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495" windowWidth="28800" windowHeight="15885" tabRatio="621"/>
  </bookViews>
  <sheets>
    <sheet name="Real.modified" sheetId="5" r:id="rId1"/>
    <sheet name="Soft.modified" sheetId="6" r:id="rId2"/>
    <sheet name="World.modified" sheetId="7" r:id="rId3"/>
    <sheet name="Financial.modified" sheetId="8" r:id="rId4"/>
    <sheet name="Regional.modified" sheetId="10" r:id="rId5"/>
    <sheet name="IPP (VVGU)" sheetId="11" state="hidden" r:id="rId6"/>
    <sheet name="OKVED (VVGU)" sheetId="12" state="hidden" r:id="rId7"/>
    <sheet name="GRP (VVGU)" sheetId="13" state="hidden" r:id="rId8"/>
    <sheet name="Real" sheetId="2" state="hidden" r:id="rId9"/>
    <sheet name="Soft" sheetId="1" state="hidden" r:id="rId10"/>
    <sheet name="World" sheetId="4" state="hidden" r:id="rId11"/>
    <sheet name="Financial" sheetId="3" state="hidden" r:id="rId12"/>
    <sheet name="Regional" sheetId="9" state="hidden" r:id="rId13"/>
  </sheets>
  <calcPr calcId="162913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7" l="1"/>
  <c r="AI20" i="8" l="1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21" i="8"/>
  <c r="AG222" i="8"/>
  <c r="AG223" i="8"/>
  <c r="AG224" i="8"/>
  <c r="AG225" i="8"/>
  <c r="AG226" i="8"/>
  <c r="AG227" i="8"/>
  <c r="AG228" i="8"/>
  <c r="AG229" i="8"/>
  <c r="AG230" i="8"/>
  <c r="AG231" i="8"/>
  <c r="AG232" i="8"/>
  <c r="AG233" i="8"/>
  <c r="AG234" i="8"/>
  <c r="AG235" i="8"/>
  <c r="AG236" i="8"/>
  <c r="AG237" i="8"/>
  <c r="AG238" i="8"/>
  <c r="AG239" i="8"/>
  <c r="AG240" i="8"/>
  <c r="AG241" i="8"/>
  <c r="AG242" i="8"/>
  <c r="AG243" i="8"/>
  <c r="AG244" i="8"/>
  <c r="AG245" i="8"/>
  <c r="AG246" i="8"/>
  <c r="AG247" i="8"/>
  <c r="AG248" i="8"/>
  <c r="AG249" i="8"/>
  <c r="AG250" i="8"/>
  <c r="AG251" i="8"/>
  <c r="AG252" i="8"/>
  <c r="AG253" i="8"/>
  <c r="AG254" i="8"/>
  <c r="AG255" i="8"/>
  <c r="AG256" i="8"/>
  <c r="AG257" i="8"/>
  <c r="AG258" i="8"/>
  <c r="AH19" i="8"/>
  <c r="AI19" i="8"/>
  <c r="AG19" i="8"/>
  <c r="AG4" i="8"/>
  <c r="AH4" i="8"/>
  <c r="AI4" i="8"/>
  <c r="AG5" i="8"/>
  <c r="AH5" i="8"/>
  <c r="AH6" i="8" s="1"/>
  <c r="AI5" i="8"/>
  <c r="AI2" i="8"/>
  <c r="AI3" i="8"/>
  <c r="AH2" i="8"/>
  <c r="AH3" i="8"/>
  <c r="AG2" i="8"/>
  <c r="AG3" i="8"/>
  <c r="AG1" i="8"/>
  <c r="AH1" i="8"/>
  <c r="AI1" i="8"/>
  <c r="AI6" i="8" l="1"/>
  <c r="AG6" i="8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91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94" i="10"/>
  <c r="F139" i="10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7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98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4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7" i="10"/>
  <c r="I5" i="10"/>
  <c r="H5" i="10"/>
  <c r="G5" i="10"/>
  <c r="F5" i="10"/>
  <c r="E5" i="10"/>
  <c r="D5" i="10"/>
  <c r="B5" i="10"/>
  <c r="C5" i="10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94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91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67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78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43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7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43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30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42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T103" i="8"/>
  <c r="U103" i="8"/>
  <c r="T104" i="8"/>
  <c r="U104" i="8"/>
  <c r="T105" i="8"/>
  <c r="U105" i="8"/>
  <c r="T106" i="8"/>
  <c r="U106" i="8"/>
  <c r="T107" i="8"/>
  <c r="U107" i="8"/>
  <c r="T108" i="8"/>
  <c r="U108" i="8"/>
  <c r="T109" i="8"/>
  <c r="U109" i="8"/>
  <c r="T110" i="8"/>
  <c r="U110" i="8"/>
  <c r="T111" i="8"/>
  <c r="U111" i="8"/>
  <c r="T112" i="8"/>
  <c r="U112" i="8"/>
  <c r="T113" i="8"/>
  <c r="U113" i="8"/>
  <c r="T114" i="8"/>
  <c r="U114" i="8"/>
  <c r="T115" i="8"/>
  <c r="U115" i="8"/>
  <c r="T116" i="8"/>
  <c r="U116" i="8"/>
  <c r="T117" i="8"/>
  <c r="U117" i="8"/>
  <c r="T118" i="8"/>
  <c r="U118" i="8"/>
  <c r="T119" i="8"/>
  <c r="U119" i="8"/>
  <c r="T120" i="8"/>
  <c r="U120" i="8"/>
  <c r="T121" i="8"/>
  <c r="U121" i="8"/>
  <c r="T122" i="8"/>
  <c r="U122" i="8"/>
  <c r="T123" i="8"/>
  <c r="U123" i="8"/>
  <c r="T124" i="8"/>
  <c r="U124" i="8"/>
  <c r="T125" i="8"/>
  <c r="U125" i="8"/>
  <c r="T126" i="8"/>
  <c r="U126" i="8"/>
  <c r="T127" i="8"/>
  <c r="U127" i="8"/>
  <c r="T128" i="8"/>
  <c r="U128" i="8"/>
  <c r="T129" i="8"/>
  <c r="U129" i="8"/>
  <c r="T130" i="8"/>
  <c r="U130" i="8"/>
  <c r="T131" i="8"/>
  <c r="U131" i="8"/>
  <c r="T132" i="8"/>
  <c r="U132" i="8"/>
  <c r="T133" i="8"/>
  <c r="U133" i="8"/>
  <c r="T134" i="8"/>
  <c r="U134" i="8"/>
  <c r="T135" i="8"/>
  <c r="U135" i="8"/>
  <c r="T136" i="8"/>
  <c r="U136" i="8"/>
  <c r="T137" i="8"/>
  <c r="U137" i="8"/>
  <c r="T138" i="8"/>
  <c r="U138" i="8"/>
  <c r="T139" i="8"/>
  <c r="U139" i="8"/>
  <c r="T140" i="8"/>
  <c r="U140" i="8"/>
  <c r="T141" i="8"/>
  <c r="U141" i="8"/>
  <c r="T142" i="8"/>
  <c r="U142" i="8"/>
  <c r="T143" i="8"/>
  <c r="U143" i="8"/>
  <c r="T144" i="8"/>
  <c r="U144" i="8"/>
  <c r="T145" i="8"/>
  <c r="U145" i="8"/>
  <c r="T146" i="8"/>
  <c r="U146" i="8"/>
  <c r="T147" i="8"/>
  <c r="U147" i="8"/>
  <c r="T148" i="8"/>
  <c r="U148" i="8"/>
  <c r="T149" i="8"/>
  <c r="U149" i="8"/>
  <c r="T150" i="8"/>
  <c r="U150" i="8"/>
  <c r="T151" i="8"/>
  <c r="U151" i="8"/>
  <c r="T152" i="8"/>
  <c r="U152" i="8"/>
  <c r="T153" i="8"/>
  <c r="U153" i="8"/>
  <c r="T154" i="8"/>
  <c r="U154" i="8"/>
  <c r="T155" i="8"/>
  <c r="U155" i="8"/>
  <c r="T156" i="8"/>
  <c r="U156" i="8"/>
  <c r="T157" i="8"/>
  <c r="U157" i="8"/>
  <c r="T158" i="8"/>
  <c r="U158" i="8"/>
  <c r="T159" i="8"/>
  <c r="U159" i="8"/>
  <c r="T160" i="8"/>
  <c r="U160" i="8"/>
  <c r="T161" i="8"/>
  <c r="U161" i="8"/>
  <c r="T162" i="8"/>
  <c r="U162" i="8"/>
  <c r="T163" i="8"/>
  <c r="U163" i="8"/>
  <c r="T164" i="8"/>
  <c r="U164" i="8"/>
  <c r="T165" i="8"/>
  <c r="U165" i="8"/>
  <c r="T166" i="8"/>
  <c r="U166" i="8"/>
  <c r="T167" i="8"/>
  <c r="U167" i="8"/>
  <c r="T168" i="8"/>
  <c r="U168" i="8"/>
  <c r="T169" i="8"/>
  <c r="U169" i="8"/>
  <c r="T170" i="8"/>
  <c r="U170" i="8"/>
  <c r="T171" i="8"/>
  <c r="U171" i="8"/>
  <c r="T172" i="8"/>
  <c r="U172" i="8"/>
  <c r="T173" i="8"/>
  <c r="U173" i="8"/>
  <c r="T174" i="8"/>
  <c r="U174" i="8"/>
  <c r="T175" i="8"/>
  <c r="U175" i="8"/>
  <c r="T176" i="8"/>
  <c r="U176" i="8"/>
  <c r="T177" i="8"/>
  <c r="U177" i="8"/>
  <c r="T178" i="8"/>
  <c r="U178" i="8"/>
  <c r="T179" i="8"/>
  <c r="U179" i="8"/>
  <c r="T180" i="8"/>
  <c r="U180" i="8"/>
  <c r="T181" i="8"/>
  <c r="U181" i="8"/>
  <c r="T182" i="8"/>
  <c r="U182" i="8"/>
  <c r="T183" i="8"/>
  <c r="U183" i="8"/>
  <c r="T184" i="8"/>
  <c r="U184" i="8"/>
  <c r="T185" i="8"/>
  <c r="U185" i="8"/>
  <c r="T186" i="8"/>
  <c r="U186" i="8"/>
  <c r="T187" i="8"/>
  <c r="U187" i="8"/>
  <c r="T188" i="8"/>
  <c r="U188" i="8"/>
  <c r="T189" i="8"/>
  <c r="U189" i="8"/>
  <c r="T190" i="8"/>
  <c r="U190" i="8"/>
  <c r="T191" i="8"/>
  <c r="U191" i="8"/>
  <c r="T192" i="8"/>
  <c r="U192" i="8"/>
  <c r="T193" i="8"/>
  <c r="U193" i="8"/>
  <c r="T194" i="8"/>
  <c r="U194" i="8"/>
  <c r="T195" i="8"/>
  <c r="U195" i="8"/>
  <c r="T196" i="8"/>
  <c r="U196" i="8"/>
  <c r="T197" i="8"/>
  <c r="U197" i="8"/>
  <c r="T198" i="8"/>
  <c r="U198" i="8"/>
  <c r="T199" i="8"/>
  <c r="U199" i="8"/>
  <c r="T200" i="8"/>
  <c r="U200" i="8"/>
  <c r="T201" i="8"/>
  <c r="U201" i="8"/>
  <c r="T202" i="8"/>
  <c r="U202" i="8"/>
  <c r="T203" i="8"/>
  <c r="U203" i="8"/>
  <c r="T204" i="8"/>
  <c r="U204" i="8"/>
  <c r="T205" i="8"/>
  <c r="U205" i="8"/>
  <c r="T206" i="8"/>
  <c r="U206" i="8"/>
  <c r="T207" i="8"/>
  <c r="U207" i="8"/>
  <c r="T208" i="8"/>
  <c r="U208" i="8"/>
  <c r="T209" i="8"/>
  <c r="U209" i="8"/>
  <c r="T210" i="8"/>
  <c r="U210" i="8"/>
  <c r="T211" i="8"/>
  <c r="U211" i="8"/>
  <c r="T212" i="8"/>
  <c r="U212" i="8"/>
  <c r="T213" i="8"/>
  <c r="U213" i="8"/>
  <c r="T214" i="8"/>
  <c r="U214" i="8"/>
  <c r="T215" i="8"/>
  <c r="U215" i="8"/>
  <c r="T216" i="8"/>
  <c r="U216" i="8"/>
  <c r="T217" i="8"/>
  <c r="U217" i="8"/>
  <c r="T218" i="8"/>
  <c r="U218" i="8"/>
  <c r="T219" i="8"/>
  <c r="U219" i="8"/>
  <c r="T220" i="8"/>
  <c r="U220" i="8"/>
  <c r="T221" i="8"/>
  <c r="U221" i="8"/>
  <c r="T222" i="8"/>
  <c r="U222" i="8"/>
  <c r="T223" i="8"/>
  <c r="U223" i="8"/>
  <c r="T224" i="8"/>
  <c r="U224" i="8"/>
  <c r="T225" i="8"/>
  <c r="U225" i="8"/>
  <c r="T226" i="8"/>
  <c r="U226" i="8"/>
  <c r="T227" i="8"/>
  <c r="U227" i="8"/>
  <c r="T228" i="8"/>
  <c r="U228" i="8"/>
  <c r="T229" i="8"/>
  <c r="U229" i="8"/>
  <c r="T230" i="8"/>
  <c r="U230" i="8"/>
  <c r="T231" i="8"/>
  <c r="U231" i="8"/>
  <c r="T232" i="8"/>
  <c r="U232" i="8"/>
  <c r="T233" i="8"/>
  <c r="U233" i="8"/>
  <c r="T234" i="8"/>
  <c r="U234" i="8"/>
  <c r="T235" i="8"/>
  <c r="U235" i="8"/>
  <c r="T236" i="8"/>
  <c r="U236" i="8"/>
  <c r="T237" i="8"/>
  <c r="U237" i="8"/>
  <c r="T238" i="8"/>
  <c r="U238" i="8"/>
  <c r="T239" i="8"/>
  <c r="U239" i="8"/>
  <c r="T240" i="8"/>
  <c r="U240" i="8"/>
  <c r="T241" i="8"/>
  <c r="U241" i="8"/>
  <c r="T242" i="8"/>
  <c r="U242" i="8"/>
  <c r="T243" i="8"/>
  <c r="U243" i="8"/>
  <c r="T244" i="8"/>
  <c r="U244" i="8"/>
  <c r="T245" i="8"/>
  <c r="U245" i="8"/>
  <c r="T246" i="8"/>
  <c r="U246" i="8"/>
  <c r="T247" i="8"/>
  <c r="U247" i="8"/>
  <c r="T248" i="8"/>
  <c r="U248" i="8"/>
  <c r="T249" i="8"/>
  <c r="U249" i="8"/>
  <c r="T250" i="8"/>
  <c r="U250" i="8"/>
  <c r="T251" i="8"/>
  <c r="U251" i="8"/>
  <c r="T252" i="8"/>
  <c r="U252" i="8"/>
  <c r="T253" i="8"/>
  <c r="U253" i="8"/>
  <c r="T254" i="8"/>
  <c r="U254" i="8"/>
  <c r="T255" i="8"/>
  <c r="U255" i="8"/>
  <c r="T256" i="8"/>
  <c r="U256" i="8"/>
  <c r="T257" i="8"/>
  <c r="U257" i="8"/>
  <c r="T258" i="8"/>
  <c r="U258" i="8"/>
  <c r="U7" i="8"/>
  <c r="T7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43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Q225" i="8"/>
  <c r="R225" i="8"/>
  <c r="Q226" i="8"/>
  <c r="R226" i="8"/>
  <c r="Q227" i="8"/>
  <c r="R227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Q239" i="8"/>
  <c r="R239" i="8"/>
  <c r="Q240" i="8"/>
  <c r="R240" i="8"/>
  <c r="Q241" i="8"/>
  <c r="R241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R151" i="8"/>
  <c r="Q151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7" i="8"/>
  <c r="K152" i="8"/>
  <c r="L152" i="8"/>
  <c r="M152" i="8"/>
  <c r="N152" i="8"/>
  <c r="O152" i="8"/>
  <c r="K153" i="8"/>
  <c r="L153" i="8"/>
  <c r="M153" i="8"/>
  <c r="N153" i="8"/>
  <c r="O153" i="8"/>
  <c r="K154" i="8"/>
  <c r="L154" i="8"/>
  <c r="M154" i="8"/>
  <c r="N154" i="8"/>
  <c r="O154" i="8"/>
  <c r="K155" i="8"/>
  <c r="L155" i="8"/>
  <c r="M155" i="8"/>
  <c r="N155" i="8"/>
  <c r="O155" i="8"/>
  <c r="K156" i="8"/>
  <c r="L156" i="8"/>
  <c r="M156" i="8"/>
  <c r="N156" i="8"/>
  <c r="O156" i="8"/>
  <c r="K157" i="8"/>
  <c r="L157" i="8"/>
  <c r="M157" i="8"/>
  <c r="N157" i="8"/>
  <c r="O157" i="8"/>
  <c r="K158" i="8"/>
  <c r="L158" i="8"/>
  <c r="M158" i="8"/>
  <c r="N158" i="8"/>
  <c r="O158" i="8"/>
  <c r="K159" i="8"/>
  <c r="L159" i="8"/>
  <c r="M159" i="8"/>
  <c r="N159" i="8"/>
  <c r="O159" i="8"/>
  <c r="K160" i="8"/>
  <c r="L160" i="8"/>
  <c r="M160" i="8"/>
  <c r="N160" i="8"/>
  <c r="O160" i="8"/>
  <c r="K161" i="8"/>
  <c r="L161" i="8"/>
  <c r="M161" i="8"/>
  <c r="N161" i="8"/>
  <c r="O161" i="8"/>
  <c r="K162" i="8"/>
  <c r="L162" i="8"/>
  <c r="M162" i="8"/>
  <c r="N162" i="8"/>
  <c r="O162" i="8"/>
  <c r="K163" i="8"/>
  <c r="L163" i="8"/>
  <c r="M163" i="8"/>
  <c r="N163" i="8"/>
  <c r="O163" i="8"/>
  <c r="K164" i="8"/>
  <c r="L164" i="8"/>
  <c r="M164" i="8"/>
  <c r="N164" i="8"/>
  <c r="O164" i="8"/>
  <c r="K165" i="8"/>
  <c r="L165" i="8"/>
  <c r="M165" i="8"/>
  <c r="N165" i="8"/>
  <c r="O165" i="8"/>
  <c r="K166" i="8"/>
  <c r="L166" i="8"/>
  <c r="M166" i="8"/>
  <c r="N166" i="8"/>
  <c r="O166" i="8"/>
  <c r="K167" i="8"/>
  <c r="L167" i="8"/>
  <c r="M167" i="8"/>
  <c r="N167" i="8"/>
  <c r="O167" i="8"/>
  <c r="K168" i="8"/>
  <c r="L168" i="8"/>
  <c r="M168" i="8"/>
  <c r="N168" i="8"/>
  <c r="O168" i="8"/>
  <c r="K169" i="8"/>
  <c r="L169" i="8"/>
  <c r="M169" i="8"/>
  <c r="N169" i="8"/>
  <c r="O169" i="8"/>
  <c r="K170" i="8"/>
  <c r="L170" i="8"/>
  <c r="M170" i="8"/>
  <c r="N170" i="8"/>
  <c r="O170" i="8"/>
  <c r="K171" i="8"/>
  <c r="L171" i="8"/>
  <c r="M171" i="8"/>
  <c r="N171" i="8"/>
  <c r="O171" i="8"/>
  <c r="K172" i="8"/>
  <c r="L172" i="8"/>
  <c r="M172" i="8"/>
  <c r="N172" i="8"/>
  <c r="O172" i="8"/>
  <c r="K173" i="8"/>
  <c r="L173" i="8"/>
  <c r="M173" i="8"/>
  <c r="N173" i="8"/>
  <c r="O173" i="8"/>
  <c r="K174" i="8"/>
  <c r="L174" i="8"/>
  <c r="M174" i="8"/>
  <c r="N174" i="8"/>
  <c r="O174" i="8"/>
  <c r="K175" i="8"/>
  <c r="L175" i="8"/>
  <c r="M175" i="8"/>
  <c r="N175" i="8"/>
  <c r="O175" i="8"/>
  <c r="K176" i="8"/>
  <c r="L176" i="8"/>
  <c r="M176" i="8"/>
  <c r="N176" i="8"/>
  <c r="O176" i="8"/>
  <c r="K177" i="8"/>
  <c r="L177" i="8"/>
  <c r="M177" i="8"/>
  <c r="N177" i="8"/>
  <c r="O177" i="8"/>
  <c r="K178" i="8"/>
  <c r="L178" i="8"/>
  <c r="M178" i="8"/>
  <c r="N178" i="8"/>
  <c r="O178" i="8"/>
  <c r="K179" i="8"/>
  <c r="L179" i="8"/>
  <c r="M179" i="8"/>
  <c r="N179" i="8"/>
  <c r="O179" i="8"/>
  <c r="K180" i="8"/>
  <c r="L180" i="8"/>
  <c r="M180" i="8"/>
  <c r="N180" i="8"/>
  <c r="O180" i="8"/>
  <c r="K181" i="8"/>
  <c r="L181" i="8"/>
  <c r="M181" i="8"/>
  <c r="N181" i="8"/>
  <c r="O181" i="8"/>
  <c r="K182" i="8"/>
  <c r="L182" i="8"/>
  <c r="M182" i="8"/>
  <c r="N182" i="8"/>
  <c r="O182" i="8"/>
  <c r="K183" i="8"/>
  <c r="L183" i="8"/>
  <c r="M183" i="8"/>
  <c r="N183" i="8"/>
  <c r="O183" i="8"/>
  <c r="K184" i="8"/>
  <c r="L184" i="8"/>
  <c r="M184" i="8"/>
  <c r="N184" i="8"/>
  <c r="O184" i="8"/>
  <c r="K185" i="8"/>
  <c r="L185" i="8"/>
  <c r="M185" i="8"/>
  <c r="N185" i="8"/>
  <c r="O185" i="8"/>
  <c r="K186" i="8"/>
  <c r="L186" i="8"/>
  <c r="M186" i="8"/>
  <c r="N186" i="8"/>
  <c r="O186" i="8"/>
  <c r="K187" i="8"/>
  <c r="L187" i="8"/>
  <c r="M187" i="8"/>
  <c r="N187" i="8"/>
  <c r="O187" i="8"/>
  <c r="K188" i="8"/>
  <c r="L188" i="8"/>
  <c r="M188" i="8"/>
  <c r="N188" i="8"/>
  <c r="O188" i="8"/>
  <c r="K189" i="8"/>
  <c r="L189" i="8"/>
  <c r="M189" i="8"/>
  <c r="N189" i="8"/>
  <c r="O189" i="8"/>
  <c r="K190" i="8"/>
  <c r="L190" i="8"/>
  <c r="M190" i="8"/>
  <c r="N190" i="8"/>
  <c r="O190" i="8"/>
  <c r="K191" i="8"/>
  <c r="L191" i="8"/>
  <c r="M191" i="8"/>
  <c r="N191" i="8"/>
  <c r="O191" i="8"/>
  <c r="K192" i="8"/>
  <c r="L192" i="8"/>
  <c r="M192" i="8"/>
  <c r="N192" i="8"/>
  <c r="O192" i="8"/>
  <c r="K193" i="8"/>
  <c r="L193" i="8"/>
  <c r="M193" i="8"/>
  <c r="N193" i="8"/>
  <c r="O193" i="8"/>
  <c r="K194" i="8"/>
  <c r="L194" i="8"/>
  <c r="M194" i="8"/>
  <c r="N194" i="8"/>
  <c r="O194" i="8"/>
  <c r="K195" i="8"/>
  <c r="L195" i="8"/>
  <c r="M195" i="8"/>
  <c r="N195" i="8"/>
  <c r="O195" i="8"/>
  <c r="K196" i="8"/>
  <c r="L196" i="8"/>
  <c r="M196" i="8"/>
  <c r="N196" i="8"/>
  <c r="O196" i="8"/>
  <c r="K197" i="8"/>
  <c r="L197" i="8"/>
  <c r="M197" i="8"/>
  <c r="N197" i="8"/>
  <c r="O197" i="8"/>
  <c r="K198" i="8"/>
  <c r="L198" i="8"/>
  <c r="M198" i="8"/>
  <c r="N198" i="8"/>
  <c r="O198" i="8"/>
  <c r="K199" i="8"/>
  <c r="L199" i="8"/>
  <c r="M199" i="8"/>
  <c r="N199" i="8"/>
  <c r="O199" i="8"/>
  <c r="K200" i="8"/>
  <c r="L200" i="8"/>
  <c r="M200" i="8"/>
  <c r="N200" i="8"/>
  <c r="O200" i="8"/>
  <c r="K201" i="8"/>
  <c r="L201" i="8"/>
  <c r="M201" i="8"/>
  <c r="N201" i="8"/>
  <c r="O201" i="8"/>
  <c r="K202" i="8"/>
  <c r="L202" i="8"/>
  <c r="M202" i="8"/>
  <c r="N202" i="8"/>
  <c r="O202" i="8"/>
  <c r="K203" i="8"/>
  <c r="L203" i="8"/>
  <c r="M203" i="8"/>
  <c r="N203" i="8"/>
  <c r="O203" i="8"/>
  <c r="K204" i="8"/>
  <c r="L204" i="8"/>
  <c r="M204" i="8"/>
  <c r="N204" i="8"/>
  <c r="O204" i="8"/>
  <c r="K205" i="8"/>
  <c r="L205" i="8"/>
  <c r="M205" i="8"/>
  <c r="N205" i="8"/>
  <c r="O205" i="8"/>
  <c r="K206" i="8"/>
  <c r="L206" i="8"/>
  <c r="M206" i="8"/>
  <c r="N206" i="8"/>
  <c r="O206" i="8"/>
  <c r="K207" i="8"/>
  <c r="L207" i="8"/>
  <c r="M207" i="8"/>
  <c r="N207" i="8"/>
  <c r="O207" i="8"/>
  <c r="K208" i="8"/>
  <c r="L208" i="8"/>
  <c r="M208" i="8"/>
  <c r="N208" i="8"/>
  <c r="O208" i="8"/>
  <c r="K209" i="8"/>
  <c r="L209" i="8"/>
  <c r="M209" i="8"/>
  <c r="N209" i="8"/>
  <c r="O209" i="8"/>
  <c r="K210" i="8"/>
  <c r="L210" i="8"/>
  <c r="M210" i="8"/>
  <c r="N210" i="8"/>
  <c r="O210" i="8"/>
  <c r="K211" i="8"/>
  <c r="L211" i="8"/>
  <c r="M211" i="8"/>
  <c r="N211" i="8"/>
  <c r="O211" i="8"/>
  <c r="K212" i="8"/>
  <c r="L212" i="8"/>
  <c r="M212" i="8"/>
  <c r="N212" i="8"/>
  <c r="O212" i="8"/>
  <c r="K213" i="8"/>
  <c r="L213" i="8"/>
  <c r="M213" i="8"/>
  <c r="N213" i="8"/>
  <c r="O213" i="8"/>
  <c r="K214" i="8"/>
  <c r="L214" i="8"/>
  <c r="M214" i="8"/>
  <c r="N214" i="8"/>
  <c r="O214" i="8"/>
  <c r="K215" i="8"/>
  <c r="L215" i="8"/>
  <c r="M215" i="8"/>
  <c r="N215" i="8"/>
  <c r="O215" i="8"/>
  <c r="K216" i="8"/>
  <c r="L216" i="8"/>
  <c r="M216" i="8"/>
  <c r="N216" i="8"/>
  <c r="O216" i="8"/>
  <c r="K217" i="8"/>
  <c r="L217" i="8"/>
  <c r="M217" i="8"/>
  <c r="N217" i="8"/>
  <c r="O217" i="8"/>
  <c r="K218" i="8"/>
  <c r="L218" i="8"/>
  <c r="M218" i="8"/>
  <c r="N218" i="8"/>
  <c r="O218" i="8"/>
  <c r="K219" i="8"/>
  <c r="L219" i="8"/>
  <c r="M219" i="8"/>
  <c r="N219" i="8"/>
  <c r="O219" i="8"/>
  <c r="K220" i="8"/>
  <c r="L220" i="8"/>
  <c r="M220" i="8"/>
  <c r="N220" i="8"/>
  <c r="O220" i="8"/>
  <c r="K221" i="8"/>
  <c r="L221" i="8"/>
  <c r="M221" i="8"/>
  <c r="N221" i="8"/>
  <c r="O221" i="8"/>
  <c r="K222" i="8"/>
  <c r="L222" i="8"/>
  <c r="M222" i="8"/>
  <c r="N222" i="8"/>
  <c r="O222" i="8"/>
  <c r="K223" i="8"/>
  <c r="L223" i="8"/>
  <c r="M223" i="8"/>
  <c r="N223" i="8"/>
  <c r="O223" i="8"/>
  <c r="K224" i="8"/>
  <c r="L224" i="8"/>
  <c r="M224" i="8"/>
  <c r="N224" i="8"/>
  <c r="O224" i="8"/>
  <c r="K225" i="8"/>
  <c r="L225" i="8"/>
  <c r="M225" i="8"/>
  <c r="N225" i="8"/>
  <c r="O225" i="8"/>
  <c r="K226" i="8"/>
  <c r="L226" i="8"/>
  <c r="M226" i="8"/>
  <c r="N226" i="8"/>
  <c r="O226" i="8"/>
  <c r="K227" i="8"/>
  <c r="L227" i="8"/>
  <c r="M227" i="8"/>
  <c r="N227" i="8"/>
  <c r="O227" i="8"/>
  <c r="K228" i="8"/>
  <c r="L228" i="8"/>
  <c r="M228" i="8"/>
  <c r="N228" i="8"/>
  <c r="O228" i="8"/>
  <c r="K229" i="8"/>
  <c r="L229" i="8"/>
  <c r="M229" i="8"/>
  <c r="N229" i="8"/>
  <c r="O229" i="8"/>
  <c r="K230" i="8"/>
  <c r="L230" i="8"/>
  <c r="M230" i="8"/>
  <c r="N230" i="8"/>
  <c r="O230" i="8"/>
  <c r="K231" i="8"/>
  <c r="L231" i="8"/>
  <c r="M231" i="8"/>
  <c r="N231" i="8"/>
  <c r="O231" i="8"/>
  <c r="K232" i="8"/>
  <c r="L232" i="8"/>
  <c r="M232" i="8"/>
  <c r="N232" i="8"/>
  <c r="O232" i="8"/>
  <c r="K233" i="8"/>
  <c r="L233" i="8"/>
  <c r="M233" i="8"/>
  <c r="N233" i="8"/>
  <c r="O233" i="8"/>
  <c r="K234" i="8"/>
  <c r="L234" i="8"/>
  <c r="M234" i="8"/>
  <c r="N234" i="8"/>
  <c r="O234" i="8"/>
  <c r="K235" i="8"/>
  <c r="L235" i="8"/>
  <c r="M235" i="8"/>
  <c r="N235" i="8"/>
  <c r="O235" i="8"/>
  <c r="K236" i="8"/>
  <c r="L236" i="8"/>
  <c r="M236" i="8"/>
  <c r="N236" i="8"/>
  <c r="O236" i="8"/>
  <c r="K237" i="8"/>
  <c r="L237" i="8"/>
  <c r="M237" i="8"/>
  <c r="N237" i="8"/>
  <c r="O237" i="8"/>
  <c r="K238" i="8"/>
  <c r="L238" i="8"/>
  <c r="M238" i="8"/>
  <c r="N238" i="8"/>
  <c r="O238" i="8"/>
  <c r="K239" i="8"/>
  <c r="L239" i="8"/>
  <c r="M239" i="8"/>
  <c r="N239" i="8"/>
  <c r="O239" i="8"/>
  <c r="K240" i="8"/>
  <c r="L240" i="8"/>
  <c r="M240" i="8"/>
  <c r="N240" i="8"/>
  <c r="O240" i="8"/>
  <c r="K241" i="8"/>
  <c r="L241" i="8"/>
  <c r="M241" i="8"/>
  <c r="N241" i="8"/>
  <c r="O241" i="8"/>
  <c r="K242" i="8"/>
  <c r="L242" i="8"/>
  <c r="M242" i="8"/>
  <c r="N242" i="8"/>
  <c r="O242" i="8"/>
  <c r="K243" i="8"/>
  <c r="L243" i="8"/>
  <c r="M243" i="8"/>
  <c r="N243" i="8"/>
  <c r="O243" i="8"/>
  <c r="K244" i="8"/>
  <c r="L244" i="8"/>
  <c r="M244" i="8"/>
  <c r="N244" i="8"/>
  <c r="O244" i="8"/>
  <c r="K245" i="8"/>
  <c r="L245" i="8"/>
  <c r="M245" i="8"/>
  <c r="N245" i="8"/>
  <c r="O245" i="8"/>
  <c r="K246" i="8"/>
  <c r="L246" i="8"/>
  <c r="M246" i="8"/>
  <c r="N246" i="8"/>
  <c r="O246" i="8"/>
  <c r="K247" i="8"/>
  <c r="L247" i="8"/>
  <c r="M247" i="8"/>
  <c r="N247" i="8"/>
  <c r="O247" i="8"/>
  <c r="K248" i="8"/>
  <c r="L248" i="8"/>
  <c r="M248" i="8"/>
  <c r="N248" i="8"/>
  <c r="O248" i="8"/>
  <c r="K249" i="8"/>
  <c r="L249" i="8"/>
  <c r="M249" i="8"/>
  <c r="N249" i="8"/>
  <c r="O249" i="8"/>
  <c r="K250" i="8"/>
  <c r="L250" i="8"/>
  <c r="M250" i="8"/>
  <c r="N250" i="8"/>
  <c r="O250" i="8"/>
  <c r="K251" i="8"/>
  <c r="L251" i="8"/>
  <c r="M251" i="8"/>
  <c r="N251" i="8"/>
  <c r="O251" i="8"/>
  <c r="K252" i="8"/>
  <c r="L252" i="8"/>
  <c r="M252" i="8"/>
  <c r="N252" i="8"/>
  <c r="O252" i="8"/>
  <c r="K253" i="8"/>
  <c r="L253" i="8"/>
  <c r="M253" i="8"/>
  <c r="N253" i="8"/>
  <c r="O253" i="8"/>
  <c r="K254" i="8"/>
  <c r="L254" i="8"/>
  <c r="M254" i="8"/>
  <c r="N254" i="8"/>
  <c r="O254" i="8"/>
  <c r="K255" i="8"/>
  <c r="L255" i="8"/>
  <c r="M255" i="8"/>
  <c r="N255" i="8"/>
  <c r="O255" i="8"/>
  <c r="K256" i="8"/>
  <c r="L256" i="8"/>
  <c r="M256" i="8"/>
  <c r="N256" i="8"/>
  <c r="O256" i="8"/>
  <c r="K257" i="8"/>
  <c r="L257" i="8"/>
  <c r="M257" i="8"/>
  <c r="N257" i="8"/>
  <c r="O257" i="8"/>
  <c r="K258" i="8"/>
  <c r="L258" i="8"/>
  <c r="M258" i="8"/>
  <c r="N258" i="8"/>
  <c r="O258" i="8"/>
  <c r="L151" i="8"/>
  <c r="M151" i="8"/>
  <c r="N151" i="8"/>
  <c r="O151" i="8"/>
  <c r="K151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43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115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54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90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C7" i="8"/>
  <c r="B7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R8" i="7"/>
  <c r="S8" i="7"/>
  <c r="T8" i="7"/>
  <c r="U8" i="7"/>
  <c r="V8" i="7"/>
  <c r="W8" i="7"/>
  <c r="X8" i="7"/>
  <c r="Y8" i="7"/>
  <c r="R9" i="7"/>
  <c r="S9" i="7"/>
  <c r="T9" i="7"/>
  <c r="U9" i="7"/>
  <c r="V9" i="7"/>
  <c r="W9" i="7"/>
  <c r="X9" i="7"/>
  <c r="Y9" i="7"/>
  <c r="R10" i="7"/>
  <c r="S10" i="7"/>
  <c r="T10" i="7"/>
  <c r="U10" i="7"/>
  <c r="V10" i="7"/>
  <c r="W10" i="7"/>
  <c r="X10" i="7"/>
  <c r="Y10" i="7"/>
  <c r="R11" i="7"/>
  <c r="S11" i="7"/>
  <c r="T11" i="7"/>
  <c r="U11" i="7"/>
  <c r="V11" i="7"/>
  <c r="W11" i="7"/>
  <c r="X11" i="7"/>
  <c r="Y11" i="7"/>
  <c r="R12" i="7"/>
  <c r="S12" i="7"/>
  <c r="T12" i="7"/>
  <c r="U12" i="7"/>
  <c r="V12" i="7"/>
  <c r="W12" i="7"/>
  <c r="X12" i="7"/>
  <c r="Y12" i="7"/>
  <c r="R13" i="7"/>
  <c r="S13" i="7"/>
  <c r="T13" i="7"/>
  <c r="U13" i="7"/>
  <c r="V13" i="7"/>
  <c r="W13" i="7"/>
  <c r="X13" i="7"/>
  <c r="Y13" i="7"/>
  <c r="R14" i="7"/>
  <c r="S14" i="7"/>
  <c r="T14" i="7"/>
  <c r="U14" i="7"/>
  <c r="V14" i="7"/>
  <c r="W14" i="7"/>
  <c r="X14" i="7"/>
  <c r="Y14" i="7"/>
  <c r="R15" i="7"/>
  <c r="S15" i="7"/>
  <c r="T15" i="7"/>
  <c r="U15" i="7"/>
  <c r="V15" i="7"/>
  <c r="W15" i="7"/>
  <c r="X15" i="7"/>
  <c r="Y15" i="7"/>
  <c r="R16" i="7"/>
  <c r="S16" i="7"/>
  <c r="T16" i="7"/>
  <c r="U16" i="7"/>
  <c r="V16" i="7"/>
  <c r="W16" i="7"/>
  <c r="X16" i="7"/>
  <c r="Y16" i="7"/>
  <c r="R17" i="7"/>
  <c r="S17" i="7"/>
  <c r="T17" i="7"/>
  <c r="U17" i="7"/>
  <c r="V17" i="7"/>
  <c r="W17" i="7"/>
  <c r="X17" i="7"/>
  <c r="Y17" i="7"/>
  <c r="R18" i="7"/>
  <c r="S18" i="7"/>
  <c r="T18" i="7"/>
  <c r="U18" i="7"/>
  <c r="V18" i="7"/>
  <c r="W18" i="7"/>
  <c r="X18" i="7"/>
  <c r="Y18" i="7"/>
  <c r="R19" i="7"/>
  <c r="S19" i="7"/>
  <c r="T19" i="7"/>
  <c r="U19" i="7"/>
  <c r="V19" i="7"/>
  <c r="W19" i="7"/>
  <c r="X19" i="7"/>
  <c r="Y19" i="7"/>
  <c r="R20" i="7"/>
  <c r="S20" i="7"/>
  <c r="T20" i="7"/>
  <c r="U20" i="7"/>
  <c r="V20" i="7"/>
  <c r="W20" i="7"/>
  <c r="X20" i="7"/>
  <c r="Y20" i="7"/>
  <c r="R21" i="7"/>
  <c r="S21" i="7"/>
  <c r="T21" i="7"/>
  <c r="U21" i="7"/>
  <c r="V21" i="7"/>
  <c r="W21" i="7"/>
  <c r="X21" i="7"/>
  <c r="Y21" i="7"/>
  <c r="R22" i="7"/>
  <c r="S22" i="7"/>
  <c r="T22" i="7"/>
  <c r="U22" i="7"/>
  <c r="V22" i="7"/>
  <c r="W22" i="7"/>
  <c r="X22" i="7"/>
  <c r="Y22" i="7"/>
  <c r="R23" i="7"/>
  <c r="S23" i="7"/>
  <c r="T23" i="7"/>
  <c r="U23" i="7"/>
  <c r="V23" i="7"/>
  <c r="W23" i="7"/>
  <c r="X23" i="7"/>
  <c r="Y23" i="7"/>
  <c r="R24" i="7"/>
  <c r="S24" i="7"/>
  <c r="T24" i="7"/>
  <c r="U24" i="7"/>
  <c r="V24" i="7"/>
  <c r="W24" i="7"/>
  <c r="X24" i="7"/>
  <c r="Y24" i="7"/>
  <c r="R25" i="7"/>
  <c r="S25" i="7"/>
  <c r="T25" i="7"/>
  <c r="U25" i="7"/>
  <c r="V25" i="7"/>
  <c r="W25" i="7"/>
  <c r="X25" i="7"/>
  <c r="Y25" i="7"/>
  <c r="R26" i="7"/>
  <c r="S26" i="7"/>
  <c r="T26" i="7"/>
  <c r="U26" i="7"/>
  <c r="V26" i="7"/>
  <c r="W26" i="7"/>
  <c r="X26" i="7"/>
  <c r="Y26" i="7"/>
  <c r="R27" i="7"/>
  <c r="S27" i="7"/>
  <c r="T27" i="7"/>
  <c r="U27" i="7"/>
  <c r="V27" i="7"/>
  <c r="W27" i="7"/>
  <c r="X27" i="7"/>
  <c r="Y27" i="7"/>
  <c r="R28" i="7"/>
  <c r="S28" i="7"/>
  <c r="T28" i="7"/>
  <c r="U28" i="7"/>
  <c r="V28" i="7"/>
  <c r="W28" i="7"/>
  <c r="X28" i="7"/>
  <c r="Y28" i="7"/>
  <c r="R29" i="7"/>
  <c r="S29" i="7"/>
  <c r="T29" i="7"/>
  <c r="U29" i="7"/>
  <c r="V29" i="7"/>
  <c r="W29" i="7"/>
  <c r="X29" i="7"/>
  <c r="Y29" i="7"/>
  <c r="R30" i="7"/>
  <c r="S30" i="7"/>
  <c r="T30" i="7"/>
  <c r="U30" i="7"/>
  <c r="V30" i="7"/>
  <c r="W30" i="7"/>
  <c r="X30" i="7"/>
  <c r="Y30" i="7"/>
  <c r="R31" i="7"/>
  <c r="S31" i="7"/>
  <c r="T31" i="7"/>
  <c r="U31" i="7"/>
  <c r="V31" i="7"/>
  <c r="W31" i="7"/>
  <c r="X31" i="7"/>
  <c r="Y31" i="7"/>
  <c r="R32" i="7"/>
  <c r="S32" i="7"/>
  <c r="T32" i="7"/>
  <c r="U32" i="7"/>
  <c r="V32" i="7"/>
  <c r="W32" i="7"/>
  <c r="X32" i="7"/>
  <c r="Y32" i="7"/>
  <c r="R33" i="7"/>
  <c r="S33" i="7"/>
  <c r="T33" i="7"/>
  <c r="U33" i="7"/>
  <c r="V33" i="7"/>
  <c r="W33" i="7"/>
  <c r="X33" i="7"/>
  <c r="Y33" i="7"/>
  <c r="R34" i="7"/>
  <c r="S34" i="7"/>
  <c r="T34" i="7"/>
  <c r="U34" i="7"/>
  <c r="V34" i="7"/>
  <c r="W34" i="7"/>
  <c r="X34" i="7"/>
  <c r="Y34" i="7"/>
  <c r="R35" i="7"/>
  <c r="S35" i="7"/>
  <c r="T35" i="7"/>
  <c r="U35" i="7"/>
  <c r="V35" i="7"/>
  <c r="W35" i="7"/>
  <c r="X35" i="7"/>
  <c r="Y35" i="7"/>
  <c r="R36" i="7"/>
  <c r="S36" i="7"/>
  <c r="T36" i="7"/>
  <c r="U36" i="7"/>
  <c r="V36" i="7"/>
  <c r="W36" i="7"/>
  <c r="X36" i="7"/>
  <c r="Y36" i="7"/>
  <c r="R37" i="7"/>
  <c r="S37" i="7"/>
  <c r="T37" i="7"/>
  <c r="U37" i="7"/>
  <c r="V37" i="7"/>
  <c r="W37" i="7"/>
  <c r="X37" i="7"/>
  <c r="Y37" i="7"/>
  <c r="R38" i="7"/>
  <c r="S38" i="7"/>
  <c r="T38" i="7"/>
  <c r="U38" i="7"/>
  <c r="V38" i="7"/>
  <c r="W38" i="7"/>
  <c r="X38" i="7"/>
  <c r="Y38" i="7"/>
  <c r="R39" i="7"/>
  <c r="S39" i="7"/>
  <c r="T39" i="7"/>
  <c r="U39" i="7"/>
  <c r="V39" i="7"/>
  <c r="W39" i="7"/>
  <c r="X39" i="7"/>
  <c r="Y39" i="7"/>
  <c r="R40" i="7"/>
  <c r="S40" i="7"/>
  <c r="T40" i="7"/>
  <c r="U40" i="7"/>
  <c r="V40" i="7"/>
  <c r="W40" i="7"/>
  <c r="X40" i="7"/>
  <c r="Y40" i="7"/>
  <c r="R41" i="7"/>
  <c r="S41" i="7"/>
  <c r="T41" i="7"/>
  <c r="U41" i="7"/>
  <c r="V41" i="7"/>
  <c r="W41" i="7"/>
  <c r="X41" i="7"/>
  <c r="Y41" i="7"/>
  <c r="R42" i="7"/>
  <c r="S42" i="7"/>
  <c r="T42" i="7"/>
  <c r="U42" i="7"/>
  <c r="V42" i="7"/>
  <c r="W42" i="7"/>
  <c r="X42" i="7"/>
  <c r="Y42" i="7"/>
  <c r="R43" i="7"/>
  <c r="S43" i="7"/>
  <c r="T43" i="7"/>
  <c r="U43" i="7"/>
  <c r="V43" i="7"/>
  <c r="W43" i="7"/>
  <c r="X43" i="7"/>
  <c r="Y43" i="7"/>
  <c r="R44" i="7"/>
  <c r="S44" i="7"/>
  <c r="T44" i="7"/>
  <c r="U44" i="7"/>
  <c r="V44" i="7"/>
  <c r="W44" i="7"/>
  <c r="X44" i="7"/>
  <c r="Y44" i="7"/>
  <c r="R45" i="7"/>
  <c r="S45" i="7"/>
  <c r="T45" i="7"/>
  <c r="U45" i="7"/>
  <c r="V45" i="7"/>
  <c r="W45" i="7"/>
  <c r="X45" i="7"/>
  <c r="Y45" i="7"/>
  <c r="R46" i="7"/>
  <c r="S46" i="7"/>
  <c r="T46" i="7"/>
  <c r="U46" i="7"/>
  <c r="V46" i="7"/>
  <c r="W46" i="7"/>
  <c r="X46" i="7"/>
  <c r="Y46" i="7"/>
  <c r="R47" i="7"/>
  <c r="S47" i="7"/>
  <c r="T47" i="7"/>
  <c r="U47" i="7"/>
  <c r="V47" i="7"/>
  <c r="W47" i="7"/>
  <c r="X47" i="7"/>
  <c r="Y47" i="7"/>
  <c r="R48" i="7"/>
  <c r="S48" i="7"/>
  <c r="T48" i="7"/>
  <c r="U48" i="7"/>
  <c r="V48" i="7"/>
  <c r="W48" i="7"/>
  <c r="X48" i="7"/>
  <c r="Y48" i="7"/>
  <c r="R49" i="7"/>
  <c r="S49" i="7"/>
  <c r="T49" i="7"/>
  <c r="U49" i="7"/>
  <c r="V49" i="7"/>
  <c r="W49" i="7"/>
  <c r="X49" i="7"/>
  <c r="Y49" i="7"/>
  <c r="R50" i="7"/>
  <c r="S50" i="7"/>
  <c r="T50" i="7"/>
  <c r="U50" i="7"/>
  <c r="V50" i="7"/>
  <c r="W50" i="7"/>
  <c r="X50" i="7"/>
  <c r="Y50" i="7"/>
  <c r="R51" i="7"/>
  <c r="S51" i="7"/>
  <c r="T51" i="7"/>
  <c r="U51" i="7"/>
  <c r="V51" i="7"/>
  <c r="W51" i="7"/>
  <c r="X51" i="7"/>
  <c r="Y51" i="7"/>
  <c r="R52" i="7"/>
  <c r="S52" i="7"/>
  <c r="T52" i="7"/>
  <c r="U52" i="7"/>
  <c r="V52" i="7"/>
  <c r="W52" i="7"/>
  <c r="X52" i="7"/>
  <c r="Y52" i="7"/>
  <c r="R53" i="7"/>
  <c r="S53" i="7"/>
  <c r="T53" i="7"/>
  <c r="U53" i="7"/>
  <c r="V53" i="7"/>
  <c r="W53" i="7"/>
  <c r="X53" i="7"/>
  <c r="Y53" i="7"/>
  <c r="R54" i="7"/>
  <c r="S54" i="7"/>
  <c r="T54" i="7"/>
  <c r="U54" i="7"/>
  <c r="V54" i="7"/>
  <c r="W54" i="7"/>
  <c r="X54" i="7"/>
  <c r="Y54" i="7"/>
  <c r="R55" i="7"/>
  <c r="S55" i="7"/>
  <c r="T55" i="7"/>
  <c r="U55" i="7"/>
  <c r="V55" i="7"/>
  <c r="W55" i="7"/>
  <c r="X55" i="7"/>
  <c r="Y55" i="7"/>
  <c r="R56" i="7"/>
  <c r="S56" i="7"/>
  <c r="T56" i="7"/>
  <c r="U56" i="7"/>
  <c r="V56" i="7"/>
  <c r="W56" i="7"/>
  <c r="X56" i="7"/>
  <c r="Y56" i="7"/>
  <c r="R57" i="7"/>
  <c r="S57" i="7"/>
  <c r="T57" i="7"/>
  <c r="U57" i="7"/>
  <c r="V57" i="7"/>
  <c r="W57" i="7"/>
  <c r="X57" i="7"/>
  <c r="Y57" i="7"/>
  <c r="R58" i="7"/>
  <c r="S58" i="7"/>
  <c r="T58" i="7"/>
  <c r="U58" i="7"/>
  <c r="V58" i="7"/>
  <c r="W58" i="7"/>
  <c r="X58" i="7"/>
  <c r="Y58" i="7"/>
  <c r="R59" i="7"/>
  <c r="S59" i="7"/>
  <c r="T59" i="7"/>
  <c r="U59" i="7"/>
  <c r="V59" i="7"/>
  <c r="W59" i="7"/>
  <c r="X59" i="7"/>
  <c r="Y59" i="7"/>
  <c r="R60" i="7"/>
  <c r="S60" i="7"/>
  <c r="T60" i="7"/>
  <c r="U60" i="7"/>
  <c r="V60" i="7"/>
  <c r="W60" i="7"/>
  <c r="X60" i="7"/>
  <c r="Y60" i="7"/>
  <c r="R61" i="7"/>
  <c r="S61" i="7"/>
  <c r="T61" i="7"/>
  <c r="U61" i="7"/>
  <c r="V61" i="7"/>
  <c r="W61" i="7"/>
  <c r="X61" i="7"/>
  <c r="Y61" i="7"/>
  <c r="R62" i="7"/>
  <c r="S62" i="7"/>
  <c r="T62" i="7"/>
  <c r="U62" i="7"/>
  <c r="V62" i="7"/>
  <c r="W62" i="7"/>
  <c r="X62" i="7"/>
  <c r="Y62" i="7"/>
  <c r="R63" i="7"/>
  <c r="S63" i="7"/>
  <c r="T63" i="7"/>
  <c r="U63" i="7"/>
  <c r="V63" i="7"/>
  <c r="W63" i="7"/>
  <c r="X63" i="7"/>
  <c r="Y63" i="7"/>
  <c r="R64" i="7"/>
  <c r="S64" i="7"/>
  <c r="T64" i="7"/>
  <c r="U64" i="7"/>
  <c r="V64" i="7"/>
  <c r="W64" i="7"/>
  <c r="X64" i="7"/>
  <c r="Y64" i="7"/>
  <c r="R65" i="7"/>
  <c r="S65" i="7"/>
  <c r="T65" i="7"/>
  <c r="U65" i="7"/>
  <c r="V65" i="7"/>
  <c r="W65" i="7"/>
  <c r="X65" i="7"/>
  <c r="Y65" i="7"/>
  <c r="R66" i="7"/>
  <c r="S66" i="7"/>
  <c r="T66" i="7"/>
  <c r="U66" i="7"/>
  <c r="V66" i="7"/>
  <c r="W66" i="7"/>
  <c r="X66" i="7"/>
  <c r="Y66" i="7"/>
  <c r="R67" i="7"/>
  <c r="S67" i="7"/>
  <c r="T67" i="7"/>
  <c r="U67" i="7"/>
  <c r="V67" i="7"/>
  <c r="W67" i="7"/>
  <c r="X67" i="7"/>
  <c r="Y67" i="7"/>
  <c r="R68" i="7"/>
  <c r="S68" i="7"/>
  <c r="T68" i="7"/>
  <c r="U68" i="7"/>
  <c r="V68" i="7"/>
  <c r="W68" i="7"/>
  <c r="X68" i="7"/>
  <c r="Y68" i="7"/>
  <c r="R69" i="7"/>
  <c r="S69" i="7"/>
  <c r="T69" i="7"/>
  <c r="U69" i="7"/>
  <c r="V69" i="7"/>
  <c r="W69" i="7"/>
  <c r="X69" i="7"/>
  <c r="Y69" i="7"/>
  <c r="R70" i="7"/>
  <c r="S70" i="7"/>
  <c r="T70" i="7"/>
  <c r="U70" i="7"/>
  <c r="V70" i="7"/>
  <c r="W70" i="7"/>
  <c r="X70" i="7"/>
  <c r="Y70" i="7"/>
  <c r="R71" i="7"/>
  <c r="S71" i="7"/>
  <c r="T71" i="7"/>
  <c r="U71" i="7"/>
  <c r="V71" i="7"/>
  <c r="W71" i="7"/>
  <c r="X71" i="7"/>
  <c r="Y71" i="7"/>
  <c r="R72" i="7"/>
  <c r="S72" i="7"/>
  <c r="T72" i="7"/>
  <c r="U72" i="7"/>
  <c r="V72" i="7"/>
  <c r="W72" i="7"/>
  <c r="X72" i="7"/>
  <c r="Y72" i="7"/>
  <c r="R73" i="7"/>
  <c r="S73" i="7"/>
  <c r="T73" i="7"/>
  <c r="U73" i="7"/>
  <c r="V73" i="7"/>
  <c r="W73" i="7"/>
  <c r="X73" i="7"/>
  <c r="Y73" i="7"/>
  <c r="R74" i="7"/>
  <c r="S74" i="7"/>
  <c r="T74" i="7"/>
  <c r="U74" i="7"/>
  <c r="V74" i="7"/>
  <c r="W74" i="7"/>
  <c r="X74" i="7"/>
  <c r="Y74" i="7"/>
  <c r="R75" i="7"/>
  <c r="S75" i="7"/>
  <c r="T75" i="7"/>
  <c r="U75" i="7"/>
  <c r="V75" i="7"/>
  <c r="W75" i="7"/>
  <c r="X75" i="7"/>
  <c r="Y75" i="7"/>
  <c r="R76" i="7"/>
  <c r="S76" i="7"/>
  <c r="T76" i="7"/>
  <c r="U76" i="7"/>
  <c r="V76" i="7"/>
  <c r="W76" i="7"/>
  <c r="X76" i="7"/>
  <c r="Y76" i="7"/>
  <c r="R77" i="7"/>
  <c r="S77" i="7"/>
  <c r="T77" i="7"/>
  <c r="U77" i="7"/>
  <c r="V77" i="7"/>
  <c r="W77" i="7"/>
  <c r="X77" i="7"/>
  <c r="Y77" i="7"/>
  <c r="R78" i="7"/>
  <c r="S78" i="7"/>
  <c r="T78" i="7"/>
  <c r="U78" i="7"/>
  <c r="V78" i="7"/>
  <c r="W78" i="7"/>
  <c r="X78" i="7"/>
  <c r="Y78" i="7"/>
  <c r="R79" i="7"/>
  <c r="S79" i="7"/>
  <c r="T79" i="7"/>
  <c r="U79" i="7"/>
  <c r="V79" i="7"/>
  <c r="W79" i="7"/>
  <c r="X79" i="7"/>
  <c r="Y79" i="7"/>
  <c r="R80" i="7"/>
  <c r="S80" i="7"/>
  <c r="T80" i="7"/>
  <c r="U80" i="7"/>
  <c r="V80" i="7"/>
  <c r="W80" i="7"/>
  <c r="X80" i="7"/>
  <c r="Y80" i="7"/>
  <c r="R81" i="7"/>
  <c r="S81" i="7"/>
  <c r="T81" i="7"/>
  <c r="U81" i="7"/>
  <c r="V81" i="7"/>
  <c r="W81" i="7"/>
  <c r="X81" i="7"/>
  <c r="Y81" i="7"/>
  <c r="R82" i="7"/>
  <c r="S82" i="7"/>
  <c r="T82" i="7"/>
  <c r="U82" i="7"/>
  <c r="V82" i="7"/>
  <c r="W82" i="7"/>
  <c r="X82" i="7"/>
  <c r="Y82" i="7"/>
  <c r="R83" i="7"/>
  <c r="S83" i="7"/>
  <c r="T83" i="7"/>
  <c r="U83" i="7"/>
  <c r="V83" i="7"/>
  <c r="W83" i="7"/>
  <c r="X83" i="7"/>
  <c r="Y83" i="7"/>
  <c r="R84" i="7"/>
  <c r="S84" i="7"/>
  <c r="T84" i="7"/>
  <c r="U84" i="7"/>
  <c r="V84" i="7"/>
  <c r="W84" i="7"/>
  <c r="X84" i="7"/>
  <c r="Y84" i="7"/>
  <c r="R85" i="7"/>
  <c r="S85" i="7"/>
  <c r="T85" i="7"/>
  <c r="U85" i="7"/>
  <c r="V85" i="7"/>
  <c r="W85" i="7"/>
  <c r="X85" i="7"/>
  <c r="Y85" i="7"/>
  <c r="R86" i="7"/>
  <c r="S86" i="7"/>
  <c r="T86" i="7"/>
  <c r="U86" i="7"/>
  <c r="V86" i="7"/>
  <c r="W86" i="7"/>
  <c r="X86" i="7"/>
  <c r="Y86" i="7"/>
  <c r="R87" i="7"/>
  <c r="S87" i="7"/>
  <c r="T87" i="7"/>
  <c r="U87" i="7"/>
  <c r="V87" i="7"/>
  <c r="W87" i="7"/>
  <c r="X87" i="7"/>
  <c r="Y87" i="7"/>
  <c r="R88" i="7"/>
  <c r="S88" i="7"/>
  <c r="T88" i="7"/>
  <c r="U88" i="7"/>
  <c r="V88" i="7"/>
  <c r="W88" i="7"/>
  <c r="X88" i="7"/>
  <c r="Y88" i="7"/>
  <c r="R89" i="7"/>
  <c r="S89" i="7"/>
  <c r="T89" i="7"/>
  <c r="U89" i="7"/>
  <c r="V89" i="7"/>
  <c r="W89" i="7"/>
  <c r="X89" i="7"/>
  <c r="Y89" i="7"/>
  <c r="R90" i="7"/>
  <c r="S90" i="7"/>
  <c r="T90" i="7"/>
  <c r="U90" i="7"/>
  <c r="V90" i="7"/>
  <c r="W90" i="7"/>
  <c r="X90" i="7"/>
  <c r="Y90" i="7"/>
  <c r="R91" i="7"/>
  <c r="S91" i="7"/>
  <c r="T91" i="7"/>
  <c r="U91" i="7"/>
  <c r="V91" i="7"/>
  <c r="W91" i="7"/>
  <c r="X91" i="7"/>
  <c r="Y91" i="7"/>
  <c r="R92" i="7"/>
  <c r="S92" i="7"/>
  <c r="T92" i="7"/>
  <c r="U92" i="7"/>
  <c r="V92" i="7"/>
  <c r="W92" i="7"/>
  <c r="X92" i="7"/>
  <c r="Y92" i="7"/>
  <c r="R93" i="7"/>
  <c r="S93" i="7"/>
  <c r="T93" i="7"/>
  <c r="U93" i="7"/>
  <c r="V93" i="7"/>
  <c r="W93" i="7"/>
  <c r="X93" i="7"/>
  <c r="Y93" i="7"/>
  <c r="R94" i="7"/>
  <c r="S94" i="7"/>
  <c r="T94" i="7"/>
  <c r="U94" i="7"/>
  <c r="V94" i="7"/>
  <c r="W94" i="7"/>
  <c r="X94" i="7"/>
  <c r="Y94" i="7"/>
  <c r="R95" i="7"/>
  <c r="S95" i="7"/>
  <c r="T95" i="7"/>
  <c r="U95" i="7"/>
  <c r="V95" i="7"/>
  <c r="W95" i="7"/>
  <c r="X95" i="7"/>
  <c r="Y95" i="7"/>
  <c r="R96" i="7"/>
  <c r="S96" i="7"/>
  <c r="T96" i="7"/>
  <c r="U96" i="7"/>
  <c r="V96" i="7"/>
  <c r="W96" i="7"/>
  <c r="X96" i="7"/>
  <c r="Y96" i="7"/>
  <c r="R97" i="7"/>
  <c r="S97" i="7"/>
  <c r="T97" i="7"/>
  <c r="U97" i="7"/>
  <c r="V97" i="7"/>
  <c r="W97" i="7"/>
  <c r="X97" i="7"/>
  <c r="Y97" i="7"/>
  <c r="R98" i="7"/>
  <c r="S98" i="7"/>
  <c r="T98" i="7"/>
  <c r="U98" i="7"/>
  <c r="V98" i="7"/>
  <c r="W98" i="7"/>
  <c r="X98" i="7"/>
  <c r="Y98" i="7"/>
  <c r="R99" i="7"/>
  <c r="S99" i="7"/>
  <c r="T99" i="7"/>
  <c r="U99" i="7"/>
  <c r="V99" i="7"/>
  <c r="W99" i="7"/>
  <c r="X99" i="7"/>
  <c r="Y99" i="7"/>
  <c r="R100" i="7"/>
  <c r="S100" i="7"/>
  <c r="T100" i="7"/>
  <c r="U100" i="7"/>
  <c r="V100" i="7"/>
  <c r="W100" i="7"/>
  <c r="X100" i="7"/>
  <c r="Y100" i="7"/>
  <c r="R101" i="7"/>
  <c r="S101" i="7"/>
  <c r="T101" i="7"/>
  <c r="U101" i="7"/>
  <c r="V101" i="7"/>
  <c r="W101" i="7"/>
  <c r="X101" i="7"/>
  <c r="Y101" i="7"/>
  <c r="R102" i="7"/>
  <c r="S102" i="7"/>
  <c r="T102" i="7"/>
  <c r="U102" i="7"/>
  <c r="V102" i="7"/>
  <c r="W102" i="7"/>
  <c r="X102" i="7"/>
  <c r="Y102" i="7"/>
  <c r="R103" i="7"/>
  <c r="S103" i="7"/>
  <c r="T103" i="7"/>
  <c r="U103" i="7"/>
  <c r="V103" i="7"/>
  <c r="W103" i="7"/>
  <c r="X103" i="7"/>
  <c r="Y103" i="7"/>
  <c r="R104" i="7"/>
  <c r="S104" i="7"/>
  <c r="T104" i="7"/>
  <c r="U104" i="7"/>
  <c r="V104" i="7"/>
  <c r="W104" i="7"/>
  <c r="X104" i="7"/>
  <c r="Y104" i="7"/>
  <c r="R105" i="7"/>
  <c r="S105" i="7"/>
  <c r="T105" i="7"/>
  <c r="U105" i="7"/>
  <c r="V105" i="7"/>
  <c r="W105" i="7"/>
  <c r="X105" i="7"/>
  <c r="Y105" i="7"/>
  <c r="R106" i="7"/>
  <c r="S106" i="7"/>
  <c r="T106" i="7"/>
  <c r="U106" i="7"/>
  <c r="V106" i="7"/>
  <c r="W106" i="7"/>
  <c r="X106" i="7"/>
  <c r="Y106" i="7"/>
  <c r="R107" i="7"/>
  <c r="S107" i="7"/>
  <c r="T107" i="7"/>
  <c r="U107" i="7"/>
  <c r="V107" i="7"/>
  <c r="W107" i="7"/>
  <c r="X107" i="7"/>
  <c r="Y107" i="7"/>
  <c r="R108" i="7"/>
  <c r="S108" i="7"/>
  <c r="T108" i="7"/>
  <c r="U108" i="7"/>
  <c r="V108" i="7"/>
  <c r="W108" i="7"/>
  <c r="X108" i="7"/>
  <c r="Y108" i="7"/>
  <c r="R109" i="7"/>
  <c r="S109" i="7"/>
  <c r="T109" i="7"/>
  <c r="U109" i="7"/>
  <c r="V109" i="7"/>
  <c r="W109" i="7"/>
  <c r="X109" i="7"/>
  <c r="Y109" i="7"/>
  <c r="R110" i="7"/>
  <c r="S110" i="7"/>
  <c r="T110" i="7"/>
  <c r="U110" i="7"/>
  <c r="V110" i="7"/>
  <c r="W110" i="7"/>
  <c r="X110" i="7"/>
  <c r="Y110" i="7"/>
  <c r="R111" i="7"/>
  <c r="S111" i="7"/>
  <c r="T111" i="7"/>
  <c r="U111" i="7"/>
  <c r="V111" i="7"/>
  <c r="W111" i="7"/>
  <c r="X111" i="7"/>
  <c r="Y111" i="7"/>
  <c r="R112" i="7"/>
  <c r="S112" i="7"/>
  <c r="T112" i="7"/>
  <c r="U112" i="7"/>
  <c r="V112" i="7"/>
  <c r="W112" i="7"/>
  <c r="X112" i="7"/>
  <c r="Y112" i="7"/>
  <c r="R113" i="7"/>
  <c r="S113" i="7"/>
  <c r="T113" i="7"/>
  <c r="U113" i="7"/>
  <c r="V113" i="7"/>
  <c r="W113" i="7"/>
  <c r="X113" i="7"/>
  <c r="Y113" i="7"/>
  <c r="R114" i="7"/>
  <c r="S114" i="7"/>
  <c r="T114" i="7"/>
  <c r="U114" i="7"/>
  <c r="V114" i="7"/>
  <c r="W114" i="7"/>
  <c r="X114" i="7"/>
  <c r="Y114" i="7"/>
  <c r="R115" i="7"/>
  <c r="S115" i="7"/>
  <c r="T115" i="7"/>
  <c r="U115" i="7"/>
  <c r="V115" i="7"/>
  <c r="W115" i="7"/>
  <c r="X115" i="7"/>
  <c r="Y115" i="7"/>
  <c r="R116" i="7"/>
  <c r="S116" i="7"/>
  <c r="T116" i="7"/>
  <c r="U116" i="7"/>
  <c r="V116" i="7"/>
  <c r="W116" i="7"/>
  <c r="X116" i="7"/>
  <c r="Y116" i="7"/>
  <c r="R117" i="7"/>
  <c r="S117" i="7"/>
  <c r="T117" i="7"/>
  <c r="U117" i="7"/>
  <c r="V117" i="7"/>
  <c r="W117" i="7"/>
  <c r="X117" i="7"/>
  <c r="Y117" i="7"/>
  <c r="R118" i="7"/>
  <c r="S118" i="7"/>
  <c r="T118" i="7"/>
  <c r="U118" i="7"/>
  <c r="V118" i="7"/>
  <c r="W118" i="7"/>
  <c r="X118" i="7"/>
  <c r="Y118" i="7"/>
  <c r="R119" i="7"/>
  <c r="S119" i="7"/>
  <c r="T119" i="7"/>
  <c r="U119" i="7"/>
  <c r="V119" i="7"/>
  <c r="W119" i="7"/>
  <c r="X119" i="7"/>
  <c r="Y119" i="7"/>
  <c r="R120" i="7"/>
  <c r="S120" i="7"/>
  <c r="T120" i="7"/>
  <c r="U120" i="7"/>
  <c r="V120" i="7"/>
  <c r="W120" i="7"/>
  <c r="X120" i="7"/>
  <c r="Y120" i="7"/>
  <c r="R121" i="7"/>
  <c r="S121" i="7"/>
  <c r="T121" i="7"/>
  <c r="U121" i="7"/>
  <c r="V121" i="7"/>
  <c r="W121" i="7"/>
  <c r="X121" i="7"/>
  <c r="Y121" i="7"/>
  <c r="R122" i="7"/>
  <c r="S122" i="7"/>
  <c r="T122" i="7"/>
  <c r="U122" i="7"/>
  <c r="V122" i="7"/>
  <c r="W122" i="7"/>
  <c r="X122" i="7"/>
  <c r="Y122" i="7"/>
  <c r="R123" i="7"/>
  <c r="S123" i="7"/>
  <c r="T123" i="7"/>
  <c r="U123" i="7"/>
  <c r="V123" i="7"/>
  <c r="W123" i="7"/>
  <c r="X123" i="7"/>
  <c r="Y123" i="7"/>
  <c r="R124" i="7"/>
  <c r="S124" i="7"/>
  <c r="T124" i="7"/>
  <c r="U124" i="7"/>
  <c r="V124" i="7"/>
  <c r="W124" i="7"/>
  <c r="X124" i="7"/>
  <c r="Y124" i="7"/>
  <c r="R125" i="7"/>
  <c r="S125" i="7"/>
  <c r="T125" i="7"/>
  <c r="U125" i="7"/>
  <c r="V125" i="7"/>
  <c r="W125" i="7"/>
  <c r="X125" i="7"/>
  <c r="Y125" i="7"/>
  <c r="R126" i="7"/>
  <c r="S126" i="7"/>
  <c r="T126" i="7"/>
  <c r="U126" i="7"/>
  <c r="V126" i="7"/>
  <c r="W126" i="7"/>
  <c r="X126" i="7"/>
  <c r="Y126" i="7"/>
  <c r="R127" i="7"/>
  <c r="S127" i="7"/>
  <c r="T127" i="7"/>
  <c r="U127" i="7"/>
  <c r="V127" i="7"/>
  <c r="W127" i="7"/>
  <c r="X127" i="7"/>
  <c r="Y127" i="7"/>
  <c r="R128" i="7"/>
  <c r="S128" i="7"/>
  <c r="T128" i="7"/>
  <c r="U128" i="7"/>
  <c r="V128" i="7"/>
  <c r="W128" i="7"/>
  <c r="X128" i="7"/>
  <c r="Y128" i="7"/>
  <c r="R129" i="7"/>
  <c r="S129" i="7"/>
  <c r="T129" i="7"/>
  <c r="U129" i="7"/>
  <c r="V129" i="7"/>
  <c r="W129" i="7"/>
  <c r="X129" i="7"/>
  <c r="Y129" i="7"/>
  <c r="R130" i="7"/>
  <c r="S130" i="7"/>
  <c r="T130" i="7"/>
  <c r="U130" i="7"/>
  <c r="V130" i="7"/>
  <c r="W130" i="7"/>
  <c r="X130" i="7"/>
  <c r="Y130" i="7"/>
  <c r="R131" i="7"/>
  <c r="S131" i="7"/>
  <c r="T131" i="7"/>
  <c r="U131" i="7"/>
  <c r="V131" i="7"/>
  <c r="W131" i="7"/>
  <c r="X131" i="7"/>
  <c r="Y131" i="7"/>
  <c r="R132" i="7"/>
  <c r="S132" i="7"/>
  <c r="T132" i="7"/>
  <c r="U132" i="7"/>
  <c r="V132" i="7"/>
  <c r="W132" i="7"/>
  <c r="X132" i="7"/>
  <c r="Y132" i="7"/>
  <c r="R133" i="7"/>
  <c r="S133" i="7"/>
  <c r="T133" i="7"/>
  <c r="U133" i="7"/>
  <c r="V133" i="7"/>
  <c r="W133" i="7"/>
  <c r="X133" i="7"/>
  <c r="Y133" i="7"/>
  <c r="R134" i="7"/>
  <c r="S134" i="7"/>
  <c r="T134" i="7"/>
  <c r="U134" i="7"/>
  <c r="V134" i="7"/>
  <c r="W134" i="7"/>
  <c r="X134" i="7"/>
  <c r="Y134" i="7"/>
  <c r="R135" i="7"/>
  <c r="S135" i="7"/>
  <c r="T135" i="7"/>
  <c r="U135" i="7"/>
  <c r="V135" i="7"/>
  <c r="W135" i="7"/>
  <c r="X135" i="7"/>
  <c r="Y135" i="7"/>
  <c r="R136" i="7"/>
  <c r="S136" i="7"/>
  <c r="T136" i="7"/>
  <c r="U136" i="7"/>
  <c r="V136" i="7"/>
  <c r="W136" i="7"/>
  <c r="X136" i="7"/>
  <c r="Y136" i="7"/>
  <c r="R137" i="7"/>
  <c r="S137" i="7"/>
  <c r="T137" i="7"/>
  <c r="U137" i="7"/>
  <c r="V137" i="7"/>
  <c r="W137" i="7"/>
  <c r="X137" i="7"/>
  <c r="Y137" i="7"/>
  <c r="R138" i="7"/>
  <c r="S138" i="7"/>
  <c r="T138" i="7"/>
  <c r="U138" i="7"/>
  <c r="V138" i="7"/>
  <c r="W138" i="7"/>
  <c r="X138" i="7"/>
  <c r="Y138" i="7"/>
  <c r="R139" i="7"/>
  <c r="S139" i="7"/>
  <c r="T139" i="7"/>
  <c r="U139" i="7"/>
  <c r="V139" i="7"/>
  <c r="W139" i="7"/>
  <c r="X139" i="7"/>
  <c r="Y139" i="7"/>
  <c r="R140" i="7"/>
  <c r="S140" i="7"/>
  <c r="T140" i="7"/>
  <c r="U140" i="7"/>
  <c r="V140" i="7"/>
  <c r="W140" i="7"/>
  <c r="X140" i="7"/>
  <c r="Y140" i="7"/>
  <c r="R141" i="7"/>
  <c r="S141" i="7"/>
  <c r="T141" i="7"/>
  <c r="U141" i="7"/>
  <c r="V141" i="7"/>
  <c r="W141" i="7"/>
  <c r="X141" i="7"/>
  <c r="Y141" i="7"/>
  <c r="R142" i="7"/>
  <c r="S142" i="7"/>
  <c r="T142" i="7"/>
  <c r="U142" i="7"/>
  <c r="V142" i="7"/>
  <c r="W142" i="7"/>
  <c r="X142" i="7"/>
  <c r="Y142" i="7"/>
  <c r="R143" i="7"/>
  <c r="S143" i="7"/>
  <c r="T143" i="7"/>
  <c r="U143" i="7"/>
  <c r="V143" i="7"/>
  <c r="W143" i="7"/>
  <c r="X143" i="7"/>
  <c r="Y143" i="7"/>
  <c r="R144" i="7"/>
  <c r="S144" i="7"/>
  <c r="T144" i="7"/>
  <c r="U144" i="7"/>
  <c r="V144" i="7"/>
  <c r="W144" i="7"/>
  <c r="X144" i="7"/>
  <c r="Y144" i="7"/>
  <c r="R145" i="7"/>
  <c r="S145" i="7"/>
  <c r="T145" i="7"/>
  <c r="U145" i="7"/>
  <c r="V145" i="7"/>
  <c r="W145" i="7"/>
  <c r="X145" i="7"/>
  <c r="Y145" i="7"/>
  <c r="R146" i="7"/>
  <c r="S146" i="7"/>
  <c r="T146" i="7"/>
  <c r="U146" i="7"/>
  <c r="V146" i="7"/>
  <c r="W146" i="7"/>
  <c r="X146" i="7"/>
  <c r="Y146" i="7"/>
  <c r="R147" i="7"/>
  <c r="S147" i="7"/>
  <c r="T147" i="7"/>
  <c r="U147" i="7"/>
  <c r="V147" i="7"/>
  <c r="W147" i="7"/>
  <c r="X147" i="7"/>
  <c r="Y147" i="7"/>
  <c r="R148" i="7"/>
  <c r="S148" i="7"/>
  <c r="T148" i="7"/>
  <c r="U148" i="7"/>
  <c r="V148" i="7"/>
  <c r="W148" i="7"/>
  <c r="X148" i="7"/>
  <c r="Y148" i="7"/>
  <c r="R149" i="7"/>
  <c r="S149" i="7"/>
  <c r="T149" i="7"/>
  <c r="U149" i="7"/>
  <c r="V149" i="7"/>
  <c r="W149" i="7"/>
  <c r="X149" i="7"/>
  <c r="Y149" i="7"/>
  <c r="R150" i="7"/>
  <c r="S150" i="7"/>
  <c r="T150" i="7"/>
  <c r="U150" i="7"/>
  <c r="V150" i="7"/>
  <c r="W150" i="7"/>
  <c r="X150" i="7"/>
  <c r="Y150" i="7"/>
  <c r="R151" i="7"/>
  <c r="S151" i="7"/>
  <c r="T151" i="7"/>
  <c r="U151" i="7"/>
  <c r="V151" i="7"/>
  <c r="W151" i="7"/>
  <c r="X151" i="7"/>
  <c r="Y151" i="7"/>
  <c r="R152" i="7"/>
  <c r="S152" i="7"/>
  <c r="T152" i="7"/>
  <c r="U152" i="7"/>
  <c r="V152" i="7"/>
  <c r="W152" i="7"/>
  <c r="X152" i="7"/>
  <c r="Y152" i="7"/>
  <c r="R153" i="7"/>
  <c r="S153" i="7"/>
  <c r="T153" i="7"/>
  <c r="U153" i="7"/>
  <c r="V153" i="7"/>
  <c r="W153" i="7"/>
  <c r="X153" i="7"/>
  <c r="Y153" i="7"/>
  <c r="R154" i="7"/>
  <c r="S154" i="7"/>
  <c r="T154" i="7"/>
  <c r="U154" i="7"/>
  <c r="V154" i="7"/>
  <c r="W154" i="7"/>
  <c r="X154" i="7"/>
  <c r="Y154" i="7"/>
  <c r="R155" i="7"/>
  <c r="S155" i="7"/>
  <c r="T155" i="7"/>
  <c r="U155" i="7"/>
  <c r="V155" i="7"/>
  <c r="W155" i="7"/>
  <c r="X155" i="7"/>
  <c r="Y155" i="7"/>
  <c r="R156" i="7"/>
  <c r="S156" i="7"/>
  <c r="T156" i="7"/>
  <c r="U156" i="7"/>
  <c r="V156" i="7"/>
  <c r="W156" i="7"/>
  <c r="X156" i="7"/>
  <c r="Y156" i="7"/>
  <c r="R157" i="7"/>
  <c r="S157" i="7"/>
  <c r="T157" i="7"/>
  <c r="U157" i="7"/>
  <c r="V157" i="7"/>
  <c r="W157" i="7"/>
  <c r="X157" i="7"/>
  <c r="Y157" i="7"/>
  <c r="R158" i="7"/>
  <c r="S158" i="7"/>
  <c r="T158" i="7"/>
  <c r="U158" i="7"/>
  <c r="V158" i="7"/>
  <c r="W158" i="7"/>
  <c r="X158" i="7"/>
  <c r="Y158" i="7"/>
  <c r="R159" i="7"/>
  <c r="S159" i="7"/>
  <c r="T159" i="7"/>
  <c r="U159" i="7"/>
  <c r="V159" i="7"/>
  <c r="W159" i="7"/>
  <c r="X159" i="7"/>
  <c r="Y159" i="7"/>
  <c r="R160" i="7"/>
  <c r="S160" i="7"/>
  <c r="T160" i="7"/>
  <c r="U160" i="7"/>
  <c r="V160" i="7"/>
  <c r="W160" i="7"/>
  <c r="X160" i="7"/>
  <c r="Y160" i="7"/>
  <c r="R161" i="7"/>
  <c r="S161" i="7"/>
  <c r="T161" i="7"/>
  <c r="U161" i="7"/>
  <c r="V161" i="7"/>
  <c r="W161" i="7"/>
  <c r="X161" i="7"/>
  <c r="Y161" i="7"/>
  <c r="R162" i="7"/>
  <c r="S162" i="7"/>
  <c r="T162" i="7"/>
  <c r="U162" i="7"/>
  <c r="V162" i="7"/>
  <c r="W162" i="7"/>
  <c r="X162" i="7"/>
  <c r="Y162" i="7"/>
  <c r="R163" i="7"/>
  <c r="S163" i="7"/>
  <c r="T163" i="7"/>
  <c r="U163" i="7"/>
  <c r="V163" i="7"/>
  <c r="W163" i="7"/>
  <c r="X163" i="7"/>
  <c r="Y163" i="7"/>
  <c r="R164" i="7"/>
  <c r="S164" i="7"/>
  <c r="T164" i="7"/>
  <c r="U164" i="7"/>
  <c r="V164" i="7"/>
  <c r="W164" i="7"/>
  <c r="X164" i="7"/>
  <c r="Y164" i="7"/>
  <c r="R165" i="7"/>
  <c r="S165" i="7"/>
  <c r="T165" i="7"/>
  <c r="U165" i="7"/>
  <c r="V165" i="7"/>
  <c r="W165" i="7"/>
  <c r="X165" i="7"/>
  <c r="Y165" i="7"/>
  <c r="R166" i="7"/>
  <c r="S166" i="7"/>
  <c r="T166" i="7"/>
  <c r="U166" i="7"/>
  <c r="V166" i="7"/>
  <c r="W166" i="7"/>
  <c r="X166" i="7"/>
  <c r="Y166" i="7"/>
  <c r="R167" i="7"/>
  <c r="S167" i="7"/>
  <c r="T167" i="7"/>
  <c r="U167" i="7"/>
  <c r="V167" i="7"/>
  <c r="W167" i="7"/>
  <c r="X167" i="7"/>
  <c r="Y167" i="7"/>
  <c r="R168" i="7"/>
  <c r="S168" i="7"/>
  <c r="T168" i="7"/>
  <c r="U168" i="7"/>
  <c r="V168" i="7"/>
  <c r="W168" i="7"/>
  <c r="X168" i="7"/>
  <c r="Y168" i="7"/>
  <c r="R169" i="7"/>
  <c r="S169" i="7"/>
  <c r="T169" i="7"/>
  <c r="U169" i="7"/>
  <c r="V169" i="7"/>
  <c r="W169" i="7"/>
  <c r="X169" i="7"/>
  <c r="Y169" i="7"/>
  <c r="R170" i="7"/>
  <c r="S170" i="7"/>
  <c r="T170" i="7"/>
  <c r="U170" i="7"/>
  <c r="V170" i="7"/>
  <c r="W170" i="7"/>
  <c r="X170" i="7"/>
  <c r="Y170" i="7"/>
  <c r="R171" i="7"/>
  <c r="S171" i="7"/>
  <c r="T171" i="7"/>
  <c r="U171" i="7"/>
  <c r="V171" i="7"/>
  <c r="W171" i="7"/>
  <c r="X171" i="7"/>
  <c r="Y171" i="7"/>
  <c r="R172" i="7"/>
  <c r="S172" i="7"/>
  <c r="T172" i="7"/>
  <c r="U172" i="7"/>
  <c r="V172" i="7"/>
  <c r="W172" i="7"/>
  <c r="X172" i="7"/>
  <c r="Y172" i="7"/>
  <c r="R173" i="7"/>
  <c r="S173" i="7"/>
  <c r="T173" i="7"/>
  <c r="U173" i="7"/>
  <c r="V173" i="7"/>
  <c r="W173" i="7"/>
  <c r="X173" i="7"/>
  <c r="Y173" i="7"/>
  <c r="R174" i="7"/>
  <c r="S174" i="7"/>
  <c r="T174" i="7"/>
  <c r="U174" i="7"/>
  <c r="V174" i="7"/>
  <c r="W174" i="7"/>
  <c r="X174" i="7"/>
  <c r="Y174" i="7"/>
  <c r="R175" i="7"/>
  <c r="S175" i="7"/>
  <c r="T175" i="7"/>
  <c r="U175" i="7"/>
  <c r="V175" i="7"/>
  <c r="W175" i="7"/>
  <c r="X175" i="7"/>
  <c r="Y175" i="7"/>
  <c r="R176" i="7"/>
  <c r="S176" i="7"/>
  <c r="T176" i="7"/>
  <c r="U176" i="7"/>
  <c r="V176" i="7"/>
  <c r="W176" i="7"/>
  <c r="X176" i="7"/>
  <c r="Y176" i="7"/>
  <c r="R177" i="7"/>
  <c r="S177" i="7"/>
  <c r="T177" i="7"/>
  <c r="U177" i="7"/>
  <c r="V177" i="7"/>
  <c r="W177" i="7"/>
  <c r="X177" i="7"/>
  <c r="Y177" i="7"/>
  <c r="R178" i="7"/>
  <c r="S178" i="7"/>
  <c r="T178" i="7"/>
  <c r="U178" i="7"/>
  <c r="V178" i="7"/>
  <c r="W178" i="7"/>
  <c r="X178" i="7"/>
  <c r="Y178" i="7"/>
  <c r="R179" i="7"/>
  <c r="S179" i="7"/>
  <c r="T179" i="7"/>
  <c r="U179" i="7"/>
  <c r="V179" i="7"/>
  <c r="W179" i="7"/>
  <c r="X179" i="7"/>
  <c r="Y179" i="7"/>
  <c r="R180" i="7"/>
  <c r="S180" i="7"/>
  <c r="T180" i="7"/>
  <c r="U180" i="7"/>
  <c r="V180" i="7"/>
  <c r="W180" i="7"/>
  <c r="X180" i="7"/>
  <c r="Y180" i="7"/>
  <c r="R181" i="7"/>
  <c r="S181" i="7"/>
  <c r="T181" i="7"/>
  <c r="U181" i="7"/>
  <c r="V181" i="7"/>
  <c r="W181" i="7"/>
  <c r="X181" i="7"/>
  <c r="Y181" i="7"/>
  <c r="R182" i="7"/>
  <c r="S182" i="7"/>
  <c r="T182" i="7"/>
  <c r="U182" i="7"/>
  <c r="V182" i="7"/>
  <c r="W182" i="7"/>
  <c r="X182" i="7"/>
  <c r="Y182" i="7"/>
  <c r="R183" i="7"/>
  <c r="S183" i="7"/>
  <c r="T183" i="7"/>
  <c r="U183" i="7"/>
  <c r="V183" i="7"/>
  <c r="W183" i="7"/>
  <c r="X183" i="7"/>
  <c r="Y183" i="7"/>
  <c r="R184" i="7"/>
  <c r="S184" i="7"/>
  <c r="T184" i="7"/>
  <c r="U184" i="7"/>
  <c r="V184" i="7"/>
  <c r="W184" i="7"/>
  <c r="X184" i="7"/>
  <c r="Y184" i="7"/>
  <c r="R185" i="7"/>
  <c r="S185" i="7"/>
  <c r="T185" i="7"/>
  <c r="U185" i="7"/>
  <c r="V185" i="7"/>
  <c r="W185" i="7"/>
  <c r="X185" i="7"/>
  <c r="Y185" i="7"/>
  <c r="R186" i="7"/>
  <c r="S186" i="7"/>
  <c r="T186" i="7"/>
  <c r="U186" i="7"/>
  <c r="V186" i="7"/>
  <c r="W186" i="7"/>
  <c r="X186" i="7"/>
  <c r="Y186" i="7"/>
  <c r="R187" i="7"/>
  <c r="S187" i="7"/>
  <c r="T187" i="7"/>
  <c r="U187" i="7"/>
  <c r="V187" i="7"/>
  <c r="W187" i="7"/>
  <c r="X187" i="7"/>
  <c r="Y187" i="7"/>
  <c r="R188" i="7"/>
  <c r="S188" i="7"/>
  <c r="T188" i="7"/>
  <c r="U188" i="7"/>
  <c r="V188" i="7"/>
  <c r="W188" i="7"/>
  <c r="X188" i="7"/>
  <c r="Y188" i="7"/>
  <c r="R189" i="7"/>
  <c r="S189" i="7"/>
  <c r="T189" i="7"/>
  <c r="U189" i="7"/>
  <c r="V189" i="7"/>
  <c r="W189" i="7"/>
  <c r="X189" i="7"/>
  <c r="Y189" i="7"/>
  <c r="R190" i="7"/>
  <c r="S190" i="7"/>
  <c r="T190" i="7"/>
  <c r="U190" i="7"/>
  <c r="V190" i="7"/>
  <c r="W190" i="7"/>
  <c r="X190" i="7"/>
  <c r="Y190" i="7"/>
  <c r="R191" i="7"/>
  <c r="S191" i="7"/>
  <c r="T191" i="7"/>
  <c r="U191" i="7"/>
  <c r="V191" i="7"/>
  <c r="W191" i="7"/>
  <c r="X191" i="7"/>
  <c r="Y191" i="7"/>
  <c r="R192" i="7"/>
  <c r="S192" i="7"/>
  <c r="T192" i="7"/>
  <c r="U192" i="7"/>
  <c r="V192" i="7"/>
  <c r="W192" i="7"/>
  <c r="X192" i="7"/>
  <c r="Y192" i="7"/>
  <c r="R193" i="7"/>
  <c r="S193" i="7"/>
  <c r="T193" i="7"/>
  <c r="U193" i="7"/>
  <c r="V193" i="7"/>
  <c r="W193" i="7"/>
  <c r="X193" i="7"/>
  <c r="Y193" i="7"/>
  <c r="R194" i="7"/>
  <c r="S194" i="7"/>
  <c r="T194" i="7"/>
  <c r="U194" i="7"/>
  <c r="V194" i="7"/>
  <c r="W194" i="7"/>
  <c r="X194" i="7"/>
  <c r="Y194" i="7"/>
  <c r="R195" i="7"/>
  <c r="S195" i="7"/>
  <c r="T195" i="7"/>
  <c r="U195" i="7"/>
  <c r="V195" i="7"/>
  <c r="W195" i="7"/>
  <c r="X195" i="7"/>
  <c r="Y195" i="7"/>
  <c r="R196" i="7"/>
  <c r="S196" i="7"/>
  <c r="T196" i="7"/>
  <c r="U196" i="7"/>
  <c r="V196" i="7"/>
  <c r="W196" i="7"/>
  <c r="X196" i="7"/>
  <c r="Y196" i="7"/>
  <c r="R197" i="7"/>
  <c r="S197" i="7"/>
  <c r="T197" i="7"/>
  <c r="U197" i="7"/>
  <c r="V197" i="7"/>
  <c r="W197" i="7"/>
  <c r="X197" i="7"/>
  <c r="Y197" i="7"/>
  <c r="R198" i="7"/>
  <c r="S198" i="7"/>
  <c r="T198" i="7"/>
  <c r="U198" i="7"/>
  <c r="V198" i="7"/>
  <c r="W198" i="7"/>
  <c r="X198" i="7"/>
  <c r="Y198" i="7"/>
  <c r="R199" i="7"/>
  <c r="S199" i="7"/>
  <c r="T199" i="7"/>
  <c r="U199" i="7"/>
  <c r="V199" i="7"/>
  <c r="W199" i="7"/>
  <c r="X199" i="7"/>
  <c r="Y199" i="7"/>
  <c r="R200" i="7"/>
  <c r="S200" i="7"/>
  <c r="T200" i="7"/>
  <c r="U200" i="7"/>
  <c r="V200" i="7"/>
  <c r="W200" i="7"/>
  <c r="X200" i="7"/>
  <c r="Y200" i="7"/>
  <c r="R201" i="7"/>
  <c r="S201" i="7"/>
  <c r="T201" i="7"/>
  <c r="U201" i="7"/>
  <c r="V201" i="7"/>
  <c r="W201" i="7"/>
  <c r="X201" i="7"/>
  <c r="Y201" i="7"/>
  <c r="R202" i="7"/>
  <c r="S202" i="7"/>
  <c r="T202" i="7"/>
  <c r="U202" i="7"/>
  <c r="V202" i="7"/>
  <c r="W202" i="7"/>
  <c r="X202" i="7"/>
  <c r="Y202" i="7"/>
  <c r="R203" i="7"/>
  <c r="S203" i="7"/>
  <c r="T203" i="7"/>
  <c r="U203" i="7"/>
  <c r="V203" i="7"/>
  <c r="W203" i="7"/>
  <c r="X203" i="7"/>
  <c r="Y203" i="7"/>
  <c r="R204" i="7"/>
  <c r="S204" i="7"/>
  <c r="T204" i="7"/>
  <c r="U204" i="7"/>
  <c r="V204" i="7"/>
  <c r="W204" i="7"/>
  <c r="X204" i="7"/>
  <c r="Y204" i="7"/>
  <c r="R205" i="7"/>
  <c r="S205" i="7"/>
  <c r="T205" i="7"/>
  <c r="U205" i="7"/>
  <c r="V205" i="7"/>
  <c r="W205" i="7"/>
  <c r="X205" i="7"/>
  <c r="Y205" i="7"/>
  <c r="R206" i="7"/>
  <c r="S206" i="7"/>
  <c r="T206" i="7"/>
  <c r="U206" i="7"/>
  <c r="V206" i="7"/>
  <c r="W206" i="7"/>
  <c r="X206" i="7"/>
  <c r="Y206" i="7"/>
  <c r="R207" i="7"/>
  <c r="S207" i="7"/>
  <c r="T207" i="7"/>
  <c r="U207" i="7"/>
  <c r="V207" i="7"/>
  <c r="W207" i="7"/>
  <c r="X207" i="7"/>
  <c r="Y207" i="7"/>
  <c r="R208" i="7"/>
  <c r="S208" i="7"/>
  <c r="T208" i="7"/>
  <c r="U208" i="7"/>
  <c r="V208" i="7"/>
  <c r="W208" i="7"/>
  <c r="X208" i="7"/>
  <c r="Y208" i="7"/>
  <c r="R209" i="7"/>
  <c r="S209" i="7"/>
  <c r="T209" i="7"/>
  <c r="U209" i="7"/>
  <c r="V209" i="7"/>
  <c r="W209" i="7"/>
  <c r="X209" i="7"/>
  <c r="Y209" i="7"/>
  <c r="R210" i="7"/>
  <c r="S210" i="7"/>
  <c r="T210" i="7"/>
  <c r="U210" i="7"/>
  <c r="V210" i="7"/>
  <c r="W210" i="7"/>
  <c r="X210" i="7"/>
  <c r="Y210" i="7"/>
  <c r="R211" i="7"/>
  <c r="S211" i="7"/>
  <c r="T211" i="7"/>
  <c r="U211" i="7"/>
  <c r="V211" i="7"/>
  <c r="W211" i="7"/>
  <c r="X211" i="7"/>
  <c r="Y211" i="7"/>
  <c r="R212" i="7"/>
  <c r="S212" i="7"/>
  <c r="T212" i="7"/>
  <c r="U212" i="7"/>
  <c r="V212" i="7"/>
  <c r="W212" i="7"/>
  <c r="X212" i="7"/>
  <c r="Y212" i="7"/>
  <c r="R213" i="7"/>
  <c r="S213" i="7"/>
  <c r="T213" i="7"/>
  <c r="U213" i="7"/>
  <c r="V213" i="7"/>
  <c r="W213" i="7"/>
  <c r="X213" i="7"/>
  <c r="Y213" i="7"/>
  <c r="R214" i="7"/>
  <c r="S214" i="7"/>
  <c r="T214" i="7"/>
  <c r="U214" i="7"/>
  <c r="V214" i="7"/>
  <c r="W214" i="7"/>
  <c r="X214" i="7"/>
  <c r="Y214" i="7"/>
  <c r="R215" i="7"/>
  <c r="S215" i="7"/>
  <c r="T215" i="7"/>
  <c r="U215" i="7"/>
  <c r="V215" i="7"/>
  <c r="W215" i="7"/>
  <c r="X215" i="7"/>
  <c r="Y215" i="7"/>
  <c r="R216" i="7"/>
  <c r="S216" i="7"/>
  <c r="T216" i="7"/>
  <c r="U216" i="7"/>
  <c r="V216" i="7"/>
  <c r="W216" i="7"/>
  <c r="X216" i="7"/>
  <c r="Y216" i="7"/>
  <c r="R217" i="7"/>
  <c r="S217" i="7"/>
  <c r="T217" i="7"/>
  <c r="U217" i="7"/>
  <c r="V217" i="7"/>
  <c r="W217" i="7"/>
  <c r="X217" i="7"/>
  <c r="Y217" i="7"/>
  <c r="R218" i="7"/>
  <c r="S218" i="7"/>
  <c r="T218" i="7"/>
  <c r="U218" i="7"/>
  <c r="V218" i="7"/>
  <c r="W218" i="7"/>
  <c r="X218" i="7"/>
  <c r="Y218" i="7"/>
  <c r="R219" i="7"/>
  <c r="S219" i="7"/>
  <c r="T219" i="7"/>
  <c r="U219" i="7"/>
  <c r="V219" i="7"/>
  <c r="W219" i="7"/>
  <c r="X219" i="7"/>
  <c r="Y219" i="7"/>
  <c r="R220" i="7"/>
  <c r="S220" i="7"/>
  <c r="T220" i="7"/>
  <c r="U220" i="7"/>
  <c r="V220" i="7"/>
  <c r="W220" i="7"/>
  <c r="X220" i="7"/>
  <c r="Y220" i="7"/>
  <c r="R221" i="7"/>
  <c r="S221" i="7"/>
  <c r="T221" i="7"/>
  <c r="U221" i="7"/>
  <c r="V221" i="7"/>
  <c r="W221" i="7"/>
  <c r="X221" i="7"/>
  <c r="Y221" i="7"/>
  <c r="R222" i="7"/>
  <c r="S222" i="7"/>
  <c r="T222" i="7"/>
  <c r="U222" i="7"/>
  <c r="V222" i="7"/>
  <c r="W222" i="7"/>
  <c r="X222" i="7"/>
  <c r="Y222" i="7"/>
  <c r="R223" i="7"/>
  <c r="S223" i="7"/>
  <c r="T223" i="7"/>
  <c r="U223" i="7"/>
  <c r="V223" i="7"/>
  <c r="W223" i="7"/>
  <c r="X223" i="7"/>
  <c r="Y223" i="7"/>
  <c r="R224" i="7"/>
  <c r="S224" i="7"/>
  <c r="T224" i="7"/>
  <c r="U224" i="7"/>
  <c r="V224" i="7"/>
  <c r="W224" i="7"/>
  <c r="X224" i="7"/>
  <c r="Y224" i="7"/>
  <c r="R225" i="7"/>
  <c r="S225" i="7"/>
  <c r="T225" i="7"/>
  <c r="U225" i="7"/>
  <c r="V225" i="7"/>
  <c r="W225" i="7"/>
  <c r="X225" i="7"/>
  <c r="Y225" i="7"/>
  <c r="R226" i="7"/>
  <c r="S226" i="7"/>
  <c r="T226" i="7"/>
  <c r="U226" i="7"/>
  <c r="V226" i="7"/>
  <c r="W226" i="7"/>
  <c r="X226" i="7"/>
  <c r="Y226" i="7"/>
  <c r="R227" i="7"/>
  <c r="S227" i="7"/>
  <c r="T227" i="7"/>
  <c r="U227" i="7"/>
  <c r="V227" i="7"/>
  <c r="W227" i="7"/>
  <c r="X227" i="7"/>
  <c r="Y227" i="7"/>
  <c r="R228" i="7"/>
  <c r="S228" i="7"/>
  <c r="T228" i="7"/>
  <c r="U228" i="7"/>
  <c r="V228" i="7"/>
  <c r="W228" i="7"/>
  <c r="X228" i="7"/>
  <c r="Y228" i="7"/>
  <c r="R229" i="7"/>
  <c r="S229" i="7"/>
  <c r="T229" i="7"/>
  <c r="U229" i="7"/>
  <c r="V229" i="7"/>
  <c r="W229" i="7"/>
  <c r="X229" i="7"/>
  <c r="Y229" i="7"/>
  <c r="R230" i="7"/>
  <c r="S230" i="7"/>
  <c r="T230" i="7"/>
  <c r="U230" i="7"/>
  <c r="V230" i="7"/>
  <c r="W230" i="7"/>
  <c r="X230" i="7"/>
  <c r="Y230" i="7"/>
  <c r="R231" i="7"/>
  <c r="S231" i="7"/>
  <c r="T231" i="7"/>
  <c r="U231" i="7"/>
  <c r="V231" i="7"/>
  <c r="W231" i="7"/>
  <c r="X231" i="7"/>
  <c r="Y231" i="7"/>
  <c r="R232" i="7"/>
  <c r="S232" i="7"/>
  <c r="T232" i="7"/>
  <c r="U232" i="7"/>
  <c r="V232" i="7"/>
  <c r="W232" i="7"/>
  <c r="X232" i="7"/>
  <c r="Y232" i="7"/>
  <c r="R233" i="7"/>
  <c r="S233" i="7"/>
  <c r="T233" i="7"/>
  <c r="U233" i="7"/>
  <c r="V233" i="7"/>
  <c r="W233" i="7"/>
  <c r="X233" i="7"/>
  <c r="Y233" i="7"/>
  <c r="R234" i="7"/>
  <c r="S234" i="7"/>
  <c r="T234" i="7"/>
  <c r="U234" i="7"/>
  <c r="V234" i="7"/>
  <c r="W234" i="7"/>
  <c r="X234" i="7"/>
  <c r="Y234" i="7"/>
  <c r="R235" i="7"/>
  <c r="S235" i="7"/>
  <c r="T235" i="7"/>
  <c r="U235" i="7"/>
  <c r="V235" i="7"/>
  <c r="W235" i="7"/>
  <c r="X235" i="7"/>
  <c r="Y235" i="7"/>
  <c r="R236" i="7"/>
  <c r="S236" i="7"/>
  <c r="T236" i="7"/>
  <c r="U236" i="7"/>
  <c r="V236" i="7"/>
  <c r="W236" i="7"/>
  <c r="X236" i="7"/>
  <c r="Y236" i="7"/>
  <c r="R237" i="7"/>
  <c r="S237" i="7"/>
  <c r="T237" i="7"/>
  <c r="U237" i="7"/>
  <c r="V237" i="7"/>
  <c r="W237" i="7"/>
  <c r="X237" i="7"/>
  <c r="Y237" i="7"/>
  <c r="R238" i="7"/>
  <c r="S238" i="7"/>
  <c r="T238" i="7"/>
  <c r="U238" i="7"/>
  <c r="V238" i="7"/>
  <c r="W238" i="7"/>
  <c r="X238" i="7"/>
  <c r="Y238" i="7"/>
  <c r="R239" i="7"/>
  <c r="S239" i="7"/>
  <c r="T239" i="7"/>
  <c r="U239" i="7"/>
  <c r="V239" i="7"/>
  <c r="W239" i="7"/>
  <c r="X239" i="7"/>
  <c r="Y239" i="7"/>
  <c r="R240" i="7"/>
  <c r="S240" i="7"/>
  <c r="T240" i="7"/>
  <c r="U240" i="7"/>
  <c r="V240" i="7"/>
  <c r="W240" i="7"/>
  <c r="X240" i="7"/>
  <c r="Y240" i="7"/>
  <c r="R241" i="7"/>
  <c r="S241" i="7"/>
  <c r="T241" i="7"/>
  <c r="U241" i="7"/>
  <c r="V241" i="7"/>
  <c r="W241" i="7"/>
  <c r="X241" i="7"/>
  <c r="Y241" i="7"/>
  <c r="R242" i="7"/>
  <c r="S242" i="7"/>
  <c r="T242" i="7"/>
  <c r="U242" i="7"/>
  <c r="V242" i="7"/>
  <c r="W242" i="7"/>
  <c r="X242" i="7"/>
  <c r="Y242" i="7"/>
  <c r="R243" i="7"/>
  <c r="S243" i="7"/>
  <c r="T243" i="7"/>
  <c r="U243" i="7"/>
  <c r="V243" i="7"/>
  <c r="W243" i="7"/>
  <c r="X243" i="7"/>
  <c r="Y243" i="7"/>
  <c r="R244" i="7"/>
  <c r="S244" i="7"/>
  <c r="T244" i="7"/>
  <c r="U244" i="7"/>
  <c r="V244" i="7"/>
  <c r="W244" i="7"/>
  <c r="X244" i="7"/>
  <c r="Y244" i="7"/>
  <c r="R245" i="7"/>
  <c r="S245" i="7"/>
  <c r="T245" i="7"/>
  <c r="U245" i="7"/>
  <c r="V245" i="7"/>
  <c r="W245" i="7"/>
  <c r="X245" i="7"/>
  <c r="Y245" i="7"/>
  <c r="R246" i="7"/>
  <c r="S246" i="7"/>
  <c r="T246" i="7"/>
  <c r="U246" i="7"/>
  <c r="V246" i="7"/>
  <c r="W246" i="7"/>
  <c r="X246" i="7"/>
  <c r="Y246" i="7"/>
  <c r="R247" i="7"/>
  <c r="S247" i="7"/>
  <c r="T247" i="7"/>
  <c r="U247" i="7"/>
  <c r="V247" i="7"/>
  <c r="W247" i="7"/>
  <c r="X247" i="7"/>
  <c r="Y247" i="7"/>
  <c r="R248" i="7"/>
  <c r="S248" i="7"/>
  <c r="T248" i="7"/>
  <c r="U248" i="7"/>
  <c r="V248" i="7"/>
  <c r="W248" i="7"/>
  <c r="X248" i="7"/>
  <c r="Y248" i="7"/>
  <c r="R249" i="7"/>
  <c r="S249" i="7"/>
  <c r="T249" i="7"/>
  <c r="U249" i="7"/>
  <c r="V249" i="7"/>
  <c r="W249" i="7"/>
  <c r="X249" i="7"/>
  <c r="Y249" i="7"/>
  <c r="R250" i="7"/>
  <c r="S250" i="7"/>
  <c r="T250" i="7"/>
  <c r="U250" i="7"/>
  <c r="V250" i="7"/>
  <c r="W250" i="7"/>
  <c r="X250" i="7"/>
  <c r="Y250" i="7"/>
  <c r="R251" i="7"/>
  <c r="S251" i="7"/>
  <c r="T251" i="7"/>
  <c r="U251" i="7"/>
  <c r="V251" i="7"/>
  <c r="W251" i="7"/>
  <c r="X251" i="7"/>
  <c r="Y251" i="7"/>
  <c r="R252" i="7"/>
  <c r="S252" i="7"/>
  <c r="T252" i="7"/>
  <c r="U252" i="7"/>
  <c r="V252" i="7"/>
  <c r="W252" i="7"/>
  <c r="X252" i="7"/>
  <c r="Y252" i="7"/>
  <c r="R253" i="7"/>
  <c r="S253" i="7"/>
  <c r="T253" i="7"/>
  <c r="U253" i="7"/>
  <c r="V253" i="7"/>
  <c r="W253" i="7"/>
  <c r="X253" i="7"/>
  <c r="Y253" i="7"/>
  <c r="R254" i="7"/>
  <c r="S254" i="7"/>
  <c r="T254" i="7"/>
  <c r="U254" i="7"/>
  <c r="V254" i="7"/>
  <c r="W254" i="7"/>
  <c r="X254" i="7"/>
  <c r="Y254" i="7"/>
  <c r="R255" i="7"/>
  <c r="S255" i="7"/>
  <c r="T255" i="7"/>
  <c r="U255" i="7"/>
  <c r="V255" i="7"/>
  <c r="W255" i="7"/>
  <c r="X255" i="7"/>
  <c r="Y255" i="7"/>
  <c r="R256" i="7"/>
  <c r="S256" i="7"/>
  <c r="T256" i="7"/>
  <c r="U256" i="7"/>
  <c r="V256" i="7"/>
  <c r="W256" i="7"/>
  <c r="X256" i="7"/>
  <c r="Y256" i="7"/>
  <c r="R257" i="7"/>
  <c r="S257" i="7"/>
  <c r="T257" i="7"/>
  <c r="U257" i="7"/>
  <c r="V257" i="7"/>
  <c r="W257" i="7"/>
  <c r="X257" i="7"/>
  <c r="Y257" i="7"/>
  <c r="R258" i="7"/>
  <c r="S258" i="7"/>
  <c r="T258" i="7"/>
  <c r="U258" i="7"/>
  <c r="V258" i="7"/>
  <c r="W258" i="7"/>
  <c r="X258" i="7"/>
  <c r="Y258" i="7"/>
  <c r="S7" i="7"/>
  <c r="T7" i="7"/>
  <c r="U7" i="7"/>
  <c r="V7" i="7"/>
  <c r="W7" i="7"/>
  <c r="X7" i="7"/>
  <c r="R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G206" i="7"/>
  <c r="H206" i="7"/>
  <c r="I206" i="7"/>
  <c r="J206" i="7"/>
  <c r="K206" i="7"/>
  <c r="L206" i="7"/>
  <c r="M206" i="7"/>
  <c r="N206" i="7"/>
  <c r="O206" i="7"/>
  <c r="P206" i="7"/>
  <c r="Q206" i="7"/>
  <c r="F206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C7" i="7"/>
  <c r="D7" i="7"/>
  <c r="E7" i="7"/>
  <c r="B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5" i="7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7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06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5" i="6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7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60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127" i="5"/>
  <c r="U8" i="5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7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115" i="5"/>
  <c r="O20" i="5"/>
  <c r="O32" i="5" s="1"/>
  <c r="O44" i="5" s="1"/>
  <c r="O56" i="5" s="1"/>
  <c r="O68" i="5" s="1"/>
  <c r="O80" i="5" s="1"/>
  <c r="O92" i="5" s="1"/>
  <c r="O104" i="5" s="1"/>
  <c r="O116" i="5" s="1"/>
  <c r="O128" i="5" s="1"/>
  <c r="O140" i="5" s="1"/>
  <c r="O152" i="5" s="1"/>
  <c r="O164" i="5" s="1"/>
  <c r="O176" i="5" s="1"/>
  <c r="O188" i="5" s="1"/>
  <c r="O200" i="5" s="1"/>
  <c r="O212" i="5" s="1"/>
  <c r="O224" i="5" s="1"/>
  <c r="O236" i="5" s="1"/>
  <c r="O248" i="5" s="1"/>
  <c r="O21" i="5"/>
  <c r="O33" i="5" s="1"/>
  <c r="O45" i="5" s="1"/>
  <c r="O57" i="5" s="1"/>
  <c r="O69" i="5" s="1"/>
  <c r="O81" i="5" s="1"/>
  <c r="O93" i="5" s="1"/>
  <c r="O105" i="5" s="1"/>
  <c r="O117" i="5" s="1"/>
  <c r="O129" i="5" s="1"/>
  <c r="O141" i="5" s="1"/>
  <c r="O153" i="5" s="1"/>
  <c r="O165" i="5" s="1"/>
  <c r="O177" i="5" s="1"/>
  <c r="O189" i="5" s="1"/>
  <c r="O201" i="5" s="1"/>
  <c r="O213" i="5" s="1"/>
  <c r="O225" i="5" s="1"/>
  <c r="O237" i="5" s="1"/>
  <c r="O249" i="5" s="1"/>
  <c r="O22" i="5"/>
  <c r="O34" i="5" s="1"/>
  <c r="O46" i="5" s="1"/>
  <c r="O58" i="5" s="1"/>
  <c r="O70" i="5" s="1"/>
  <c r="O82" i="5" s="1"/>
  <c r="O94" i="5" s="1"/>
  <c r="O106" i="5" s="1"/>
  <c r="O118" i="5" s="1"/>
  <c r="O130" i="5" s="1"/>
  <c r="O142" i="5" s="1"/>
  <c r="O154" i="5" s="1"/>
  <c r="O166" i="5" s="1"/>
  <c r="O178" i="5" s="1"/>
  <c r="O190" i="5" s="1"/>
  <c r="O202" i="5" s="1"/>
  <c r="O214" i="5" s="1"/>
  <c r="O226" i="5" s="1"/>
  <c r="O238" i="5" s="1"/>
  <c r="O250" i="5" s="1"/>
  <c r="O23" i="5"/>
  <c r="O24" i="5"/>
  <c r="O36" i="5" s="1"/>
  <c r="O48" i="5" s="1"/>
  <c r="O60" i="5" s="1"/>
  <c r="O72" i="5" s="1"/>
  <c r="O84" i="5" s="1"/>
  <c r="O96" i="5" s="1"/>
  <c r="O108" i="5" s="1"/>
  <c r="O120" i="5" s="1"/>
  <c r="O132" i="5" s="1"/>
  <c r="O144" i="5" s="1"/>
  <c r="O156" i="5" s="1"/>
  <c r="O168" i="5" s="1"/>
  <c r="O180" i="5" s="1"/>
  <c r="O192" i="5" s="1"/>
  <c r="O204" i="5" s="1"/>
  <c r="O216" i="5" s="1"/>
  <c r="O228" i="5" s="1"/>
  <c r="O240" i="5" s="1"/>
  <c r="O252" i="5" s="1"/>
  <c r="O25" i="5"/>
  <c r="O37" i="5" s="1"/>
  <c r="O49" i="5" s="1"/>
  <c r="O61" i="5" s="1"/>
  <c r="O73" i="5" s="1"/>
  <c r="O85" i="5" s="1"/>
  <c r="O97" i="5" s="1"/>
  <c r="O109" i="5" s="1"/>
  <c r="O121" i="5" s="1"/>
  <c r="O133" i="5" s="1"/>
  <c r="O145" i="5" s="1"/>
  <c r="O157" i="5" s="1"/>
  <c r="O169" i="5" s="1"/>
  <c r="O181" i="5" s="1"/>
  <c r="O193" i="5" s="1"/>
  <c r="O205" i="5" s="1"/>
  <c r="O217" i="5" s="1"/>
  <c r="O229" i="5" s="1"/>
  <c r="O241" i="5" s="1"/>
  <c r="O253" i="5" s="1"/>
  <c r="O26" i="5"/>
  <c r="O27" i="5"/>
  <c r="O28" i="5"/>
  <c r="O40" i="5" s="1"/>
  <c r="O52" i="5" s="1"/>
  <c r="O64" i="5" s="1"/>
  <c r="O76" i="5" s="1"/>
  <c r="O88" i="5" s="1"/>
  <c r="O100" i="5" s="1"/>
  <c r="O112" i="5" s="1"/>
  <c r="O124" i="5" s="1"/>
  <c r="O136" i="5" s="1"/>
  <c r="O148" i="5" s="1"/>
  <c r="O160" i="5" s="1"/>
  <c r="O172" i="5" s="1"/>
  <c r="O184" i="5" s="1"/>
  <c r="O196" i="5" s="1"/>
  <c r="O208" i="5" s="1"/>
  <c r="O220" i="5" s="1"/>
  <c r="O232" i="5" s="1"/>
  <c r="O244" i="5" s="1"/>
  <c r="O256" i="5" s="1"/>
  <c r="O29" i="5"/>
  <c r="O30" i="5"/>
  <c r="O42" i="5" s="1"/>
  <c r="O54" i="5" s="1"/>
  <c r="O66" i="5" s="1"/>
  <c r="O78" i="5" s="1"/>
  <c r="O90" i="5" s="1"/>
  <c r="O102" i="5" s="1"/>
  <c r="O114" i="5" s="1"/>
  <c r="O126" i="5" s="1"/>
  <c r="O138" i="5" s="1"/>
  <c r="O150" i="5" s="1"/>
  <c r="O162" i="5" s="1"/>
  <c r="O174" i="5" s="1"/>
  <c r="O186" i="5" s="1"/>
  <c r="O198" i="5" s="1"/>
  <c r="O210" i="5" s="1"/>
  <c r="O222" i="5" s="1"/>
  <c r="O234" i="5" s="1"/>
  <c r="O246" i="5" s="1"/>
  <c r="O258" i="5" s="1"/>
  <c r="O35" i="5"/>
  <c r="O47" i="5" s="1"/>
  <c r="O59" i="5" s="1"/>
  <c r="O71" i="5" s="1"/>
  <c r="O83" i="5" s="1"/>
  <c r="O38" i="5"/>
  <c r="O50" i="5" s="1"/>
  <c r="O62" i="5" s="1"/>
  <c r="O74" i="5" s="1"/>
  <c r="O86" i="5" s="1"/>
  <c r="O98" i="5" s="1"/>
  <c r="O110" i="5" s="1"/>
  <c r="O122" i="5" s="1"/>
  <c r="O134" i="5" s="1"/>
  <c r="O146" i="5" s="1"/>
  <c r="O158" i="5" s="1"/>
  <c r="O170" i="5" s="1"/>
  <c r="O182" i="5" s="1"/>
  <c r="O194" i="5" s="1"/>
  <c r="O206" i="5" s="1"/>
  <c r="O218" i="5" s="1"/>
  <c r="O230" i="5" s="1"/>
  <c r="O242" i="5" s="1"/>
  <c r="O254" i="5" s="1"/>
  <c r="O39" i="5"/>
  <c r="O51" i="5" s="1"/>
  <c r="O63" i="5" s="1"/>
  <c r="O75" i="5" s="1"/>
  <c r="O87" i="5" s="1"/>
  <c r="O99" i="5" s="1"/>
  <c r="O111" i="5" s="1"/>
  <c r="O123" i="5" s="1"/>
  <c r="O135" i="5" s="1"/>
  <c r="O147" i="5" s="1"/>
  <c r="O159" i="5" s="1"/>
  <c r="O171" i="5" s="1"/>
  <c r="O183" i="5" s="1"/>
  <c r="O195" i="5" s="1"/>
  <c r="O207" i="5" s="1"/>
  <c r="O219" i="5" s="1"/>
  <c r="O231" i="5" s="1"/>
  <c r="O243" i="5" s="1"/>
  <c r="O255" i="5" s="1"/>
  <c r="O41" i="5"/>
  <c r="O53" i="5" s="1"/>
  <c r="O65" i="5" s="1"/>
  <c r="O77" i="5" s="1"/>
  <c r="O89" i="5" s="1"/>
  <c r="O101" i="5" s="1"/>
  <c r="O113" i="5" s="1"/>
  <c r="O125" i="5" s="1"/>
  <c r="O137" i="5" s="1"/>
  <c r="O149" i="5" s="1"/>
  <c r="O161" i="5" s="1"/>
  <c r="O173" i="5" s="1"/>
  <c r="O185" i="5" s="1"/>
  <c r="O197" i="5" s="1"/>
  <c r="O209" i="5" s="1"/>
  <c r="O221" i="5" s="1"/>
  <c r="O233" i="5" s="1"/>
  <c r="O245" i="5" s="1"/>
  <c r="O257" i="5" s="1"/>
  <c r="O95" i="5"/>
  <c r="O107" i="5" s="1"/>
  <c r="O119" i="5" s="1"/>
  <c r="O131" i="5" s="1"/>
  <c r="O143" i="5" s="1"/>
  <c r="O155" i="5" s="1"/>
  <c r="O167" i="5" s="1"/>
  <c r="O179" i="5" s="1"/>
  <c r="O191" i="5" s="1"/>
  <c r="O203" i="5" s="1"/>
  <c r="O215" i="5" s="1"/>
  <c r="O227" i="5" s="1"/>
  <c r="O239" i="5" s="1"/>
  <c r="O251" i="5" s="1"/>
  <c r="O19" i="5"/>
  <c r="O31" i="5" s="1"/>
  <c r="O43" i="5" s="1"/>
  <c r="O55" i="5" s="1"/>
  <c r="O67" i="5" s="1"/>
  <c r="O79" i="5" s="1"/>
  <c r="O91" i="5" s="1"/>
  <c r="O103" i="5" s="1"/>
  <c r="O115" i="5" s="1"/>
  <c r="O127" i="5" s="1"/>
  <c r="O139" i="5" s="1"/>
  <c r="O151" i="5" s="1"/>
  <c r="O163" i="5" s="1"/>
  <c r="O175" i="5" s="1"/>
  <c r="O187" i="5" s="1"/>
  <c r="O199" i="5" s="1"/>
  <c r="O211" i="5" s="1"/>
  <c r="O223" i="5" s="1"/>
  <c r="O235" i="5" s="1"/>
  <c r="O247" i="5" s="1"/>
  <c r="N20" i="5"/>
  <c r="N32" i="5" s="1"/>
  <c r="N44" i="5" s="1"/>
  <c r="N56" i="5" s="1"/>
  <c r="N68" i="5" s="1"/>
  <c r="N80" i="5" s="1"/>
  <c r="N92" i="5" s="1"/>
  <c r="N104" i="5" s="1"/>
  <c r="N116" i="5" s="1"/>
  <c r="N128" i="5" s="1"/>
  <c r="N140" i="5" s="1"/>
  <c r="N152" i="5" s="1"/>
  <c r="N164" i="5" s="1"/>
  <c r="N176" i="5" s="1"/>
  <c r="N188" i="5" s="1"/>
  <c r="N200" i="5" s="1"/>
  <c r="N212" i="5" s="1"/>
  <c r="N224" i="5" s="1"/>
  <c r="N236" i="5" s="1"/>
  <c r="N248" i="5" s="1"/>
  <c r="N21" i="5"/>
  <c r="N22" i="5"/>
  <c r="N34" i="5" s="1"/>
  <c r="N46" i="5" s="1"/>
  <c r="N58" i="5" s="1"/>
  <c r="N70" i="5" s="1"/>
  <c r="N82" i="5" s="1"/>
  <c r="N94" i="5" s="1"/>
  <c r="N106" i="5" s="1"/>
  <c r="N118" i="5" s="1"/>
  <c r="N130" i="5" s="1"/>
  <c r="N142" i="5" s="1"/>
  <c r="N154" i="5" s="1"/>
  <c r="N166" i="5" s="1"/>
  <c r="N178" i="5" s="1"/>
  <c r="N190" i="5" s="1"/>
  <c r="N202" i="5" s="1"/>
  <c r="N214" i="5" s="1"/>
  <c r="N226" i="5" s="1"/>
  <c r="N238" i="5" s="1"/>
  <c r="N250" i="5" s="1"/>
  <c r="N23" i="5"/>
  <c r="N35" i="5" s="1"/>
  <c r="N47" i="5" s="1"/>
  <c r="N59" i="5" s="1"/>
  <c r="N71" i="5" s="1"/>
  <c r="N83" i="5" s="1"/>
  <c r="N95" i="5" s="1"/>
  <c r="N107" i="5" s="1"/>
  <c r="N119" i="5" s="1"/>
  <c r="N131" i="5" s="1"/>
  <c r="N143" i="5" s="1"/>
  <c r="N155" i="5" s="1"/>
  <c r="N167" i="5" s="1"/>
  <c r="N179" i="5" s="1"/>
  <c r="N191" i="5" s="1"/>
  <c r="N203" i="5" s="1"/>
  <c r="N215" i="5" s="1"/>
  <c r="N227" i="5" s="1"/>
  <c r="N239" i="5" s="1"/>
  <c r="N251" i="5" s="1"/>
  <c r="N24" i="5"/>
  <c r="N36" i="5" s="1"/>
  <c r="N48" i="5" s="1"/>
  <c r="N60" i="5" s="1"/>
  <c r="N72" i="5" s="1"/>
  <c r="N84" i="5" s="1"/>
  <c r="N96" i="5" s="1"/>
  <c r="N108" i="5" s="1"/>
  <c r="N120" i="5" s="1"/>
  <c r="N132" i="5" s="1"/>
  <c r="N144" i="5" s="1"/>
  <c r="N156" i="5" s="1"/>
  <c r="N168" i="5" s="1"/>
  <c r="N180" i="5" s="1"/>
  <c r="N192" i="5" s="1"/>
  <c r="N204" i="5" s="1"/>
  <c r="N216" i="5" s="1"/>
  <c r="N228" i="5" s="1"/>
  <c r="N240" i="5" s="1"/>
  <c r="N252" i="5" s="1"/>
  <c r="N25" i="5"/>
  <c r="N37" i="5" s="1"/>
  <c r="N49" i="5" s="1"/>
  <c r="N61" i="5" s="1"/>
  <c r="N73" i="5" s="1"/>
  <c r="N85" i="5" s="1"/>
  <c r="N97" i="5" s="1"/>
  <c r="N109" i="5" s="1"/>
  <c r="N121" i="5" s="1"/>
  <c r="N133" i="5" s="1"/>
  <c r="N145" i="5" s="1"/>
  <c r="N157" i="5" s="1"/>
  <c r="N169" i="5" s="1"/>
  <c r="N181" i="5" s="1"/>
  <c r="N193" i="5" s="1"/>
  <c r="N205" i="5" s="1"/>
  <c r="N217" i="5" s="1"/>
  <c r="N229" i="5" s="1"/>
  <c r="N241" i="5" s="1"/>
  <c r="N253" i="5" s="1"/>
  <c r="N26" i="5"/>
  <c r="N38" i="5" s="1"/>
  <c r="N50" i="5" s="1"/>
  <c r="N62" i="5" s="1"/>
  <c r="N74" i="5" s="1"/>
  <c r="N86" i="5" s="1"/>
  <c r="N98" i="5" s="1"/>
  <c r="N110" i="5" s="1"/>
  <c r="N122" i="5" s="1"/>
  <c r="N134" i="5" s="1"/>
  <c r="N146" i="5" s="1"/>
  <c r="N158" i="5" s="1"/>
  <c r="N170" i="5" s="1"/>
  <c r="N182" i="5" s="1"/>
  <c r="N194" i="5" s="1"/>
  <c r="N206" i="5" s="1"/>
  <c r="N218" i="5" s="1"/>
  <c r="N230" i="5" s="1"/>
  <c r="N242" i="5" s="1"/>
  <c r="N254" i="5" s="1"/>
  <c r="N27" i="5"/>
  <c r="N39" i="5" s="1"/>
  <c r="N51" i="5" s="1"/>
  <c r="N63" i="5" s="1"/>
  <c r="N75" i="5" s="1"/>
  <c r="N87" i="5" s="1"/>
  <c r="N99" i="5" s="1"/>
  <c r="N111" i="5" s="1"/>
  <c r="N123" i="5" s="1"/>
  <c r="N135" i="5" s="1"/>
  <c r="N147" i="5" s="1"/>
  <c r="N159" i="5" s="1"/>
  <c r="N171" i="5" s="1"/>
  <c r="N183" i="5" s="1"/>
  <c r="N195" i="5" s="1"/>
  <c r="N207" i="5" s="1"/>
  <c r="N219" i="5" s="1"/>
  <c r="N231" i="5" s="1"/>
  <c r="N243" i="5" s="1"/>
  <c r="N255" i="5" s="1"/>
  <c r="N28" i="5"/>
  <c r="N40" i="5" s="1"/>
  <c r="N52" i="5" s="1"/>
  <c r="N64" i="5" s="1"/>
  <c r="N76" i="5" s="1"/>
  <c r="N88" i="5" s="1"/>
  <c r="N100" i="5" s="1"/>
  <c r="N112" i="5" s="1"/>
  <c r="N124" i="5" s="1"/>
  <c r="N136" i="5" s="1"/>
  <c r="N148" i="5" s="1"/>
  <c r="N160" i="5" s="1"/>
  <c r="N172" i="5" s="1"/>
  <c r="N184" i="5" s="1"/>
  <c r="N196" i="5" s="1"/>
  <c r="N208" i="5" s="1"/>
  <c r="N220" i="5" s="1"/>
  <c r="N232" i="5" s="1"/>
  <c r="N244" i="5" s="1"/>
  <c r="N256" i="5" s="1"/>
  <c r="N29" i="5"/>
  <c r="N41" i="5" s="1"/>
  <c r="N53" i="5" s="1"/>
  <c r="N65" i="5" s="1"/>
  <c r="N77" i="5" s="1"/>
  <c r="N89" i="5" s="1"/>
  <c r="N101" i="5" s="1"/>
  <c r="N113" i="5" s="1"/>
  <c r="N125" i="5" s="1"/>
  <c r="N137" i="5" s="1"/>
  <c r="N149" i="5" s="1"/>
  <c r="N161" i="5" s="1"/>
  <c r="N173" i="5" s="1"/>
  <c r="N185" i="5" s="1"/>
  <c r="N197" i="5" s="1"/>
  <c r="N209" i="5" s="1"/>
  <c r="N221" i="5" s="1"/>
  <c r="N233" i="5" s="1"/>
  <c r="N245" i="5" s="1"/>
  <c r="N257" i="5" s="1"/>
  <c r="N30" i="5"/>
  <c r="N42" i="5" s="1"/>
  <c r="N54" i="5" s="1"/>
  <c r="N66" i="5" s="1"/>
  <c r="N78" i="5" s="1"/>
  <c r="N90" i="5" s="1"/>
  <c r="N102" i="5" s="1"/>
  <c r="N114" i="5" s="1"/>
  <c r="N126" i="5" s="1"/>
  <c r="N138" i="5" s="1"/>
  <c r="N150" i="5" s="1"/>
  <c r="N162" i="5" s="1"/>
  <c r="N174" i="5" s="1"/>
  <c r="N186" i="5" s="1"/>
  <c r="N198" i="5" s="1"/>
  <c r="N210" i="5" s="1"/>
  <c r="N222" i="5" s="1"/>
  <c r="N234" i="5" s="1"/>
  <c r="N246" i="5" s="1"/>
  <c r="N258" i="5" s="1"/>
  <c r="N33" i="5"/>
  <c r="N45" i="5" s="1"/>
  <c r="N57" i="5" s="1"/>
  <c r="N69" i="5" s="1"/>
  <c r="N81" i="5" s="1"/>
  <c r="N93" i="5" s="1"/>
  <c r="N105" i="5" s="1"/>
  <c r="N117" i="5" s="1"/>
  <c r="N129" i="5" s="1"/>
  <c r="N141" i="5" s="1"/>
  <c r="N153" i="5" s="1"/>
  <c r="N165" i="5" s="1"/>
  <c r="N177" i="5" s="1"/>
  <c r="N189" i="5" s="1"/>
  <c r="N201" i="5" s="1"/>
  <c r="N213" i="5" s="1"/>
  <c r="N225" i="5" s="1"/>
  <c r="N237" i="5" s="1"/>
  <c r="N249" i="5" s="1"/>
  <c r="N19" i="5"/>
  <c r="N31" i="5" s="1"/>
  <c r="N43" i="5" s="1"/>
  <c r="N55" i="5" s="1"/>
  <c r="N67" i="5" s="1"/>
  <c r="N79" i="5" s="1"/>
  <c r="N91" i="5" s="1"/>
  <c r="N103" i="5" s="1"/>
  <c r="N115" i="5" s="1"/>
  <c r="N127" i="5" s="1"/>
  <c r="N139" i="5" s="1"/>
  <c r="N151" i="5" s="1"/>
  <c r="N163" i="5" s="1"/>
  <c r="N175" i="5" s="1"/>
  <c r="N187" i="5" s="1"/>
  <c r="N199" i="5" s="1"/>
  <c r="N211" i="5" s="1"/>
  <c r="N223" i="5" s="1"/>
  <c r="N235" i="5" s="1"/>
  <c r="N247" i="5" s="1"/>
  <c r="M20" i="5"/>
  <c r="M32" i="5" s="1"/>
  <c r="M44" i="5" s="1"/>
  <c r="M56" i="5" s="1"/>
  <c r="M68" i="5" s="1"/>
  <c r="M80" i="5" s="1"/>
  <c r="M92" i="5" s="1"/>
  <c r="M104" i="5" s="1"/>
  <c r="M116" i="5" s="1"/>
  <c r="M128" i="5" s="1"/>
  <c r="M140" i="5" s="1"/>
  <c r="M152" i="5" s="1"/>
  <c r="M164" i="5" s="1"/>
  <c r="M176" i="5" s="1"/>
  <c r="M188" i="5" s="1"/>
  <c r="M200" i="5" s="1"/>
  <c r="M212" i="5" s="1"/>
  <c r="M224" i="5" s="1"/>
  <c r="M236" i="5" s="1"/>
  <c r="M248" i="5" s="1"/>
  <c r="M21" i="5"/>
  <c r="M33" i="5" s="1"/>
  <c r="M45" i="5" s="1"/>
  <c r="M57" i="5" s="1"/>
  <c r="M69" i="5" s="1"/>
  <c r="M81" i="5" s="1"/>
  <c r="M93" i="5" s="1"/>
  <c r="M105" i="5" s="1"/>
  <c r="M117" i="5" s="1"/>
  <c r="M129" i="5" s="1"/>
  <c r="M141" i="5" s="1"/>
  <c r="M153" i="5" s="1"/>
  <c r="M165" i="5" s="1"/>
  <c r="M177" i="5" s="1"/>
  <c r="M189" i="5" s="1"/>
  <c r="M201" i="5" s="1"/>
  <c r="M213" i="5" s="1"/>
  <c r="M225" i="5" s="1"/>
  <c r="M237" i="5" s="1"/>
  <c r="M249" i="5" s="1"/>
  <c r="M22" i="5"/>
  <c r="M34" i="5" s="1"/>
  <c r="M46" i="5" s="1"/>
  <c r="M58" i="5" s="1"/>
  <c r="M70" i="5" s="1"/>
  <c r="M82" i="5" s="1"/>
  <c r="M94" i="5" s="1"/>
  <c r="M106" i="5" s="1"/>
  <c r="M118" i="5" s="1"/>
  <c r="M130" i="5" s="1"/>
  <c r="M142" i="5" s="1"/>
  <c r="M154" i="5" s="1"/>
  <c r="M166" i="5" s="1"/>
  <c r="M178" i="5" s="1"/>
  <c r="M190" i="5" s="1"/>
  <c r="M202" i="5" s="1"/>
  <c r="M214" i="5" s="1"/>
  <c r="M226" i="5" s="1"/>
  <c r="M238" i="5" s="1"/>
  <c r="M250" i="5" s="1"/>
  <c r="M23" i="5"/>
  <c r="M35" i="5" s="1"/>
  <c r="M47" i="5" s="1"/>
  <c r="M59" i="5" s="1"/>
  <c r="M71" i="5" s="1"/>
  <c r="M83" i="5" s="1"/>
  <c r="M95" i="5" s="1"/>
  <c r="M107" i="5" s="1"/>
  <c r="M119" i="5" s="1"/>
  <c r="M131" i="5" s="1"/>
  <c r="M143" i="5" s="1"/>
  <c r="M155" i="5" s="1"/>
  <c r="M167" i="5" s="1"/>
  <c r="M179" i="5" s="1"/>
  <c r="M191" i="5" s="1"/>
  <c r="M203" i="5" s="1"/>
  <c r="M215" i="5" s="1"/>
  <c r="M227" i="5" s="1"/>
  <c r="M239" i="5" s="1"/>
  <c r="M251" i="5" s="1"/>
  <c r="M24" i="5"/>
  <c r="M25" i="5"/>
  <c r="M37" i="5" s="1"/>
  <c r="M49" i="5" s="1"/>
  <c r="M61" i="5" s="1"/>
  <c r="M73" i="5" s="1"/>
  <c r="M85" i="5" s="1"/>
  <c r="M97" i="5" s="1"/>
  <c r="M109" i="5" s="1"/>
  <c r="M121" i="5" s="1"/>
  <c r="M133" i="5" s="1"/>
  <c r="M145" i="5" s="1"/>
  <c r="M157" i="5" s="1"/>
  <c r="M169" i="5" s="1"/>
  <c r="M181" i="5" s="1"/>
  <c r="M193" i="5" s="1"/>
  <c r="M205" i="5" s="1"/>
  <c r="M217" i="5" s="1"/>
  <c r="M229" i="5" s="1"/>
  <c r="M241" i="5" s="1"/>
  <c r="M253" i="5" s="1"/>
  <c r="M26" i="5"/>
  <c r="M38" i="5" s="1"/>
  <c r="M50" i="5" s="1"/>
  <c r="M62" i="5" s="1"/>
  <c r="M74" i="5" s="1"/>
  <c r="M86" i="5" s="1"/>
  <c r="M98" i="5" s="1"/>
  <c r="M110" i="5" s="1"/>
  <c r="M122" i="5" s="1"/>
  <c r="M134" i="5" s="1"/>
  <c r="M146" i="5" s="1"/>
  <c r="M158" i="5" s="1"/>
  <c r="M170" i="5" s="1"/>
  <c r="M182" i="5" s="1"/>
  <c r="M194" i="5" s="1"/>
  <c r="M206" i="5" s="1"/>
  <c r="M218" i="5" s="1"/>
  <c r="M230" i="5" s="1"/>
  <c r="M242" i="5" s="1"/>
  <c r="M254" i="5" s="1"/>
  <c r="M27" i="5"/>
  <c r="M39" i="5" s="1"/>
  <c r="M51" i="5" s="1"/>
  <c r="M63" i="5" s="1"/>
  <c r="M75" i="5" s="1"/>
  <c r="M87" i="5" s="1"/>
  <c r="M99" i="5" s="1"/>
  <c r="M111" i="5" s="1"/>
  <c r="M123" i="5" s="1"/>
  <c r="M135" i="5" s="1"/>
  <c r="M147" i="5" s="1"/>
  <c r="M159" i="5" s="1"/>
  <c r="M171" i="5" s="1"/>
  <c r="M183" i="5" s="1"/>
  <c r="M195" i="5" s="1"/>
  <c r="M207" i="5" s="1"/>
  <c r="M219" i="5" s="1"/>
  <c r="M231" i="5" s="1"/>
  <c r="M243" i="5" s="1"/>
  <c r="M255" i="5" s="1"/>
  <c r="M28" i="5"/>
  <c r="M29" i="5"/>
  <c r="M41" i="5" s="1"/>
  <c r="M53" i="5" s="1"/>
  <c r="M65" i="5" s="1"/>
  <c r="M77" i="5" s="1"/>
  <c r="M89" i="5" s="1"/>
  <c r="M101" i="5" s="1"/>
  <c r="M113" i="5" s="1"/>
  <c r="M125" i="5" s="1"/>
  <c r="M137" i="5" s="1"/>
  <c r="M149" i="5" s="1"/>
  <c r="M161" i="5" s="1"/>
  <c r="M173" i="5" s="1"/>
  <c r="M185" i="5" s="1"/>
  <c r="M197" i="5" s="1"/>
  <c r="M209" i="5" s="1"/>
  <c r="M221" i="5" s="1"/>
  <c r="M233" i="5" s="1"/>
  <c r="M245" i="5" s="1"/>
  <c r="M257" i="5" s="1"/>
  <c r="M30" i="5"/>
  <c r="M42" i="5" s="1"/>
  <c r="M54" i="5" s="1"/>
  <c r="M66" i="5" s="1"/>
  <c r="M78" i="5" s="1"/>
  <c r="M90" i="5" s="1"/>
  <c r="M102" i="5" s="1"/>
  <c r="M114" i="5" s="1"/>
  <c r="M126" i="5" s="1"/>
  <c r="M138" i="5" s="1"/>
  <c r="M150" i="5" s="1"/>
  <c r="M162" i="5" s="1"/>
  <c r="M174" i="5" s="1"/>
  <c r="M186" i="5" s="1"/>
  <c r="M198" i="5" s="1"/>
  <c r="M210" i="5" s="1"/>
  <c r="M222" i="5" s="1"/>
  <c r="M234" i="5" s="1"/>
  <c r="M246" i="5" s="1"/>
  <c r="M258" i="5" s="1"/>
  <c r="M36" i="5"/>
  <c r="M48" i="5" s="1"/>
  <c r="M60" i="5" s="1"/>
  <c r="M72" i="5" s="1"/>
  <c r="M84" i="5" s="1"/>
  <c r="M96" i="5" s="1"/>
  <c r="M108" i="5" s="1"/>
  <c r="M120" i="5" s="1"/>
  <c r="M132" i="5" s="1"/>
  <c r="M144" i="5" s="1"/>
  <c r="M156" i="5" s="1"/>
  <c r="M168" i="5" s="1"/>
  <c r="M180" i="5" s="1"/>
  <c r="M192" i="5" s="1"/>
  <c r="M204" i="5" s="1"/>
  <c r="M216" i="5" s="1"/>
  <c r="M228" i="5" s="1"/>
  <c r="M240" i="5" s="1"/>
  <c r="M252" i="5" s="1"/>
  <c r="M40" i="5"/>
  <c r="M52" i="5" s="1"/>
  <c r="M64" i="5" s="1"/>
  <c r="M76" i="5" s="1"/>
  <c r="M88" i="5" s="1"/>
  <c r="M100" i="5" s="1"/>
  <c r="M112" i="5" s="1"/>
  <c r="M124" i="5" s="1"/>
  <c r="M136" i="5" s="1"/>
  <c r="M148" i="5" s="1"/>
  <c r="M160" i="5" s="1"/>
  <c r="M172" i="5" s="1"/>
  <c r="M184" i="5" s="1"/>
  <c r="M196" i="5" s="1"/>
  <c r="M208" i="5" s="1"/>
  <c r="M220" i="5" s="1"/>
  <c r="M232" i="5" s="1"/>
  <c r="M244" i="5" s="1"/>
  <c r="M256" i="5" s="1"/>
  <c r="M19" i="5"/>
  <c r="M31" i="5" s="1"/>
  <c r="M43" i="5" s="1"/>
  <c r="M55" i="5" s="1"/>
  <c r="M67" i="5" s="1"/>
  <c r="M79" i="5" s="1"/>
  <c r="M91" i="5" s="1"/>
  <c r="M103" i="5" s="1"/>
  <c r="M115" i="5" s="1"/>
  <c r="M127" i="5" s="1"/>
  <c r="M139" i="5" s="1"/>
  <c r="M151" i="5" s="1"/>
  <c r="M163" i="5" s="1"/>
  <c r="M175" i="5" s="1"/>
  <c r="M187" i="5" s="1"/>
  <c r="M199" i="5" s="1"/>
  <c r="M211" i="5" s="1"/>
  <c r="M223" i="5" s="1"/>
  <c r="M235" i="5" s="1"/>
  <c r="M247" i="5" s="1"/>
  <c r="L20" i="5"/>
  <c r="L32" i="5" s="1"/>
  <c r="L44" i="5" s="1"/>
  <c r="L56" i="5" s="1"/>
  <c r="L68" i="5" s="1"/>
  <c r="L80" i="5" s="1"/>
  <c r="L92" i="5" s="1"/>
  <c r="L104" i="5" s="1"/>
  <c r="L116" i="5" s="1"/>
  <c r="L128" i="5" s="1"/>
  <c r="L140" i="5" s="1"/>
  <c r="L152" i="5" s="1"/>
  <c r="L164" i="5" s="1"/>
  <c r="L176" i="5" s="1"/>
  <c r="L188" i="5" s="1"/>
  <c r="L200" i="5" s="1"/>
  <c r="L212" i="5" s="1"/>
  <c r="L224" i="5" s="1"/>
  <c r="L236" i="5" s="1"/>
  <c r="L248" i="5" s="1"/>
  <c r="L21" i="5"/>
  <c r="L22" i="5"/>
  <c r="L34" i="5" s="1"/>
  <c r="L46" i="5" s="1"/>
  <c r="L58" i="5" s="1"/>
  <c r="L70" i="5" s="1"/>
  <c r="L82" i="5" s="1"/>
  <c r="L94" i="5" s="1"/>
  <c r="L106" i="5" s="1"/>
  <c r="L118" i="5" s="1"/>
  <c r="L130" i="5" s="1"/>
  <c r="L142" i="5" s="1"/>
  <c r="L154" i="5" s="1"/>
  <c r="L166" i="5" s="1"/>
  <c r="L178" i="5" s="1"/>
  <c r="L190" i="5" s="1"/>
  <c r="L202" i="5" s="1"/>
  <c r="L214" i="5" s="1"/>
  <c r="L226" i="5" s="1"/>
  <c r="L238" i="5" s="1"/>
  <c r="L250" i="5" s="1"/>
  <c r="L23" i="5"/>
  <c r="L35" i="5" s="1"/>
  <c r="L47" i="5" s="1"/>
  <c r="L59" i="5" s="1"/>
  <c r="L71" i="5" s="1"/>
  <c r="L83" i="5" s="1"/>
  <c r="L95" i="5" s="1"/>
  <c r="L107" i="5" s="1"/>
  <c r="L119" i="5" s="1"/>
  <c r="L131" i="5" s="1"/>
  <c r="L143" i="5" s="1"/>
  <c r="L155" i="5" s="1"/>
  <c r="L167" i="5" s="1"/>
  <c r="L179" i="5" s="1"/>
  <c r="L191" i="5" s="1"/>
  <c r="L203" i="5" s="1"/>
  <c r="L215" i="5" s="1"/>
  <c r="L227" i="5" s="1"/>
  <c r="L239" i="5" s="1"/>
  <c r="L251" i="5" s="1"/>
  <c r="L24" i="5"/>
  <c r="L36" i="5" s="1"/>
  <c r="L48" i="5" s="1"/>
  <c r="L60" i="5" s="1"/>
  <c r="L72" i="5" s="1"/>
  <c r="L84" i="5" s="1"/>
  <c r="L96" i="5" s="1"/>
  <c r="L108" i="5" s="1"/>
  <c r="L120" i="5" s="1"/>
  <c r="L132" i="5" s="1"/>
  <c r="L144" i="5" s="1"/>
  <c r="L156" i="5" s="1"/>
  <c r="L168" i="5" s="1"/>
  <c r="L180" i="5" s="1"/>
  <c r="L192" i="5" s="1"/>
  <c r="L204" i="5" s="1"/>
  <c r="L216" i="5" s="1"/>
  <c r="L228" i="5" s="1"/>
  <c r="L240" i="5" s="1"/>
  <c r="L252" i="5" s="1"/>
  <c r="L25" i="5"/>
  <c r="L37" i="5" s="1"/>
  <c r="L49" i="5" s="1"/>
  <c r="L61" i="5" s="1"/>
  <c r="L73" i="5" s="1"/>
  <c r="L85" i="5" s="1"/>
  <c r="L97" i="5" s="1"/>
  <c r="L109" i="5" s="1"/>
  <c r="L121" i="5" s="1"/>
  <c r="L133" i="5" s="1"/>
  <c r="L145" i="5" s="1"/>
  <c r="L157" i="5" s="1"/>
  <c r="L169" i="5" s="1"/>
  <c r="L181" i="5" s="1"/>
  <c r="L193" i="5" s="1"/>
  <c r="L205" i="5" s="1"/>
  <c r="L217" i="5" s="1"/>
  <c r="L229" i="5" s="1"/>
  <c r="L241" i="5" s="1"/>
  <c r="L253" i="5" s="1"/>
  <c r="L26" i="5"/>
  <c r="L27" i="5"/>
  <c r="L39" i="5" s="1"/>
  <c r="L51" i="5" s="1"/>
  <c r="L63" i="5" s="1"/>
  <c r="L75" i="5" s="1"/>
  <c r="L87" i="5" s="1"/>
  <c r="L99" i="5" s="1"/>
  <c r="L111" i="5" s="1"/>
  <c r="L123" i="5" s="1"/>
  <c r="L135" i="5" s="1"/>
  <c r="L147" i="5" s="1"/>
  <c r="L159" i="5" s="1"/>
  <c r="L171" i="5" s="1"/>
  <c r="L183" i="5" s="1"/>
  <c r="L195" i="5" s="1"/>
  <c r="L207" i="5" s="1"/>
  <c r="L219" i="5" s="1"/>
  <c r="L231" i="5" s="1"/>
  <c r="L243" i="5" s="1"/>
  <c r="L255" i="5" s="1"/>
  <c r="L28" i="5"/>
  <c r="L40" i="5" s="1"/>
  <c r="L52" i="5" s="1"/>
  <c r="L64" i="5" s="1"/>
  <c r="L76" i="5" s="1"/>
  <c r="L88" i="5" s="1"/>
  <c r="L100" i="5" s="1"/>
  <c r="L112" i="5" s="1"/>
  <c r="L124" i="5" s="1"/>
  <c r="L136" i="5" s="1"/>
  <c r="L148" i="5" s="1"/>
  <c r="L160" i="5" s="1"/>
  <c r="L172" i="5" s="1"/>
  <c r="L184" i="5" s="1"/>
  <c r="L196" i="5" s="1"/>
  <c r="L208" i="5" s="1"/>
  <c r="L220" i="5" s="1"/>
  <c r="L232" i="5" s="1"/>
  <c r="L244" i="5" s="1"/>
  <c r="L256" i="5" s="1"/>
  <c r="L29" i="5"/>
  <c r="L30" i="5"/>
  <c r="L42" i="5" s="1"/>
  <c r="L54" i="5" s="1"/>
  <c r="L66" i="5" s="1"/>
  <c r="L78" i="5" s="1"/>
  <c r="L90" i="5" s="1"/>
  <c r="L102" i="5" s="1"/>
  <c r="L114" i="5" s="1"/>
  <c r="L126" i="5" s="1"/>
  <c r="L138" i="5" s="1"/>
  <c r="L150" i="5" s="1"/>
  <c r="L162" i="5" s="1"/>
  <c r="L174" i="5" s="1"/>
  <c r="L186" i="5" s="1"/>
  <c r="L198" i="5" s="1"/>
  <c r="L210" i="5" s="1"/>
  <c r="L222" i="5" s="1"/>
  <c r="L234" i="5" s="1"/>
  <c r="L246" i="5" s="1"/>
  <c r="L258" i="5" s="1"/>
  <c r="L33" i="5"/>
  <c r="L45" i="5" s="1"/>
  <c r="L57" i="5" s="1"/>
  <c r="L69" i="5" s="1"/>
  <c r="L81" i="5" s="1"/>
  <c r="L93" i="5" s="1"/>
  <c r="L105" i="5" s="1"/>
  <c r="L117" i="5" s="1"/>
  <c r="L129" i="5" s="1"/>
  <c r="L141" i="5" s="1"/>
  <c r="L153" i="5" s="1"/>
  <c r="L165" i="5" s="1"/>
  <c r="L177" i="5" s="1"/>
  <c r="L189" i="5" s="1"/>
  <c r="L201" i="5" s="1"/>
  <c r="L213" i="5" s="1"/>
  <c r="L225" i="5" s="1"/>
  <c r="L237" i="5" s="1"/>
  <c r="L249" i="5" s="1"/>
  <c r="L38" i="5"/>
  <c r="L50" i="5" s="1"/>
  <c r="L62" i="5" s="1"/>
  <c r="L74" i="5" s="1"/>
  <c r="L86" i="5" s="1"/>
  <c r="L98" i="5" s="1"/>
  <c r="L110" i="5" s="1"/>
  <c r="L122" i="5" s="1"/>
  <c r="L134" i="5" s="1"/>
  <c r="L146" i="5" s="1"/>
  <c r="L158" i="5" s="1"/>
  <c r="L170" i="5" s="1"/>
  <c r="L182" i="5" s="1"/>
  <c r="L194" i="5" s="1"/>
  <c r="L206" i="5" s="1"/>
  <c r="L218" i="5" s="1"/>
  <c r="L230" i="5" s="1"/>
  <c r="L242" i="5" s="1"/>
  <c r="L254" i="5" s="1"/>
  <c r="L41" i="5"/>
  <c r="L53" i="5" s="1"/>
  <c r="L65" i="5" s="1"/>
  <c r="L77" i="5" s="1"/>
  <c r="L89" i="5" s="1"/>
  <c r="L101" i="5" s="1"/>
  <c r="L113" i="5" s="1"/>
  <c r="L125" i="5" s="1"/>
  <c r="L137" i="5" s="1"/>
  <c r="L149" i="5" s="1"/>
  <c r="L161" i="5" s="1"/>
  <c r="L173" i="5" s="1"/>
  <c r="L185" i="5" s="1"/>
  <c r="L197" i="5" s="1"/>
  <c r="L209" i="5" s="1"/>
  <c r="L221" i="5" s="1"/>
  <c r="L233" i="5" s="1"/>
  <c r="L245" i="5" s="1"/>
  <c r="L257" i="5" s="1"/>
  <c r="L19" i="5"/>
  <c r="L31" i="5" s="1"/>
  <c r="L43" i="5" s="1"/>
  <c r="L55" i="5" s="1"/>
  <c r="L67" i="5" s="1"/>
  <c r="L79" i="5" s="1"/>
  <c r="L91" i="5" s="1"/>
  <c r="L103" i="5" s="1"/>
  <c r="L115" i="5" s="1"/>
  <c r="L127" i="5" s="1"/>
  <c r="L139" i="5" s="1"/>
  <c r="L151" i="5" s="1"/>
  <c r="L163" i="5" s="1"/>
  <c r="L175" i="5" s="1"/>
  <c r="L187" i="5" s="1"/>
  <c r="L199" i="5" s="1"/>
  <c r="L211" i="5" s="1"/>
  <c r="L223" i="5" s="1"/>
  <c r="L235" i="5" s="1"/>
  <c r="L247" i="5" s="1"/>
  <c r="K20" i="5"/>
  <c r="K21" i="5"/>
  <c r="K33" i="5" s="1"/>
  <c r="K45" i="5" s="1"/>
  <c r="K57" i="5" s="1"/>
  <c r="K69" i="5" s="1"/>
  <c r="K81" i="5" s="1"/>
  <c r="K93" i="5" s="1"/>
  <c r="K105" i="5" s="1"/>
  <c r="K117" i="5" s="1"/>
  <c r="K129" i="5" s="1"/>
  <c r="K141" i="5" s="1"/>
  <c r="K153" i="5" s="1"/>
  <c r="K165" i="5" s="1"/>
  <c r="K177" i="5" s="1"/>
  <c r="K189" i="5" s="1"/>
  <c r="K201" i="5" s="1"/>
  <c r="K213" i="5" s="1"/>
  <c r="K225" i="5" s="1"/>
  <c r="K237" i="5" s="1"/>
  <c r="K249" i="5" s="1"/>
  <c r="K22" i="5"/>
  <c r="K34" i="5" s="1"/>
  <c r="K46" i="5" s="1"/>
  <c r="K58" i="5" s="1"/>
  <c r="K70" i="5" s="1"/>
  <c r="K82" i="5" s="1"/>
  <c r="K94" i="5" s="1"/>
  <c r="K106" i="5" s="1"/>
  <c r="K118" i="5" s="1"/>
  <c r="K130" i="5" s="1"/>
  <c r="K142" i="5" s="1"/>
  <c r="K154" i="5" s="1"/>
  <c r="K166" i="5" s="1"/>
  <c r="K178" i="5" s="1"/>
  <c r="K190" i="5" s="1"/>
  <c r="K202" i="5" s="1"/>
  <c r="K214" i="5" s="1"/>
  <c r="K226" i="5" s="1"/>
  <c r="K238" i="5" s="1"/>
  <c r="K250" i="5" s="1"/>
  <c r="K23" i="5"/>
  <c r="K24" i="5"/>
  <c r="K36" i="5" s="1"/>
  <c r="K48" i="5" s="1"/>
  <c r="K60" i="5" s="1"/>
  <c r="K72" i="5" s="1"/>
  <c r="K84" i="5" s="1"/>
  <c r="K96" i="5" s="1"/>
  <c r="K108" i="5" s="1"/>
  <c r="K120" i="5" s="1"/>
  <c r="K132" i="5" s="1"/>
  <c r="K144" i="5" s="1"/>
  <c r="K156" i="5" s="1"/>
  <c r="K168" i="5" s="1"/>
  <c r="K180" i="5" s="1"/>
  <c r="K192" i="5" s="1"/>
  <c r="K204" i="5" s="1"/>
  <c r="K216" i="5" s="1"/>
  <c r="K228" i="5" s="1"/>
  <c r="K240" i="5" s="1"/>
  <c r="K252" i="5" s="1"/>
  <c r="K25" i="5"/>
  <c r="K37" i="5" s="1"/>
  <c r="K49" i="5" s="1"/>
  <c r="K61" i="5" s="1"/>
  <c r="K73" i="5" s="1"/>
  <c r="K85" i="5" s="1"/>
  <c r="K97" i="5" s="1"/>
  <c r="K109" i="5" s="1"/>
  <c r="K121" i="5" s="1"/>
  <c r="K133" i="5" s="1"/>
  <c r="K145" i="5" s="1"/>
  <c r="K157" i="5" s="1"/>
  <c r="K169" i="5" s="1"/>
  <c r="K181" i="5" s="1"/>
  <c r="K193" i="5" s="1"/>
  <c r="K205" i="5" s="1"/>
  <c r="K217" i="5" s="1"/>
  <c r="K229" i="5" s="1"/>
  <c r="K241" i="5" s="1"/>
  <c r="K253" i="5" s="1"/>
  <c r="K26" i="5"/>
  <c r="K27" i="5"/>
  <c r="K28" i="5"/>
  <c r="K40" i="5" s="1"/>
  <c r="K52" i="5" s="1"/>
  <c r="K64" i="5" s="1"/>
  <c r="K76" i="5" s="1"/>
  <c r="K88" i="5" s="1"/>
  <c r="K100" i="5" s="1"/>
  <c r="K112" i="5" s="1"/>
  <c r="K124" i="5" s="1"/>
  <c r="K136" i="5" s="1"/>
  <c r="K148" i="5" s="1"/>
  <c r="K160" i="5" s="1"/>
  <c r="K172" i="5" s="1"/>
  <c r="K184" i="5" s="1"/>
  <c r="K196" i="5" s="1"/>
  <c r="K208" i="5" s="1"/>
  <c r="K220" i="5" s="1"/>
  <c r="K232" i="5" s="1"/>
  <c r="K244" i="5" s="1"/>
  <c r="K256" i="5" s="1"/>
  <c r="K29" i="5"/>
  <c r="K30" i="5"/>
  <c r="K42" i="5" s="1"/>
  <c r="K54" i="5" s="1"/>
  <c r="K66" i="5" s="1"/>
  <c r="K78" i="5" s="1"/>
  <c r="K90" i="5" s="1"/>
  <c r="K102" i="5" s="1"/>
  <c r="K114" i="5" s="1"/>
  <c r="K126" i="5" s="1"/>
  <c r="K138" i="5" s="1"/>
  <c r="K150" i="5" s="1"/>
  <c r="K162" i="5" s="1"/>
  <c r="K174" i="5" s="1"/>
  <c r="K186" i="5" s="1"/>
  <c r="K198" i="5" s="1"/>
  <c r="K210" i="5" s="1"/>
  <c r="K222" i="5" s="1"/>
  <c r="K234" i="5" s="1"/>
  <c r="K246" i="5" s="1"/>
  <c r="K258" i="5" s="1"/>
  <c r="K32" i="5"/>
  <c r="K44" i="5" s="1"/>
  <c r="K56" i="5" s="1"/>
  <c r="K68" i="5" s="1"/>
  <c r="K80" i="5" s="1"/>
  <c r="K92" i="5" s="1"/>
  <c r="K104" i="5" s="1"/>
  <c r="K116" i="5" s="1"/>
  <c r="K128" i="5" s="1"/>
  <c r="K140" i="5" s="1"/>
  <c r="K152" i="5" s="1"/>
  <c r="K164" i="5" s="1"/>
  <c r="K176" i="5" s="1"/>
  <c r="K188" i="5" s="1"/>
  <c r="K200" i="5" s="1"/>
  <c r="K212" i="5" s="1"/>
  <c r="K224" i="5" s="1"/>
  <c r="K236" i="5" s="1"/>
  <c r="K248" i="5" s="1"/>
  <c r="K35" i="5"/>
  <c r="K47" i="5" s="1"/>
  <c r="K59" i="5" s="1"/>
  <c r="K71" i="5" s="1"/>
  <c r="K83" i="5" s="1"/>
  <c r="K95" i="5" s="1"/>
  <c r="K107" i="5" s="1"/>
  <c r="K119" i="5" s="1"/>
  <c r="K131" i="5" s="1"/>
  <c r="K143" i="5" s="1"/>
  <c r="K155" i="5" s="1"/>
  <c r="K167" i="5" s="1"/>
  <c r="K179" i="5" s="1"/>
  <c r="K191" i="5" s="1"/>
  <c r="K203" i="5" s="1"/>
  <c r="K215" i="5" s="1"/>
  <c r="K227" i="5" s="1"/>
  <c r="K239" i="5" s="1"/>
  <c r="K251" i="5" s="1"/>
  <c r="K38" i="5"/>
  <c r="K50" i="5" s="1"/>
  <c r="K62" i="5" s="1"/>
  <c r="K74" i="5" s="1"/>
  <c r="K86" i="5" s="1"/>
  <c r="K98" i="5" s="1"/>
  <c r="K110" i="5" s="1"/>
  <c r="K122" i="5" s="1"/>
  <c r="K134" i="5" s="1"/>
  <c r="K146" i="5" s="1"/>
  <c r="K158" i="5" s="1"/>
  <c r="K170" i="5" s="1"/>
  <c r="K182" i="5" s="1"/>
  <c r="K194" i="5" s="1"/>
  <c r="K206" i="5" s="1"/>
  <c r="K218" i="5" s="1"/>
  <c r="K230" i="5" s="1"/>
  <c r="K242" i="5" s="1"/>
  <c r="K254" i="5" s="1"/>
  <c r="K39" i="5"/>
  <c r="K51" i="5" s="1"/>
  <c r="K63" i="5" s="1"/>
  <c r="K75" i="5" s="1"/>
  <c r="K87" i="5" s="1"/>
  <c r="K99" i="5" s="1"/>
  <c r="K111" i="5" s="1"/>
  <c r="K123" i="5" s="1"/>
  <c r="K135" i="5" s="1"/>
  <c r="K147" i="5" s="1"/>
  <c r="K159" i="5" s="1"/>
  <c r="K171" i="5" s="1"/>
  <c r="K183" i="5" s="1"/>
  <c r="K195" i="5" s="1"/>
  <c r="K207" i="5" s="1"/>
  <c r="K219" i="5" s="1"/>
  <c r="K231" i="5" s="1"/>
  <c r="K243" i="5" s="1"/>
  <c r="K255" i="5" s="1"/>
  <c r="K41" i="5"/>
  <c r="K53" i="5"/>
  <c r="K65" i="5" s="1"/>
  <c r="K77" i="5" s="1"/>
  <c r="K89" i="5" s="1"/>
  <c r="K101" i="5" s="1"/>
  <c r="K113" i="5" s="1"/>
  <c r="K125" i="5" s="1"/>
  <c r="K137" i="5" s="1"/>
  <c r="K149" i="5" s="1"/>
  <c r="K161" i="5" s="1"/>
  <c r="K173" i="5" s="1"/>
  <c r="K185" i="5" s="1"/>
  <c r="K197" i="5" s="1"/>
  <c r="K209" i="5" s="1"/>
  <c r="K221" i="5" s="1"/>
  <c r="K233" i="5" s="1"/>
  <c r="K245" i="5" s="1"/>
  <c r="K257" i="5" s="1"/>
  <c r="K19" i="5"/>
  <c r="K31" i="5" s="1"/>
  <c r="K43" i="5" s="1"/>
  <c r="K55" i="5" s="1"/>
  <c r="K67" i="5" s="1"/>
  <c r="K79" i="5" s="1"/>
  <c r="K91" i="5" s="1"/>
  <c r="K103" i="5" s="1"/>
  <c r="K115" i="5" s="1"/>
  <c r="K127" i="5" s="1"/>
  <c r="K139" i="5" s="1"/>
  <c r="K151" i="5" s="1"/>
  <c r="K163" i="5" s="1"/>
  <c r="K175" i="5" s="1"/>
  <c r="K187" i="5" s="1"/>
  <c r="K199" i="5" s="1"/>
  <c r="K211" i="5" s="1"/>
  <c r="K223" i="5" s="1"/>
  <c r="K235" i="5" s="1"/>
  <c r="K247" i="5" s="1"/>
  <c r="J20" i="5"/>
  <c r="J32" i="5" s="1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1" i="5"/>
  <c r="J33" i="5" s="1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2" i="5"/>
  <c r="J23" i="5"/>
  <c r="J35" i="5" s="1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4" i="5"/>
  <c r="J36" i="5" s="1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5" i="5"/>
  <c r="J37" i="5" s="1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" i="5"/>
  <c r="J27" i="5"/>
  <c r="J39" i="5" s="1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19" i="5"/>
  <c r="J31" i="5" s="1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I20" i="5"/>
  <c r="I32" i="5" s="1"/>
  <c r="I44" i="5" s="1"/>
  <c r="I56" i="5" s="1"/>
  <c r="I68" i="5" s="1"/>
  <c r="I80" i="5" s="1"/>
  <c r="I92" i="5" s="1"/>
  <c r="I104" i="5" s="1"/>
  <c r="I116" i="5" s="1"/>
  <c r="I128" i="5" s="1"/>
  <c r="I140" i="5" s="1"/>
  <c r="I152" i="5" s="1"/>
  <c r="I164" i="5" s="1"/>
  <c r="I176" i="5" s="1"/>
  <c r="I188" i="5" s="1"/>
  <c r="I200" i="5" s="1"/>
  <c r="I212" i="5" s="1"/>
  <c r="I224" i="5" s="1"/>
  <c r="I236" i="5" s="1"/>
  <c r="I248" i="5" s="1"/>
  <c r="I21" i="5"/>
  <c r="I33" i="5" s="1"/>
  <c r="I45" i="5" s="1"/>
  <c r="I57" i="5" s="1"/>
  <c r="I69" i="5" s="1"/>
  <c r="I81" i="5" s="1"/>
  <c r="I93" i="5" s="1"/>
  <c r="I105" i="5" s="1"/>
  <c r="I117" i="5" s="1"/>
  <c r="I129" i="5" s="1"/>
  <c r="I141" i="5" s="1"/>
  <c r="I153" i="5" s="1"/>
  <c r="I165" i="5" s="1"/>
  <c r="I177" i="5" s="1"/>
  <c r="I189" i="5" s="1"/>
  <c r="I201" i="5" s="1"/>
  <c r="I213" i="5" s="1"/>
  <c r="I225" i="5" s="1"/>
  <c r="I237" i="5" s="1"/>
  <c r="I249" i="5" s="1"/>
  <c r="I22" i="5"/>
  <c r="I34" i="5" s="1"/>
  <c r="I46" i="5" s="1"/>
  <c r="I58" i="5" s="1"/>
  <c r="I70" i="5" s="1"/>
  <c r="I82" i="5" s="1"/>
  <c r="I94" i="5" s="1"/>
  <c r="I106" i="5" s="1"/>
  <c r="I118" i="5" s="1"/>
  <c r="I130" i="5" s="1"/>
  <c r="I142" i="5" s="1"/>
  <c r="I154" i="5" s="1"/>
  <c r="I166" i="5" s="1"/>
  <c r="I178" i="5" s="1"/>
  <c r="I190" i="5" s="1"/>
  <c r="I202" i="5" s="1"/>
  <c r="I214" i="5" s="1"/>
  <c r="I226" i="5" s="1"/>
  <c r="I238" i="5" s="1"/>
  <c r="I250" i="5" s="1"/>
  <c r="I23" i="5"/>
  <c r="I35" i="5" s="1"/>
  <c r="I47" i="5" s="1"/>
  <c r="I59" i="5" s="1"/>
  <c r="I71" i="5" s="1"/>
  <c r="I83" i="5" s="1"/>
  <c r="I95" i="5" s="1"/>
  <c r="I107" i="5" s="1"/>
  <c r="I119" i="5" s="1"/>
  <c r="I131" i="5" s="1"/>
  <c r="I143" i="5" s="1"/>
  <c r="I155" i="5" s="1"/>
  <c r="I167" i="5" s="1"/>
  <c r="I179" i="5" s="1"/>
  <c r="I191" i="5" s="1"/>
  <c r="I203" i="5" s="1"/>
  <c r="I215" i="5" s="1"/>
  <c r="I227" i="5" s="1"/>
  <c r="I239" i="5" s="1"/>
  <c r="I251" i="5" s="1"/>
  <c r="I24" i="5"/>
  <c r="I36" i="5" s="1"/>
  <c r="I48" i="5" s="1"/>
  <c r="I60" i="5" s="1"/>
  <c r="I72" i="5" s="1"/>
  <c r="I84" i="5" s="1"/>
  <c r="I96" i="5" s="1"/>
  <c r="I108" i="5" s="1"/>
  <c r="I120" i="5" s="1"/>
  <c r="I132" i="5" s="1"/>
  <c r="I144" i="5" s="1"/>
  <c r="I156" i="5" s="1"/>
  <c r="I168" i="5" s="1"/>
  <c r="I180" i="5" s="1"/>
  <c r="I192" i="5" s="1"/>
  <c r="I204" i="5" s="1"/>
  <c r="I216" i="5" s="1"/>
  <c r="I228" i="5" s="1"/>
  <c r="I240" i="5" s="1"/>
  <c r="I252" i="5" s="1"/>
  <c r="I25" i="5"/>
  <c r="I26" i="5"/>
  <c r="I38" i="5" s="1"/>
  <c r="I50" i="5" s="1"/>
  <c r="I62" i="5" s="1"/>
  <c r="I74" i="5" s="1"/>
  <c r="I86" i="5" s="1"/>
  <c r="I98" i="5" s="1"/>
  <c r="I110" i="5" s="1"/>
  <c r="I122" i="5" s="1"/>
  <c r="I134" i="5" s="1"/>
  <c r="I146" i="5" s="1"/>
  <c r="I158" i="5" s="1"/>
  <c r="I170" i="5" s="1"/>
  <c r="I182" i="5" s="1"/>
  <c r="I194" i="5" s="1"/>
  <c r="I206" i="5" s="1"/>
  <c r="I218" i="5" s="1"/>
  <c r="I230" i="5" s="1"/>
  <c r="I242" i="5" s="1"/>
  <c r="I254" i="5" s="1"/>
  <c r="I27" i="5"/>
  <c r="I39" i="5" s="1"/>
  <c r="I51" i="5" s="1"/>
  <c r="I63" i="5" s="1"/>
  <c r="I75" i="5" s="1"/>
  <c r="I87" i="5" s="1"/>
  <c r="I99" i="5" s="1"/>
  <c r="I111" i="5" s="1"/>
  <c r="I123" i="5" s="1"/>
  <c r="I135" i="5" s="1"/>
  <c r="I147" i="5" s="1"/>
  <c r="I159" i="5" s="1"/>
  <c r="I171" i="5" s="1"/>
  <c r="I183" i="5" s="1"/>
  <c r="I195" i="5" s="1"/>
  <c r="I207" i="5" s="1"/>
  <c r="I219" i="5" s="1"/>
  <c r="I231" i="5" s="1"/>
  <c r="I243" i="5" s="1"/>
  <c r="I255" i="5" s="1"/>
  <c r="I28" i="5"/>
  <c r="I40" i="5" s="1"/>
  <c r="I52" i="5" s="1"/>
  <c r="I64" i="5" s="1"/>
  <c r="I76" i="5" s="1"/>
  <c r="I88" i="5" s="1"/>
  <c r="I100" i="5" s="1"/>
  <c r="I112" i="5" s="1"/>
  <c r="I124" i="5" s="1"/>
  <c r="I136" i="5" s="1"/>
  <c r="I148" i="5" s="1"/>
  <c r="I160" i="5" s="1"/>
  <c r="I172" i="5" s="1"/>
  <c r="I184" i="5" s="1"/>
  <c r="I196" i="5" s="1"/>
  <c r="I208" i="5" s="1"/>
  <c r="I220" i="5" s="1"/>
  <c r="I232" i="5" s="1"/>
  <c r="I244" i="5" s="1"/>
  <c r="I256" i="5" s="1"/>
  <c r="I29" i="5"/>
  <c r="I41" i="5" s="1"/>
  <c r="I53" i="5" s="1"/>
  <c r="I65" i="5" s="1"/>
  <c r="I77" i="5" s="1"/>
  <c r="I89" i="5" s="1"/>
  <c r="I101" i="5" s="1"/>
  <c r="I113" i="5" s="1"/>
  <c r="I125" i="5" s="1"/>
  <c r="I137" i="5" s="1"/>
  <c r="I149" i="5" s="1"/>
  <c r="I161" i="5" s="1"/>
  <c r="I173" i="5" s="1"/>
  <c r="I185" i="5" s="1"/>
  <c r="I197" i="5" s="1"/>
  <c r="I209" i="5" s="1"/>
  <c r="I221" i="5" s="1"/>
  <c r="I233" i="5" s="1"/>
  <c r="I245" i="5" s="1"/>
  <c r="I257" i="5" s="1"/>
  <c r="I30" i="5"/>
  <c r="I42" i="5" s="1"/>
  <c r="I54" i="5" s="1"/>
  <c r="I66" i="5" s="1"/>
  <c r="I78" i="5" s="1"/>
  <c r="I90" i="5" s="1"/>
  <c r="I102" i="5" s="1"/>
  <c r="I114" i="5" s="1"/>
  <c r="I126" i="5" s="1"/>
  <c r="I138" i="5" s="1"/>
  <c r="I150" i="5" s="1"/>
  <c r="I162" i="5" s="1"/>
  <c r="I174" i="5" s="1"/>
  <c r="I186" i="5" s="1"/>
  <c r="I198" i="5" s="1"/>
  <c r="I210" i="5" s="1"/>
  <c r="I222" i="5" s="1"/>
  <c r="I234" i="5" s="1"/>
  <c r="I246" i="5" s="1"/>
  <c r="I258" i="5" s="1"/>
  <c r="I37" i="5"/>
  <c r="I49" i="5" s="1"/>
  <c r="I61" i="5" s="1"/>
  <c r="I73" i="5" s="1"/>
  <c r="I85" i="5" s="1"/>
  <c r="I97" i="5" s="1"/>
  <c r="I109" i="5" s="1"/>
  <c r="I121" i="5" s="1"/>
  <c r="I133" i="5" s="1"/>
  <c r="I145" i="5" s="1"/>
  <c r="I157" i="5" s="1"/>
  <c r="I169" i="5" s="1"/>
  <c r="I181" i="5" s="1"/>
  <c r="I193" i="5" s="1"/>
  <c r="I205" i="5" s="1"/>
  <c r="I217" i="5" s="1"/>
  <c r="I229" i="5" s="1"/>
  <c r="I241" i="5" s="1"/>
  <c r="I253" i="5" s="1"/>
  <c r="I19" i="5"/>
  <c r="I31" i="5" s="1"/>
  <c r="I43" i="5" s="1"/>
  <c r="I55" i="5" s="1"/>
  <c r="I67" i="5" s="1"/>
  <c r="I79" i="5" s="1"/>
  <c r="I91" i="5" s="1"/>
  <c r="I103" i="5" s="1"/>
  <c r="I115" i="5" s="1"/>
  <c r="I127" i="5" s="1"/>
  <c r="I139" i="5" s="1"/>
  <c r="I151" i="5" s="1"/>
  <c r="I163" i="5" s="1"/>
  <c r="I175" i="5" s="1"/>
  <c r="I187" i="5" s="1"/>
  <c r="I199" i="5" s="1"/>
  <c r="I211" i="5" s="1"/>
  <c r="I223" i="5" s="1"/>
  <c r="I235" i="5" s="1"/>
  <c r="I247" i="5" s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B5" i="5"/>
  <c r="H20" i="5"/>
  <c r="H32" i="5" s="1"/>
  <c r="H44" i="5" s="1"/>
  <c r="H56" i="5" s="1"/>
  <c r="H68" i="5" s="1"/>
  <c r="H80" i="5" s="1"/>
  <c r="H92" i="5" s="1"/>
  <c r="H104" i="5" s="1"/>
  <c r="H116" i="5" s="1"/>
  <c r="H128" i="5" s="1"/>
  <c r="H140" i="5" s="1"/>
  <c r="H152" i="5" s="1"/>
  <c r="H164" i="5" s="1"/>
  <c r="H176" i="5" s="1"/>
  <c r="H188" i="5" s="1"/>
  <c r="H200" i="5" s="1"/>
  <c r="H212" i="5" s="1"/>
  <c r="H224" i="5" s="1"/>
  <c r="H236" i="5" s="1"/>
  <c r="H248" i="5" s="1"/>
  <c r="H21" i="5"/>
  <c r="H22" i="5"/>
  <c r="H34" i="5" s="1"/>
  <c r="H46" i="5" s="1"/>
  <c r="H58" i="5" s="1"/>
  <c r="H70" i="5" s="1"/>
  <c r="H82" i="5" s="1"/>
  <c r="H94" i="5" s="1"/>
  <c r="H106" i="5" s="1"/>
  <c r="H118" i="5" s="1"/>
  <c r="H130" i="5" s="1"/>
  <c r="H142" i="5" s="1"/>
  <c r="H154" i="5" s="1"/>
  <c r="H166" i="5" s="1"/>
  <c r="H178" i="5" s="1"/>
  <c r="H190" i="5" s="1"/>
  <c r="H202" i="5" s="1"/>
  <c r="H214" i="5" s="1"/>
  <c r="H226" i="5" s="1"/>
  <c r="H238" i="5" s="1"/>
  <c r="H250" i="5" s="1"/>
  <c r="H23" i="5"/>
  <c r="H35" i="5" s="1"/>
  <c r="H47" i="5" s="1"/>
  <c r="H59" i="5" s="1"/>
  <c r="H71" i="5" s="1"/>
  <c r="H83" i="5" s="1"/>
  <c r="H95" i="5" s="1"/>
  <c r="H107" i="5" s="1"/>
  <c r="H119" i="5" s="1"/>
  <c r="H131" i="5" s="1"/>
  <c r="H143" i="5" s="1"/>
  <c r="H155" i="5" s="1"/>
  <c r="H167" i="5" s="1"/>
  <c r="H179" i="5" s="1"/>
  <c r="H191" i="5" s="1"/>
  <c r="H203" i="5" s="1"/>
  <c r="H215" i="5" s="1"/>
  <c r="H227" i="5" s="1"/>
  <c r="H239" i="5" s="1"/>
  <c r="H251" i="5" s="1"/>
  <c r="H24" i="5"/>
  <c r="H25" i="5"/>
  <c r="H37" i="5" s="1"/>
  <c r="H49" i="5" s="1"/>
  <c r="H61" i="5" s="1"/>
  <c r="H73" i="5" s="1"/>
  <c r="H85" i="5" s="1"/>
  <c r="H97" i="5" s="1"/>
  <c r="H109" i="5" s="1"/>
  <c r="H121" i="5" s="1"/>
  <c r="H133" i="5" s="1"/>
  <c r="H145" i="5" s="1"/>
  <c r="H157" i="5" s="1"/>
  <c r="H169" i="5" s="1"/>
  <c r="H181" i="5" s="1"/>
  <c r="H193" i="5" s="1"/>
  <c r="H205" i="5" s="1"/>
  <c r="H217" i="5" s="1"/>
  <c r="H229" i="5" s="1"/>
  <c r="H241" i="5" s="1"/>
  <c r="H253" i="5" s="1"/>
  <c r="H26" i="5"/>
  <c r="H38" i="5" s="1"/>
  <c r="H50" i="5" s="1"/>
  <c r="H62" i="5" s="1"/>
  <c r="H74" i="5" s="1"/>
  <c r="H86" i="5" s="1"/>
  <c r="H98" i="5" s="1"/>
  <c r="H110" i="5" s="1"/>
  <c r="H122" i="5" s="1"/>
  <c r="H134" i="5" s="1"/>
  <c r="H146" i="5" s="1"/>
  <c r="H158" i="5" s="1"/>
  <c r="H170" i="5" s="1"/>
  <c r="H182" i="5" s="1"/>
  <c r="H194" i="5" s="1"/>
  <c r="H206" i="5" s="1"/>
  <c r="H218" i="5" s="1"/>
  <c r="H230" i="5" s="1"/>
  <c r="H242" i="5" s="1"/>
  <c r="H254" i="5" s="1"/>
  <c r="H27" i="5"/>
  <c r="H28" i="5"/>
  <c r="H40" i="5" s="1"/>
  <c r="H52" i="5" s="1"/>
  <c r="H64" i="5" s="1"/>
  <c r="H76" i="5" s="1"/>
  <c r="H88" i="5" s="1"/>
  <c r="H100" i="5" s="1"/>
  <c r="H112" i="5" s="1"/>
  <c r="H124" i="5" s="1"/>
  <c r="H136" i="5" s="1"/>
  <c r="H148" i="5" s="1"/>
  <c r="H160" i="5" s="1"/>
  <c r="H172" i="5" s="1"/>
  <c r="H184" i="5" s="1"/>
  <c r="H196" i="5" s="1"/>
  <c r="H208" i="5" s="1"/>
  <c r="H220" i="5" s="1"/>
  <c r="H232" i="5" s="1"/>
  <c r="H244" i="5" s="1"/>
  <c r="H256" i="5" s="1"/>
  <c r="H29" i="5"/>
  <c r="H41" i="5" s="1"/>
  <c r="H53" i="5" s="1"/>
  <c r="H65" i="5" s="1"/>
  <c r="H77" i="5" s="1"/>
  <c r="H89" i="5" s="1"/>
  <c r="H101" i="5" s="1"/>
  <c r="H113" i="5" s="1"/>
  <c r="H125" i="5" s="1"/>
  <c r="H137" i="5" s="1"/>
  <c r="H149" i="5" s="1"/>
  <c r="H161" i="5" s="1"/>
  <c r="H173" i="5" s="1"/>
  <c r="H185" i="5" s="1"/>
  <c r="H197" i="5" s="1"/>
  <c r="H209" i="5" s="1"/>
  <c r="H221" i="5" s="1"/>
  <c r="H233" i="5" s="1"/>
  <c r="H245" i="5" s="1"/>
  <c r="H257" i="5" s="1"/>
  <c r="H30" i="5"/>
  <c r="H42" i="5" s="1"/>
  <c r="H54" i="5" s="1"/>
  <c r="H66" i="5" s="1"/>
  <c r="H78" i="5" s="1"/>
  <c r="H90" i="5" s="1"/>
  <c r="H102" i="5" s="1"/>
  <c r="H114" i="5" s="1"/>
  <c r="H126" i="5" s="1"/>
  <c r="H138" i="5" s="1"/>
  <c r="H150" i="5" s="1"/>
  <c r="H162" i="5" s="1"/>
  <c r="H174" i="5" s="1"/>
  <c r="H186" i="5" s="1"/>
  <c r="H198" i="5" s="1"/>
  <c r="H210" i="5" s="1"/>
  <c r="H222" i="5" s="1"/>
  <c r="H234" i="5" s="1"/>
  <c r="H246" i="5" s="1"/>
  <c r="H258" i="5" s="1"/>
  <c r="H31" i="5"/>
  <c r="H43" i="5" s="1"/>
  <c r="H55" i="5" s="1"/>
  <c r="H67" i="5" s="1"/>
  <c r="H79" i="5" s="1"/>
  <c r="H91" i="5" s="1"/>
  <c r="H103" i="5" s="1"/>
  <c r="H115" i="5" s="1"/>
  <c r="H127" i="5" s="1"/>
  <c r="H139" i="5" s="1"/>
  <c r="H151" i="5" s="1"/>
  <c r="H163" i="5" s="1"/>
  <c r="H175" i="5" s="1"/>
  <c r="H187" i="5" s="1"/>
  <c r="H199" i="5" s="1"/>
  <c r="H211" i="5" s="1"/>
  <c r="H223" i="5" s="1"/>
  <c r="H235" i="5" s="1"/>
  <c r="H247" i="5" s="1"/>
  <c r="H33" i="5"/>
  <c r="H45" i="5" s="1"/>
  <c r="H57" i="5" s="1"/>
  <c r="H69" i="5" s="1"/>
  <c r="H81" i="5" s="1"/>
  <c r="H93" i="5" s="1"/>
  <c r="H105" i="5" s="1"/>
  <c r="H117" i="5" s="1"/>
  <c r="H129" i="5" s="1"/>
  <c r="H141" i="5" s="1"/>
  <c r="H153" i="5" s="1"/>
  <c r="H165" i="5" s="1"/>
  <c r="H177" i="5" s="1"/>
  <c r="H189" i="5" s="1"/>
  <c r="H201" i="5" s="1"/>
  <c r="H213" i="5" s="1"/>
  <c r="H225" i="5" s="1"/>
  <c r="H237" i="5" s="1"/>
  <c r="H249" i="5" s="1"/>
  <c r="H36" i="5"/>
  <c r="H48" i="5" s="1"/>
  <c r="H60" i="5" s="1"/>
  <c r="H72" i="5" s="1"/>
  <c r="H84" i="5" s="1"/>
  <c r="H96" i="5" s="1"/>
  <c r="H108" i="5" s="1"/>
  <c r="H120" i="5" s="1"/>
  <c r="H132" i="5" s="1"/>
  <c r="H144" i="5" s="1"/>
  <c r="H156" i="5" s="1"/>
  <c r="H168" i="5" s="1"/>
  <c r="H180" i="5" s="1"/>
  <c r="H192" i="5" s="1"/>
  <c r="H204" i="5" s="1"/>
  <c r="H216" i="5" s="1"/>
  <c r="H228" i="5" s="1"/>
  <c r="H240" i="5" s="1"/>
  <c r="H252" i="5" s="1"/>
  <c r="H39" i="5"/>
  <c r="H51" i="5" s="1"/>
  <c r="H63" i="5" s="1"/>
  <c r="H75" i="5" s="1"/>
  <c r="H87" i="5" s="1"/>
  <c r="H99" i="5" s="1"/>
  <c r="H111" i="5" s="1"/>
  <c r="H123" i="5" s="1"/>
  <c r="H135" i="5" s="1"/>
  <c r="H147" i="5" s="1"/>
  <c r="H159" i="5" s="1"/>
  <c r="H171" i="5" s="1"/>
  <c r="H183" i="5" s="1"/>
  <c r="H195" i="5" s="1"/>
  <c r="H207" i="5" s="1"/>
  <c r="H219" i="5" s="1"/>
  <c r="H231" i="5" s="1"/>
  <c r="H243" i="5" s="1"/>
  <c r="H255" i="5" s="1"/>
  <c r="H19" i="5"/>
  <c r="G20" i="5"/>
  <c r="G32" i="5" s="1"/>
  <c r="G44" i="5" s="1"/>
  <c r="G56" i="5" s="1"/>
  <c r="G68" i="5" s="1"/>
  <c r="G80" i="5" s="1"/>
  <c r="G92" i="5" s="1"/>
  <c r="G104" i="5" s="1"/>
  <c r="G116" i="5" s="1"/>
  <c r="G128" i="5" s="1"/>
  <c r="G140" i="5" s="1"/>
  <c r="G152" i="5" s="1"/>
  <c r="G164" i="5" s="1"/>
  <c r="G176" i="5" s="1"/>
  <c r="G188" i="5" s="1"/>
  <c r="G200" i="5" s="1"/>
  <c r="G212" i="5" s="1"/>
  <c r="G224" i="5" s="1"/>
  <c r="G236" i="5" s="1"/>
  <c r="G248" i="5" s="1"/>
  <c r="G21" i="5"/>
  <c r="G33" i="5" s="1"/>
  <c r="G45" i="5" s="1"/>
  <c r="G57" i="5" s="1"/>
  <c r="G22" i="5"/>
  <c r="G23" i="5"/>
  <c r="G35" i="5" s="1"/>
  <c r="G47" i="5" s="1"/>
  <c r="G59" i="5" s="1"/>
  <c r="G71" i="5" s="1"/>
  <c r="G83" i="5" s="1"/>
  <c r="G95" i="5" s="1"/>
  <c r="G107" i="5" s="1"/>
  <c r="G119" i="5" s="1"/>
  <c r="G131" i="5" s="1"/>
  <c r="G143" i="5" s="1"/>
  <c r="G155" i="5" s="1"/>
  <c r="G167" i="5" s="1"/>
  <c r="G179" i="5" s="1"/>
  <c r="G191" i="5" s="1"/>
  <c r="G203" i="5" s="1"/>
  <c r="G215" i="5" s="1"/>
  <c r="G227" i="5" s="1"/>
  <c r="G239" i="5" s="1"/>
  <c r="G251" i="5" s="1"/>
  <c r="G24" i="5"/>
  <c r="G36" i="5" s="1"/>
  <c r="G48" i="5" s="1"/>
  <c r="G60" i="5" s="1"/>
  <c r="G72" i="5" s="1"/>
  <c r="G84" i="5" s="1"/>
  <c r="G96" i="5" s="1"/>
  <c r="G108" i="5" s="1"/>
  <c r="G120" i="5" s="1"/>
  <c r="G132" i="5" s="1"/>
  <c r="G144" i="5" s="1"/>
  <c r="G156" i="5" s="1"/>
  <c r="G168" i="5" s="1"/>
  <c r="G180" i="5" s="1"/>
  <c r="G192" i="5" s="1"/>
  <c r="G204" i="5" s="1"/>
  <c r="G216" i="5" s="1"/>
  <c r="G228" i="5" s="1"/>
  <c r="G240" i="5" s="1"/>
  <c r="G252" i="5" s="1"/>
  <c r="G25" i="5"/>
  <c r="G37" i="5" s="1"/>
  <c r="G49" i="5" s="1"/>
  <c r="G61" i="5" s="1"/>
  <c r="G73" i="5" s="1"/>
  <c r="G85" i="5" s="1"/>
  <c r="G97" i="5" s="1"/>
  <c r="G109" i="5" s="1"/>
  <c r="G121" i="5" s="1"/>
  <c r="G133" i="5" s="1"/>
  <c r="G145" i="5" s="1"/>
  <c r="G157" i="5" s="1"/>
  <c r="G169" i="5" s="1"/>
  <c r="G181" i="5" s="1"/>
  <c r="G193" i="5" s="1"/>
  <c r="G205" i="5" s="1"/>
  <c r="G217" i="5" s="1"/>
  <c r="G229" i="5" s="1"/>
  <c r="G241" i="5" s="1"/>
  <c r="G253" i="5" s="1"/>
  <c r="G26" i="5"/>
  <c r="G38" i="5" s="1"/>
  <c r="G50" i="5" s="1"/>
  <c r="G62" i="5" s="1"/>
  <c r="G74" i="5" s="1"/>
  <c r="G86" i="5" s="1"/>
  <c r="G98" i="5" s="1"/>
  <c r="G110" i="5" s="1"/>
  <c r="G122" i="5" s="1"/>
  <c r="G134" i="5" s="1"/>
  <c r="G146" i="5" s="1"/>
  <c r="G158" i="5" s="1"/>
  <c r="G170" i="5" s="1"/>
  <c r="G182" i="5" s="1"/>
  <c r="G194" i="5" s="1"/>
  <c r="G206" i="5" s="1"/>
  <c r="G218" i="5" s="1"/>
  <c r="G230" i="5" s="1"/>
  <c r="G242" i="5" s="1"/>
  <c r="G254" i="5" s="1"/>
  <c r="G27" i="5"/>
  <c r="G28" i="5"/>
  <c r="G40" i="5" s="1"/>
  <c r="G52" i="5" s="1"/>
  <c r="G64" i="5" s="1"/>
  <c r="G76" i="5" s="1"/>
  <c r="G88" i="5" s="1"/>
  <c r="G100" i="5" s="1"/>
  <c r="G112" i="5" s="1"/>
  <c r="G124" i="5" s="1"/>
  <c r="G136" i="5" s="1"/>
  <c r="G148" i="5" s="1"/>
  <c r="G160" i="5" s="1"/>
  <c r="G172" i="5" s="1"/>
  <c r="G184" i="5" s="1"/>
  <c r="G196" i="5" s="1"/>
  <c r="G208" i="5" s="1"/>
  <c r="G220" i="5" s="1"/>
  <c r="G232" i="5" s="1"/>
  <c r="G244" i="5" s="1"/>
  <c r="G256" i="5" s="1"/>
  <c r="G29" i="5"/>
  <c r="G41" i="5" s="1"/>
  <c r="G53" i="5" s="1"/>
  <c r="G65" i="5" s="1"/>
  <c r="G77" i="5" s="1"/>
  <c r="G89" i="5" s="1"/>
  <c r="G101" i="5" s="1"/>
  <c r="G113" i="5" s="1"/>
  <c r="G125" i="5" s="1"/>
  <c r="G137" i="5" s="1"/>
  <c r="G149" i="5" s="1"/>
  <c r="G161" i="5" s="1"/>
  <c r="G173" i="5" s="1"/>
  <c r="G185" i="5" s="1"/>
  <c r="G197" i="5" s="1"/>
  <c r="G209" i="5" s="1"/>
  <c r="G221" i="5" s="1"/>
  <c r="G233" i="5" s="1"/>
  <c r="G245" i="5" s="1"/>
  <c r="G257" i="5" s="1"/>
  <c r="G30" i="5"/>
  <c r="G42" i="5" s="1"/>
  <c r="G54" i="5" s="1"/>
  <c r="G66" i="5" s="1"/>
  <c r="G78" i="5" s="1"/>
  <c r="G90" i="5" s="1"/>
  <c r="G102" i="5" s="1"/>
  <c r="G114" i="5" s="1"/>
  <c r="G126" i="5" s="1"/>
  <c r="G138" i="5" s="1"/>
  <c r="G150" i="5" s="1"/>
  <c r="G162" i="5" s="1"/>
  <c r="G174" i="5" s="1"/>
  <c r="G186" i="5" s="1"/>
  <c r="G198" i="5" s="1"/>
  <c r="G210" i="5" s="1"/>
  <c r="G222" i="5" s="1"/>
  <c r="G234" i="5" s="1"/>
  <c r="G246" i="5" s="1"/>
  <c r="G258" i="5" s="1"/>
  <c r="G34" i="5"/>
  <c r="G46" i="5" s="1"/>
  <c r="G58" i="5" s="1"/>
  <c r="G70" i="5" s="1"/>
  <c r="G82" i="5" s="1"/>
  <c r="G94" i="5" s="1"/>
  <c r="G106" i="5" s="1"/>
  <c r="G118" i="5" s="1"/>
  <c r="G130" i="5" s="1"/>
  <c r="G142" i="5" s="1"/>
  <c r="G154" i="5" s="1"/>
  <c r="G166" i="5" s="1"/>
  <c r="G178" i="5" s="1"/>
  <c r="G190" i="5" s="1"/>
  <c r="G202" i="5" s="1"/>
  <c r="G214" i="5" s="1"/>
  <c r="G226" i="5" s="1"/>
  <c r="G238" i="5" s="1"/>
  <c r="G250" i="5" s="1"/>
  <c r="G39" i="5"/>
  <c r="G51" i="5" s="1"/>
  <c r="G63" i="5" s="1"/>
  <c r="G75" i="5" s="1"/>
  <c r="G87" i="5" s="1"/>
  <c r="G99" i="5" s="1"/>
  <c r="G111" i="5" s="1"/>
  <c r="G123" i="5" s="1"/>
  <c r="G135" i="5" s="1"/>
  <c r="G147" i="5" s="1"/>
  <c r="G159" i="5" s="1"/>
  <c r="G171" i="5" s="1"/>
  <c r="G183" i="5" s="1"/>
  <c r="G195" i="5" s="1"/>
  <c r="G207" i="5" s="1"/>
  <c r="G219" i="5" s="1"/>
  <c r="G231" i="5" s="1"/>
  <c r="G243" i="5" s="1"/>
  <c r="G255" i="5" s="1"/>
  <c r="G69" i="5"/>
  <c r="G81" i="5" s="1"/>
  <c r="G93" i="5" s="1"/>
  <c r="G105" i="5" s="1"/>
  <c r="G117" i="5" s="1"/>
  <c r="G129" i="5" s="1"/>
  <c r="G141" i="5" s="1"/>
  <c r="G153" i="5" s="1"/>
  <c r="G165" i="5" s="1"/>
  <c r="G177" i="5" s="1"/>
  <c r="G189" i="5" s="1"/>
  <c r="G201" i="5" s="1"/>
  <c r="G213" i="5" s="1"/>
  <c r="G225" i="5" s="1"/>
  <c r="G237" i="5" s="1"/>
  <c r="G249" i="5" s="1"/>
  <c r="G19" i="5"/>
  <c r="G31" i="5" s="1"/>
  <c r="G43" i="5" s="1"/>
  <c r="G55" i="5" s="1"/>
  <c r="G67" i="5" s="1"/>
  <c r="G79" i="5" s="1"/>
  <c r="G91" i="5" s="1"/>
  <c r="G103" i="5" s="1"/>
  <c r="G115" i="5" s="1"/>
  <c r="G127" i="5" s="1"/>
  <c r="G139" i="5" s="1"/>
  <c r="G151" i="5" s="1"/>
  <c r="G163" i="5" s="1"/>
  <c r="G175" i="5" s="1"/>
  <c r="G187" i="5" s="1"/>
  <c r="G199" i="5" s="1"/>
  <c r="G211" i="5" s="1"/>
  <c r="G223" i="5" s="1"/>
  <c r="G235" i="5" s="1"/>
  <c r="G247" i="5" s="1"/>
  <c r="F20" i="5"/>
  <c r="F21" i="5"/>
  <c r="F33" i="5" s="1"/>
  <c r="F45" i="5" s="1"/>
  <c r="F57" i="5" s="1"/>
  <c r="F69" i="5" s="1"/>
  <c r="F81" i="5" s="1"/>
  <c r="F93" i="5" s="1"/>
  <c r="F105" i="5" s="1"/>
  <c r="F117" i="5" s="1"/>
  <c r="F129" i="5" s="1"/>
  <c r="F141" i="5" s="1"/>
  <c r="F153" i="5" s="1"/>
  <c r="F165" i="5" s="1"/>
  <c r="F177" i="5" s="1"/>
  <c r="F189" i="5" s="1"/>
  <c r="F201" i="5" s="1"/>
  <c r="F213" i="5" s="1"/>
  <c r="F225" i="5" s="1"/>
  <c r="F237" i="5" s="1"/>
  <c r="F249" i="5" s="1"/>
  <c r="F22" i="5"/>
  <c r="F23" i="5"/>
  <c r="F35" i="5" s="1"/>
  <c r="F47" i="5" s="1"/>
  <c r="F59" i="5" s="1"/>
  <c r="F71" i="5" s="1"/>
  <c r="F83" i="5" s="1"/>
  <c r="F95" i="5" s="1"/>
  <c r="F107" i="5" s="1"/>
  <c r="F119" i="5" s="1"/>
  <c r="F131" i="5" s="1"/>
  <c r="F143" i="5" s="1"/>
  <c r="F155" i="5" s="1"/>
  <c r="F167" i="5" s="1"/>
  <c r="F179" i="5" s="1"/>
  <c r="F191" i="5" s="1"/>
  <c r="F203" i="5" s="1"/>
  <c r="F215" i="5" s="1"/>
  <c r="F227" i="5" s="1"/>
  <c r="F239" i="5" s="1"/>
  <c r="F251" i="5" s="1"/>
  <c r="F24" i="5"/>
  <c r="F36" i="5" s="1"/>
  <c r="F48" i="5" s="1"/>
  <c r="F60" i="5" s="1"/>
  <c r="F72" i="5" s="1"/>
  <c r="F84" i="5" s="1"/>
  <c r="F96" i="5" s="1"/>
  <c r="F108" i="5" s="1"/>
  <c r="F120" i="5" s="1"/>
  <c r="F132" i="5" s="1"/>
  <c r="F144" i="5" s="1"/>
  <c r="F156" i="5" s="1"/>
  <c r="F168" i="5" s="1"/>
  <c r="F180" i="5" s="1"/>
  <c r="F192" i="5" s="1"/>
  <c r="F204" i="5" s="1"/>
  <c r="F216" i="5" s="1"/>
  <c r="F228" i="5" s="1"/>
  <c r="F240" i="5" s="1"/>
  <c r="F252" i="5" s="1"/>
  <c r="F25" i="5"/>
  <c r="F26" i="5"/>
  <c r="F27" i="5"/>
  <c r="F39" i="5" s="1"/>
  <c r="F51" i="5" s="1"/>
  <c r="F63" i="5" s="1"/>
  <c r="F75" i="5" s="1"/>
  <c r="F87" i="5" s="1"/>
  <c r="F99" i="5" s="1"/>
  <c r="F111" i="5" s="1"/>
  <c r="F123" i="5" s="1"/>
  <c r="F135" i="5" s="1"/>
  <c r="F147" i="5" s="1"/>
  <c r="F159" i="5" s="1"/>
  <c r="F171" i="5" s="1"/>
  <c r="F183" i="5" s="1"/>
  <c r="F195" i="5" s="1"/>
  <c r="F207" i="5" s="1"/>
  <c r="F219" i="5" s="1"/>
  <c r="F231" i="5" s="1"/>
  <c r="F243" i="5" s="1"/>
  <c r="F255" i="5" s="1"/>
  <c r="F28" i="5"/>
  <c r="F40" i="5" s="1"/>
  <c r="F52" i="5" s="1"/>
  <c r="F64" i="5" s="1"/>
  <c r="F76" i="5" s="1"/>
  <c r="F88" i="5" s="1"/>
  <c r="F100" i="5" s="1"/>
  <c r="F112" i="5" s="1"/>
  <c r="F124" i="5" s="1"/>
  <c r="F136" i="5" s="1"/>
  <c r="F148" i="5" s="1"/>
  <c r="F160" i="5" s="1"/>
  <c r="F172" i="5" s="1"/>
  <c r="F184" i="5" s="1"/>
  <c r="F196" i="5" s="1"/>
  <c r="F208" i="5" s="1"/>
  <c r="F220" i="5" s="1"/>
  <c r="F232" i="5" s="1"/>
  <c r="F244" i="5" s="1"/>
  <c r="F256" i="5" s="1"/>
  <c r="F29" i="5"/>
  <c r="F41" i="5" s="1"/>
  <c r="F53" i="5" s="1"/>
  <c r="F65" i="5" s="1"/>
  <c r="F77" i="5" s="1"/>
  <c r="F89" i="5" s="1"/>
  <c r="F101" i="5" s="1"/>
  <c r="F113" i="5" s="1"/>
  <c r="F125" i="5" s="1"/>
  <c r="F137" i="5" s="1"/>
  <c r="F149" i="5" s="1"/>
  <c r="F161" i="5" s="1"/>
  <c r="F173" i="5" s="1"/>
  <c r="F185" i="5" s="1"/>
  <c r="F197" i="5" s="1"/>
  <c r="F209" i="5" s="1"/>
  <c r="F221" i="5" s="1"/>
  <c r="F233" i="5" s="1"/>
  <c r="F245" i="5" s="1"/>
  <c r="F257" i="5" s="1"/>
  <c r="F30" i="5"/>
  <c r="F42" i="5" s="1"/>
  <c r="F54" i="5" s="1"/>
  <c r="F66" i="5" s="1"/>
  <c r="F78" i="5" s="1"/>
  <c r="F90" i="5" s="1"/>
  <c r="F102" i="5" s="1"/>
  <c r="F114" i="5" s="1"/>
  <c r="F126" i="5" s="1"/>
  <c r="F138" i="5" s="1"/>
  <c r="F150" i="5" s="1"/>
  <c r="F162" i="5" s="1"/>
  <c r="F174" i="5" s="1"/>
  <c r="F186" i="5" s="1"/>
  <c r="F198" i="5" s="1"/>
  <c r="F210" i="5" s="1"/>
  <c r="F222" i="5" s="1"/>
  <c r="F234" i="5" s="1"/>
  <c r="F246" i="5" s="1"/>
  <c r="F258" i="5" s="1"/>
  <c r="F32" i="5"/>
  <c r="F44" i="5" s="1"/>
  <c r="F56" i="5" s="1"/>
  <c r="F68" i="5" s="1"/>
  <c r="F80" i="5" s="1"/>
  <c r="F92" i="5" s="1"/>
  <c r="F104" i="5" s="1"/>
  <c r="F116" i="5" s="1"/>
  <c r="F128" i="5" s="1"/>
  <c r="F140" i="5" s="1"/>
  <c r="F152" i="5" s="1"/>
  <c r="F164" i="5" s="1"/>
  <c r="F176" i="5" s="1"/>
  <c r="F188" i="5" s="1"/>
  <c r="F200" i="5" s="1"/>
  <c r="F212" i="5" s="1"/>
  <c r="F224" i="5" s="1"/>
  <c r="F236" i="5" s="1"/>
  <c r="F248" i="5" s="1"/>
  <c r="F34" i="5"/>
  <c r="F46" i="5" s="1"/>
  <c r="F58" i="5" s="1"/>
  <c r="F70" i="5" s="1"/>
  <c r="F82" i="5" s="1"/>
  <c r="F94" i="5" s="1"/>
  <c r="F106" i="5" s="1"/>
  <c r="F118" i="5" s="1"/>
  <c r="F130" i="5" s="1"/>
  <c r="F142" i="5" s="1"/>
  <c r="F154" i="5" s="1"/>
  <c r="F166" i="5" s="1"/>
  <c r="F178" i="5" s="1"/>
  <c r="F190" i="5" s="1"/>
  <c r="F202" i="5" s="1"/>
  <c r="F214" i="5" s="1"/>
  <c r="F226" i="5" s="1"/>
  <c r="F238" i="5" s="1"/>
  <c r="F250" i="5" s="1"/>
  <c r="F37" i="5"/>
  <c r="F49" i="5" s="1"/>
  <c r="F61" i="5" s="1"/>
  <c r="F73" i="5" s="1"/>
  <c r="F85" i="5" s="1"/>
  <c r="F97" i="5" s="1"/>
  <c r="F109" i="5" s="1"/>
  <c r="F121" i="5" s="1"/>
  <c r="F133" i="5" s="1"/>
  <c r="F145" i="5" s="1"/>
  <c r="F157" i="5" s="1"/>
  <c r="F169" i="5" s="1"/>
  <c r="F181" i="5" s="1"/>
  <c r="F193" i="5" s="1"/>
  <c r="F205" i="5" s="1"/>
  <c r="F217" i="5" s="1"/>
  <c r="F229" i="5" s="1"/>
  <c r="F241" i="5" s="1"/>
  <c r="F253" i="5" s="1"/>
  <c r="F38" i="5"/>
  <c r="F50" i="5" s="1"/>
  <c r="F62" i="5" s="1"/>
  <c r="F74" i="5" s="1"/>
  <c r="F86" i="5" s="1"/>
  <c r="F98" i="5" s="1"/>
  <c r="F110" i="5" s="1"/>
  <c r="F122" i="5" s="1"/>
  <c r="F134" i="5" s="1"/>
  <c r="F146" i="5" s="1"/>
  <c r="F158" i="5" s="1"/>
  <c r="F170" i="5" s="1"/>
  <c r="F182" i="5" s="1"/>
  <c r="F194" i="5" s="1"/>
  <c r="F206" i="5" s="1"/>
  <c r="F218" i="5" s="1"/>
  <c r="F230" i="5" s="1"/>
  <c r="F242" i="5" s="1"/>
  <c r="F254" i="5" s="1"/>
  <c r="F19" i="5"/>
  <c r="F31" i="5" s="1"/>
  <c r="F43" i="5" s="1"/>
  <c r="F55" i="5" s="1"/>
  <c r="F67" i="5" s="1"/>
  <c r="F79" i="5" s="1"/>
  <c r="F91" i="5" s="1"/>
  <c r="F103" i="5" s="1"/>
  <c r="F115" i="5" s="1"/>
  <c r="F127" i="5" s="1"/>
  <c r="F139" i="5" s="1"/>
  <c r="F151" i="5" s="1"/>
  <c r="F163" i="5" s="1"/>
  <c r="F175" i="5" s="1"/>
  <c r="F187" i="5" s="1"/>
  <c r="F199" i="5" s="1"/>
  <c r="F211" i="5" s="1"/>
  <c r="F223" i="5" s="1"/>
  <c r="F235" i="5" s="1"/>
  <c r="F247" i="5" s="1"/>
  <c r="E164" i="5"/>
  <c r="E176" i="5" s="1"/>
  <c r="E188" i="5" s="1"/>
  <c r="E200" i="5" s="1"/>
  <c r="E212" i="5" s="1"/>
  <c r="E224" i="5" s="1"/>
  <c r="E236" i="5" s="1"/>
  <c r="E248" i="5" s="1"/>
  <c r="E165" i="5"/>
  <c r="E177" i="5" s="1"/>
  <c r="E189" i="5" s="1"/>
  <c r="E201" i="5" s="1"/>
  <c r="E213" i="5" s="1"/>
  <c r="E225" i="5" s="1"/>
  <c r="E237" i="5" s="1"/>
  <c r="E249" i="5" s="1"/>
  <c r="E166" i="5"/>
  <c r="E178" i="5" s="1"/>
  <c r="E190" i="5" s="1"/>
  <c r="E202" i="5" s="1"/>
  <c r="E214" i="5" s="1"/>
  <c r="E226" i="5" s="1"/>
  <c r="E238" i="5" s="1"/>
  <c r="E250" i="5" s="1"/>
  <c r="E167" i="5"/>
  <c r="E179" i="5" s="1"/>
  <c r="E191" i="5" s="1"/>
  <c r="E203" i="5" s="1"/>
  <c r="E215" i="5" s="1"/>
  <c r="E227" i="5" s="1"/>
  <c r="E239" i="5" s="1"/>
  <c r="E251" i="5" s="1"/>
  <c r="E168" i="5"/>
  <c r="E180" i="5" s="1"/>
  <c r="E192" i="5" s="1"/>
  <c r="E204" i="5" s="1"/>
  <c r="E216" i="5" s="1"/>
  <c r="E228" i="5" s="1"/>
  <c r="E240" i="5" s="1"/>
  <c r="E252" i="5" s="1"/>
  <c r="E169" i="5"/>
  <c r="E181" i="5" s="1"/>
  <c r="E193" i="5" s="1"/>
  <c r="E205" i="5" s="1"/>
  <c r="E217" i="5" s="1"/>
  <c r="E229" i="5" s="1"/>
  <c r="E241" i="5" s="1"/>
  <c r="E253" i="5" s="1"/>
  <c r="E170" i="5"/>
  <c r="E182" i="5" s="1"/>
  <c r="E194" i="5" s="1"/>
  <c r="E206" i="5" s="1"/>
  <c r="E218" i="5" s="1"/>
  <c r="E230" i="5" s="1"/>
  <c r="E242" i="5" s="1"/>
  <c r="E254" i="5" s="1"/>
  <c r="E171" i="5"/>
  <c r="E183" i="5" s="1"/>
  <c r="E195" i="5" s="1"/>
  <c r="E207" i="5" s="1"/>
  <c r="E219" i="5" s="1"/>
  <c r="E231" i="5" s="1"/>
  <c r="E243" i="5" s="1"/>
  <c r="E255" i="5" s="1"/>
  <c r="E172" i="5"/>
  <c r="E184" i="5" s="1"/>
  <c r="E196" i="5" s="1"/>
  <c r="E208" i="5" s="1"/>
  <c r="E220" i="5" s="1"/>
  <c r="E232" i="5" s="1"/>
  <c r="E244" i="5" s="1"/>
  <c r="E256" i="5" s="1"/>
  <c r="E173" i="5"/>
  <c r="E185" i="5" s="1"/>
  <c r="E197" i="5" s="1"/>
  <c r="E209" i="5" s="1"/>
  <c r="E221" i="5" s="1"/>
  <c r="E233" i="5" s="1"/>
  <c r="E245" i="5" s="1"/>
  <c r="E257" i="5" s="1"/>
  <c r="E174" i="5"/>
  <c r="E186" i="5" s="1"/>
  <c r="E198" i="5" s="1"/>
  <c r="E210" i="5" s="1"/>
  <c r="E222" i="5" s="1"/>
  <c r="E234" i="5" s="1"/>
  <c r="E246" i="5" s="1"/>
  <c r="E258" i="5" s="1"/>
  <c r="E163" i="5"/>
  <c r="E175" i="5" s="1"/>
  <c r="E187" i="5" s="1"/>
  <c r="E199" i="5" s="1"/>
  <c r="E211" i="5" s="1"/>
  <c r="E223" i="5" s="1"/>
  <c r="E235" i="5" s="1"/>
  <c r="E247" i="5" s="1"/>
  <c r="D164" i="5"/>
  <c r="D165" i="5"/>
  <c r="D177" i="5" s="1"/>
  <c r="D189" i="5" s="1"/>
  <c r="D201" i="5" s="1"/>
  <c r="D213" i="5" s="1"/>
  <c r="D225" i="5" s="1"/>
  <c r="D237" i="5" s="1"/>
  <c r="D249" i="5" s="1"/>
  <c r="D166" i="5"/>
  <c r="D178" i="5" s="1"/>
  <c r="D190" i="5" s="1"/>
  <c r="D202" i="5" s="1"/>
  <c r="D214" i="5" s="1"/>
  <c r="D226" i="5" s="1"/>
  <c r="D238" i="5" s="1"/>
  <c r="D250" i="5" s="1"/>
  <c r="D167" i="5"/>
  <c r="D179" i="5" s="1"/>
  <c r="D191" i="5" s="1"/>
  <c r="D203" i="5" s="1"/>
  <c r="D215" i="5" s="1"/>
  <c r="D227" i="5" s="1"/>
  <c r="D239" i="5" s="1"/>
  <c r="D251" i="5" s="1"/>
  <c r="D168" i="5"/>
  <c r="D180" i="5" s="1"/>
  <c r="D192" i="5" s="1"/>
  <c r="D204" i="5" s="1"/>
  <c r="D216" i="5" s="1"/>
  <c r="D228" i="5" s="1"/>
  <c r="D240" i="5" s="1"/>
  <c r="D252" i="5" s="1"/>
  <c r="D169" i="5"/>
  <c r="D181" i="5" s="1"/>
  <c r="D193" i="5" s="1"/>
  <c r="D205" i="5" s="1"/>
  <c r="D217" i="5" s="1"/>
  <c r="D229" i="5" s="1"/>
  <c r="D241" i="5" s="1"/>
  <c r="D253" i="5" s="1"/>
  <c r="D170" i="5"/>
  <c r="D182" i="5" s="1"/>
  <c r="D194" i="5" s="1"/>
  <c r="D206" i="5" s="1"/>
  <c r="D218" i="5" s="1"/>
  <c r="D230" i="5" s="1"/>
  <c r="D242" i="5" s="1"/>
  <c r="D254" i="5" s="1"/>
  <c r="D171" i="5"/>
  <c r="D172" i="5"/>
  <c r="D173" i="5"/>
  <c r="D185" i="5" s="1"/>
  <c r="D197" i="5" s="1"/>
  <c r="D209" i="5" s="1"/>
  <c r="D221" i="5" s="1"/>
  <c r="D233" i="5" s="1"/>
  <c r="D245" i="5" s="1"/>
  <c r="D257" i="5" s="1"/>
  <c r="D174" i="5"/>
  <c r="D176" i="5"/>
  <c r="D188" i="5" s="1"/>
  <c r="D200" i="5" s="1"/>
  <c r="D212" i="5" s="1"/>
  <c r="D224" i="5" s="1"/>
  <c r="D236" i="5" s="1"/>
  <c r="D248" i="5" s="1"/>
  <c r="D183" i="5"/>
  <c r="D195" i="5" s="1"/>
  <c r="D207" i="5" s="1"/>
  <c r="D219" i="5" s="1"/>
  <c r="D231" i="5" s="1"/>
  <c r="D243" i="5" s="1"/>
  <c r="D255" i="5" s="1"/>
  <c r="D184" i="5"/>
  <c r="D196" i="5" s="1"/>
  <c r="D208" i="5" s="1"/>
  <c r="D220" i="5" s="1"/>
  <c r="D232" i="5" s="1"/>
  <c r="D244" i="5" s="1"/>
  <c r="D256" i="5" s="1"/>
  <c r="D186" i="5"/>
  <c r="D198" i="5" s="1"/>
  <c r="D210" i="5" s="1"/>
  <c r="D222" i="5" s="1"/>
  <c r="D234" i="5" s="1"/>
  <c r="D246" i="5" s="1"/>
  <c r="D258" i="5" s="1"/>
  <c r="D163" i="5"/>
  <c r="D175" i="5" s="1"/>
  <c r="D187" i="5" s="1"/>
  <c r="D199" i="5" s="1"/>
  <c r="D211" i="5" s="1"/>
  <c r="D223" i="5" s="1"/>
  <c r="D235" i="5" s="1"/>
  <c r="D247" i="5" s="1"/>
  <c r="C164" i="5"/>
  <c r="C176" i="5" s="1"/>
  <c r="C188" i="5" s="1"/>
  <c r="C200" i="5" s="1"/>
  <c r="C212" i="5" s="1"/>
  <c r="C224" i="5" s="1"/>
  <c r="C236" i="5" s="1"/>
  <c r="C248" i="5" s="1"/>
  <c r="C165" i="5"/>
  <c r="C177" i="5" s="1"/>
  <c r="C189" i="5" s="1"/>
  <c r="C201" i="5" s="1"/>
  <c r="C213" i="5" s="1"/>
  <c r="C225" i="5" s="1"/>
  <c r="C237" i="5" s="1"/>
  <c r="C249" i="5" s="1"/>
  <c r="C166" i="5"/>
  <c r="C178" i="5" s="1"/>
  <c r="C190" i="5" s="1"/>
  <c r="C202" i="5" s="1"/>
  <c r="C214" i="5" s="1"/>
  <c r="C226" i="5" s="1"/>
  <c r="C238" i="5" s="1"/>
  <c r="C250" i="5" s="1"/>
  <c r="C167" i="5"/>
  <c r="C179" i="5" s="1"/>
  <c r="C191" i="5" s="1"/>
  <c r="C203" i="5" s="1"/>
  <c r="C215" i="5" s="1"/>
  <c r="C227" i="5" s="1"/>
  <c r="C239" i="5" s="1"/>
  <c r="C251" i="5" s="1"/>
  <c r="C168" i="5"/>
  <c r="C180" i="5" s="1"/>
  <c r="C192" i="5" s="1"/>
  <c r="C204" i="5" s="1"/>
  <c r="C216" i="5" s="1"/>
  <c r="C228" i="5" s="1"/>
  <c r="C240" i="5" s="1"/>
  <c r="C252" i="5" s="1"/>
  <c r="C169" i="5"/>
  <c r="C181" i="5" s="1"/>
  <c r="C193" i="5" s="1"/>
  <c r="C205" i="5" s="1"/>
  <c r="C217" i="5" s="1"/>
  <c r="C229" i="5" s="1"/>
  <c r="C241" i="5" s="1"/>
  <c r="C253" i="5" s="1"/>
  <c r="C170" i="5"/>
  <c r="C182" i="5" s="1"/>
  <c r="C194" i="5" s="1"/>
  <c r="C206" i="5" s="1"/>
  <c r="C218" i="5" s="1"/>
  <c r="C230" i="5" s="1"/>
  <c r="C242" i="5" s="1"/>
  <c r="C254" i="5" s="1"/>
  <c r="C171" i="5"/>
  <c r="C183" i="5" s="1"/>
  <c r="C195" i="5" s="1"/>
  <c r="C207" i="5" s="1"/>
  <c r="C219" i="5" s="1"/>
  <c r="C231" i="5" s="1"/>
  <c r="C243" i="5" s="1"/>
  <c r="C255" i="5" s="1"/>
  <c r="C172" i="5"/>
  <c r="C184" i="5" s="1"/>
  <c r="C196" i="5" s="1"/>
  <c r="C208" i="5" s="1"/>
  <c r="C220" i="5" s="1"/>
  <c r="C232" i="5" s="1"/>
  <c r="C244" i="5" s="1"/>
  <c r="C256" i="5" s="1"/>
  <c r="C173" i="5"/>
  <c r="C185" i="5" s="1"/>
  <c r="C197" i="5" s="1"/>
  <c r="C209" i="5" s="1"/>
  <c r="C221" i="5" s="1"/>
  <c r="C233" i="5" s="1"/>
  <c r="C245" i="5" s="1"/>
  <c r="C257" i="5" s="1"/>
  <c r="C174" i="5"/>
  <c r="C186" i="5" s="1"/>
  <c r="C198" i="5" s="1"/>
  <c r="C210" i="5" s="1"/>
  <c r="C222" i="5" s="1"/>
  <c r="C234" i="5" s="1"/>
  <c r="C246" i="5" s="1"/>
  <c r="C258" i="5" s="1"/>
  <c r="C163" i="5"/>
  <c r="C175" i="5" s="1"/>
  <c r="C187" i="5" s="1"/>
  <c r="C199" i="5" s="1"/>
  <c r="C211" i="5" s="1"/>
  <c r="C223" i="5" s="1"/>
  <c r="C235" i="5" s="1"/>
  <c r="C247" i="5" s="1"/>
  <c r="B20" i="5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B213" i="5" s="1"/>
  <c r="B225" i="5" s="1"/>
  <c r="B237" i="5" s="1"/>
  <c r="B249" i="5" s="1"/>
  <c r="B22" i="5"/>
  <c r="B34" i="5" s="1"/>
  <c r="B46" i="5" s="1"/>
  <c r="B58" i="5" s="1"/>
  <c r="B70" i="5" s="1"/>
  <c r="B82" i="5" s="1"/>
  <c r="B94" i="5" s="1"/>
  <c r="B106" i="5" s="1"/>
  <c r="B118" i="5" s="1"/>
  <c r="B130" i="5" s="1"/>
  <c r="B142" i="5" s="1"/>
  <c r="B154" i="5" s="1"/>
  <c r="B166" i="5" s="1"/>
  <c r="B178" i="5" s="1"/>
  <c r="B190" i="5" s="1"/>
  <c r="B202" i="5" s="1"/>
  <c r="B214" i="5" s="1"/>
  <c r="B226" i="5" s="1"/>
  <c r="B238" i="5" s="1"/>
  <c r="B250" i="5" s="1"/>
  <c r="B23" i="5"/>
  <c r="B35" i="5" s="1"/>
  <c r="B47" i="5" s="1"/>
  <c r="B59" i="5" s="1"/>
  <c r="B71" i="5" s="1"/>
  <c r="B83" i="5" s="1"/>
  <c r="B95" i="5" s="1"/>
  <c r="B107" i="5" s="1"/>
  <c r="B119" i="5" s="1"/>
  <c r="B131" i="5" s="1"/>
  <c r="B143" i="5" s="1"/>
  <c r="B155" i="5" s="1"/>
  <c r="B167" i="5" s="1"/>
  <c r="B179" i="5" s="1"/>
  <c r="B191" i="5" s="1"/>
  <c r="B203" i="5" s="1"/>
  <c r="B215" i="5" s="1"/>
  <c r="B227" i="5" s="1"/>
  <c r="B239" i="5" s="1"/>
  <c r="B251" i="5" s="1"/>
  <c r="B24" i="5"/>
  <c r="B36" i="5" s="1"/>
  <c r="B48" i="5" s="1"/>
  <c r="B60" i="5" s="1"/>
  <c r="B72" i="5" s="1"/>
  <c r="B84" i="5" s="1"/>
  <c r="B96" i="5" s="1"/>
  <c r="B108" i="5" s="1"/>
  <c r="B120" i="5" s="1"/>
  <c r="B132" i="5" s="1"/>
  <c r="B144" i="5" s="1"/>
  <c r="B156" i="5" s="1"/>
  <c r="B168" i="5" s="1"/>
  <c r="B180" i="5" s="1"/>
  <c r="B192" i="5" s="1"/>
  <c r="B204" i="5" s="1"/>
  <c r="B216" i="5" s="1"/>
  <c r="B228" i="5" s="1"/>
  <c r="B240" i="5" s="1"/>
  <c r="B252" i="5" s="1"/>
  <c r="B25" i="5"/>
  <c r="B37" i="5" s="1"/>
  <c r="B49" i="5" s="1"/>
  <c r="B61" i="5" s="1"/>
  <c r="B73" i="5" s="1"/>
  <c r="B85" i="5" s="1"/>
  <c r="B97" i="5" s="1"/>
  <c r="B109" i="5" s="1"/>
  <c r="B121" i="5" s="1"/>
  <c r="B133" i="5" s="1"/>
  <c r="B145" i="5" s="1"/>
  <c r="B157" i="5" s="1"/>
  <c r="B169" i="5" s="1"/>
  <c r="B181" i="5" s="1"/>
  <c r="B193" i="5" s="1"/>
  <c r="B205" i="5" s="1"/>
  <c r="B217" i="5" s="1"/>
  <c r="B229" i="5" s="1"/>
  <c r="B241" i="5" s="1"/>
  <c r="B253" i="5" s="1"/>
  <c r="B26" i="5"/>
  <c r="B38" i="5" s="1"/>
  <c r="B50" i="5" s="1"/>
  <c r="B62" i="5" s="1"/>
  <c r="B74" i="5" s="1"/>
  <c r="B86" i="5" s="1"/>
  <c r="B98" i="5" s="1"/>
  <c r="B110" i="5" s="1"/>
  <c r="B122" i="5" s="1"/>
  <c r="B134" i="5" s="1"/>
  <c r="B146" i="5" s="1"/>
  <c r="B158" i="5" s="1"/>
  <c r="B170" i="5" s="1"/>
  <c r="B182" i="5" s="1"/>
  <c r="B194" i="5" s="1"/>
  <c r="B206" i="5" s="1"/>
  <c r="B218" i="5" s="1"/>
  <c r="B230" i="5" s="1"/>
  <c r="B242" i="5" s="1"/>
  <c r="B254" i="5" s="1"/>
  <c r="B27" i="5"/>
  <c r="B39" i="5" s="1"/>
  <c r="B51" i="5" s="1"/>
  <c r="B63" i="5" s="1"/>
  <c r="B75" i="5" s="1"/>
  <c r="B87" i="5" s="1"/>
  <c r="B99" i="5" s="1"/>
  <c r="B111" i="5" s="1"/>
  <c r="B123" i="5" s="1"/>
  <c r="B135" i="5" s="1"/>
  <c r="B147" i="5" s="1"/>
  <c r="B159" i="5" s="1"/>
  <c r="B171" i="5" s="1"/>
  <c r="B183" i="5" s="1"/>
  <c r="B195" i="5" s="1"/>
  <c r="B207" i="5" s="1"/>
  <c r="B219" i="5" s="1"/>
  <c r="B231" i="5" s="1"/>
  <c r="B243" i="5" s="1"/>
  <c r="B255" i="5" s="1"/>
  <c r="B28" i="5"/>
  <c r="B40" i="5" s="1"/>
  <c r="B52" i="5" s="1"/>
  <c r="B64" i="5" s="1"/>
  <c r="B76" i="5" s="1"/>
  <c r="B88" i="5" s="1"/>
  <c r="B100" i="5" s="1"/>
  <c r="B112" i="5" s="1"/>
  <c r="B124" i="5" s="1"/>
  <c r="B136" i="5" s="1"/>
  <c r="B148" i="5" s="1"/>
  <c r="B160" i="5" s="1"/>
  <c r="B172" i="5" s="1"/>
  <c r="B184" i="5" s="1"/>
  <c r="B196" i="5" s="1"/>
  <c r="B208" i="5" s="1"/>
  <c r="B220" i="5" s="1"/>
  <c r="B232" i="5" s="1"/>
  <c r="B244" i="5" s="1"/>
  <c r="B256" i="5" s="1"/>
  <c r="B29" i="5"/>
  <c r="B30" i="5"/>
  <c r="B42" i="5" s="1"/>
  <c r="B54" i="5" s="1"/>
  <c r="B66" i="5" s="1"/>
  <c r="B78" i="5" s="1"/>
  <c r="B90" i="5" s="1"/>
  <c r="B102" i="5" s="1"/>
  <c r="B114" i="5" s="1"/>
  <c r="B126" i="5" s="1"/>
  <c r="B138" i="5" s="1"/>
  <c r="B150" i="5" s="1"/>
  <c r="B162" i="5" s="1"/>
  <c r="B174" i="5" s="1"/>
  <c r="B186" i="5" s="1"/>
  <c r="B198" i="5" s="1"/>
  <c r="B210" i="5" s="1"/>
  <c r="B222" i="5" s="1"/>
  <c r="B234" i="5" s="1"/>
  <c r="B246" i="5" s="1"/>
  <c r="B258" i="5" s="1"/>
  <c r="B32" i="5"/>
  <c r="B44" i="5" s="1"/>
  <c r="B56" i="5" s="1"/>
  <c r="B68" i="5" s="1"/>
  <c r="B80" i="5" s="1"/>
  <c r="B92" i="5" s="1"/>
  <c r="B104" i="5" s="1"/>
  <c r="B116" i="5" s="1"/>
  <c r="B128" i="5" s="1"/>
  <c r="B140" i="5" s="1"/>
  <c r="B152" i="5" s="1"/>
  <c r="B164" i="5" s="1"/>
  <c r="B176" i="5" s="1"/>
  <c r="B188" i="5" s="1"/>
  <c r="B200" i="5" s="1"/>
  <c r="B212" i="5" s="1"/>
  <c r="B224" i="5" s="1"/>
  <c r="B236" i="5" s="1"/>
  <c r="B248" i="5" s="1"/>
  <c r="B41" i="5"/>
  <c r="B53" i="5" s="1"/>
  <c r="B65" i="5" s="1"/>
  <c r="B77" i="5" s="1"/>
  <c r="B89" i="5" s="1"/>
  <c r="B101" i="5" s="1"/>
  <c r="B113" i="5" s="1"/>
  <c r="B125" i="5" s="1"/>
  <c r="B137" i="5" s="1"/>
  <c r="B149" i="5" s="1"/>
  <c r="B161" i="5" s="1"/>
  <c r="B173" i="5" s="1"/>
  <c r="B185" i="5" s="1"/>
  <c r="B197" i="5" s="1"/>
  <c r="B209" i="5" s="1"/>
  <c r="B221" i="5" s="1"/>
  <c r="B233" i="5" s="1"/>
  <c r="B245" i="5" s="1"/>
  <c r="B257" i="5" s="1"/>
  <c r="B19" i="5"/>
  <c r="B31" i="5" s="1"/>
  <c r="B43" i="5" s="1"/>
  <c r="B55" i="5" s="1"/>
  <c r="B67" i="5" s="1"/>
  <c r="B79" i="5" s="1"/>
  <c r="B91" i="5" s="1"/>
  <c r="B103" i="5" s="1"/>
  <c r="B115" i="5" s="1"/>
  <c r="B127" i="5" s="1"/>
  <c r="B139" i="5" s="1"/>
  <c r="B151" i="5" s="1"/>
  <c r="B163" i="5" s="1"/>
  <c r="B175" i="5" s="1"/>
  <c r="B187" i="5" s="1"/>
  <c r="B199" i="5" s="1"/>
  <c r="B211" i="5" s="1"/>
  <c r="B223" i="5" s="1"/>
  <c r="B235" i="5" s="1"/>
  <c r="B247" i="5" s="1"/>
  <c r="J5" i="10" l="1"/>
  <c r="AE5" i="10"/>
  <c r="AD5" i="10"/>
  <c r="AF5" i="10"/>
  <c r="AC5" i="10"/>
  <c r="AB5" i="10"/>
  <c r="X5" i="10"/>
  <c r="Y5" i="10"/>
  <c r="Z5" i="10"/>
  <c r="AA5" i="10"/>
  <c r="P5" i="10"/>
  <c r="O5" i="10"/>
  <c r="Q5" i="10"/>
  <c r="N5" i="10"/>
  <c r="R5" i="10"/>
  <c r="M5" i="10"/>
  <c r="S5" i="10"/>
  <c r="L5" i="10"/>
  <c r="T5" i="10"/>
  <c r="U5" i="10"/>
  <c r="V5" i="10"/>
  <c r="W5" i="10"/>
  <c r="K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G118" i="10"/>
  <c r="AG119" i="10"/>
  <c r="AG120" i="10"/>
  <c r="AG121" i="10"/>
  <c r="AG122" i="10"/>
  <c r="AG123" i="10"/>
  <c r="AG124" i="10"/>
  <c r="AG125" i="10"/>
  <c r="AG126" i="10"/>
  <c r="AG127" i="10"/>
  <c r="AG128" i="10"/>
  <c r="AG129" i="10"/>
  <c r="AG130" i="10"/>
  <c r="AG131" i="10"/>
  <c r="AG132" i="10"/>
  <c r="AG133" i="10"/>
  <c r="AG134" i="10"/>
  <c r="AG135" i="10"/>
  <c r="AG136" i="10"/>
  <c r="AG137" i="10"/>
  <c r="AG138" i="10"/>
  <c r="AG139" i="10"/>
  <c r="AG140" i="10"/>
  <c r="AG141" i="10"/>
  <c r="AG142" i="10"/>
  <c r="AG143" i="10"/>
  <c r="AG144" i="10"/>
  <c r="AG145" i="10"/>
  <c r="AG146" i="10"/>
  <c r="AG147" i="10"/>
  <c r="AG148" i="10"/>
  <c r="AG149" i="10"/>
  <c r="AG150" i="10"/>
  <c r="AG151" i="10"/>
  <c r="AG152" i="10"/>
  <c r="AG153" i="10"/>
  <c r="AG154" i="10"/>
  <c r="AG155" i="10"/>
  <c r="AG156" i="10"/>
  <c r="AG157" i="10"/>
  <c r="AG158" i="10"/>
  <c r="AG159" i="10"/>
  <c r="AG160" i="10"/>
  <c r="AG161" i="10"/>
  <c r="AG162" i="10"/>
  <c r="AG163" i="10"/>
  <c r="AG164" i="10"/>
  <c r="AG165" i="10"/>
  <c r="AG166" i="10"/>
  <c r="AG167" i="10"/>
  <c r="AG168" i="10"/>
  <c r="AG169" i="10"/>
  <c r="AG170" i="10"/>
  <c r="AG171" i="10"/>
  <c r="AG172" i="10"/>
  <c r="AG173" i="10"/>
  <c r="AG174" i="10"/>
  <c r="AG175" i="10"/>
  <c r="AG176" i="10"/>
  <c r="AG177" i="10"/>
  <c r="AG178" i="10"/>
  <c r="AG179" i="10"/>
  <c r="AG180" i="10"/>
  <c r="AG181" i="10"/>
  <c r="AG182" i="10"/>
  <c r="AG183" i="10"/>
  <c r="AG184" i="10"/>
  <c r="AG185" i="10"/>
  <c r="AG186" i="10"/>
  <c r="AG187" i="10"/>
  <c r="AG188" i="10"/>
  <c r="AG189" i="10"/>
  <c r="AG190" i="10"/>
  <c r="AG191" i="10"/>
  <c r="AG192" i="10"/>
  <c r="AG193" i="10"/>
  <c r="AG194" i="10"/>
  <c r="AG195" i="10"/>
  <c r="AG196" i="10"/>
  <c r="AG197" i="10"/>
  <c r="AG198" i="10"/>
  <c r="AG199" i="10"/>
  <c r="AG200" i="10"/>
  <c r="AG201" i="10"/>
  <c r="AG202" i="10"/>
  <c r="AG203" i="10"/>
  <c r="AG204" i="10"/>
  <c r="AG205" i="10"/>
  <c r="AG206" i="10"/>
  <c r="AG207" i="10"/>
  <c r="AG208" i="10"/>
  <c r="AG209" i="10"/>
  <c r="AG210" i="10"/>
  <c r="AG211" i="10"/>
  <c r="AG212" i="10"/>
  <c r="AG213" i="10"/>
  <c r="AG214" i="10"/>
  <c r="AG215" i="10"/>
  <c r="AG216" i="10"/>
  <c r="AG217" i="10"/>
  <c r="AG218" i="10"/>
  <c r="AG219" i="10"/>
  <c r="AG220" i="10"/>
  <c r="AG221" i="10"/>
  <c r="AG222" i="10"/>
  <c r="AG223" i="10"/>
  <c r="AG224" i="10"/>
  <c r="AG225" i="10"/>
  <c r="AG226" i="10"/>
  <c r="AG227" i="10"/>
  <c r="AG228" i="10"/>
  <c r="AG229" i="10"/>
  <c r="AG230" i="10"/>
  <c r="AG231" i="10"/>
  <c r="AG232" i="10"/>
  <c r="AG233" i="10"/>
  <c r="AG234" i="10"/>
  <c r="AG235" i="10"/>
  <c r="AG236" i="10"/>
  <c r="AG237" i="10"/>
  <c r="AG238" i="10"/>
  <c r="AG239" i="10"/>
  <c r="AG240" i="10"/>
  <c r="AG241" i="10"/>
  <c r="AG242" i="10"/>
  <c r="AG243" i="10"/>
  <c r="AG244" i="10"/>
  <c r="AG245" i="10"/>
  <c r="AG246" i="10"/>
  <c r="AG247" i="10"/>
  <c r="AG248" i="10"/>
  <c r="AG249" i="10"/>
  <c r="AG250" i="10"/>
  <c r="AG251" i="10"/>
  <c r="AG252" i="10"/>
  <c r="AG253" i="10"/>
  <c r="AG254" i="10"/>
  <c r="AG255" i="10"/>
  <c r="AG256" i="10"/>
  <c r="AG257" i="10"/>
  <c r="AG258" i="10"/>
  <c r="AG105" i="10"/>
  <c r="AG2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F173" i="10"/>
  <c r="AF174" i="10"/>
  <c r="AF175" i="10"/>
  <c r="AF176" i="10"/>
  <c r="AF177" i="10"/>
  <c r="AF178" i="10"/>
  <c r="AF179" i="10"/>
  <c r="AF180" i="10"/>
  <c r="AF181" i="10"/>
  <c r="AF182" i="10"/>
  <c r="AF183" i="10"/>
  <c r="AF184" i="10"/>
  <c r="AF185" i="10"/>
  <c r="AF186" i="10"/>
  <c r="AF187" i="10"/>
  <c r="AF188" i="10"/>
  <c r="AF189" i="10"/>
  <c r="AF190" i="10"/>
  <c r="AF191" i="10"/>
  <c r="AF192" i="10"/>
  <c r="AF193" i="10"/>
  <c r="AF194" i="10"/>
  <c r="AF195" i="10"/>
  <c r="AF196" i="10"/>
  <c r="AF197" i="10"/>
  <c r="AF198" i="10"/>
  <c r="AF199" i="10"/>
  <c r="AF200" i="10"/>
  <c r="AF201" i="10"/>
  <c r="AF202" i="10"/>
  <c r="AF203" i="10"/>
  <c r="AF204" i="10"/>
  <c r="AF205" i="10"/>
  <c r="AF206" i="10"/>
  <c r="AF207" i="10"/>
  <c r="AF208" i="10"/>
  <c r="AF209" i="10"/>
  <c r="AF210" i="10"/>
  <c r="AF211" i="10"/>
  <c r="AF212" i="10"/>
  <c r="AF213" i="10"/>
  <c r="AF214" i="10"/>
  <c r="AF215" i="10"/>
  <c r="AF216" i="10"/>
  <c r="AF217" i="10"/>
  <c r="AF218" i="10"/>
  <c r="AF219" i="10"/>
  <c r="AF220" i="10"/>
  <c r="AF221" i="10"/>
  <c r="AF222" i="10"/>
  <c r="AF223" i="10"/>
  <c r="AF224" i="10"/>
  <c r="AF225" i="10"/>
  <c r="AF226" i="10"/>
  <c r="AF227" i="10"/>
  <c r="AF228" i="10"/>
  <c r="AF229" i="10"/>
  <c r="AF230" i="10"/>
  <c r="AF231" i="10"/>
  <c r="AF232" i="10"/>
  <c r="AF233" i="10"/>
  <c r="AF234" i="10"/>
  <c r="AF235" i="10"/>
  <c r="AF236" i="10"/>
  <c r="AF237" i="10"/>
  <c r="AF238" i="10"/>
  <c r="AF239" i="10"/>
  <c r="AF240" i="10"/>
  <c r="AF241" i="10"/>
  <c r="AF242" i="10"/>
  <c r="AF243" i="10"/>
  <c r="AF244" i="10"/>
  <c r="AF245" i="10"/>
  <c r="AF246" i="10"/>
  <c r="AF247" i="10"/>
  <c r="AF248" i="10"/>
  <c r="AF249" i="10"/>
  <c r="AF250" i="10"/>
  <c r="AF251" i="10"/>
  <c r="AF252" i="10"/>
  <c r="AF253" i="10"/>
  <c r="AF254" i="10"/>
  <c r="AF255" i="10"/>
  <c r="AF256" i="10"/>
  <c r="AF257" i="10"/>
  <c r="AF258" i="10"/>
  <c r="AF103" i="10"/>
  <c r="AF2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103" i="10"/>
  <c r="AE2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103" i="10"/>
  <c r="AD2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103" i="10"/>
  <c r="AC2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103" i="10"/>
  <c r="AB2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Z177" i="10"/>
  <c r="Z178" i="10"/>
  <c r="Z179" i="10"/>
  <c r="Z180" i="10"/>
  <c r="Z181" i="10"/>
  <c r="Z182" i="10"/>
  <c r="Z183" i="10"/>
  <c r="Z184" i="10"/>
  <c r="Z185" i="10"/>
  <c r="Z186" i="10"/>
  <c r="Z187" i="10"/>
  <c r="Z188" i="10"/>
  <c r="Z189" i="10"/>
  <c r="Z190" i="10"/>
  <c r="Z191" i="10"/>
  <c r="Z192" i="10"/>
  <c r="Z193" i="10"/>
  <c r="Z194" i="10"/>
  <c r="Z195" i="10"/>
  <c r="Z196" i="10"/>
  <c r="Z197" i="10"/>
  <c r="Z198" i="10"/>
  <c r="Z199" i="10"/>
  <c r="Z200" i="10"/>
  <c r="Z201" i="10"/>
  <c r="Z202" i="10"/>
  <c r="Z203" i="10"/>
  <c r="Z204" i="10"/>
  <c r="Z205" i="10"/>
  <c r="Z206" i="10"/>
  <c r="Z207" i="10"/>
  <c r="Z208" i="10"/>
  <c r="Z209" i="10"/>
  <c r="Z210" i="10"/>
  <c r="Z211" i="10"/>
  <c r="Z212" i="10"/>
  <c r="Z213" i="10"/>
  <c r="Z214" i="10"/>
  <c r="Z215" i="10"/>
  <c r="Z216" i="10"/>
  <c r="Z217" i="10"/>
  <c r="Z218" i="10"/>
  <c r="Z219" i="10"/>
  <c r="Z220" i="10"/>
  <c r="Z221" i="10"/>
  <c r="Z222" i="10"/>
  <c r="Z223" i="10"/>
  <c r="Z224" i="10"/>
  <c r="Z225" i="10"/>
  <c r="Z226" i="10"/>
  <c r="Z227" i="10"/>
  <c r="Z228" i="10"/>
  <c r="Z229" i="10"/>
  <c r="Z230" i="10"/>
  <c r="Z231" i="10"/>
  <c r="Z232" i="10"/>
  <c r="Z233" i="10"/>
  <c r="Z234" i="10"/>
  <c r="Z235" i="10"/>
  <c r="Z236" i="10"/>
  <c r="Z237" i="10"/>
  <c r="Z238" i="10"/>
  <c r="Z239" i="10"/>
  <c r="Z240" i="10"/>
  <c r="Z241" i="10"/>
  <c r="Z242" i="10"/>
  <c r="Z243" i="10"/>
  <c r="Z244" i="10"/>
  <c r="Z245" i="10"/>
  <c r="Z246" i="10"/>
  <c r="Z247" i="10"/>
  <c r="Z248" i="10"/>
  <c r="Z249" i="10"/>
  <c r="Z250" i="10"/>
  <c r="Z251" i="10"/>
  <c r="Z252" i="10"/>
  <c r="Z253" i="10"/>
  <c r="Z254" i="10"/>
  <c r="Z255" i="10"/>
  <c r="Z256" i="10"/>
  <c r="Z257" i="10"/>
  <c r="Z258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M151" i="10"/>
  <c r="L103" i="10"/>
  <c r="K103" i="10"/>
  <c r="J103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M2" i="10"/>
  <c r="K2" i="10"/>
  <c r="L2" i="10"/>
  <c r="J2" i="10"/>
  <c r="AG5" i="10" l="1"/>
  <c r="I2" i="10"/>
  <c r="I3" i="10"/>
  <c r="I4" i="10"/>
  <c r="I6" i="10" s="1"/>
  <c r="H2" i="10"/>
  <c r="H3" i="10"/>
  <c r="H4" i="10"/>
  <c r="H6" i="10" s="1"/>
  <c r="G2" i="10"/>
  <c r="G3" i="10"/>
  <c r="G4" i="10"/>
  <c r="G6" i="10" s="1"/>
  <c r="F2" i="10"/>
  <c r="F3" i="10"/>
  <c r="F4" i="10"/>
  <c r="F6" i="10" s="1"/>
  <c r="E2" i="10"/>
  <c r="E3" i="10"/>
  <c r="E4" i="10"/>
  <c r="E6" i="10" s="1"/>
  <c r="E1" i="10"/>
  <c r="D2" i="10"/>
  <c r="D3" i="10"/>
  <c r="D4" i="10"/>
  <c r="D6" i="10" s="1"/>
  <c r="C3" i="10"/>
  <c r="C4" i="10"/>
  <c r="C6" i="10" s="1"/>
  <c r="C2" i="10"/>
  <c r="B3" i="10"/>
  <c r="B4" i="10"/>
  <c r="B6" i="10" s="1"/>
  <c r="B2" i="10"/>
  <c r="AL4" i="5" l="1"/>
  <c r="AL6" i="5" s="1"/>
  <c r="AM4" i="5"/>
  <c r="AM6" i="5" s="1"/>
  <c r="AN4" i="5"/>
  <c r="AN6" i="5" s="1"/>
  <c r="AK4" i="5"/>
  <c r="AK6" i="5" s="1"/>
  <c r="AK2" i="5"/>
  <c r="AL2" i="5"/>
  <c r="AM2" i="5"/>
  <c r="AN2" i="5"/>
  <c r="AK3" i="5"/>
  <c r="AL3" i="5"/>
  <c r="AM3" i="5"/>
  <c r="AN3" i="5"/>
  <c r="AJ3" i="5"/>
  <c r="AJ2" i="5"/>
  <c r="AK1" i="5"/>
  <c r="AL1" i="5"/>
  <c r="AM1" i="5"/>
  <c r="AN1" i="5"/>
  <c r="AF93" i="8"/>
  <c r="AF2" i="8"/>
  <c r="AF3" i="8"/>
  <c r="AF4" i="8"/>
  <c r="AF6" i="8" s="1"/>
  <c r="AE2" i="8"/>
  <c r="AE3" i="8"/>
  <c r="AE4" i="8"/>
  <c r="AE6" i="8" s="1"/>
  <c r="AD2" i="8"/>
  <c r="AD3" i="8"/>
  <c r="AD4" i="8"/>
  <c r="AD6" i="8" s="1"/>
  <c r="AD1" i="8"/>
  <c r="AE1" i="8"/>
  <c r="AF1" i="8"/>
  <c r="AJ4" i="5" l="1"/>
  <c r="AJ6" i="5" s="1"/>
  <c r="AJ1" i="5"/>
  <c r="AH4" i="5"/>
  <c r="AH6" i="5" s="1"/>
  <c r="AI4" i="5"/>
  <c r="AI6" i="5" s="1"/>
  <c r="AH3" i="5"/>
  <c r="AI3" i="5"/>
  <c r="AH2" i="5"/>
  <c r="AI2" i="5"/>
  <c r="AH1" i="5"/>
  <c r="AI1" i="5"/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C4" i="8"/>
  <c r="C6" i="8" s="1"/>
  <c r="D4" i="8"/>
  <c r="D6" i="8" s="1"/>
  <c r="E4" i="8"/>
  <c r="E6" i="8" s="1"/>
  <c r="F4" i="8"/>
  <c r="F6" i="8" s="1"/>
  <c r="G4" i="8"/>
  <c r="G6" i="8" s="1"/>
  <c r="H4" i="8"/>
  <c r="H6" i="8" s="1"/>
  <c r="I4" i="8"/>
  <c r="I6" i="8" s="1"/>
  <c r="J4" i="8"/>
  <c r="J6" i="8" s="1"/>
  <c r="K4" i="8"/>
  <c r="K6" i="8" s="1"/>
  <c r="L4" i="8"/>
  <c r="L6" i="8" s="1"/>
  <c r="M4" i="8"/>
  <c r="M6" i="8" s="1"/>
  <c r="N4" i="8"/>
  <c r="N6" i="8" s="1"/>
  <c r="O4" i="8"/>
  <c r="O6" i="8" s="1"/>
  <c r="P4" i="8"/>
  <c r="P6" i="8" s="1"/>
  <c r="Q4" i="8"/>
  <c r="Q6" i="8" s="1"/>
  <c r="R4" i="8"/>
  <c r="R6" i="8" s="1"/>
  <c r="S4" i="8"/>
  <c r="S6" i="8" s="1"/>
  <c r="T4" i="8"/>
  <c r="T6" i="8" s="1"/>
  <c r="U4" i="8"/>
  <c r="V4" i="8"/>
  <c r="W4" i="8"/>
  <c r="X4" i="8"/>
  <c r="Y4" i="8"/>
  <c r="Z4" i="8"/>
  <c r="AA4" i="8"/>
  <c r="AB4" i="8"/>
  <c r="AC4" i="8"/>
  <c r="B2" i="8"/>
  <c r="B3" i="8"/>
  <c r="B4" i="8"/>
  <c r="B6" i="8" s="1"/>
  <c r="B1" i="8"/>
  <c r="C4" i="5" l="1"/>
  <c r="D4" i="5"/>
  <c r="E4" i="5"/>
  <c r="E6" i="5" s="1"/>
  <c r="F4" i="5"/>
  <c r="F6" i="5" s="1"/>
  <c r="G4" i="5"/>
  <c r="G6" i="5" s="1"/>
  <c r="H4" i="5"/>
  <c r="I4" i="5"/>
  <c r="J4" i="5"/>
  <c r="K4" i="5"/>
  <c r="K6" i="5" s="1"/>
  <c r="L4" i="5"/>
  <c r="L6" i="5" s="1"/>
  <c r="M4" i="5"/>
  <c r="N4" i="5"/>
  <c r="N6" i="5" s="1"/>
  <c r="O4" i="5"/>
  <c r="O6" i="5" s="1"/>
  <c r="P4" i="5"/>
  <c r="P6" i="5" s="1"/>
  <c r="Q4" i="5"/>
  <c r="Q6" i="5" s="1"/>
  <c r="R4" i="5"/>
  <c r="R6" i="5" s="1"/>
  <c r="S4" i="5"/>
  <c r="S6" i="5" s="1"/>
  <c r="T4" i="5"/>
  <c r="T6" i="5" s="1"/>
  <c r="U4" i="5"/>
  <c r="U6" i="5" s="1"/>
  <c r="V4" i="5"/>
  <c r="V6" i="5" s="1"/>
  <c r="W4" i="5"/>
  <c r="W6" i="5" s="1"/>
  <c r="X4" i="5"/>
  <c r="X6" i="5" s="1"/>
  <c r="Y4" i="5"/>
  <c r="Y6" i="5" s="1"/>
  <c r="Z4" i="5"/>
  <c r="Z6" i="5" s="1"/>
  <c r="AA4" i="5"/>
  <c r="AA6" i="5" s="1"/>
  <c r="AB4" i="5"/>
  <c r="AB6" i="5" s="1"/>
  <c r="AC4" i="5"/>
  <c r="AC6" i="5" s="1"/>
  <c r="AD4" i="5"/>
  <c r="AD6" i="5" s="1"/>
  <c r="AE4" i="5"/>
  <c r="AE6" i="5" s="1"/>
  <c r="AF4" i="5"/>
  <c r="AF6" i="5" s="1"/>
  <c r="AG4" i="5"/>
  <c r="AG6" i="5" s="1"/>
  <c r="B4" i="5"/>
  <c r="AF4" i="10" l="1"/>
  <c r="J6" i="5"/>
  <c r="AD4" i="10"/>
  <c r="AD6" i="10" s="1"/>
  <c r="M6" i="5"/>
  <c r="AC4" i="10"/>
  <c r="AC6" i="10" s="1"/>
  <c r="I6" i="5"/>
  <c r="AB4" i="10"/>
  <c r="AB6" i="10" s="1"/>
  <c r="B6" i="5"/>
  <c r="AE4" i="10"/>
  <c r="AE6" i="10" s="1"/>
  <c r="H6" i="5"/>
  <c r="K4" i="10"/>
  <c r="K6" i="10" s="1"/>
  <c r="D6" i="5"/>
  <c r="J4" i="10"/>
  <c r="J6" i="10" s="1"/>
  <c r="C6" i="5"/>
  <c r="V4" i="10"/>
  <c r="V6" i="10" s="1"/>
  <c r="W4" i="10"/>
  <c r="W6" i="10" s="1"/>
  <c r="Y4" i="10"/>
  <c r="Y6" i="10" s="1"/>
  <c r="Z4" i="10"/>
  <c r="Z6" i="10" s="1"/>
  <c r="T4" i="10"/>
  <c r="T6" i="10" s="1"/>
  <c r="N4" i="10"/>
  <c r="N6" i="10" s="1"/>
  <c r="O4" i="10"/>
  <c r="O6" i="10" s="1"/>
  <c r="AA4" i="10"/>
  <c r="AA6" i="10" s="1"/>
  <c r="P4" i="10"/>
  <c r="P6" i="10" s="1"/>
  <c r="L4" i="10"/>
  <c r="L6" i="10" s="1"/>
  <c r="Q4" i="10"/>
  <c r="Q6" i="10" s="1"/>
  <c r="R4" i="10"/>
  <c r="R6" i="10" s="1"/>
  <c r="S4" i="10"/>
  <c r="S6" i="10" s="1"/>
  <c r="M4" i="10"/>
  <c r="M6" i="10" s="1"/>
  <c r="X4" i="10"/>
  <c r="X6" i="10" s="1"/>
  <c r="U4" i="10"/>
  <c r="U6" i="10" s="1"/>
  <c r="AG4" i="10" l="1"/>
  <c r="AG6" i="10" s="1"/>
  <c r="AF6" i="10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C6" i="7" s="1"/>
  <c r="D4" i="7"/>
  <c r="D6" i="7" s="1"/>
  <c r="E4" i="7"/>
  <c r="E6" i="7" s="1"/>
  <c r="F4" i="7"/>
  <c r="F6" i="7" s="1"/>
  <c r="G4" i="7"/>
  <c r="G6" i="7" s="1"/>
  <c r="H4" i="7"/>
  <c r="H6" i="7" s="1"/>
  <c r="I4" i="7"/>
  <c r="I6" i="7" s="1"/>
  <c r="J4" i="7"/>
  <c r="J6" i="7" s="1"/>
  <c r="K4" i="7"/>
  <c r="K6" i="7" s="1"/>
  <c r="L4" i="7"/>
  <c r="L6" i="7" s="1"/>
  <c r="M4" i="7"/>
  <c r="M6" i="7" s="1"/>
  <c r="N4" i="7"/>
  <c r="N6" i="7" s="1"/>
  <c r="O4" i="7"/>
  <c r="O6" i="7" s="1"/>
  <c r="P4" i="7"/>
  <c r="P6" i="7" s="1"/>
  <c r="Q4" i="7"/>
  <c r="Q6" i="7" s="1"/>
  <c r="R4" i="7"/>
  <c r="R6" i="7" s="1"/>
  <c r="S4" i="7"/>
  <c r="S6" i="7" s="1"/>
  <c r="T4" i="7"/>
  <c r="T6" i="7" s="1"/>
  <c r="U4" i="7"/>
  <c r="U6" i="7" s="1"/>
  <c r="V4" i="7"/>
  <c r="V6" i="7" s="1"/>
  <c r="W4" i="7"/>
  <c r="W6" i="7" s="1"/>
  <c r="X4" i="7"/>
  <c r="X6" i="7" s="1"/>
  <c r="Y4" i="7"/>
  <c r="Y6" i="7" s="1"/>
  <c r="B2" i="7"/>
  <c r="B3" i="7"/>
  <c r="B4" i="7"/>
  <c r="B6" i="7" s="1"/>
  <c r="B1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4" i="6"/>
  <c r="B6" i="6" s="1"/>
  <c r="C4" i="6"/>
  <c r="C6" i="6" s="1"/>
  <c r="D4" i="6"/>
  <c r="D6" i="6" s="1"/>
  <c r="E4" i="6"/>
  <c r="E6" i="6" s="1"/>
  <c r="F4" i="6"/>
  <c r="F6" i="6" s="1"/>
  <c r="G4" i="6"/>
  <c r="G6" i="6" s="1"/>
  <c r="H4" i="6"/>
  <c r="H6" i="6" s="1"/>
  <c r="I4" i="6"/>
  <c r="I6" i="6" s="1"/>
  <c r="J4" i="6"/>
  <c r="J6" i="6" s="1"/>
  <c r="K4" i="6"/>
  <c r="K6" i="6" s="1"/>
  <c r="L4" i="6"/>
  <c r="L6" i="6" s="1"/>
  <c r="M4" i="6"/>
  <c r="M6" i="6" s="1"/>
  <c r="N4" i="6"/>
  <c r="N6" i="6" s="1"/>
  <c r="O4" i="6"/>
  <c r="O6" i="6" s="1"/>
  <c r="P4" i="6"/>
  <c r="P6" i="6" s="1"/>
  <c r="Q4" i="6"/>
  <c r="Q6" i="6" s="1"/>
  <c r="R4" i="6"/>
  <c r="R6" i="6" s="1"/>
  <c r="S4" i="6"/>
  <c r="S6" i="6" s="1"/>
  <c r="T4" i="6"/>
  <c r="T6" i="6" s="1"/>
  <c r="U4" i="6"/>
  <c r="U6" i="6" s="1"/>
  <c r="V4" i="6"/>
  <c r="V6" i="6" s="1"/>
  <c r="W4" i="6"/>
  <c r="W6" i="6" s="1"/>
  <c r="X4" i="6"/>
  <c r="X6" i="6" s="1"/>
  <c r="Y4" i="6"/>
  <c r="Y6" i="6" s="1"/>
  <c r="Z4" i="6"/>
  <c r="Z6" i="6" s="1"/>
  <c r="AA4" i="6"/>
  <c r="AA6" i="6" s="1"/>
  <c r="AB4" i="6"/>
  <c r="AB6" i="6" s="1"/>
  <c r="AC4" i="6"/>
  <c r="AC6" i="6" s="1"/>
  <c r="AD4" i="6"/>
  <c r="AD6" i="6" s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B1" i="6"/>
  <c r="X3" i="5" l="1"/>
  <c r="Y3" i="5"/>
  <c r="Z3" i="5"/>
  <c r="AA3" i="5"/>
  <c r="AB3" i="5"/>
  <c r="AC3" i="5"/>
  <c r="AD3" i="5"/>
  <c r="AE3" i="5"/>
  <c r="AF3" i="5"/>
  <c r="AG3" i="5"/>
  <c r="W3" i="5"/>
  <c r="X2" i="5"/>
  <c r="Y2" i="5"/>
  <c r="Z2" i="5"/>
  <c r="AA2" i="5"/>
  <c r="AB2" i="5"/>
  <c r="AC2" i="5"/>
  <c r="AD2" i="5"/>
  <c r="AE2" i="5"/>
  <c r="AF2" i="5"/>
  <c r="AG2" i="5"/>
  <c r="W2" i="5"/>
  <c r="X1" i="5"/>
  <c r="Y1" i="5"/>
  <c r="Z1" i="5"/>
  <c r="AA1" i="5"/>
  <c r="AB1" i="5"/>
  <c r="AC1" i="5"/>
  <c r="AD1" i="5"/>
  <c r="AE1" i="5"/>
  <c r="AF1" i="5"/>
  <c r="AG1" i="5"/>
  <c r="W1" i="5"/>
  <c r="V3" i="5" l="1"/>
  <c r="AG3" i="10" s="1"/>
  <c r="V1" i="5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P3" i="5"/>
  <c r="Q3" i="5"/>
  <c r="R3" i="5"/>
  <c r="S3" i="5"/>
  <c r="T3" i="5"/>
  <c r="U3" i="5"/>
  <c r="Q2" i="5"/>
  <c r="R2" i="5"/>
  <c r="S2" i="5"/>
  <c r="T2" i="5"/>
  <c r="P2" i="5"/>
  <c r="L3" i="5"/>
  <c r="M3" i="5"/>
  <c r="AD3" i="10" s="1"/>
  <c r="N3" i="5"/>
  <c r="O3" i="5"/>
  <c r="K3" i="5" l="1"/>
  <c r="J3" i="5"/>
  <c r="AF3" i="10" s="1"/>
  <c r="I3" i="5"/>
  <c r="AC3" i="10" s="1"/>
  <c r="H3" i="5"/>
  <c r="AE3" i="10" s="1"/>
  <c r="G3" i="5"/>
  <c r="F3" i="5"/>
  <c r="D3" i="5"/>
  <c r="K3" i="10" s="1"/>
  <c r="E3" i="5"/>
  <c r="T3" i="10" l="1"/>
  <c r="W3" i="10"/>
  <c r="X3" i="10"/>
  <c r="L3" i="10"/>
  <c r="V3" i="10"/>
  <c r="Y3" i="10"/>
  <c r="N3" i="10"/>
  <c r="Z3" i="10"/>
  <c r="O3" i="10"/>
  <c r="AA3" i="10"/>
  <c r="P3" i="10"/>
  <c r="M3" i="10"/>
  <c r="Q3" i="10"/>
  <c r="R3" i="10"/>
  <c r="S3" i="10"/>
  <c r="U3" i="10"/>
  <c r="C3" i="5"/>
  <c r="J3" i="10" s="1"/>
  <c r="B3" i="5"/>
  <c r="AB3" i="10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4h4CAB+LCAAAAAAABADtnVlz3EaWqN8nYv4DQhHusOOKJNYqFLvMCW6S6RYXk5RtxcQEA6wCSYyrAN5aJPFNm5fbXuRxa6Z7HG2r7fHMnfvQMRQtStRG/YWqvzBh2d1P8xfuOZkACkBhq4USSGa7balyQyKRec75cjlZ/Lur1Qp3Wa/VDct884wwyp/hdLNklQ1z880zzcbGiJA783cTxdmrJb2ypNW0qt6AxBzkMuvjV+vlN89sNRrb42NjV65cGb0ijVq1zTGR54Wx9+cvrJS29Kp2xk1sJCceMcx6QzNL+pmJ4vSWZm7qM1pDX6yV9Rot5s0zcytzo9O6UYIIbV4ztU29NjrVrBumXq/Pmg2jYej1MxMbWqWuF8cCZUwUzxm1emPVqOqL27p5wTA/6KvYrlKc2i7WDN1saA1ozQHq6ynFKXjKqpRXGjsVfYBi3TKg0HJ1Xm9oZcjcW4HF6ZoOrTk9M/8u7TQT4qgyKijwjGBEJ+lU06iU7YSjguxJS2PslPiZsFEnRF4URnh1RFRW+cK4oIzLwqjMC5Is5v8XL43zvFOCm8MugXRT+/nc2ETx4nY5vLJdEZ2kXZUNxNgpuyorCauiOC5B9QqjakGVpYLqVDaQwy4hWNkLWr2xotcuGyWSbKWhVbdJ6bwqCfA/lReKY6GJoDk633OiuKyva3W9DMngk/X0ebEai5Xysn7ZgAKm9Uql9/zktSZLvQ8BeDtPXrugAepwvqZtb60ajR7HDOY/Z9X0ErR0f09f0K8s1uw2XN2+ANGrW0atsTOj7fRe2MW6XlvcxhbpLe9E8T2r9kF9WyvpCyC1sagZ64pZsTSQASBa6g2jVHfkQ0hMcalmbes1LAvlxjnLbDipQ2LcsudMeHt88pRlfRAs3h9ZJB+IfCpo76rmlt8VXlzZsq4smpWdleZ6vVQz1vXyzJSTOjSuiIPNzj0PFdy6pGs1qEgntDjdrDesqiekXB6dnx/dgf/BeApGFmf0klHVKksVaND6hARl+QKKk82GtWE0pq1Ks2q6DRsILb4Hr7aqX3Vf1f1d9Mj8OdNJ36g1IVFolD/DsnXFfWZ3RJEqQDd4sl6yiw6JCCaegTDnO3bHkE+Db3nOqIBl4P0onlB/91jZ0vVGaN+gMUWUbOfQ1piY2sFnFsc6IUXoo7UGhoJs5MURHoSvsMrz4+T/8GQ3ujhrlslfeJ4k8qdzIosLzeriOgyyy1TfChAXCAKjoVKZqmjmBxD6ntHYWpjsGAJdMUX6zpHpu+OKM0Z9u6LtkGC3XbxhxTmzVGmWdSrS58wN0imxbvQzRkYXu4IuwPieKGrmzurONgjGujHegL+8eQZsufF6owZ235mJMn32RdNoFMfspEl56lazRkVN6iw6/QSp01dAIlPVid3Bk20s4i1n9A2tWQF92WhAAR1pFwhGcV/SZ83NC2AlNUGcul8rGO72YxQ4qzXNrOMTHVUb7NLhiYrO16dSfYJ2icUm6bS0S1gQWxwLpCuu6tVtq6ZV5qHuxrmmSdSkoxpAvM9rjS37JwiJil5yGgIjncxuPn/dnKonJSPDnb4Ifmq7+wUCSSJ8G2qddNJ0wor4nvNWGRS8VjHWa7S3OkIxLA6sqI4mdPo1ebvetKLzFQBmQI79Rt+ZgAHf+WGHk34lOBG0l01DlSZWliUlJ+VFiCO/i+SNp6FO8JrU6CF6l3tXqzR1bs4s61fHuRXUwPONLW7p0psCSh/aTvYY768Ib+biuZr+v5sAbjukUvPQdX0B/ngQ4ZuGqVW60rkRnfRUe1Z2PCnpO1+wSpCw9W3rXvu3rf3WU6611/609bx12HrSegYBz1rP2p+2P+Ta11q7rXutw/YNDmO59vX2DQg7bB20b0CyJ+3PMAQy3xznWndaB5Bxt/UU/nzc2oWQr7jXuNZjyAU5DjFdax/y2znaX7T/Dz67fZODLPsQfLv9Ef54Dk/Yb92HCt2HVJjmR3g0/qd1v7VLm5++QHFVW6/opJFWp3KKLORhELhBRSKNxogxVIZvQwKXL64QG8gNKNoGOfkxPTs3vbQ8T2SSG+jkR/uqWafG/o7V9PxeoY1LH0Y6HQ3FzkpTTaw6cs7+7Yud0dH4oZICDejLuj+1Nz4qo/1Jv2w9huY9gKaGT9G+HVmO3YAdhSsUCkoafUyJKRehjy/4pLydOD8iqp7EgTRAPFUNRszE308vvjs3MyIURubmlyanV/+hOOZEkXIn63WrZBCBYquMcqeZ54D6pFxeyPO85KqUsjtKwxIFo+ySVrVNYm97Y+2waatpNmo7dkdCIdL57USSIb3crNcNzeTO6WWdikA3MR3ynh/2h/sTjJDrMFIO8KN1RTsZwtNB1YkCx4qQJnHV+QStQYXDDqBzHUTg7B4ObdVJ7Mlo1+oHHIkwOFEOwGinnQoH9JP2zdYDEA27ZGBCjW7i4Gxfo6ObihAYsI+IyIAI6JPkbygaDrwPtd/PFVDevt4tvnwjISzUrvc/Q+X2XbHysTMYonN0Cjtfs5rbXZK4ExqSMlQmd8cGcpIm737FTlxI+pSvF0jvdGa0CSeidBGJLIYnoXGehHY99o5EwHc9p0PDMEyhOt6f7qgFsY82gOCMfjek+N4K+XAf8GseA8AORIJYsgyzAVgoqIQe7J9FyCvg08ifxbkqGCWkZPJtIDwQUnxLq89ebTgi61JxzB8AFd3WQBhYHc5yA6gi63ww8pNbvjg6OwX4A5q0o6k7KvlslNYmqhq+xQG2L0fG721HX+OopAORO9P6Llybtw7PdKtzW7MGlS959WB1o8whTxnYHCQ+1Bzx2h0HXPsjfLn2p5HmB9auqzjvA/wGGjXNNLPMLdWoCPSkdLJRg3FaEVW14Kaw7Qpr2yh56h3ZjFh58mXuk6/xAP59Spu//Rm0hb+YTrH+2tJ6OpM2HNbEqnly2xmpFbSkCIqs2rG0tmhS45RiuK6BovWq0ayS+YFAOl9WW6c56Tknzp+xk8extlbmJjtJaI3obL6Akx10Wt/mFWJLzdWdn84w8YRALGBFqVnBuZ2uZN1RbtEeeU+UO86FbEyWcaUkfIbBl6I43azVqJ1t2sstK81tYC13IiQ6AZkD9PDVAmUhL3F1fs/N+OPhtycWrBB/NAaQeCKf7Sgqq+fqOCNDcWkBG6fzs6iVGk2tsriBLbFhT5bSX0bdmTwlTGrqVcs0SvSzUJPNmZhGK6O5bhLbBsyLMao5prUGiOS5mffnpyZXZqneoGFFz1w59ObLBi4KjaFsnq3VrFqogO7EOMnmAQdB6JJZXvvLuoloLSk8ljudwglw1MIQIFKQBFHNK4W8DyMB9Zo42QGtYQMDvi4BQO71uaW5N8Y5kRdUbgrGAYczmuPc4m/enZ0RUxHmMEvPBnz+oXW3ddeuNRqSrYdoIhKr0WsOEOX3deur1p9bd8RY+JMZ/PULf/AReoC/fC/wRxcCk+DPWUJLYjxZVhUVUDUfx3ieRIzxGOMxxjtpjCdGM56w5tPP3ZSXLwwR8haGAnlTU5MgKkHR/QE+MoxEkOLXaQseQst+2v4E+M4ZbKQVadQBaMw9bE8Hgo5oxhWKvesCJQIh1/4cRvghqQ/QIfRNKIuEPIqkzVT46DREjLHjmDM4pJBFLhsWqGE0eLAXj3PrO07unQTa9DQ2oGVUmyaBZUxVE7gyp/IJXHk3tAfsR9X1MA4pPfVMJMhCLn8sCFJkBMkI0k+QXeI/2wxZyAcYcmkuNceNc/OGCX2L+5VW3f41905Tq9V28Pfr8++8EYqQwyv8+BIkmdg8bN0DofoxGrZ09nQfstpzpwe2KnsO5e0T4fsh9zrkufsGg08Gn4qqEu2YAJ80EYNPBp8MPk8afErR8Cmu+RQ7g08Gnww+Tyh8Sgw+GXz64bNL/GcYPmUxLysDwadmNjfwU9QoFm5sDgM6wwo91rCJe1roZhYwUUHHgVQnmvAgWpTuAm9+y3iT8aaNkmoa3lQZbzLeZLx5AnlTjuZNac2nyxlvMt5kvHlCeVNmvMl408+bXeI/q7wpKTmZV0UfbYJqNza3Gtxqs2Za0Al6OG2ZOms2yPF3YETeBPF1iOuOIEqukXMN5MzAbusZyJXnGIhG5Ss4MinyDCT7B0mef6VHJtOCJDn0mMunOBlJEzGQZCDJQPKkgaQSDZLymkdJd2OkqAzzZORwOHJ1kudVUJi9atdUbGYXHm5oJKDW98En27PAzpwv1PMxmT7epeBIBn0sdhEfHmgdE3kJdk6zCg23k4BcvCwmIFdXTclhy+vQQ2+3HsafUHSrRI4nruoVvWRVq02wfjWKJkncJSoF6Vhwl8K4i3GXn7sC0jKr1JXnBUHNSz7qWtLqdd3chJfqg7t6yJwN8roLMhYFyC4evSbTSFkjMKHAC5LEEGwArzXqsUAwCQajJAm8HIdgnkQMwU4sgs0vLqy+deESY65TwFxqNHMpax4VHcJcaFxkkLkkskLWn15NzV7wkChjg9HXaaKvHKMvRl9++grIzazSF/qxyUm8j76W9YZmVDgYvlCTPgCst/zZYLBvvZoBVcVDsA8OiJVALLAbJBa17R5K45cNYIqgigrjrwH4Sz4W/EVWt/hCiiUwmojx14nlL7YEdmpxrBCNY7k1j84OcQ4q8ZnDseW3J13voL3o2FQY5hQeanMkO/LsrT7xBBZRhTj+EnJ80obDb6Gr3SBVgOFxNlhPIsl89YQAdOd5SGByPyDKCFqi/89dLKG1H0dv721ZFb2uVfSzTuMixYEFrJNTL4nspqrHw8FnnrEbYzc/uwWEbFbZTZEKfC4v981u49wCNMQ5yyo7+6Trg+JcaJGM8Hwb97+BILpb/D552KHHF7PtHRsEtSv0r7U/ZVh4ZFj4ai+TSI2FuXxeFdQELOwkYljIsJBh4UnDQoGP5sL8msceOOpLIxgXMi488VyoMi5kXOjnwoCQzTYXSgNw4ZCZkPFg/EHuAxK8R7jPQUOwOh+jK5azHLneiIpnMDDPckRMo2uXx4wLGRcC8uXScGGOcSHjQsaFJ5ILYy4TVNc89gDjQsaFjAsH5MIC40LGhX4uDAjZrHJhXhCEfOA6QHfU9r/ds+cissd/eJGCLTWzsdszJxcYvg3g8KRbMGYR3yRFhn+U+GsCPYkYvjF8Y/h24vAt5qqGwppHbYecvpNzGcS36W58S1CwKdGNFhxlb/RAb4nViSe36BrEHraT6ZU8DN5e4W3uPKM3Rm9+egvI2KzSGwVMxe8npblegZZyx6kjiNL5SUmfOZPEFibzqCvmjtRr337p7CbK+RxjtwGW3nLHgt3IqhqQZvLSG03E2O3EshvzlHKKYC3mngOBX/Oo6ZDFNj6LtHYulNbSKdeU3EYfEWVvJHNbKriJR7bAwxOW2RQpx0jtFZOawEiNkVrg2vSAgM02qvmdqixpRtkxg+owdE14Qb3MNSxuydrGXmkQr00psK2/gjKDcO3fotZGifeEWGr0QnPQ1NTM+5Hsd4Qf+/b9KgftL14Bw8nM2+XJ93ZJ8UxMw3AiYzjGcIzhTgbDxVwxIAhrHv19PPxdvnXeRbg+lGsqhrMfkcb2SMC577oG926P1Y0HvbesZl0HRioTLrrYMCpGAw1St9YdiZawXKcKyct19/BKh/Y1jhzlfwp1/YTUEt7hQwTC9u3WI9rX45CuU+WVZu2yvhNHbwXheNCbyOiN0VuA3gKiNav0hp5f8oKf3iY3awb0vkazFnP/ZSy29VpCNngt5PbT7nvAfUfWPoIExEHwPnVrQu4gReUdlIgv/xYDReTzIsO6AbBOOh5Yh/4xZTmFE02aiGHdicU6tq3y9FJeLobyxDWPng9ZqZOzR3nLc5O8EHEj+fB0croVPbsqsTZNAgfe9dePCpM09YvHv4gqJe3MVJOuQfjOV7f97prF3vTdqZWefNW3KhyPSw+wmozxGOP5GC8gWLPMeIpYCLhIgWZ4D55U90MZKubY2w5SZMsGzf0JhJjXfCN/fIwGmT2/ZgfjtTPX3Em5V8BpQoF5L3lJlx0ow+e0ib+fXnx3bmZEKIzMzS9NTq/+Q3HMNX3SAhyvpAA4OxEDOAZwDOBOHMDlYwBOWvMo8RCAw+ChAdyloQDceftc3He00eBTd314jgy1pzC2nnmHKdlfGFDdB5yd7gDXnXpX6qlAz67yglXFbo87DjW633DeMI2qY/ckkN7vyYN3yf7SG05t3HqQN3mOFUVRmHz2bs4sWdCnsRL2w2PJTpKSFvHukM8AvImVbN8iTIW0fA16NX6Nx+SmQCoV4xhvBkztzZq2vQXmNtbugrYOopGbhw6jN2KW9ESlcDxwT2a4x3AvgHsBMZxV3BNkQc3l8pLf9wl8+7pVMUgrcedxK7pZRYt/Wb+sm019nNtplMe5RaPC/Uqrbv+aO6/VnbgwEByouGwA4h0QNB+SablPOTLR9YwYBE9AMN+3r1DdI5vU3eMA99pfQNQDtBYIKH7n6J9dFPCBaw/at9o3iI2AN5seOg4v73ceGuMRRVbzDAn794gi9OARRe4NCXlleEt3spITeEnMxXpE8SQ6VeS3WtO1epPc6dsb6ZETJvQ+YTo4973T1ozgXhnBLV+c4tbNMHBzYqJ47Sl82mut+xyxTO8NSFpijANJQV7z6c9u1hJEOXOLZedsF5IDKjQCJ94QSB4zTUJ2LxLpvO/LZW9rvIXPp5f+RGvKVFxmv14aiyMBzr6OaxPQz49878+B6PohidB8tZpqljcRf2KP2xXkJK+Wv4tuclyMu2UTM7wJGhHRkOZpJGQ0+1TgORAJJs6gRUJaXhSPB6QpJwLSGrUmYzQ/o01fXO4dz7pkd8YBTe4H0OxfnH61VPHjVf+UFlfmqUA11GEM1xiupcK1fBpcyzNcY7jGcG0YuCbG4Jqy5tOmDNcYrjFcyyyu5RiuMVxzca1LdmcV18SCKos5sQ9Ym7aq25q5g1uzN4wGt6pd7R/Swso6DXCGQYf24Wi6B+cA8n+K1iNn+5yijqRwywfu/X/EQO3Itlrmj+hInDoiiMMDNUHMKXxB4dU4UPMkYqDGQI2B2sCgFuPZX8itefRoiKORAsM0hmkM0zKBaXmGaQzTXEwLSO4MQ5qQw/s9e4a0ObNswLtDy3P2dmtgK+71udU3+oe1uDJPH7R5FtGonH1IPAfvk/PF6D8KH9v+iHHbCeW2gY/IUVbLpQG6HAM6BnQM6IYCdHHe//NrHp171EA3nCNpDOgY0J1KoFMZ0DGgc4EuILmzCnQSL4iKkksFdLNXt3UgLvQ4ZMu39ODWnTcbgPYn9AV8NIgWCVp5uYCdgoFW5nxGpgQtFP+cYZYqTRiq60TN1jlrw3ajsWCZIzSQg4Fdrv/t3+A/YA/tulrTXmDdo7CAgVz7Ovqo/tg2dZ4eje2DFRmYEgVZBZmRQImdRIwSGSUyShyYEuPuF1DXPIr8qD1PDo8S5XFucP2bZU6Uozmx2x5irHiKWLHAWJGxosuKAfmdVVYUC3KuIPovMZhemhvHcXGZOqeMcmgZmiwbBOh3fYz+pIhjrHvk8syOg15yActHKM0iuU4tiAW2gDYI1/VwQi3fG9fxuRRct7qlc/UtrbaNcIeWvA5/4d7WzKZW2+GgfiJX01HG1vF6ogak3uwoqrJego5WsypIghhXtUCUbNfIBUF1Az+Op6S//RtxlIIhgcOvaOnUwmjfPMuhEfOcEMIeVe8khmt/Tk0k6tHNt7qLvRbtF/jzafDyWKp+P7JRE8t21WDrABLfJHr6CUl8QP68jvt+cVlZVET+tVEOVDuYQOSjot9GCrAkte3I0VsEvVbpNkd3EKPJBg8jzsTvwb8PKPPipbQcvRo4zkcksfioWXiDvBS59vYe+ctn7U+wAq6DcvqG+H7t25B5jziJ2/c2bWsX3vYTeJEfW/tnSbn0Sl3axh0qf4KOC1EaYPNDBvuiKPRX6Tja6wgEu6Fk5TVyQS8husdY7T38ve80CH4Ct1rt26M9cneuIKmyyAtx2N1Jc6qom7kvZbROyZyaGAEDw8Ps/vgEx6UhrkiD7koHpHqJj6H6wprH5AqhevRVlTGqnwPoVbuuk0hhU3XcgadodLyWEMq5T0typlT3EIxxItW5Qv0anQo48Nz9l4rc7ZdAPm5WwVxfQhXu+GHHDmRYYHS5duw4t9KsQpvtJCB8H3ZmMsAHK5hA8HJeSiB4qCUYEU+woakUjob0OXPDvZ0xCsiV/PG4dwKH2AkAcuaINNQR6VJ/jkgDAjirWF7Iq7IgCX43N8Sr8vmZpXHuXasCUsJ3j8Q7jVrS5RNpssbw+ztCSoDvShhiUGBTRgjSrn2uNjAcOtfWog33FfxzN5LaRRCKotDN7djatJ2HSu8T3guE/DE+qp+YRE71/HYZf4IggP13u3t438MOOWb0D9QijvDSEa3qSsM79ijlFUVWBT7OP00nQ6aBq4NT5KGCBH2I3lDcCTwxvPVOE/qSXqvsnOVw5cXc5M7Ma7Wz3NtNUz8Lb7B9lpvRS2f64LGvbaS/4X2vXnnsnZ55LDRHLI+5TdAjkSW9YOKFEiFaI3ihhDfJwBdKPPZV+KgvlYiBOJFf8yroEIpTB4K4fiBtcornc35ICzsxEqlJcWG09U3rO06ksPccL9X7nFwM8ZTMMGKrP+XIbRHP7emwh+5qJUikXu5+6vlLpgA8uwE6ds7KwqT9Mn6LZ33Hv05LOyodRB0SvKRrtQT2u2MvfD51Lqffs8/u7DnNDPoSXoci4TOyOk2CvTcu3ki+qRAGYr3OzVhVHeWyc1dhGjQU84qQgIbf2J4fDlvuRSJ0Xvm6vW0p9iqLBcc4nyyVUPvUY24rzCkJy7g2NbmB3t/JrCcw1ns5rIcv3CveTeAVMTNLo8sXVpZGQcW54S/n9okugZ1V6sPDonnFvxgLwgo+fD1yc64/PhvLr39G/UPmw0DI97GZVhEKKttMO8iiq3pkm2n5wvCwC5e2Cmry8hdNc6qWv6ab9YZVHZDCiNFGVmc793t50Ywta73CZa2LKzNcNXQTqhMTswkVF6jvk52DT9By/8/Wl4PuRY25RE8U1jy6KeTEopq9W9DfnpykROTTRRzyEN258IxY6mjtPiVTEGTsEHt+wE2izpNdxQzEMa8ZJrda08gUBaiVhglmS5o9ol8R/9qfQD1v0wFN3bZh1Z9QlRCHDmiLGZv0yXrCMlK+kLSMlFSXaE4I1CNyZUnOq8djZUk8EbRxCrZ6InnMvj/67uS5xdFLqzMjIFpH5hdG5vtlkH62ggbFZ3bpoyDIit8PzFw1nj788dmgjz+AghyEPXIqz9jjNLBHIZ+89c5Ow9iDsQdjj6NiDzWGPcQ1j2Y6PuwhKmQ15mmHPPZeAnfgU12VzLjjxHGHxLjj+HDH3Dxwx/Tcq+OOgOjMLnfkcjJebu/hjgvaOlgHHDQtmMMzIIzNUPwITZYNCrnr2Q38jAiPG+3POCLt79ETKmQ/DNkmjI4ByMmSTuwzuqrc/jAaVESelxioDAAquSMClfyIqKY4mRbSebmavgEjG0+imc3qOgxqa4P7R2udu6yVNLOEUuL17ZpV39ZJq3F6dbti7eh6/Q3IibJTL6Pat4NpQZ7jbDScHsHe1El5nvNqw+qxHHESh1s8boCVg7si8Pg6nitD+5/sgCAZcFsJ7j1w9x3QA2/+8kDLn+XIBRW3Ud+7+8b2uQSXALiJ4Wb7Y/I+7uk0H4PgqbmH5OT6bWJUkN1nPbvXVNWcKiW513QTnSqOPJZbChlvHsURLpBFVihvOjERvEnOWT4ZkC/RM0MkX0prHgskZC8fn8vciazzU7yYB1oclsCGon4fELA44lwBO9qXJKUV5MgwpdsNHzu7CIknkxRIa79oiKIkdLusb9KTSnEk+3t/vfAINDqXgeo89LTFAWiixJ14sx71Cbr6otnRpwmQq+aUBMi9Q8bWYetHrBTu28QPcMCRU8wo1B5z+KmpxItDXmgea7OmbW8ZJVJJu+3mobehL5hIBBax+x8HBJZPBAIfg41+L/9Q1+rsfO+QG5DfWYVcQRBUvsCr/hNdk6RJufd0/YPKDvcWjNQ6h5pMBwFH5u7ettbHuclKhZt1LH34CS8jKGR0T65byE7dYDykgrOB0j+AmCaU1/GNwdmqz5HfOIV6yFFrgcwM7iM7jOBMKtmPvke02TPbN+OT9hdU51HNgLAwjm+O6o9sEnEsyGvoJoJey+CbvaVWZufx+5GULqgCL7G9jIMcITu6GxjENA5kBvWtKRXyuTy8Rezd555EDBEZIp5CREQdNUZpkGtshaFiMEUUMoI8x1PE0bpg0OXKuLNh8ppP13cDpZK92x0AsyQetFy3nrU92B46PqAc77Vh6teewItr9nTIh3Wx7ZcFdxLUa8Iw4jtVxKcw4juhxLc8Cch3sXfm6xKyWaW+giBIihJw4zFlLYGAg3+nJ8e585ZVrocRXFiqbODYXdybQmYVH7h+iumGFXTbB3rkS/s88ffw3+87uzW6kka775Dy+YLI3G4O6HjjiNxuCvwQHW/kCryoKGI8HHUSnQo4Qpel09DvEJCmNPMDx/loWA1jMek/6NH9DiZ1huAzdMvWcRj6yDb3HnFetiLLs0ePRfOLC6tvXbjEOMjZgBl+N4ETk3Q3wZA3Z+ZiaEdZ8+q4btgRBCV7uzOnJnleJKtTcXqMrFKRywzutv4pR7QacZFAXPsFCMnxX0HmFNxVtAMyddjdFw7Tbee0qzmlVdBBPsqAJY2QRx0Cl+ahSpPQa3caBvpOAGu7DlFEKIxzbq+N5aQU75/ERyGVS3BJQXpELBfFVyuOhEJrE8k/Uj53PPgndyL45xRs+uwVf/ra1BkUuVlFH4HPFfJCPudnH2p9Bx2wgrnKR3kuTMqRDSby+S+0HYhTPz/ogGmP7MQ46OzE8HpLcp2P79vb/SkqPbXLITsm8HXR020UL+VFmQ9xd8h4KT0vHd01BaLyMlaZVDWXFxQpHqQ6iU4FSLFVJrbK5KerLr3h4atOXARhhWbug6jitiPm1nyqMwSpxAy6iJ+m14O/JC2Yxt87rVGS8ZDauXuKt0lipbC6JPnvy6vMtXsoE+VPBBOxNaFQL3+XZif7AKMuyZlZMpIVMacosp+MXAefq2AdGPWqIyC6iSgqZfZIKMIDKgTcJLcyPUQPtJFUI8miwlaBBqOaHnxx9Eo1L2PvnKyoal4iQyWaajyJTgXVrKzrtXV7WYjWKoFjvsPNLzDgQtZ9GI28Shp5WzNxjL4phOGIJzKCR8Kz9w4kkhADJPk1n8bqBhJZyhyPrPymm0dS6qIUbGGX7qrh1vd+PRwLFYGxSPZJ0JCDTmVx30SnWklg4ciDcQ7/ZjOObRvEAgZRsORqiDjE+Bbq9xB3cXB077zt4fwR2awWfnUlid31qC33cG3M4k2zbphgn5E9bLMly7Sq0LYrzdplfSeGWHK4nnQciEVlxHJyiWV+caF3YOmSrNkFFjGXl4O3Uc3smFoVJ1NxuRWnNHC6xcBL83CzLgzmzVB4SZErGyATvN/Bey+sc40vvYkXpZ+zb/dxzFkgSRR4JceAZhCgKRzdbdIp7pMaAtDkZBWGewLQuIkY0DCgOUZAs3xxKgxlSHDUcR084nBvUIIRYwhGXfOpsBAfD0L2COZtSjADKKE0JEOfkkYnDwVqviFrPHip7wP496lzPqcvwCE3Pc3WcWU3HnJA6coFBjkvBXIKJwJy2Fa14WxV6xK8WQacglLg/YDTOXy4uEG8skHDcitaJR3o9JI7G8Bz116Df+J6bSZHEqnLg0PbV+0hCvN4wlEZ4ZxuwlGEnFRIIhwnESMcRjjHiHDwP6GHc0h4FON80r4xKOFIMYRTWPPpsGNDOBKewulB66REGii2F+3L0IahTSLaSPyJQBu2fjMsv3NdMjercCOpopxTBT/a6Fe4yWbDqlrrBshNFIyhTgjC02UHV4iDU5S4tsIgLmjIdtwfqe9oGnDQCTvA34+JvEMD4FrHpRxG7EKOGyTyEKTmgbOxN4J2FFnIFRjr9M86/NFtTxumkwJRKsCXFnkpDmk8iU4F0ngaDc2s2WbN2tahZq4dYJj9OS34ktTikLqGp9vaORiGe2S4P8cBadsouH2HjNKH5IKY6zglvpcZpwYMooYMUV2ZeoeoGMdtEt4R76rKkGM3uWFucxuOJ4PlySm6SvTSVCG5uoHDnXLwxMe4LpUKypyKhpkTAGRava6bm2BkTWs1yg8Xpt9Ncl7gf+Wu2pLjeofOFr9r1HmAcxkXSgqygta9J9C/hhYPb55XcTcD2iZS7LEeNc8nMNuXYa9DfCHAS1BH6vAicTjmbWZ4klWLZjCBnCQ/DgwmMAZjDNZhsKDMziqBKYWCnC/IPgLzupLklqGVXPfbDYvLi+Nc/UpZC0OylBlfFqN1uW7yMdq/ESlNTkSjG84QH5ztT9Hz9n9f+11etN1v02sQD4gmetL+gjgUJc50yIWJWAKZsXKkO0r/x8Q/zD6ZkEPN5Er+W/Ys1iGtRyTJ5VVguaMnOfsMKDWC/TE+wpuYRGbx/D4pvNfD2lavN26luBp44LUtMa+KEi/HgmAnQ6Z5r0NzIWw3b5hGHRMh2DlTuTP6Zb1ibRO5069Duj+SWXPqDGHf9ZdwGD0PTUYxCoyHZJ/TDUqDpxvxiDYLwbguUXzUGPdaGMO9Fglwrx0hvQlrHjUbQm8Kn5EFMPx44W6v+fw416XcYymIipqX4a2a1ProPU7bdvYREoTICCLDBIFDz/PrJdNEQIZklSYEWVBlRfHRBPSAulUxSPtw5zsXfi6Dzjabun3jdzdMpMuXifWeF19+8uLRg5/vPH/x+I8/33nw4sN//5+nX794dP/FJ9/85eMff3ry22jvaKqcV1IY9wm2/fkLU72s0mTZhv/lyf/95cmfe7orVzqyS3gEMYXljsKcM8xSpQlDbb1Z3tQbZLs69ey1YJkjNJCDgVm2L7Vt3XHupXB8tB4QFCU3GLY/5dCtz01ia5KpNsDT9hcQ+cAOiL9eFqdI98iMoTeXfQfGLWLLEh9GWJFBsUMQZFUQxdhLZo8COxJQw1NiLE04XthWa7pWb9Z2eva6Zt9CsksWenbJhMAjBx2O3Mj/+Y+fvDKLvp+FmZhM4Qd2IrxNOzERxvyLz6//9Pj5T89v/fLs9z//y3+9+Pz7Fwc3j9DAF9c8mi9kg5ssZsTA79j058iaR7dWpTukrm7rZtloNGugZb1q2Na5KVZVhlN+yOIKHf2+orHIpeZ6BWyxc9BjzZKetDjSeyFBLBHlgpCwUBI2ARG9JhKb2g8r8Gw+yT30+Yq1DmM3HErC1kNiMwQo5vyFxanJCxEUI50Iisn+MRt83yyerAlKw8yiSl6ScoFTNWmQY5yzrnCr2lVoul9p1e1fowBr1Iz1Ju3qZC8vWkwVbkHXw6/POZLHHA8Qwp8fPvjp4M+//HD409Ov//rHaz/fu/HLf36Bib/67MXHj/+yf4vB0pHBksgjAeVeHSyl3dYmiDmFL+QZVjCsOLVYgbeHu1oqZN1AHebBmeHs+mJYwbDiaLBCZlhxurEiIA0zixWyUFAEORYrGmjY97z+EZYrc0Y/NeV7WP2QmUE/4OpH7sjOqUjCEA16sk6gHnuDHoag3dNSn5cPv6rFvrHvkN4/23V7CzPyBzbyq5FGfjXayP/lXw9/Ovj45Rn58ppHZ4SsHfDDvFFlWEa+wPuMXJ9e6tew77dMZswfP2NeYcb86TbmA1Ivs8a8qKhSzr+dybEEuichwoz4uNSZMN7/cv3OX2/8h3fGPtpaV3KpDiIwaz3GWleO7lS5OjxrPafifVu8cDyNde8RAVtRD/9UwC3b+yke3TzM0Nnuk2/XH4vJe7wK2VUfYU6vChm069E7VZrJdVurpZ2y77tUZtsfP9ue3Qh/ym37gOTLqm2vKLyoyGpK236cWzQq9k6c81rorp4eMmfU8v+fp1//vPcI9+H88P9+ufXg5907jAWOciuOMiKIR8QCQ5y5Rzdyap5/6QeLGQwwGDghMIDX/7r6JmwnT47BAIOBEwgDJ+MqdAYDfcNAQPJlGgYUITUMLMB7DwQEIQVkFwr++s23v9z9kaHByUCDIS4TUDQQGBowNGBo0B8a5Nc82oehAUOD04IGJ+POcYYGfaNBQPJlFQ0EsGd57BLxaOCRUClZwJcjg8b/f734OPoyPWbkn6q9QHme7QViNj6z8fuz8dU1jxphe4GYjX9abHx25fYpt/EDku+IbHz7LxcM9Mtqt5s1o1f0hs5drVbM+ptn5lbmRqd1o4TdlBZQG3Vug5o1G0YD8pzxmDHWPIiDvjNDn+o571x9sVJ2GrWXzJ2W6RQAn5kkR3E2j03ZU4Fg6vmzg6FomB/M9fZSE7wqbsgbqryuq3JpQ1tXlQ1hQy1vlDc0XShAjWmhYOpeLemV8+i0GUdLzy2HCVa2dL3Rd+5l6wq53rTH96NSz8lMi5q2Ks2q2X9pnvwTxclaDYxofLV67+9lXTErllZe1szNHr8//SAkI/Rpp2Un8OpXGGvu7+I5o1ZvvI81t/9GQy65IZcoYbxPNAH9Gwm4hDfS0RBIMuZ93Jiv3o5YbpAk0DYXjKrR6LE35yRVcuS3vyBo4e1taoP32rmnZ+YX9KuN4pinBNB76/8IVgBB4Z5Ko4IDtKWb3ykL5HHPxRFxYtaNza1Gr68lq+q6VNDVkVxZ50fkQn5jRIX/juQ1AH5e4BVJWAdR4xQOasDQr/T4EKzesg6mdokIGFv39FoCbZ5ZMBhRjPSbHXvDOaOiD1AGMccHLGMJEvSV/V2jDlq/jw9AB90ScEAV1GStPvH/AejEu6niHgIA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Z60BAB+LCAAAAAAABADtnety20aWx18Fpap82pFEAAQvKphTEiUlrBUllSjHcU1NsSASsrAGAQYALembY2cmO+VsvB9ma3c/7M5O1T6A7cSxE99egXyFfZI93Y1LA7wIpC4ElTOZyQjdpy9oNP7n/NBgQ/39WccUHumOa9jWnSVxJbck6FbLbhvWgztLPe94WSws/b6ibp21dHNfc7SO7oGxAKUsd+3Mbd9ZOvG87trq6unp6cqpvGI7D1alXE5c/aq+02id6B1tKTQ2LjZeNizX06yWvlRRqyea9UDf1Dx9z2nrDqvmzlKtUVup6kYLMrS6ZmkPdGdlo+calu66W5ZneIbuLlWONdPV1dVEHRV123Bc79Do6Htd3doxrIczVTtUS9DbPcfQLU/zYDQv0V+ulqDiDdtsN7xzU79EtWEdUGm7U9c9rQ2Fp6tQrTo6jGZ1s/4lmzQVaUVZERVoI5kRmW70DLPtG66Iec6W5fiW5DKRQa1IOUlczpWWJeUwV16Ti2tKbkVR8kqx+A85eS2XCyoIC/gV0FnqNy+sVtS73fbovg5lRKZDfU3k+JZDfZXFQ0lak+U1sbBSyOWVnFIOOpso4deQ7OyO5noN3XlktKhZw9M6XVp7riTJuYJYlqHjI41gOKLLWVEP9CPN1dtgBldsqqtLurFntg/0RwZUUNVNc/ry9LTWW9PfAaK6ypX1K7pEHz53tO7JoeFNecuQ8tu2o7dgpGdrfVc/3XP8MTzs7kD24YnheOeb2vn0ld11dWevS0ZkurIV9Z7tPHS7WkvfBdEmVW3ap5ZpayABoCyuZ7TcQB5G5Kj7jt3VHVIXkY1t2/IC6xE5Yd01C86etLxh2w+T1cczVXqB6KWC8e5oYf1D6WrjxD7ds8zzRu/IbTnGkd7e3AisR+ap5GbzS9ehgyf3dc2BjkSparXnenaHS2m3V+r1lXP4D9xPyUx1U28ZHc3cN2FA3YoMdcUS1PWeZx8bXtU2ex0rHNhEqnoPTu1QPwtPNTxWOcmvWYG95/TAaGRWvMCBfRq2OZyhMv8XJq+7Lb/qERlJ401IC67jcA69NOQstw0TAgP+onCp8enRONF1b+TcYDkqUbZtEmpUNs5Jm+pqlKLCHHU8kgramJOWcyC+4mEut0b/Cy2H2eqW1aZ/5HLUKG4XZKq7vc7eEdxkj5i7FSEvkQQxg2lumJr1EFLvGd7J7noUBwzlqOycx9oP56mbhts1tXOaHI4Ln6bWrJbZa+tM0mvWMZ2UpG/sMo7NVoeSduD+rqiadX543gVhdI01D/64swSh3JrrORD2LVXarO27luGpq77pRWVcu+cwqUldRGeXILW9CYrMXCeZDlyx1TFnuakfaz0T/KXnQQWR2iWSidy39C3rwQ4EST2Q0/BqJdPDeUwE59DRLJe0GLja5JQebaQGV5+peoVNib0enbRsStiQq64m7NRDvdO1Hc2sQ9+N7Z5F3WTgGkDe65p34h+CSJh6KxgIkhkUDsvF+xZ0/SIzeruzEyGX2p9+iURqRM6GRSeRTZSmkvOs221w8JppHDlstgaiOCoPoqjIEwbzmp7ddF4xuArAMqBj/6ifV+CGjw78dDqvxCCDzbIqdKnSOBDzolzKS0oRvARJUek5V20YONfwdGG/XlsTvtC1tglNrwmutiYc9FzX0EBX6Oj4d3b6YnwBddvRv+4BoZ3TxuswSWMJ8XwQ6weGpZlDdmFGZM/8pHnOWbJz27FbYNj/j/6H/k/91/1fB98ItS8aQl1zHhoe63f/7/1X/Y+Q/WHwrP+L0H/L2fb/p/9x8M3gG0h8Sy1f99+A7Qf456MAWU/6v8K/Hw8eU/sn/bfw10eo7gUxIdWxcWO9UA+1I1OnZ3q4IRMHUITrECWqVD5WafTS7rU8mnhwt0GDljBB9SNoelDdqlX3D+pURMLEoDwJiHoui87P7R533GBjxBqjs4SlktnFrCqHgTD5x7HcTZ1EK+zWJhHvIz1uzeePK+hfmX9l4wZj9qH/YvB8bD3+EPIOVCwRdLnIgTLEKY5xoDsxWQ55KJfnjBM2gCgdmD5u5Q/VvS9rm8tieblW31+vHv5RXQ2yaL3rrmu3DKoAvsa3o2GutStyuSTl82KpGPqAdniDjTJKZvk1HWoPaIDM5/ppVbtnec65P5HIPR8dB5n0zmR3qyVs622daVZozO5c7sC/cOGdQS7aUHZQYLQddJ16XNIROiSh/61EdyeMSpTMmbAGRtv5jYciwE/EYYmITdNRqf6p/lv/Z7i/3/dfw4k8H3wXzNTxJaLKPnfsXndI7aLUEZYjdW84N1GSjtLwKUZ5I+xTnl7CPphpJMKq7K6H85Ieq2EqO+TyWOlEAb/KEPdgWsMdxx+Gsxxk0vd4iRT1XoOO5cNcM+bh/GQSJO/bhuUB+RRofOwfqVBYJPXR/1drHXC7tGo6XpCeSFG/0NytMy+4x++rq/EE6GlXg7vHjkgiTGDaHw0iPRQO7q40NnI5GVzLVXgo35kkPQ7tfLLBmPMOfTdXAzkdGkaNuudooXjTQ9Z8+VhRuFlPNIhtHgh+qOP+3+P/FGpWWz9b43rCFw/qYmFMlTrPfDG08d2n3TVa3Lz+7/5L4q0HjwU6Wu+oZ/5IB1AY/Avx3MSNw8R/C5MeJj9NgdwXnEsiJ/iEjmy88qixShCnCZrVFrZatmV3jJbQ6DmP9HOunF+Euf99RSqQR3lREiFXjTz6Gi2xwr6jd4xeh3Jswi5W1JfywF4I8uIFozJBkNGorUcmrEfsobNIoJw9ffbjahpC1NzgMJjsXArkQvjb6pnkGcSQ2XBWWDWnpNSnEWY/Xm+TB/qjSThmoVZ7jsOiRMtfFWj0usAEIbCPN6DPqjgO2GUxO08G0XFtM54Px1wuON94Nkmg+UwcWRbTx5pLnhywsH6XDE50qGotr6eZe8dkJI79h3rsyHCDh3yUnSy9Y1sw5+hlYZFK8ACVONfekUVdumbSZ3LQblXzQFlrh1t1ptPsWOWe50II+cgg6xarRF63HMd2xmhslBcY1uFmgNuaPov0r2toxPrI7vt2NCWChEDbrw51xDjqQEO9YzKwhMqnw53URbOHPMyLgB4CnrwAVXwxeAKeBDBl8MPgLyAvf6IsQzJBbd5BoV+um3wUJJ+Mko90Y+QjiynIhxoh+SD5IPmI48lHbMYc3sKQj3gR+czss1KzEHRhyLMjDyEPjeMhCXkIeSjioSHlzTgPyXEe8qNndzoUSlMqqxT098G3IG7gNoTBU+I5Bk/7P1437RSQdjJKOze3zlNOs85TxnUepB2kHeLRpPG0IzVj7mxhaEe6cJ2H+abBs3G+KTXVQFO8k0agQaAZBzQyAg0CTQQ0Q+KaWaCRlIJcUhJAQyJlYQc0hsgPSI7RIro88TW2C0pkAmRoJ0G9PlF2eQ2e3H8OlngfYE2IB2JjqEQqF8UiUsnsVCKWy4U0r2/PRCVi8QaoJC9KRblwAZVwRr8JKqG3GXGSk6FkpBkyya1nEnk8k8jNmEcawSS5YvagZJ2uf6R1Lunog6tzyKtOxo/0/ZjMIuPangAc1CEqCBw3ARx5BA4Ejgg4hpQzq8BRKOfEXD6OG1tnXRAM9pP5TeP4uEdP13/U0dBM8vjFIU9h1oQty9OdrmO4kHZqeCfCgeHGBErY1c88QRaoJ3VHocp1tpYJzOn/FaTpW/jnKejsiLedB3+GPz4IJEwQ+q8g/xN9UPYrKCxEEfD3DwIkkbWZn6CKX8H87eAH+hrBz1DPT77Zs/5rUu0bEndAVeR/IIhrwmes8GswJP8PaVS1fxFIy/RFg8ETaIM4pPcCFH8BwxfGLn8mXfoELZPOvCGvK1APAe2NpTCxVCyLCGGXgTBpCK7GQlh5OgiT5IshLNj54CLWksolsVhScvlJrMUZ/SZYq2a5nuH1PF2wjwWIus0g1jmncU+NCFjoZg50k/7pTgYz8nidxVf0Tn0i0FjscRinxYM0+PstCd2oDvxMJYPMwMfBby38d4xo0PbPTCbISu81I199b/fwi537yHgknPlsFOJ9NpbwPrsk4OXHA16+yUUAI/BOEa8Q73avBu822Rt20TLOL9RZvh26E0Jcoaj10r8JyCV7MngMNSTd8uuYWx48G+M4U3redFzJTibQrxCLNjTHpvs6xWOeWHjkh0RR9DSZQy87YBfx6fhzmMioNFxQEFFvAFEVRFRE1AhRE9qfaUCVy+kBlVupvylKvYomFw9VKReC5ScEVQTVzINqIQ2oFhBUEVQRVOcEqsp4UFWaXCSAoIqgiqB6e0G1gKCKoBqBakL7Mw2qipQeVO9BD24ATmdtZiGAlLIe+y21HysSi0+gvPSn1QifCJ9ZgM9iGvgsInwifCJ8zgk+C+Phs9DkvDvCJ8Inwufthc8iwifCZwSfCe3PNHzmp4DPrU7XtM87UM/1E+il2loYDIV04vt8BUXyRPLMAnmW0pBnCckTyRPJc07kWRxPnsUm59qRPJE8kTxvL3mWkDyRPCPyTGh/psmzIE7xfi6jBEi5gRdzL9PWYpBn7AejSJ1InVmgznIa6iwjdSJ1InXOiTpL46mz1OTcOlInUidS5+2lzjJSJ1JnRJ0J7c80deblKdY7v+4ZXbIEGfxYU7+Bdc+raHMxKPQNVdWnjArJdncv6aclnoJF8EkJyp2Ip7cVT+XlXH5B8LScS4GnzAjxFPEU8XQOeFoej6flJuf/R+ApeV6OeIp4inh6C/BUzCGfIp9GfJoQ/0zzaWGK93G3wdVbELmaQgNCMW3MkmWt0yUDA7wYWl2SUa+s3YXg1MG39JC8q/uNr8c/9j8K5IAq7cfB8ysi1d8Jg6cC/cDiE0rCLISln16Ezr2DkPg7iGRJcAyhmEA9AKnlTQJkkVivlViVRSFWMQ2xikisSKxIrHMiVhKpjkNWMdfkYoJRzIpLqsisyKy3hFlFZFZk1ohZk+qfaWhVcumhlU7yG9jCaOZ2FgJKyVolEOIT8p1kIMPn/moqXbwE/cVF09uLoPkFWjSV0iCohAiKCIoIOi8EFScgqNjkPPwIBJVziKCIoIigtwNBJURQRFAOQRPqn2kELZTSI+imfuQJng0KZD28ARK9bHOLAaSEP8mLu+9o6PMhUlTqKeCQQOJ7BFME0yyAqZwGTGUEUwRTBNN5gak0AUylJuf3EUwRTBFMbzGYygimCKYcmCbUP9Ngms/HwHSdDugwJDY0E4Yq/ZdAbZg7gsgYcRSRXk87C4GisQ+OxrY66k/85Oj/BrLLuZOrglORg9OZ0LSEaHoJNBWXRSklmhbmjKZFJQWaMiNEU0RTRNN5oKk8AU3lJuf5R+2EpGQSTaU5o2la75saT6VL4SmLn5BMkUwnkmkeyRTJlCPThPhnm0xLqcjU34eIYOH14+kVNLZ4jEpxkG6EhISKhJp9Qi2kIdQCEioSKhLqvAg1P4FQ800uAkBCRUJFQr29hKogoSKhcoSaEP9ME6oipiLUe9D4tVLpjA0sBIlSxAMipLvv0hCRWHwCvQXyGzxD6kTqzAZ1FtNQZxGpE6kTqXNe1KlMoE6lyXl1pE6kTqTO20udBaROpE6OOhPin2nqLBRTUedWp2va5+RTLdeJnpdpZWH4E9Kf0z1vqW4iciJyZgM5S2mQs4TIiciJyDkv5CxMQM5Ck3PpiJyInIictxc5i4iciJwccibEP9vIWUj3Ki5jBGPk91au7h3cS7SyGMgZ+1Eo4uZtxk1pSImzi5vlNLhZRtxE3ETcnBduFifgZrHJufNRuJlH3ETcRNy8FbhZQtxE3ORwMyH+mcZNJd0KZ/pPqMyKmrO2sBiYeeE3WpA7by13zneZs/KH6t6Xtc1lsbxcq++vVw//qK6GcWJqIC3lUgApM0IgRSBFIJ0HkJYmAGmpyTn8617/vI9AikCKQDo3IC0jkCKQckCaEP9sA2k53Sa5nt1K9wmVmbfHnbGFxQBSwp+fCCwSiRX6P9JYMVTbxI5D+CLu7SbUBVoZLYlpQFREEEUQRRCdF4iWJ4Bouck5elwZRRBFEL21ICrlEEQRRDkQTYh/tkE03Z649Csqq0Ob1QoHZNiu/fMtV9fwYmBrIpAEcUvziZe3zK++BY1+SfwrVHIz2+s+7b+DNr6D7oJLoP9+T8K3UdCbDJERea8beRflt6clKQ3ySoi8iLyIvHNCXhLpjkNeKdfkQopRyCsj8iLyIvLeCuQVEXkReSPkTYp/ppE3r6Tb7ujrntEl+xAF32jRr3XboytobTHglr4TTD/+8rH/q0Bglb41/BQsiBa/CJATl2JvL5fKC7QUm0/DpXnkUuRS5NJ5cak4gUvFJuf3R3BpXkIuRS5FLr0VXCohlyKXclyaEP9Mc2lBjnFpVQNvZ3jnwl3PMA2XDgpZ9tQDMVwTdm2nA+Pk+3dhR3+km3dEMtOGwfNS1WWDLP8d1O5HiopvCK4Fa5rEJb2ia5tE/l5Rx+SHge9BlP4SKuNr6tj+i6gs5Lzovxt8HxAqF+bQBIhCWfgJlQ2+j8Z0HA4WEAcX9rejU+FgOQ0OlhEHEQcRB+eGg9IEHJSanLtdnC1y5SvBwb8NPeh8O4YAU2OdnB7rwufWLnIcctxEjpOR45DjOI5LqHamOY78toPjuB3tCEKNK6K4S1SWUYb7QECMqiH7Emf4ac7vCK8J1Au8o5/lRHDLHLjlF2cdr6ykATcFwQ3BDcFtXuAmTwA3ucn51xHgJucQ3BDcENzmC255BDcENw7cEqqdbXCLf5Qk2BpnFk5LXzY7WEY3yiGvhKTYJgdZLHMstkDvVJYLaVisgCyGLIYsNi8Wy09gsXyTc5mL804lshiy2G+IxRRkMWQxjsUSqp1pFpPj+9IE382YhcXSl80Gi/0t9hWN74e/ooHwhfB1CfgqpoGvIsIXwhfC17zgS5kAX0qT85EIXwhfCF8ZhK8CwhfCFwdfCdXONHwV4m8wxn6aqx95gmeD4FhkfWsaDpupmmwgGVkeI9uTvKMhxIdA4QicvaQ7lhCX9B7RLItoVlgYNCvlUuyB6RshmiGaIZrNA80KE9Cs0OQ86Ag0yxUQzRDNEM3mi2ZFRDNEMw7NEqqdaTRT5LFoZljC57bdFmwn4KltcNMWRJ2m0IAwyg/lJoNZykqygWV/JUhGPjQwevfH/ithafAnSmQsOnu/RDawIn5piSohR2pENpeEwbd0e6wXJET0xfU9+QkaE82Pg+c0wHuLuIYraWSRrJRmJa2EuIa4hrg2L1wrTsC1YpPzqriShriGuJZBXCshriGucbiWUO1M41peHItrlu0JG71zsqH/Vrj5P4yyILF1MHY/12GYL2K2aWpaBHD7HdkV5DX/pYAXgx/I7v00fBv1vQCwlmjc95Iu0r0mpcP9/eHwFdvj/yco97z/E+Ib4hshs3IafCsjviG+Ib7NC99KE/Ct1OS8LOIb4hviWwbxrYz4hvjG4VtCta8J3/w/dgzXC52KvambIA3CWce03DtLtUZtpaobLTJrWQXOSnAzgtYZHpRZisLGQ7tuP5q9MEyxqcvW3D2zHQzqNIWjkYkqgOtMzQkd1slQTlUhXKt4cQi0DethbbqTqrSPy4WSostiqaQUykr5qFAUtVLuWDnOH8si9JhVCqhw1tLNzx2te0LunalHjhg0TnTdm7n0gX1KP8033fkxRQkLs6qqttnrWLPXxpWvqOuOA6hBTs2d/rzsU8u0tfaBZj2Y8vqzC0ILwpwORrbSsI89uNfCY3XbcFzvK9Jz/y+Wcj9Muc8I7SvqGNhfNOF+RSKCwP4EGuSaW431O1Bpj5rA2OwYHcObcjYX5JIcqHm8IhjhbpcRxbSTu7pZ39XPYDy4GsANHv0TRBn0OcJUtTHhAOcZlg/qAkGeujoqJ5ZrPDjxpj2t/PFxW9eAwEtKrricFxV9uVwqFZYVJV9utYplXS8cg9QElYMbMPTTKRsh3TvQgRNaVGB85zNtDWx4ttpAGiAjsxYns2HbMPVL1EFR4pJ17IPBTMW/NFxw+zNcAHbT7QPD0Ajarfw/qXcnH2etAQA=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DDQBAB+LCAAAAAAABADtnety20aWgF8Fpaps7daWJAC8c2FOUZTksCJKKl3iOFtbKoiEJKxJQAuAtjW/HDuxncSOPZM4OzPxjJOa2cls1SarZJxE8SV5BeoVtkzJ/pVX2NPduN9I6JJAcqccm+g+fdBodJ/znUYDLfzqcqfNXJQ0XVaVMyPcGDvCSEpTbcnK+pmRrrE2yuVHflURpi43pfa8qIkdyQBhBkopevmy3jozsmEYm+Xx8UuXLo1dyoyp2vo4z7Lc+BuNmcXmhtQRR2xhebDwqKzohqg0pZGKUNsQlXVpUjSkOa0laUTNmZH6Yn2sJslNyBAboiKuS9rYRFeXFUnXpxRDNmRJH6msiW1dEsZ9OirCtKzpxpLckeY2JWVGVi4cSG1Ai1XbOU2WFEM0oDUPUV+XFkvxhNpuLRpbbekQam0doLTVaUiG2ILCyRQKNU2C1qxNNl4nnabCj+XGuBycw5/hiE505XbLFBzjsi5ZkmNKotuEGrXCszw3yhZH+dwSWypnuXKuOJbPsbliMfvPbKbMspYGu4SpAXdT8/zMeEVY3myFVzaQ4YgGKuvLMSUDlc1wSzxfzmTKXHGML+SzpVLRqqyvhKnBX9kZUTcWJe2i3MRii4bY2cTa2SKf41iulCkI46FC0BzO/awIC9KqqEstEINbluj2omrMtVsL0kUZFNSkdjt5eXxZ1WbyIcAJ466ypqJD1OGsJm5uLMlGwjGDyk+rmtSElj7Y2WelS3Oa2YZLmzOQvbQha8bWpLiVXNmyLmlzm6hFkpWtCOdU7YK+KTalWbDaSNWkeklpqyLYADAtuiE3dcs+hOQI85q6KWlIF7Ib06piWNIhObbuugJXj848oaoX/Oq9mQK+QfhWQXt3RFt/IF1Y3FAvzSntrcXuqt7U5FWpNTlhSYfmCWiwmaVrXd1QO1ALJ0kgaa6URmNsC/6DkeTPESalptwR2/NtaEq9kgFFngSh2jXUNdmoqe1uR7Gb1JcqnIOLWpIu2xdpHwsua19XLHlD64JQaJa3wIJ6yT5nMEMgrs9OrupNU3VIhl94EtKsOxjMwTcFXeW03AYmcN8OV6q3YyxuSJIR2itIjoBs2jSijMrEFjqnMO6kCNA7NQOlglVk+VEWzC63xLJl/AfObGcLU0oL/2BZLOSVszKF2W5nbhWG10XiaTnI8yUBLrTbE21RuQCp52RjY7bqIEAgRyDXHCkfzBMmZX2zLW7hZLtd3GlCXWm2uy2JGPO6soY7JaobuY2R2UIgaQZGdkUQla2lrU0wibpcNuDHmRGguLJuaEB8I5UWOfeyIhvCuCk6qIyudjViZIYuIpFbMLR8G2wxcZqoO7iKjUdc5aS0Jnbb4CkNAxQ4ds6XjAx9U5pS1meAj7pgSO275U+3+zEyNUuaqOjojJaT9XfpcCHBuvvEnldIl5jr4k5LuoQKucK4T05Ykjqbqia2G1B3ebqrYAdpOQUw7A3R2DAPwUi0pabVECjTKmyX89bNqvogMTzcyYWgW212P18iFkJXQ7jEkXHSBHSdDbUFrl1sy6sa6a2WUQzLA35yfKDVr/HVJfOH1l2AMAbs2GvSVgUGvHNgpuN+xVkZpJfVoEqVxQWOz2UL+QwLGIZTBHzNtal6jZmRRBQyMXWlJTdFQ9XKzFRXU5kqYClYFdw25rgetpBbXJjWpP/oQmC2hU/cgA7qSfDmg6FelxWxHZCzMxz5SgPc90Z7yyVJrmtGbYIgqmf/nZvPP7u1d+vG3qc3fnryh73/+bz/zrX+rUfkuoicsCSutiVcl6UJvpTPsyVoJSdRwIN7HFNFq9s0cCJSPlPHPGGnCSbc2gLVs2fxKLcTLRWIVbo6Aecttes6XiQXQs6HbyNJRbefSFWWLMthHntyJyUEEmTsIRi9KHml3flRBUmz7D/+fP/xF5GlzbZzHBdXKuWH8Wsk5ihE+LUZj7W0AxSu5BL2yUDM0BEBFyv/Wpt7vT4JsqP1xny1tvRvwriVhfVWdV1tynhgmqa35TRuvVXJcnwhky+hMWKnWT0/TMifZWpaEtcrU8uL1am52lK1Wq3Nv2bpQzlehWGyAQEYw13F0MhwmVpGI9g5tjLxWENDcFMSFQacoKrYgmQcug7IzYPRsP/JA4+UeVfNlCh9cKXYb6IK4Ba0vSgxDsiYwTU7qS4JZ2wGxMyT24PZ3VeDQ93Tk8NSzYu8fzO8kP9sZzW1uxkwUU5qiGSosQrm+kriFglej5MXIh92Lb5Mq2Mh/qnMVu1+hI8FO5UcuvJIaV8BU6UdhkHvhoHnPrQ7O5hJ0x/5UoRzi7jhLrArHv9jJiOEnVdlxYC4BCU7hwKU5pBC/K9Q74BXxLpx60C6L0V4VdSnLhvWWD8vjHsToKqbooaclA36dgIx/k4rPv/sbwyAN/iKMPdx693+/W1wH/2b1/e/emw6Cb8nwXXCv5CmMhPlLye2GHM8uRShymKGifZjqPo+EXehCP/sKWUXIHRQw16vWLBlTL+nbsrNuHr4BJwCkXVwJIgw8brzfClXLPIFM5+cHVkHNBfk6H+28/H+vVvPv32//96Pe/e2925/2X/0IY7vfIKeshXote0WswS+tMXMt7u6t4QjjE97bm5hZtKRIFUh868cClLJRKzJmdhj13Xr0OpdrhTIBRxsdtsoJg+IBbNs1S5Dhac/UAy7Vm2h9gyPDD0SQq2raYScFHOCfLG7CYxsB7DRAnjWxsXFs4Rh3aTsHNcnvflw7MpFzsuTjb0ZOiTmiGQRi1TXUSRNMHcWNY5zKIhNoyu259ZQS6yZ01vkSNat6S4cSyhSR1XkJrktBBGsqUTkprqrCvb+YhvPTsF5a6IBtqy+NNUglpEcC66ZTSC2izKawh9HBm1K01Qtwqo5eZZgAyAeLBWelTPvqy1E6kiQv+V0CSvBsqZHhv58aTj0r22Az0qC/WaBtCL/s50v+p88pbx/HLxfOD7ez/9svF8sDsH7WCiG92uLCN/r8aBvC8UTfm02hvDN0RYP9lafjwZ7rxrK85Tn/TzPRfM8t+JxKkGeB5yjPE95PuU8z1Oepzzv8HzAqqWb5zO54XgetYLUYhDPSXoSrvcVTCvf7//wAeX74+H7InsK5vML7BDz+UQohu+XF6tvvvlmFf0389ob8Zjvl42n/eXFGNr3jcF46rdGQjT1h6uj9E/p30//fDT98yseFxSk/2ypROmf0n/K6T9D6Z/Sv0P/AauWcvrnhqN/9DPRbL5ZIK2037+93X/0V0r7xzGbnxvlTv5sfokfZvUOH0/79UUM77Po7/NT8bTvl42n/Xrc3L459uIp3xoB0ZTvVUPpntK9n+4z0XSfWfG4mLC1OpTuKd2nne6zlO4p3Tt0H7BqqaV7jucKPOujezhRdw01LHqjhJlv1MvMqzBe27IilRldNJfev6kqUhjqJymdCu7v3/z2xZVPn+38AeoKlvzFjdv7V79H8P/Fn5+/d3XvyufPt6/t3XvYv/sBWdK//8mD2CX9xUymkB0cFMwvLzSqs/XZyVenqpM0NnC/scYVEcYfS2zA8oNjA+sN40EhQKZU5LM5Pn5Bj0soOgTAdtxH8ijNsxK/OmAlvvkyzMBF+NYrKfHr8L3aYrC+/uoi04BmQ6/BxXF9uBwF+xMM9tlosM+ueLxLCNjnj5DrZw/J9cjau7yA4wIw0g+E+TITcHoun7cgreO3WeJA3j77IIL3nCge3JEfygwAd2dQvrhx4/nDL/Yf39m/ex1B/L1t2xfG0byjgJmHMb0h6qgBzFcL9f+78nuE+NJlhwGiQb8IqJ9JOejnKOhT0HdAP2Dl0g36+aSgP3A1T1INJw/4By34QVY2R2n/5NL+oZ8EEMIfsO7HJXS4MCDVC3hoLPDSxgK56Fggt+JxQMccCxx2jj8yFvjkaf/Lb/dufnwkQcFQ0/s0KjgZUUGeRgU0KnCigoC9S3dUkCkmjAoi39kdtuTJiwIGvdZLowAaBQDgZ0vZwVEAETpcFJCql3Yp9b+01J+Ppv78isfBUOqn1H+6qL9AqZ9Sv0P9AXuXburPZhJSf+Ta/mFLnjzqH7T8n1I/pX4E9IX8ENSPhQ5H/alazk+p/6Wl/kI09RdWPA6GUj+l/tNF/UVK/ZT6HeoP2LtUUz9X8H3GxyRNPfEq/yELpoL59+7f7r/32dEu8C9Q7E8n9vOZI17gny1lhpnTz9AF/hT0TxvoF6NBv7ji8SnpX+Dv9gLJF/i7/V3Ctf32iQeRvXmOwUyfp0x/pExfokxPmd5h+oBpSzXT8zw3PNMPXNCfoPDJY/th1vIXKdinE+zZ3M81n58p5QYTPxGia/kp9p8+7C9FY39pxeN20j+/H479ief3I/h/qKl9GgCkPQBA+xnTCIBGAFYEELBy6Y4AuAQRQOTi/SEKnTziH2bdPiX+tBJ/9md7exfvwTGA+IkQXbdPCf/kEz4Xs38ux654HAtlfMr4p4Hx6Ya6lPHdG3AFzFzKIT87PORHrtUfotDJg/xhlulTyH/pIT+bG2JanwjRZfoU8k8B5MdtqsuteBwLhXwK+acB8ukuuxTy3ZAfMHPphnw279toS+1sqrpsSIkX6A9bMhW4v//4Sf/uzSNcns9R3D+5uJ9oeX6Oj9+CyyVEl+dTwD9dgB+zby7Hr3icSvoX6NtOIPnqfI+zS7g8n5yWIPXA/bOs8wwme5aS/dGSPd1Bl5K9m+wD9i3VZJ/xT9/H8vnAZfpJSp8wwh9mkT7/i+J9pYrQ1XVMYf+XXrKfLcQu4HEK/Nwr812KHW6nFG8ZEGyaj4jUYwqlgtbjltxkVjx+Is2z8QOQOziRnhTah9v5NpTEfy5kT07cvzi+x3P4sZI73R33ZyJ3dMHphPWAfTsMrBta93hZnU3C6pEL6ocpdcLYfJjl9L8sm9Op9zSstMkMs9Imc/iVNnQ5/S+P8HQifgsjTiTb25tEEr+SZraPnIhPvMzmUHBPp+RPxpQ83Q2XTsm7KT9g6dI9Jc8WEmB+5JL6YUqdMMwfZkE9xfyXHvNzeNPrQUtvsBBdUE8x/xRgfswmt1xuxeNXKOZTzD8lmE+3t6WY78b8gKVLLeZnioVMyb/yBo+LMjNdnWOmVRXGhgbMSYZsGN/HiqcC7Pvv/G3/7jUwXc/f+ggMKljx/a+/fPHnB892Puhfv/9sByz92/uPb/z05BYk9j9869nj7/Y+fWLZ3QjI53LFUrE4kPFrcw1K9g66c6USG7BQR0b2+aNbO5/NZfN8Lh+/Xa1L6HAAf24yBuDxABs8T498YBzAe9XEADwexSI4xeo6DOVu2+hqEjOnrYuK/GvcYIy6xhgbkrWObhYn6vG0fwRKaWhwZKEBBNjZUfgrf4bDiBCIEnwCEQFDtJoDxA4xW+VyeO9Ix1mFxA6FUooW6zMsW/C5G3A0lpe5Ca7ypyfvIpQOcTcDQgqkukwc7T+Inc1/STiemH+Ek/9TOcRTxwUi/XvXA/UcGI501JZsbHlPEhOaFLJ8IRcfmPT/8nn/y/8klenvXO3ffxQXhThVQLGIZEQGGejMmZSHGHQv3VMbYky+cX6qupA8ygjYxNRGGVyWg/+Db+4GLUSZmVIkbX0r4jlCXIF0RBoBQ4ncwLWne4/uxjwtKJZKQzwtoJGEL5LIH2MkcYSbZGVZLpPPc/Ef0HQJnaJIgri/CVG5EB8chMtR3j9K3mdjUJ8dRPnBwgcA/JhdcTmyTaTtJ4KAD24uLYBPONzps2PzsnKBWdyQJAM9Iwhh5UFMH6oLPzwIg2hK6mkmdbr/LSV1H6kHjFvKSb04FKnPqsooge+yexIiAbpHakgvy7/4458IziNLj58dUK5/qbmej1/i4xKiXE+5/lRyfcwmuFxxxeNVKNdTrj+hXE/3wKVc7+P6gHFLN9fngsv5B1H5tKQZclv+NbTGAbneo+FkcP3zq/+19/HvKde/1FyfYYfgeixEuZ5y/ank+phdbrnSiserUK6nXH8yuZ6nO9tSrvdxfcC4pZzrk8/XNyQDqoXX4zZkSIODA/J9qKaTwfkvbvym/9Wf+nfe23/w4/67/02B/+UG/mEm8jN0Ip8C/2kFfj7mA5w8u+JxNxT4KfCfUOCn29xS4PcCf9C4pRX4iyUeWNQ3j1+FO4+qRkYINhJgmrQuVGxObpeZZQTlZWYTrpwDGwYdph0G+wdSkwrSJxal/8cbYFaRgf/gwd7X6HMNz76/tff+u/3tj9C+WP97h9v77NsYyM+y/BC7Yi0sD2D8szMTL++38lkg/vwxET9/dMTPFYGYcqD5KD+Jj3pGJNgvdHV94Fd4XBodTg+hdgi0ZR0JqWvMNAwV1FnMt/3IeRRmWgJDhxsgHux793s7vae9nd23dq/2vtm9gv/9uvcDs/s2ztjuPd19q/dD72um92nvB8h9C5K/h78fQeL3TO8vvW96D1HB3vbudcjaORXxAbbyRxQDJPvq/vLi5LjPtroiAXduRCyAdgd559o4NnXH9TV+Hm0a6biiYCzA57LpigUWlsfm8YuzZNqKeDd9MPcPLBdC+GQIlm3ZeLqPkQ58vCeXK5bisT5s+Edjfay070M82RKbHwD2Z9vqKowdK2Mw0scW8BH92Zm5iepMBNKfjk1tyWfb00z06HqPG+LnF+q1qeXkDO+3SWn9gD7LFvP5fC70kzu1+Qk0o44+maW0ZF2CcFeEur2utrsde/ZdD/3KZlINqQB3+8M8UG17Zub5w5293324d2/7xY079rx98DOckSRfKOUL/ECOP7dAv7gZQPdhJ+vzydCdH2Kbq2HRPVPk8xCk5+M/rOkInaLJehgkzKwElK+1YXDrzERXk8QuA0aXmWqqitoBYzuvtuXmFlOFYbilywO+yXNIhScW7+n0f+j0f8xmuTzeTNJxXWHIX0wL8qMP8JybHCM+5fnt7/rvbO999GP/0X10iJ0LeJb+nff6t+89e3r72ePv+leGfxCA9ZaZsyrAmdJBFh4ib9cgKns9Lnoujm4H87rY7g73gOAvH0MlB4UNiLTkdYWcLDZqgDuWycdHDXtf3di78hh5WeyP40KG6vq6Jq2D8S4zpt2KCBign5TS/iSA7phLnwT4ooiAnUvrk4BMvljkSkVPFIFaDvAePaZEVsmaWliQoHmm1tYkTJTMAh69DbURFkYkVpGKOKL3u95TNA3Ze7T7FrN7BX5s9x7v3oLEH3p/R5OZt3ff3n0b51/t7fS+tjMg4Rqa9OxtQ7Hda72voNgdSGXw5Cea77yKpjbh99Pd93tPGCiKNH8AarZ7T8pM77fMK0zvR5DZgf+xPKhC5X/E1XgIpR7CKd6F3092rzG9J71vQOjO7vXda5EBTL6I53kGPohYHBDAzC80Tm4A07vrulnbu3cShTL8sa074tijC2X4TDHLciU2ExfKuIQOF8oM8XjCOxMYH9c4jwPQvYmObkLlYoKcpQ2JqUG/08DgWFboQA82/gpD7qk5fLEtgKH4PQMjHI3mR6l5nNGYm116deb8qYl5evd63yJjZ9q5G9boHSoMeiUs/nklMvB55bARTyYm4kE7ctpONiTeyeTSEu/Yjyoa0yybBafk8oa77zPY2T0xn+a5vWJvJ8xXwj9foduHfF6cl4Tz/CY4lnaGeqZiVtQKYqYuo+lKQCroG5eMDYwXuh9C4qOm3m9tx4wG+jd2nXffHzaUsmuBTh8bUuX4TImPD6l6DzAPXCdGyKwTwQPwaI+g6dGfr2MqHbO9gmJImgSAjILL0NrrkWFZji/kswPCMrfJZuY1qSN3O4OjMnKXLPnhHuoAwyzWqxHRGd0V+dRGZwfZVcFvkI8pMDN/zMi6YfsLdVJqS4bEXO60Ff3MSH2xPlaT5CbqteamJmMTXV1W4PxTiiEbUGbEtXxEbagXD14YuljisnV9rt2yGjVJYadlHAVwn7E4muxqoKZMpBCiV29xYGNZuVBPdlGV1WKxWCpkeV7McZmsWMq31jJcsZnNiavZJppoIkqB7i83pfZZTdzcQGMnccshAby498ClF9RLeJYv2fURi2IXJqpqaA5RObg2V/mKUNU0iA7QpenJr0u9pLRVsbWAPUyiqpAbggtCn7Za1nro4SQI07KmG2+gqpu/SMp5O+U8iarewJ6B/MIJ54HFSiQFRMbd5xv3VNwy0wYWgcaZkTuykbA75zPFjGXOvYqgiTc3SbSQtHfXJhuz0mVDGHdpAD+4+u9AGDj2T6SNWA7wnnZ5SxdY5MTqsD1RdHl9w0h6WXyzWCisNkuj+dVSaxTC2NzoaiGXG82UuNZaUWSbxSJgna0c/IAsXUp4ElS9BQligCa2MKb3SaqBNM9UC6IItLz/gMVRb5iW29IhdOAw4ZA65kHgQMVfl3Xw+we4AWTQzUN80gE/qemV/weegiW9DDQBAA==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8gACAB+LCAAAAAAABADtnXtz29aVwP/fmf0OGM1kH7ORhAcJElpaHb3saiNaHklO4u7scCASslCTABcAI+u/2Ilrb5ImaZt2t0nabNJuN7ttpo5iJbIs2zP9BORX2PEj/atfYc+9FwABECRBinQg6zgPE/eeewFc3HvO+d1n4XtXa1XuNc2yddM4MyFM8ROcZpTNim5cPjPRcLYmBXnie7OFpatlrXpBtdSa5oAwB6kMe+aqXTkzse049Znp6Z2dnakdacq0Lk+LPC9Mv1pcWS9vazV1whfW+wtP6obtqEZZm5gtLGyrxmVtUXW0VauiWSybMxPL68tTC5pehgi1qBrqZc2amm/YuqHZ9pLh6I6u2ROzW2rV1grTkTxmC2d1y3Y29Jq2WteMFd24MlS2Hbl4T7tq6ZrhqA6U5jGeN5CLl/G8Wa2sO7tV7RjZ+nlAppVaUXPUCiQeLMPCgqVBaS4sFl9mlWZWnMpOCVm4RzSiLTrf0KsVV3BKyARkWYwrST4TKdRZkReFST4/KWY3BH5G5GcEfiqfzWYEWfgHXprheS8HP4WbA62m7v256dnCxXol/mE7ItqiHQ8biXElOx5WEjZEcUaSZgRlSs4K2Tyf9R42ksLNIfqwK6rtrGvWa3qZiq07aq1Oc+fzkiDkJFFSCtOxQlAc7e85W1jTNlVbq4AYfLKBPi95jNVqZU17TYcMFrRqdfD09LXmyoM3AaEwHUjrZnSMZzhnqfXtDd0ZsM2Q9GdNSytDSQ939/PazqrlluFGfQWiN7Z1y9ldVHcHz+yirVmrdVIig6WdLbxiWlfsulrWzoPWJlktmjtG1VRBB4BqsR29bHv6ISamcMEy65pF8iJ646xpOJ50TIyf97IBb0/uPG+aV6LZhyML9APRTwXlXVP9/DvCC+vb5s6qUd1db2zaZUvf1CqL8550bFyBNDY39ULDdswaPEU7qMDCAiHF4tQu/IGWFI0pLGplvaZWL1ShKO1ZCTIKBRTmGo65pTsLZrVRM/wijYQWXoGX2tCu+i/pXxcC2n7Z8OQdqwFCsVHhBGvmjn/PzogCM31+8JxddrOOiYgKL0KY9wU7Y+hHIW95Vq+CTxD8HIHQcMVY39Y0J7ZWsJgC0WlniZcxO79L7lmYbocUoHZaDgkFrciLkzyoXWGD52fov3BnP7qwZFToD56nQmE5L7JwvlFb3YTm9RqztALERYLAXahW56uqcQVCX9Gd7fNzbRegI6bA3rmrfGdcYVG361V1lwb75RIMKywb5WqjojFlvmxs0UpJno19xq7RhY6gFWjZswXV2N3YrYNKtPUZB36cmQAvbsZ2LPD4JmYr7N4XDd0pTLui/dLYZsNiSiZxEo19gsTyVdDFzGiS6hBINt3lLRe1LbVRBUvpOJBBW89FgomiL2tLxuUV8I8aoEj9rxUN9+sxUTUblmrY5I6ekY1W6Xihgvf1mT6fZVVitUErLasSJsQWpiNyhQ2tVjcttVqEZ9fPNgxqID2jAIq9qDrb7iUoiapW9gqCRHqJ/XThZ/MevZ8Ybe7sRcindqtfJJAKkbdhfklbph1WIO9ZNCtg2tWqvmmx2uopxbg48J/aNtCr1/TtBrOH3lcAjAE99pK2OwsNvn3hhtN6JXgRrJYtwCPNrq/leEUUs8TVJdcF+sbzFnxurmga2i633qjXq7tcUbw6w9kqKBNaJG5z7isdlCuctbR/bQCI7dJbFaFChgLC8aCYL+uGWu2Q8yPa8rNwc2e7uhuQZG+yYpZBsPl586D1evNB87B5u/Ue17zT3G/eh/++hv/TgCP461rrWvM2e/DmpxD5Dcjfh38ecBBx2HzQeh2y2G8etq67me01b1MByIGVCrtZYUPdrGr0hTbmBUWSRSj3dliBKoRp6olUGmWHBq5dXKcOiB9QcL1herGwtLxwYa1I1YIf6KUnzk3DZp72rtkIXK+zkmA3o9+dhZL6wqRmNzxV416HYhc14nmwxkq819e0sHQwvltCt/zfZ8UGReYWV0/xgEkUFCU7yct9TSLDlVwXk7gSUrRBtmkLR2QAN2oqeJoewszZtlnWadN1lXOlXZrLlVkpm5F4PiPkfOVd8RtJnFA0ys1pQ71MfdpgrBu2YDYMx9p16wtpru1rL5I2s7WGbeuqwZ3VKhpTNr4wa4aBC/f7/CdUb1L/D8i36Yj2EsTLwaNTU0kehBaJbzhnN7Y1bgHqHShgbh6UP2ducQ6ExT1hIFkgC/f5fkcabOs6NLvbzXutd+D32827XPNL2gIPufZzNe+yxkpifwuJoKWTRK0fQdRB8Cbum/nqIliZO5VJqKrHhbLsiqvnN76/cik+YfSO5yyzUe9QhO3QGMlYldgZG0lJy7TzndpxMfJuuf8cVOQ+aMd9KN33Wje91ttN3qu3xNGCOjrP1Qy/ptOwQiiGBQXi3bseNe8173Ogb99ofhlK797FR0BoN9Byg5d+MwJ169rCSEjhlXVavFf4UsD2uYHEeb5g6oYDREQ6SdqXBUgrkOzo34XlGthjmjMtQQiPhBS+r9pLVx1Xi8yeL0yHA+BB6yrUfbONGH4AsyDtYqWX3NrFqZfm5nheAvuU2J65lidqnVjrjGbbaccDyckTUxcqUD0+aN+XNcgH0CS/IaaSvE5EOpieVEcNtDi5j/WathsS9yWZg7KQFWVB9CVcI2rW9XL8kzQfTIK1eZ02/gOwOm6RHPjqgphuqiVIOBTTdfhBbPo1aqIOaaGFs2/frv3gqlGhOg08bq7dwRBI6qZijsCFrJDP5dxY9grEryM9WvFqmLtgaTW9wQA/IhdK6qp7T57z4sIJ22k8f2N9ea4twp6IdSYLhLhZr7LrNFMjuGx7l16FDYRALPi25UaVdDB0iHVG+VkH9CO1ewTIt+YqpKM+HnNDEoWFhmUxt9Bwe/tJvTUtx3XSu8fTHqiAj3+e+eNBr799vbwYjofrQCzY53A0CaDxVMG5UUzZLdukV4C57OdJ2bQvC2rZaajV1S1SEFtuVx270m2v645ykaHVTEMvs6/CfBavW5TY38amQW0qGN1ppnEXVAd048LFNaZz2WUh0EkLvuRrOhmNmCb6ccmyTCtWSbZjPLEi0AgoPtq96H5TX4g9IGOXSrs6eAGeah4Bw4hKRpSVMMOsbm3p4LFVuTWNdH1oHLhwmmPHAUxX0XTQy8dUsd0Bc0h0GdH7d6jC3eeomvuG+jh7rbe7UkhWFGUeIeQYECJPCuJ4IISXRwchcj6riAIv9GKQtgwiyHOIIH1d9lNMJBfXF7sQiRfTm0jgUz6AH/dI/9DnzfePiSZCdzQRSgGT1okmoiKnE00ygCbJjVVSMoFcuxpoxJPThici4gniiYcnEUWZVjyRclk+L4khPFnf1KxNaKAzXFHVDW7ZqOhlomLtGW7B0iq6w12AirBlVnVzBtSeo+pVbsVUjViAOUZm6UCcT0H7EcMQ404dgFH5Nfy6T4dcmClpPmSdX6DNiXLcB6t8QANJwk+bP2n+BhJ9GNSyzAA8pMM411tvkiStd8JCrbc5iDiAPA/AsdinOvigecSRzMF7u9086g5YUjafQ8AaFrBEHkDoJACWKOWlTC7DS70IKyB0KhDLUz4ErdhT9UGpXo0dx2hO3RiN2B2ExFLAeHaCkJAVUwhCL/GCTOcQHNukzXR2K8DfLhRA6juEsFrXAR1ab7RuNL+iXRPXyV3dLoivyOyFN6g1gxTc33nW8e8T0hd7la7eRR/++klioOlNY3Ec0xPIlFwWgexZAZmEQIZA5gFZRGGnGsjE7PBAtmBaZF6ho42IyTryQywLYtm7cHlALxHMnjGYZU8ImIl8RpD6gZkvhGCGYIZg1gfMpO5gJpUCRjQGzPJ5BDMEMwSz7xLMMghmCGYemEUUdrrBTEoKZu5Q1qJWN209fm7fIKmfX+j6lOlRqhr3wOB0DnS1brg8hSyFLAWY1HeQyxdClkKWQpbqw1KZ7iyVKQXsHrIUshSyVOpYKosshSzlsVREYaeapQQl8SCXPwQ1Vy4Tf8jm/kat1f9xWLpKkN8p4q2YESwkLiSuIEzlkhBXDokLiQuJKwFxZbsTV7YUsI5IXEhcSFypIy4ZiQuJyyOuiMJOK3HleCUrZOUQca1oBqkk3BoUjz/zb9mAZuo0aK2e4S5ACdByonP/ZkBHzs9wq1BTOIm7pKlWLHmNJt+UEBg1PHtE6bkkFdSct5tH/RZmcc0912kAS/Ve6wZYuF8R6rrGdkkiO/jttd5u3QKDKJFkYLe6QpcsSHwGoWt46BI61WVX6JIHhC5ltDv2STlZ7Ltjnyt0KqALt8vA7TI8YnuBq6txDMfCuxDcCxyhA7pTBtG4N44JcXJ3iJNLAYMbA3Fi+jbJKM6zPTLa9u4g3t6BzCduyAMXy/aI2SL7zZJSDScgbeuIZPUAAr+iLeyA8t6PSLMnUYMvdE7Ace7bDOyI9MG7voXTj+uCD9SH6DKZfjt3kM/wAAqFajNvI5NrwUeEf/eoknvXF4AnfoPAMt3lpCvDLRuOZmngTBOGI561ftnglq6W6akm9Ol7cJyYkzMnguNyzwXHeSfOIMi1yW15Y6k4MMlFtHaqSU6SRkJyAueY4yC5cL6nhORApV2HN3edjNt0Ty5kOmS6EK7134XdFUKmQ6ZDpnvGTJfrznS5UsD0ItMh0yHTpZHp8sh0yHRtpoto7bQynQRurJzJjoTpLtYJfAkUvjjdKJNVZDVo86Pku+73OC2sR9iuzXovcvRmRCnfpJMmJqgABFJ7Su/9pX8u10GPU7kQB48/r/K7xMHZf15YfXl5cVJQJpeLF+YWNv6lMO07cckmXGaErJTvN+HSF0JORE5ETnzGnJjvzon5UsCcx3CiMsoJnJeQE5ETkROH4EQFORE5sc2JEa2dVk6kKJsfeOwvsoXjDGfucOs1tVp1l70VIQ00Ku8IZ22EEz1Hc+uTQpVkhj21YfeJuQMdR90NEtHFBsZw5k+51vWp1s0pos8hvPWWe7Izzf+IqHR3mQOoeMqj5AHIzH4a9tANeEgX9ZG7HXmrK1rveGv+us9BTTRcKSGfHmO4MjM2PhX4EQ9XKrkEw5VMCDH0OcRQXDmYMu5UunOnUgq4B53cqfCpHJ6UU4GdA5vtxCAqJwLRji22kURPD4kKPKIoomgbRSOKPNUoGtnCZYw8OIKZqqO5NaLoWFF0+Em0SKWnhkr5JFTKI5UilSKVPgMqJR5sNywV+FLAV0AuRS5FLj0hXCoglyKXBg40j2jyVIOpnHtWYDri6bajfwwE1vECa5+ZwH/6fZ+pwH+6h1iLWAvEKisJsJYKIdYi1iLWjh1rhR5YK5QCngZiLWItYu0JwVoRsRaxNoC1EU2eaqzN8SGsdY+rSLTGwTvaIuHU3pFlnVb8BOeObkD+TY8lof4xGKPexDWLUJdKqBv5hj95IcEmrkwIoQ6hDqFu7FAn9oA6sRSwsycD6ua6Ld3ssG8u1h0wmCNG7hhA90Ew99iFm4EjpJLAG3uPYbyOgfGto2T6AVzwqfoAHJ9TEODGDHASAhwCXADgIlo71QAnKaMCuH4TYkeW9akAuOGnnSLKnRqUS7AYkgkhyiHKIcqNHeWkHignlQIWF1EOUQ5RLoUol0GUQ5QLoFxEa6cV5eRcXs4pmVGhXGjupna15xTSsdzmdCBex0TNQxoDDtCxJ2kiBB5nx1ZhUhC/wx1bhSnfWaGTgibB6HIqqHBQG5M7YHm3QeWxKNBf22bD1rbNKoQ0iMdTcRsZt6M721yZNUg90CA5UK+cyoE9rxFEatBWaBoatwvtcOqv/0qc4tZ18hHn6pZe5aA85BchA04tl02ropIYmjUYSmhQ5PK8OSXIMv8iR5UxgNam1SAHLgu5F93kEKGSm8U8zt9ymxbksg36G2oMnSreqEAucEdCb2XXfhJVDRmQt7bJa5PTsCGtmyHxStwX58y6i3k2vIz3T9irdE+YDvhGt6GUQxOw90ByD9r0LebLdspTjeC1b5KAzRjrVBE08TV6nPg+a7xEM0T9YqI2Yr1iiPBUBlEOUbUxRbUKqJ8D/yE5yIJNHQe9Qz8ASJMp6HSu+T36NPeJdvmNd9o5fax3uf978xcc+ZBu71Nuiie1gSQnmoykY+eYtwuC6rGOOWj0QO9wQdx359NBkM/IbM584Ijv8FR1cFEJCJIXvs1wgrizRN+CenWnzicux+ZdLKikBUXay3F3jZbzspABTdqrg6otg/1Tz2H/FO4ZnfLuqkyP7qpMKUAVnd1VopRN367R2F+F/VWnrL8qi/1V2F8V6K+KqO209lfRLjVRGLS/qr1OZvSTxxPmfXJ6puIXNXX1+kc7o1xUFOyBOi3TEDJJpiFkcBrC84l5OA0hbVyX7cF12VLA+p6YaQjxy4SfLdYNaE8To56cCPU63RNkvVPGejKyHrJegPUiqjzdrDfwNPOuPDaCeeYJ8z61rDfs5HOkvlNEfVIS6pOQ+pD6kPqeBfXJPahPLgXsMFIfUh9S30mhvhxSH1JfgPoiqjyt1EfOrlUyA+8O1ZXMBtnVeDz3Ob00ONYNhZEZjzdXPXsimFGUMkIml+OlXswYEEJmRGZEZhw7M+Z6MGOuFLDincwoKHmERoRGhMY0QmMeoRGhMQCNEV2eWmjkQTuQtasBaLy4zi2a1SrQ2KJmmDWw4GSJ4bJRAU+fQNvGOrnQrsaBYPK06YC7/wC7cIeeEHONOG2fNT/tCk6gR6kyQnAaCpwERQFwUhKCU34wcJKE/uA0SyrfumOWr7TNT521X5urqHp1110za3CCwNXUH5oWZ1NxklwjS2hpLX6R22w4jBogQ53UZk63aQBZ0lszQd2Uq6atQYZE4YD/BE1gcxcMoFrdtZ32GlkAgge0/lFyJ8sJvwQr9jq4uLfdyshB1fw6sED2PjujiC2APSAGmK55hOclRpBEEyHm+OyBwB22DvGgXctJwIvtdbdg1g/J2DNxk1iyzhbBgde1RzoqyL3YskfiZR3QLgeywhZcgW9odSArPY/Yasq99j3clZEdntltGnSPOjwHbJXl1IBrHgVeVsR8tveix4DQqYDcommXzR2/kvch2Y9pzaGlT/8O10NcsvgdAisvAIERvXlGoE5cB7lGBLogLC/QtfDg2cfmNQTE5ntAbL4U8Co6IVYiuy+nbBnjDwD0BIDK3k1hJqQbGXPeDupd0HOUoIhmO2ScSXpuQdmRXqKvg7y7R7t4QfeRFe+kOwjCPm1+3nw/EZi6zxtp5zOemxVyvXSDu7i+2AdH++qAniTaqW+6w6gsZNlRwT1g9LcdxwLdJb3lb9NiPuzFmmfp7hg6ePBFarJ7gKWUyZ4MsFQQLJ9XsFx8dXFuY2lwtoyo2LSypagoOT4vDsKWq7p3yOk51R6aMmNzSStvkqG//dabxAemvWxfsW1PEEPHhqFK8r2mxoChScfvBCnDi3KWz/dEm7YQok3a0AYH3wLAIgj/pBpk8Lwby0QEurCMILTeg/vuxeY0BMkoPUhGKQVsWMyGLLKQuuE4JBkkmbSSjMgjySDJhEkmomLTSjISz2eUXH4QkoF6YTdq8M4MRNY0RwUqGZZoeuaWXrL5hAwtuLMTSS8/2fXxHX+DLjLqQAc+XndHKTj66xs6hfEm1ZF3OTY0QefgkHkjB8hFY5vXmDlBXCQk4SIBuQi5CLloCC4S+e5cJPKlgEWM4SIeuQi5CLkoMRcJyEXIRSEuiqrYFHORIOVyg3BREdClarscU9QNqFVDU1GPvNLLRB+TWVR03tM9D3uopfgS7MZN5Jsx8o10gvhGSsI3EvIN8g3yzTB8I/TgG6EUsGwxfEMOnUS+Qb5BvknGNyLyDfJNmG8iKja9fCPkRZ4fhG+WqqAYLCjKi45e1R1SgsPiTfes0ks3X9AFIYd01OdB68d0WS4Zvdl313gg34yPbwbYl+I75xs+Cd/wyDdp5BtcsnPicEfsgTtiKWDo4oZz0rdVIeIO4k5qcUdC3EHcCeNORMWmFXdEJSsq0kDDORsaQIpZG5pxIunTCzafuadJ0xOhm0etN+iGQoftDYUQa3C5jiwnwRoZsQaxBrFmBFgj9cAaqRQwaLh6B7EGseZYWJNBrEGsCWNNRMWmF2vIwTjyIFjjN+DhR286s0gv3EQ0HcIMjtEAp4hJYEZEmEGYQZgZAcxkesBMphQwYzhGgzCDMHMsmMkizCDMhGEmomLTCjM5XspIuYFghmxTvGGphk3qxLG27u7IJbVI4x7NQrTdQ7q38XXcUm2MWJM7EWM0Ei8qZFeATC+sCQgh1iDWnBysEfOLWpm0xTNiNhZrIgJdsEbMM10am9MQWJPtgTXZUsCgxRx4JGcRaxBrEGuSYo2MWINYE8aaiIpNK9bI+WwmT44pGwxrFrah6ZSPM0wTm0t6seYGOWGFHB1J9w247+4cvd8OR8gZI+SchLEboBcpL2d6Q05ACCEHIecEQY7CGEbuNnYTEegGOYoPOZ05DQE5cg/IIcfH++YtBnKIYUbIQchByEkGOTmEHIScMOREVGxaIUdUMmJeCUPO2sX5LpubrS696p5L3x1uBkmdQqhhavYnrl7txS6yhOxynEU0ue/06NXE8854WZFEqf9xnq4QsguyywliF5Gd1pnryi5hgW7sIgaO8+zMawh6yfWgl1wpYLdiZp7l86mkl9wzphdwx+mhzFApbiRGllxyZAFDj8hyYpElj8iCyBJGloheTSuy5JV8VhEiewJcgBekRbFiqgYZQ7k4P8PtOpUZDlTI982GTTZivgB+xjY0BBpYhOpxWSV6pZNhjpNbKpjm0cH/Pjo8/PbON0/+8OAvRx8+evjm0/v//uQXf3z8488eH7wBIY/v3nl861ff3vzq0b23yOWNrx8dfPHo/ntPbj389s4Xj+7e9gOfvLX/5K0jllVXGhIlmReJ0e7LQ31w6NzK/CA4NDtHHPzAdYrg6Om9/35674uBhnPyyees5QZEIn6EwzmSwmczCi/1QKJ2gtGRTx/aCeTYxpUYeNnY1rgFqBcWJJlXjSucucU5EBaHVz255nfM5aW+173WO8TzApcCHBzwMZqHXNvQN++6btBdsq5tnzh4tEP5R2x0dMz88+TjW2OHHWoSRgQ0PRLFEAzpbqoZcejixXRhlqe/fPDo4GZEMx4TW3odUUNOyG6brphBl6yYOmx5aR500oxnBaNWsdMQvqxWG1oi1jhuzjG4wdrvDG3TJDERMK1+lJEgVRQ2xIzCNuvuDhtxuqQ7X/SUDhMG3JuX+xDGuaq5CWUZzwhxcNEzQQQqzq2szs+tdIEK5bmACsdqpJwpyPuOGyMWLq4NjhBRJZduhhCSMcQghHAS/X/06tGrZ159JpdHrx69evTqE3v1SiloTOK8+vQtg0evHr36Abx6iUev/nR79VEll1avXhEyWYlXwl49FK+ngBZMCz41lJR7PuMSuAtaHbLRGpauVt0ufjqu2enxD5dPKmjgyS9uP/7s1z4NPL7xh8fvHTz+6TuPjq49Ovjw6Ydvdg4IdFjQroiQJ0P+iAjHQwRlkpcSIoI8GCIII0QESVb4PDkBFhEBEQERIRkiSOTg5LZlikGETPrmKxFHXp7hYm2ealQ6Ld7mLue5VlSAalDd2U2MDaO+G6JEGlHi+ThXHlFiWJToUIZpRQmBz8IfRQ6zxDkTvrRRI77lvGlUbO4HmmWCsmrU4b0v6Vq1Qns9dJPoLPh97qXVydWzPwAWgIZbYzVxQ7NqnMBd0lQrDjNGfot0EMgHDx8ffvz49cPHtw7+/NHXT6798el/ff7kg6+ffvTW03dvAm88+fiTJx//PggeLMnTT76AqMcf3X98+DNIS6DlgIZc34fLvxzdct//L0f/Bom/3X/38Ue/hmgBcKYrsyi8mJOQWI5HLNKJWHku5bO5rKIgsSCxfPfE8gJXV+N4hYV3oRXaL/M/oCRfGCOikLOPAxYvZk0F2Qo4ZYxS5HkF7F/UXro2kpjNSWY2EzHIMLn1YIxlw9EsDRwsgifE29IvG/5SBm4N9JmdFDwGzSqORkSkkRgawVPgnyMcWd5YKg7OIx2aL+VAkh8TkEjjBxLpNAPJn3/5voRMgkziMokMCh+ZBJkEmaQrk4ilkNFDJkEmOQ1Mgke1n3om6dB8qWYSmY8so1gxjcvM4/e1BFEIZGMJsEwhSIjqtji2EHjKDXYcm4ztVqlglD///CEBC2ppKZHcenrvZ/DDfaO+CCPwSBxIHG3iyCBxIHEgcXQlDqkUMmlIHEgcp4E48BT1U08cHZpvTMTh/ljRbcfXzOaiVtUcjbtaqxr2mYnl9eWpBU0vk6rKMrCm5sm6Mbj/kuHoDqSZCDgrZhGU1UCJ4SMYu9TXvWrrMw78ODNx1a7MgE6foGOCbnRvOSmhXCYgNx185vYbQOUe8AVwelu6preNpeCQ2fozG73tkEBGltsnAjIhRxfm53Ba2miBLMQgoyCnTqg5DXBEzfkICIjkE2QdCVkHWec5Yx2c8XW6WSdwmRxo2HIfnNWV/lldYyk49MNT5IdnJgURp2KhH45+OPrh6IefWD8cZzmhH546PxxnMo3LLx9rQaJ//rz756d84hL65+ifo3+O/jnOCUL//GT65/7EF/hmJMVqteI9w0ATX/za1M4AioWKE81UJI80UIZAA+Hk4JfoxpXlASfkaIoibW1qGSEjVzQtsylJUk5W8hV1Uy5nFTAQLFPwrK6Wteo5S61vk9o18JwnIrC+rWnO0KnXzB169vZg78fanJ+YZbVgVhs1Y/jcAulnC3OWBS4beTV78Pcyd4yqqVbWqNofbCYV/SA0ITQgr2TbB35CzfUDC2d1y3ZeJY/v/mIhl/yQS8yrfZXqT/aLBlyaFTOuMwwi08F7Toce3lNmDhWBAlrRa7ozYJWWpbzkKb1wRlDM9TpzLget4QuLxfPaVacwHcgBrMXmD8F2srlvg+TG1AHYGD+9lxcosYGzo1rIsPXL286gr1XZFGQ+m9cmc1u8MpnJZiuTal7bnOT5cn5LEvI5Wd4CfeNlDqpT13YGvAl5vDUNXNEy1TKuwh40B1Y8SxVwZkGXDJuc1IazelU7Rh7UgT1mHhdAYKjkL+s2mMohPgBrdMDg0JLBabRn/x+oDnWX8gACAA==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yvIEAB+LCAAAAAAABADt3V2T2liaJ/D7jdjvoHBE7822bSQhkLxUTsiZaSebCWTwkt32DSEnOJM1CbkC0k5fueyu7uqt3vHG7GzMREXVul2e2LqqWFeVXc4uv/RXIL/RPOeIFyGEECQkQvxnqm0jnXMQQnqe54dAJ/EPj46qwknZbFTqtc+uiNciV4Rybb9eqtQOPrvSat6/Ksau/MNaYvPRfrm6a5jGUblJjQXqVWvceNQofXblsNk8vnH9+sOHD689lK/VzYPrUiQiXv99aie3f1g+Mq70GlfGN75aqTWaRm2/fGUtsX5o1A7KG0aznDFLZdMa5rMryVzy2nq5sk8rjJRRMw7K5rWbrUalVm40NmvNSrNSblxZu29UG+XEdccYa4lbFbPRzFeOypnjcm2nUnsw1bBDo3S3NmNWyrWm0aS9eYHttY3SHfhmvVrKNU+r5QsM2xuDBi0dpcpNo0SdJxswsW6WaW+ub6T2rINmTbqmXBMVeg7nin7Tm61KtdRpeE2M2tpaazot2dvEduqaFJHEqxH1qqTkI9oNJXIjql2T41ElFpX/c0S+EYl0R+j16IzAD9PO8wvX1xKF45L7xg6t6Dcd2ljHmk7LoY2Vxbwk3ZDlG5J4TYuqsUisu62ODp0BnNu6YzSaubJ5UtnnzXJN4+iYDx5RZZH+T42IieuujWhv9N/OtUS2fM9olEvUjN6xid5dthmZailbPqnQAOvlanXy/vxl6fuTnwH06mx9OwNdYBtum8bxYb7SnPCUYf1v1c3yPu3p6Z49XX6YMTv7MH+8Q6vzhxWzebphnE4+WKFRNjPHbI9M1nct8bu6+aBxbOyX0xS02VAb9Ye1at2gEECRpdGs7De64cFlTWLXrB+XTTYWCxu36rVmt7XLmt7YyRq9evbMN+v1B87hB1cm+BvE3yra30dGb/yh5YncYf1hplY9zbXuNfbNyr1yaeNmt7XrugQ72Tq911uNZv2ItqK/KGEtsy1JpVLXTk/pRHKuSGyU9ytHRnW3SnuywQ7SwQUJvdWs36801+vV1lGtt0cdSxO/o9eULz/qvcbe44Qt1idr3fZNs0WNXFcNdsjWH/aec3hFwkp8vcV6Y78ztMsKZ+MNWtZ9A4fX8PeEvcpblSpVBPZ3w7Z08LjIHZbLTdeDwlqTYCHtFqsx1m6esudMXO8vSdDBaTbZUgqKEelqhIKumI9EbvD/6Jl7qxObtRL/RyTCGw22665MpFtHmXt0dp1YeVakdY5FVCxUqzerRu0BLf1dpXmY1vsFwNCahPWaR7YfXpfYqDSOq8YpX9zbL/ZliWRtv9oqla1Ynqzd5wcl2zbrbRy5OjG0aIdO7LWEUTvNnx5TRGxUbjTpH59doRruRqNpUr13Za1kPXehVmkmrneajuvTqLdMK8b47lK23gLf7asUiq2cyQ4HW7frI17lRvm+0apSomw2aYB+mHMsZnF+v7xZO9ih6qhFcbT3bjmX945jFmnyplFrsGfs5ljnIe3eKNF9961wvmYdEpkWP2itQ6JOaxPXHe0S+fLRcd00qina9sqtVo3nx25OoLieMpqHnYcUJKrl/e6OYCu7nXv9Bretu+njmvHT3Xoh7K3uHH6OhbwRezVWWdJv01+WYK8zVS9RZjeqlXumdbR2g6LbOiqf+imwe1zzVzdZOuy+C4QYimPb5dM1OuH7DzrL+XEldldYR9k6bdJaLitpalTWaB1/nOCveJ22qV6tsEOzJNyunzSFvPFIoNxfrrXKN4TTZumGsJe9QUuOW/eqlX2hfl9IGWalImxWKdzwndY54Wcwnn2kxC2z/N9bRLlTvrkpOqgHFgyup+B+UKkZ1aF2vRX99mspyviH1VNbS2tv7NT3qWH7RfvT+efnT8+ftf/eft9+2/7YPmu/Feiv1/TwU/tn+t9PQvtMOP+8/SM1fWI9pv9+pX99pKWfqN1Z+037zFpH/T7S8q/afxPaP57/I634pf32/KnQ/mv7324I7Zd86PM/8eFfC3z8N+3XtOYFX/9Xavx5+++0OT/ycX9ljb6hHk/oAQ35Q/u99U5Ym5/IG/eqZb6L8jcVSYwSFvqLEjxKXefVUam13+QLs4UcL4p6CxKdCp0/WN9Mru9mUzxW9RZ2+7OCq9Wwqv/Tesv2OGftWuvJ+MFoLWUHsdVqLd+Nf53HA2s3yqwasiIIq6hPyoOt7etHdey8of+r/ev5U9pZP/Ed/XzkOJ0d2E/EoqbF/ORpS1DxEXl6ZyD627nVb+xoQwQ6Mqj67bJKbzTq+xUeTzoZo9Tfm8nSmihGVTEei6i9jFLqnZdujZyrOiPljQNeZ9vXdpat11u1pnnaOV5YDOk/7q7k52221WhUjJpwq1wqWxGw19g6r20POu/PX/kJ9zmdL88H2nbej84S93a06Tx/sw3hu6SXzdesLajyCNQ5dlm4sTaQdlS/pa1XZ5P+jc77N3TiPWFn5flfrAPHEQP4Itqc93Rq/kIn52v7mJ1t70UY++E6HH8GDma3pZ3N+j8sdLQ/sIhw/pxCRud4Ht2jP9hts946Hgql/aUuLV2D6vBaR0++R4dfYn+dS3ufL8/RvnugsnKPDsqbwlGtd2jzZYmBNdYi2/rOs36gt/SjcP6ERdiB/p1n6TmUThQ6Ve0Pe+cNxddORnYsSfwux3fvg0jRloE7C1kJv1uv1JqNNTkS5+V752GC+opsOP53InlEVQEfme9BWu5YktgyGpuPmp2wsZZOXB9cQBt6bNDpWO9Dp7fAyhj93cofCtnCtVt6JCLzPDQ+If7WkQ7P6D+W9M6/EGjBj+fP2+/ozXxKvfnpZK1gw1kL2fv+tzkl0U+0aey9Pf8f9CQsE7xuf+D9OonRmTv5DnXuBGdhUzZrRyynDZc3905pwQGPe/3haP/zstR2sH89+Qtl75pjGPvAg9XXzVbpoNwc6NJrbVWE64qoRSO9Fp0CoX5c2bdt5v/mb/4ztjfpFKHDgDbxbWcT3wrnf2BvM9tmWvUVveLB3v3R1mz7zKiVhF2r/LtFEYSKBFvHTh+rgNlVpLgkddZa28eqZPbxoHv+EHbN8lGlZX1a4mg30LWTp7rthe66wY79Pt1CKZfU+02sLbI+mBfZ5xfWJ/QdgvDsnWx0H3ZPPNsSWktS2G9V2cc1Q82GV/WGtsV5nrDZxxv39RK76OH+ocFAi8R6yzStArnWuXKSax0Tn5od8oxezz/Os4kpbenGbqj+4+TG4Hp6bFtLhcXgaraAr+eBurPKCtrJBvuMxQJQmu2b/sOEsd9sGdXMfbYj7nc+97QeVRrdz0G5Mmvlo3qNjjn+rljFVvczZlY4tO7VeLlCR0p2c7dwcye5LmRuCSk9m0wKmzt0mtha8MyybjQpB6wXslZusR4mbJ+IU5F8UmFXfq6zPLBpmnXTNRn013Sbpch+FOD5Z7md97zXyHoBlhRL/cOlu6CbgmYgRjkiRuKafHEx1s0S7QljZmLsjQcx+hcje+I3fHheQIOMIGM87oeMcZARZAQZ50NGcTQZxaItBYOMICPIGCoySiBjOMmYyW5k9ti7PkMyOpJBUMkoafG4JsYvTMY8nS8m+yblrMxoGxBo9IvG73iu7UZxegKwEWwkEap+2KiCjWAj2DgfNkqj2SgVbWkYbAQbwcZQsVEGG0PJxrye17O5vJ6eqRsd2SC4blRjSuzilxoLpaOW2Zzdpcb+eFCjixpf0aMP588oXj+lsX+1alcXSsKNcCORUPPjRg1uhBvhxvm4UR7tRrloS8NwI9wIN4bKjVG4MZRuLGykCtn8jC83OpJBUNkoR8SYosUuzMb1w9aJ0TicnRttAwKOLnD8njaE1adfgo1g4xg2qhEfbLQagY1gI9g4ezZGR7MxWrSlYbARbAQbQ8VGBWwMJRvXtwp7em5rxm50ZIPgulGKKrI2lRu3K/Tie6Fwei4OjgMluijx6+44fSV+4jp8zbfyL/AhfEj0E/34UIQP4UP4cD4+VEb7UCna0i18CB/Ch6HyYQw+DI0Pt5PZzJ6Q3bydzMz2W6iOJBBUFkqarKnidLdITVceH9ZOhXT95KBORpgBEEeNCCq6UPFbGosl0587z/UGZAQZR5NR8kNGCWQEGUHG+ZAxNpqMsaItFYOMICPIGCoyxkHG0JAxnby7lb4jpDN7tzPZzMY88OhIB0HFI/lWEePTXVPcLdceGzMg4+A4gKILFF/wTXjH/gQRQcTRRIz6IWIURAQRQcT5EDE+mojxoi3hgoggIogYKiKqIGJoiLi7mb6rzwOGjiQQVBhKWjQWVyNTwTBnUMaZhQwdA4GGLjR8yXKZFZgBQ8BwFAz9zLOoYp5FwBAwnBMM1dEwVIu2hAsYAoaAYahgqAGGoYFhTk/p2bnI0JEFgipDOSJqsYg0pQxZWpnFDxGdI8GG7jZkVSrFZfwcET709KGfSRVVTKoIH8KHc/KhNtqHWtGWduFD+BA+DJUPxQiAGCIgZvX8fH6R6MgDQRWipCmiFJluPsVC9dSo1U8aD2ZgxOGxoETX+TAorVKS/QglQoneSvQzh6KKORShRChxTkoUI6OZKEaKtuQLJ8KJcGK4nCjCiaFxYmHnjp7O7OW25yFFZyoIKhVlUaYjafBrplZQETYfHZdrpUqzZZYHp6lIGWalImxWeSx08+GEAwQDhX/l1PqC3wXmq4GwzFPM6OTjMgWF0P6GX/k7YwH+h/b70XrTopIMvU2rNykSUfzrLTaZ3sT47PQmybISlaSI7KU3W6PV0ptZNhot83RisH1iFSqdblR2Wucm1Zed6uUTpLZYqY1g2kijzQZnogfOxKIt3Q3jTNTU4OFsIxKN8ltaT8QIJ4W4KzjXWIR9O5DbPlq4Y0U+PUcnpY37xNJXyvPjLuv1WZSiSOBim+7HyfXqQfeHKEI3cNCx0jQr+0336uKCNHs7sE+pJHDsVS5gj/3K9dvbq9S641QesH7hiz6cPxPoWdn958741jwbh7/enrJ2TmNAol4I1GQtCgTOBoESEBgaBNont0jp2WRS2NyZLQQdaSfAEJSijsktxjqubpboZRvTQ3BwgHBCkH1cyhOAVRePlKDMChBIcBUkqCo+JGg1ggQhQUhwcglKHhKUirZ8tzwSVJZHgo6c55OCyswp2KkvQEFQcC4UlEHBcFIwk93I7M14mkNn3gkwBSOiFJuIgnk6O8xG06hNbUHnCGHE4Hf8mzDdmEoB1IuDCr7WuRocJOqN52CnETgIDoKDk3NQ9uCgXLTlvOXhYGxZOOiS9XyCMDZrEPaKDIgQIpyLCKMQYShFmNfzejaX12f8NVFH7gkwCSVVkSYiYaF01DKbF7g66BhgyUH4iv6mmE7R82n/N34u+dKLhNEYSLgSJIyJ4ngSdhqBhCAhSDg5CaMeJIwWbTlveUgYDyAJ/ec9nyiMzxqF3ToDJoQJ52JCBSYMpQkLG6lCNj/rq4SO3BNgEspRbbIvjK4ftk6MxuEFTOgcYclR+D2FT3aXiS+nJWFUwlXCFSFhPOqDhFYjkBAkBAknJ6HiQUKlaMt5y0NCNYAk9Jv1fIJQnTUIe0UGRAgRzkWEMYgwlCJc3yrs6bmtWZPQkXsCTEIxro3/4mi68viwdiqk6ycHdXJGJ/pMZELPIZYchd9SmPyFh3TrTmtvJr4nqCZHcVeZ1WBhXI6PZ2GnEVgIFoKFk7Mw5sHCWNGW95aHhVoAWeg/7/mEoTYLGLpXGpAhZDgXGcYhw9DIMJ28u5W+I6Qze7cz2czGXO4z6sg/AaZhJCaJY2m4XTF7kwpOBEKXjkvOwK+7WWNy/kUlfFF0NfinUpgey79OI/AP/AP/Judf3IN/8aItty0N/5RIAPk3Pt/5Yx97cRdnn72eAPaAvblgTwX2QoO97WR2PpMOOnNMgIkn07k3lng5g5KXMY3x3HouOfJesomKrDA58TW+GL76uSLIi8k+kGc1AvKAPCBvcuSpHshTi7bstjzIEwOIvPH5zifyxFkgb6CggPKgvLkoT4PyQqO8nJ7Ss/pcmOfIMgFmniiq8ljm7ZZrj6dSnkvHJUfeCx4X37E/p7iWF8G0EKvBPE3VxjOv0wjMA/PAvMmZp3kwTyvastvyME8OIPP8ZDyf0JNnAT17TQHnwXnzcJ4UgfNC47zdzfTd+TDPkWWCzDwtOp55OZ6ipvrKpmvXJafeSz4J7msrD0yDPQnYWwXsxURx/ByA3UbAHrAH7E2MPVaQjcKeFCnactzyYC+IcwD6y3k+uTeTOQAHKwuAD+CbC/hEgC804MvpWT0/ny9wOnNNgMknyey22GPIV6ieGrX6SePBNOgb0XnJ2feK1aDnz3n+nIJ9cgzsWxH2xcfP9ddtBPaBfWDf5OwTPdgnFm15bnnYF8S5/vzlPJ/sm8lMf87aAvAD/OYCPwnwCw38Cjt39HRmL7c9F/o58k1Q6ReLiarm+O1egfbhcbV+ys/jLO3AG4Is8DKC/jyhY0vQ6YChLaG4nB28gXLKMCsVYbPqhsKZDBsMLr7qJAz2LZe/ULKgf7zjlemPFKXIMud/PP+KYv4/scTxhBeuLEd8EKhUfU0vuv13Fswo+Vhrzihb9EqtP46bVPcb/qHrGcv6P7Tfj7SlqIr8+4LA5dS41JgD54DL+FVJHY/LtVyF7cL/atRahnkqSBFR/a3QPCwL1NIQ9lmmbfDHx/VjlkBYRGLRQRAVnnyNe9Tkt8LDwwoVW8dmpW4KzfrAcEKlKbQa1IOW8/FGDHc1Ll37j/+B/T8rDf8/7cmfeJ3w3Bql/fM1gVUO/eLp0/kXvAmVTvzvf6SqlO//z+mIf88rC5bGWRVFVrNOHV51vGUbz1qwDmeCNW00PdOX7be/FdjB/4bVqv+Tl2BUlV51H4Ftb+J6r/T2JXSV+C3FI1FPofcbrZTQ2clS5n9SwV3ZbwidaDCx2BkTWNyjgPYLhTSLFu6FJ72pf+u+/yygfs7P4l/bZ5D9AmX/GzfX/2ak6n9zUdBLHqCXirbqxQX0UXGGoL8zE9DfvhmJsGk5fJYPjIxOzLMi4q+8OJiyuPAF886GulRsPXPeEPKHZrnsWsCN4fe/cEo+Z1Hc+rCAO9plL7Ct9UbxZn/7WM6zb7A3ikU1poxB8T/z04QSDU8uf7BSFiWlJ5TVWHz6VaBtf2IFLy8Ub5BIDkzj+JBqWbaRO5SZWyaraR+Umx4olhRtOVAshwLFnSdfdRXbJ7VI6dlkUtjcGSnjZH4zNTmNHZE7wDTWRMcXYS9i2LpZoibGrGncGxY0/obfP5x/4mrVuLAxbAwbz8TGqh8bq7AxbAwbX4qNZQ8by0Vb+QIbw8aw8YJsHIWNQ2rjTHYjs+cx3+N0NnZE7iDbWNJmdtk4T6eO2WgatRnj2DYudPwdLxe7tSSlGfgYPoaPZ+RjzY+PNfgYPoaPL8XHUQ8fR4u2EgY+ho/h4wX5WIGPw+njvJ7Xs7m8Pvpr1dMB2RG6gwxkUVFnBeRC6ahlNmd+8bg/7Erx+BWt/nD+jALw0/7Pl1zMDCADyADybIAsR3wA2WoEIAPIAPLcgax4AFkp2koYABlABpAXBOQYgBxOIBc2UoVsfuYXkB2RO8A+VlVlZheQ1w9bJ0bjcOZAto27UkL+niIvw8WX8DF8DB9fho9FPz4W4WP4GD6+FB/HPHwcK9pKGPgYPoaPF+TjOHwcTh+vbxX29NzWzIHsCN0BBrImyxe6gLxdMW23wr+wiweHWykOf929ReSkd3gGhAFhQHgyCMt+ICwDwoAwIHwpEI57QDhetJUqgDAgDAgvCMIqIBweCG8ns+OnJJrOv46IHWT/RtToRfybrjw+rJ0K6frJQZ2wNDsJjxp4pUz8LVWCv/AJDD7xJ3wDG8PGsPF8bRz1Y+MobAwbw8aXYmPVw8Zq0VbGwMawMWy8IBtrsHF4bJxO3t1K3xHSmb3bmWxmYz5KdsTuACtZ1ZQL3aN6t1x7bMzOxoPDrZSIX/DC8B1/GlgYFoaF52rhmB8Lx2BhWBgWvhQLax4W1oq2YgUWhoVh4cVYWI7AwuGx8O5m+q4+HwE7InaABaxFopGLCDhnUJaYIYEd462UgV+ypGeVhxAwBAwBz1PAfuYrljFfMQQMAV+KgFltPUrAcqRoK1YgYAgYAl6QgEUIODwCzukpPTsfAjtDdoAJrGqRCxKYpYIZ/ljYOeCqIZjH4Kf4yTAgDAjPH8J+JieWMTkxIAwIXw6ERQ8Ii0VbyQIIA8KA8IIgLAHCYYJwVs/P6UfDzpgdYAlrcvxCX4cuVE+NWv2k8WB2Fh4ecqU0/IoVkefPeeiFhqFhaHjOGvYzFbGMqYihYWj4cjQseWhYKtrKFmgYGoaGF6RhGRoOj4YLO3f0dGYvtz0fDzuidlA9LGlaXI0Oerhz3tJ+pbKcTmo6l4fnPaKzulIRNqtu+p1wgGBY9wULxjzP/MiiXidg2+L0J168Pe1U9n9jVb1t7UdrwqPzL3qqdZkOSWh/wy/8nrHuP7Tfj0StQiqDaac2rahpZFplcaa1dux4jomSqsZlqkG8OGZrBI6BYyvIsV3KuLZPRW0m664ZATN6nrcszF5MZ7KHzuSiLYkO60yKxWaos/SsdCbFLXbNKuP9C3sz6Rx63zmLXnc+9eLn2TXh/Nn5n/gT/cLOzM6nYv0z8vwrbjq7ldpn3i70qzv2Ql3LkZ7vYLiVMlwUhguP4eyzAaX0bDIpbO7M2HGO+B5Ux1F5GBPZOTix4+pmiV6767S4Ew6wWo5j9zR+wz/d5GUtIAfIyaIfyImAHCAHyC0CclEPyEWLtiwKyAFygFygIacAciGFXCa7kdmb9ayuzvgeVMhJmiLL7OCeFHJ5OknMRtNw/T7qpCOsEuW+40N0y0dKEsAcMEdOk/xgTgLmgDlgbhGYUzwwpxRtmRSYA+aAuUBjLgbMhRNzeT2vZ3N5fdZfr3QE+OBqTpNjijS55gqlo5bZvMBluf4AIbXcK2r/gVLYExqo95NBF+BBc9AcQU32ozkZmoPmoLlFaC7moblY0ZZJoTloDpoLtObi0Fw4NVfYSBWy+ZlfmnPE9wBjTpMkcXLMrR+2TozG4QU0ZxshpJz7nuImu4XGl8AcMDcOc1E/mIsCc8AcMLcIzMU9MBcv2jIpMAfMAXOBxpwKzIUTc+tbhT09tzVzzTkCfHA1p2iq4vPOJ9sV03PuC58dQ2q3rylEPZnm3p1Q2yqpLeZHbTGoDWqD2hahNtVDbWrRljGhNqgNagu02jSoLTxq205m5zVtgyOuBxdrWkSVVH9YS1ceH9ZOhXT95KBODJiGbaOGCCngvqUlrGz5md/VhHoDcoDcaMjF/UAuDsgBcoDcIiCneUBOK9qyKSAHyAFyQYYcm1cckAsL5NLJu1vpO0I6s3c7k81szId0jggfVNLJEVGOsa/9+yHdbrn22JgGcoMdQ8q3FzxHvWN/Am6A22i4aX7gpgFugBvgtgC4sWJvFNyikaItZwJugBvgFmi4iYBbeOC2u5m+q8+Fa864HlSuSVpMick+r8DlDMoaU3nN0TOkYHvJ0otVEYJr4NoIrkX9zAsXxbxw4Bq4thCuiR5cE4u2nAmugWvgWqC5JoFr4eFaTk/p2Tl5zRHYg+s1JS75nRAux1PDVD9wc3YNr9h4BH2Kn7lBbd5q8zMJXBSTwEFtUNtC1CZ5qE0q2jIn1Aa1QW2BVpsMtYVJbVk9P6cfujkje4DZpkS1qD+2FaqnRq1+0ngwDdyGO4eUbq9Y3Uj57CPoBrp5083PlG9RTPkGuoFuC6Gb7EE3uWjLnqAb6Aa6BZpuUdAtPHQr7NzR05m93PZ88OaI7UHFm0iFaVwjZA7wbXc3eYOdNycCz9efiXSIDd3gn87rSkXYrLoRbsIBgsG4f6Vo94bnis8FismUa4T23/nNRc4oxfzEU9pZP6V5T9H9Db/6dsYy3w+sihiFNVHRgLWpsSZFRHkoEI7EWnwSrKlXpcjssCarhDBZUeJeWLM1AtaAtVXEGk8ZVsJwJdvA+hFwIzz8RqCqlQdvOkSojH1Divgz26rzZ0Jv0/54/uyiuot66C5aHEivw74T2cd0AfNdcj0SUSinTZ4L/8n3Tp+BzjqbaeU4Kr92TQoXQrJWKj+y6o5KnZKcrfbwS7YJX/c4trltoLfXpHhcHeM12kZS2nu2M61IO5pkydr9aifEj+SXEpeXg18K+BUeftlv65/Ss8mksLkzmmAbv9+9qec2J2fYUBAOOMRi00Csbpbo9btO1TbhAKGEGLtB5Bt2Jc2KlpAYJCYrMT8Si0FikBgktgwSU0ZLLFIcSK+AGCAGiF0EYjFALKQQy2Q3Mnte06tNC7GhGBxwh8WncFiezhWz0TRcv9Q46QghlNh3vMDrVn+v2x9hMViMMSvux2JxWAwWg8WWwWKx0RYTiwMpFhaDxWCxi1gsDouF02J5Pa9nc3nd44uJ02JsKAgHHGPqFBgrlI5aZvMCF8X6Ayw3xV7Rcko2VOc97f+SzMVnwBgwxpyl+sGYCowBY8DYMmAsPhpjUnEgxQJjwBgwdhGMqcBYODFW2EgVsvl5XBgbisEBt5g2hcXWD1snRuPwAhizjbDcGvueMspPVG18CYvBYmMtpvmxmAaLwWKw2DJYTB1tMbk4kGJhMVgMFruIxTRYLJwWW98q7Om5rXlgbCgIBxljKh1XPjG2XTE9b5Xvs+Ny0+trWvpkqhsqAl0rhK6Y6ANdvBHQBXQBXYFHl+Zxj47iQCoFuoAuoOsC6FIiQFd40LWdzPq4tf3Ut+Zwxt6AW0vyaa105fFh7VRI108O6hRaplHXqCGW21/f0npWdfzMb8hBreAwOMzDYZIfh0lwGBwGhy2Bw1htOMphSnEgzcJhcBgcdhGHiXBYeByWTt7dSt8R0pm925lsZmNuIhuKwgEXWdSnyHbLtcfGNA4b7Ljc+nrBS7l37E+4C+7ycFfUj7uicBfcBXctg7vE0e6KFQeSKdwFd8FdF3GXBHeFx127m+m7+ty0NRR7A64tv1OE5QyK7VNxy9Fzub31kmULq6CDtqCtkdryMyNYDDOCQVvQ1lJoSxqtrXhxIJlCW9AWtHURbcnQVni0ldNTenZ+3BoKvgHnlt+JwHI8gE/14y5n16UHF5+//il+4gV0jUGXn8m/Ypj8C+gCupYCXfJodKnFgZQKdAFdQNdF0BUFusKErqyen+OPvIaib8DV5Xfar0L11KjVTxoPpnHXcOflltcrVvadP+fFHOQFeXnJy89UXzFM9QV5QV5LIa/oaHlpxYG0CnlBXpDXReSlQF7hkVdh546ezuzltudmr6H4G1h7idGIHIk5Zvmi3S/s1I1a44awXjfpyGAl0n8yjo7/i7BJZVX5mMYpt8yKUb0hnDZLNygs3hy+cXzKMCsVYbPqBrRZP0MwFPd/Oznlw/lXlI+sZMRD9id243kK7yyInf/j+ZNrArvd/PkfhfZZL2vxv89YI/7lRXt+eynwQuZPrNbsFJasqOSZjypLfvd6CslfeM8B/Q2/SndGpWf7h/b7kSqUVFWNsFtwwoXTujCiXY3IPl0Ym8yF4gxdGI2ItK2K980+bI1WwoX5w7KwTscds+FNo/aAxZkmLXPbQk8h/j/+e8+nfSFSWUqn3o88EPwq9Ler/Tf+wQ0zoZ2VrMKCCBcqQko6wlHNzYLdNaMU+IHC7sdObL6o85TRzhMjxYEc7gI9duP7gEFvW1+noEJparp8ecadxALzWfvNNT/504N8o7OrLwx2X8qYIkaw1Ts9DvLKZowJv+7vFLaPOtXCJ9rYs/ZbgceWd/zg/rP1yRLFmLfspVoOtj5yej1OinzDvGkoRjVpDA3/mW/BWzrdPrY/XR14O60Px9jWd6LfwKfVLh+EvfaCJcWBMmXTU8GolXiIJvXYPsAbzU1RZcX4MnAzFgpuNs0WtDlw//yUnk0mhc2dkeJcL2Qnn1J6KAkEXJvaXLRZN0u0g1znOZv1M0CbfrTJbjX5hm8ML73BTXCTSVL2w00Z3AQ3wc1FcDPmwU2xOJDEwU1wE9xcfm7Gwc1wcjOT3cjseczWNhU3h5JAsLkZj8yDm3k6j8xG03D9+unMnwLgHA/O7/io3W/a0eaAnCCnpUnv22raGoGcICfIeenkjHuQUyoOJHKQE+QEOZefnCrIGUpy5vW8ns3l9dFfqp3KnENZIODmFOdhzkLpqGU253mJs/8MEOeAOF/R6g/nz2jd0/6vLF0YCnPCnBYnvW8uamsEc8KcMOelm1P1MKdcHEjkMCfMCXMuvzk1mDOU5ixspArZ/Kwvcw4lgYCTU5oHOdcPWydG43Ce5rQ9BdA5gM7vaRk94/mXICfI6YOc3rdWtTUCOUFOkPPSyal5kDNaHEjkICfICXIuPTljEZAzlORc3yrs6bmtWZtzKAsE3JzRWZlzu2J6TqQxq5EhzAFhfk2DP5nm1rGw5YrZUvVjSxW2hC1hywXYkhWaI22pFAcSNmwJW8KWy29LEbYMjS23k9nxU4FMRcqh4B9wUiqzImW68viwdiqk6ycHdRLFXHA56jnAzAFmfkuDsALrZ35PoE8s6YCb4KYHNzU/3NTATXAT3FwEN0UPbsaKA8kc3AQ3wc3l56YEboaGm+nk3a30HSGd2budyWY25gLPoTQQcHjGZwXP3XLtsTEXbg6ODGQOIPMFj/XveIULXoKXHryMiT54yRuBl+AleHnpvJQ8eBkvDqRs8BK8BC+Xn5cyeBkaXu5upu/qc0HlUPAPOCpnNrFmzqDsMx9VOoYGKwdY+ZLlTeu2skAlUOmBSj/zaMYwjyZQCVQuBJWyByrV4kDKBiqBSqBy+VEZBSpDg8qcntKz81HlUPQPuCpnNoFmjqeY+fzw0jk2XOl0Ja9On+Lnl7DlWFv6mTQzhkkzYUvYciG2jHrYUisOJG7YEraELZfflgpsGSJbZvX8nH6AORT+g41LdWbTZRaqp0atftJ4MBdeDo8OYDqmLKGK9vw5i/QAJoA5Bph+psiMYYpMABPAXAgwldHAlCLFgeQNYAKYAObyAzMGYIYGmIWdO3o6s5fbngcxhxNAUIkpx1U1LikDwNylV8j2Qjc0cuFx6zlnCkkZZqUibFbdIDnNKAED41D2E87/QIHwXTfvsXTlxr3RMrQg6DJniND+hl9+PGPl5g/t9yMdqGhKRIECL6BA0prkU4HxyRQoz1CBkqyJ0WgsInsp0NYICoQCocBLV2DMQ4Fi0ZZfXQyoRAJowA0qLe0G9JMDBbbUVwr0qTdrI0ZVEBPhzNpaevAnnnR/ZQ61bfpv+1D9ZImHcsp7m9oGxUSLPjAwsbvm/WxZmAbn4eD8OVvlzdpx5HO+4h5KvRmoKaICBl4aA+NgYGgYaJ9CJKVnk0lhc2e2FHRkgQBDMK5FotNCsG6WaAe4Tko5zSirDUGWXd7wT1t5XQwJQoLRuB8JxiFBSBASXIgE4x4SlIq2BAsJQoKQYCgkqEKC4ZRgJruR2ZvxXJLOLBBkCarst/lTSTBP54nZaBquXy6daphVtuB3PODye93w5PERGoQGCXqqHw2q0CA0CA0uRIOqhwbloi3JQoPQIDQYCg1q0GAoNZjX83o2l9dn/B1RRxoIMgcVx11T/TuuUDpqmc2LXhjsj7IiGHxFjz6cP6NeT/s/FHQRIjgIDpL0ND8c1MBBcBAcXAgHNQ8ORou2JAsOgoPgYBg4GI+Ag6HkYGEjVcjmZ31x0JEFAqxBNaZO+3vB9cPWidE4vCgHbcOsiAe/p9Y/UYMvoUFocIwGlYgPDVqNoEFoEBq8bA2yynCkBpWiLclCg9AgNBgKDYrQYCg1uL5V2NNzW7PmoCMNBJiDcUlWJ+DgdsX0nN5ikt4rgr+vqfOTae4ZCvatEvskP+yTwD6wD+xbCPtED/bFirZkCvaBfWBfKNgngX2hYd92MjufGSmc0T/I2ouxTORbe+nK48PaqZCunxzUiQxTu2/UOCsiwG9pEFb9/MyTySd2D2lIEBIcJUHZjwRlSBAShAQXIkHJQ4Lxoi3RQoKQICQYCgnKkGBoJJhO3t1K3xHSmb3bmWxmYy4mdOSBAJtQlScy4W659tiYWoKDvVfEfy94HH7Hy0/ID/IbKT/Fj/wUyA/yg/wWIj/ZQ35q0ZZOIT/ID/ILhfyikF9o5Le7mb6rz8V7jugfZO/FxEm8lzMowUwPPkf3FRHfS9bRuvEnvAfvjfKen/kBFcwPCO/Be4vxXtTDe1rRlk7hPXgP3guF9xR4LzTey+kpPTsf8DnCf4DBFxdjk9z/M8ezyPQ/8nP2Xx3y8dLxKX7qB/Z5s8/PZIAKJgME+8C+xbBPGc0+OVK0JVWwD+wD+0LBvhjYFyL2ZfX8fH7s54z/QXafLE0yIXyhemrU6ieNB1PLb3iEFbHfK1ZuUqr4CPvBft728zP1n4Kp/2A/2G8x9ot52E8s2hIr7Af7wX6hsF8c9guN/Qo7d/R0Zi+3PRf9OTJAgPVHNWRsQH8pOgYO2KaNnaAhZZiVirBZdRPgNKMEToFn7b9T3HlK+eNPLAOcf3Gps8J/w68UnrEC9If2e08XRuHClXChIvq4JthpBBfChXDhpbsw7uFCqWhLuW4ulILpQnnQhb/Qoc7S3Z/9J0UXKP5r+x3LimdsgKFEOwtIyqMheUOoPxS26q0GM8ounbGHVOrzhd26BdQENRdJTRXUDA017RNJpPRsMils7syWm47EEmRuqpI0LTfrZol2gOusgtOMAm46uMkSzhv2NFb1DW/Cm6KP65CdRvAmvAlvXro3VQ9vykVbzoU34U14E95096YGb4bTm5nsRmZvxvMWOhNLgL0Z1+LRKb2Zp/PEbDQN12+4TjUMxDkgzu94DOZ3v+H55CPMCXMSJzU/5tRgTpgT5lyIOTUPc0aLtrwLc8KcMCfM6WpONQJzhtKceT2vZ3N5fcbfqXVklgCjU9VYipwKnYXSUctsXvQiZ3+U1SXnK3r04fwZ9Xra/6mli0OBTqCTqtKID3RajYBOoBPovGx0smpxJDqVoi3vAp1AJ9AJdLqjUwQ6Q4nOwkaqkM3P+kKnI7EE2ZyKOu0Xa9cPWydG4/Ci6LQNs7rq/J5a/0QNvoQ5Yc5x5hT9mFOEOWFOmHMh5hQ9zBkr2vIuzAlzwpwwp7s5JZgzlOZc3yrs6bmtWaPTkVkCjM64ok1yoXO7YnpOGDJJ79Ul5tfU+cm0d5AFLlcFl7IfXMrAJXAJXC4El5IHLuNFW34FLoFL4BK4dMelDFyGBpfbyeycpiNxJJQAm5L9qnQCU6Yrjw9rp0K6fnJQJ4VMrctR46yuM7+lQViN9TPPL7QO3oQ3R3kzLvr4Am2nEbwJb8Kbl+5N2cObatGWe+FNeBPehDfdvRmFN0PjzXTy7lb6jpDO7N3OZDMbc5GnI7UEWZ5abBJ57pZrj42pvTnYe3WV+YKH5ne8yIUv4cuRvpT8+FKCL+FL+HIhvox6+FIr2jIsfAlfwpfwpbsvFfgyNL7c3Uzf1eeiSkdCCbAq41J0ku/I5gzKWdOz0tF9dV35knW0bi4LVUKVo1Tp41uynUZQJVQJVV66KpXRqoxGirYMC1VClVAlVOmuyhhUGRpV5vSUnp0LK50ZJdCsjEzGSpaYpv/xpbP/SsOSF6hP8RNM4NIbl1E/uIwCl8AlcLkQXMY8cCkWbXkWuAQugUvg0h2XceAyRLjM6vn5/AjTmVKCrMuYOIkuC9VTo1Y/aTyY2pfDI6yuMF+xopayx0cIE8L0FqbiR5gKhAlhQpgLEWbcQ5hS0ZZrIUwIE8KEMN2FqUKYoRFmYeeOns7s5bbnYkxHUpmTMTv/2KEzrJfz6hvlarlZFh4dVWuNz64kc8lr6+XKPjuerQHMazdZiKXn36w1K03qc6Vf0ubrqfrJ9J3p4Ju4b7KRqZa6O3WSzv090x+ADgHe/IjKzxTblRMNSBAf7E4IqNQeJCd7UWuR2D3RUO6L+7J8P1pW7sXiihpRpXKsVFLj2j6hgw9KjHm0X67eNo3jQ3ZaTbznWIPcYbncnLp3tv4wWSuVH034+qzw2O1sDbVer7aOatOPZuu/ltBNkxjEXlpj8tdVf1ir1o1S1qgdTPj+W28I70jHdHfPrlmZ2KjS+dZblrhVMRvN37Ot7/zLWnKnt+SOJcjf87Rh/YsvuMM8aC2hJtftT3l9YNu7MbzJm9D+2akcVZoTHtExmd1xxG0g2svHx5aMJj3A1zdS6fKjZuK6bQRKkvf+GxUi/HOOiUazggel1l7/7lgUkScejoeUWqNycNic9GXd378f0YyydNWIatrVqLyvXb0X1+JXo0ZcLIlRRVHuxyjcdAenVFApP5zwSdjmZctEmX0eZDq5adIRrN2zWSIMUSiZtjs7Gm5VquULjMG1c8ExdqnBVN33Kg2qCqZ4A6yTbpeYdUSp0mys/TvCTfZAyvIEAA==</t>
        </r>
      </text>
    </comment>
  </commentList>
</comments>
</file>

<file path=xl/connections.xml><?xml version="1.0" encoding="utf-8"?>
<connections xmlns="http://schemas.openxmlformats.org/spreadsheetml/2006/main">
  <connection id="1" sourceFile="C:\Users\yelis\OneDrive\Projects\db_ipp\db_ipp.accdb" keepAlive="1" name="db_ipp" type="5" refreshedVersion="6">
    <dbPr connection="Provider=Microsoft.ACE.OLEDB.12.0;User ID=Admin;Data Source=C:\Users\yelis\OneDrive\Projects\db_ipp\db_ip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2" sourceFile="C:\Users\yelis\OneDrive\Projects\db_vrp\output\db_vrp.accdb" keepAlive="1" name="db_vrp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3" sourceFile="C:\Users\yelis\OneDrive\Projects\db_vrp\output\db_vrp.accdb" keepAlive="1" name="db_vrp1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_grp" commandType="3"/>
  </connection>
</connections>
</file>

<file path=xl/sharedStrings.xml><?xml version="1.0" encoding="utf-8"?>
<sst xmlns="http://schemas.openxmlformats.org/spreadsheetml/2006/main" count="775" uniqueCount="321">
  <si>
    <t>Нажмите эту ссылку и кликните Обновить/Редактировать загрузку, чтобы обновить, добавить или удалить серии</t>
  </si>
  <si>
    <t>Composite PMI: Headline: sa: Russia (Russian Federation)</t>
  </si>
  <si>
    <t>Manufacturing PMI: Headline: sa: Russia (Russian Federation)</t>
  </si>
  <si>
    <t>Services PMI: Headline: sa: Russia (Russian Federation)</t>
  </si>
  <si>
    <t>CEIC Leading Indicator: Russia (Russian Federation)</t>
  </si>
  <si>
    <t>Expectation Diffusion Index: Sales Prices: Enterprises with Rising Indicator Next 3 Months (Russian Federation)</t>
  </si>
  <si>
    <t>Expectation Diffusion Index: Purchasing Prices: Enterprises with Rising Indicator Next 3 Months (Russian Federation)</t>
  </si>
  <si>
    <t>Expectation Diffusion Index: Wages: Enterprises with Rising Indicator Next 3 Months (Russian Federation)</t>
  </si>
  <si>
    <t>Expectation Diffusion Index: Employment: Enterprises with Rising Indicator Next 3 Months (Russian Federation)</t>
  </si>
  <si>
    <t>Expectation Diffusion Index: Production: Enterprises with Rising Indicator Next 3 Months (Russian Federation)</t>
  </si>
  <si>
    <t>Expectation Diffusion Index: Equipment Purchase: Enterprises with Rising Indicator Next 3 Months (Russian Federation)</t>
  </si>
  <si>
    <t>Expectation Diffusion Index: Financial Situation: Enterprises with Improving Situation Next 3 Months (Russian Federation)</t>
  </si>
  <si>
    <t>Expectation Diffusion Index: Orders: Enterprises with Rising Indicator Next 3 Months (Russian Federation)</t>
  </si>
  <si>
    <t>Expectation Diffusion Index: Debt to Banks: Enterprises with Rising Indicator Next 3 Months (Russian Federation)</t>
  </si>
  <si>
    <t>Actual Diffusion Index: Sales Prices: Enterprises with Rising Indicator over 1 Month (Russian Federation)</t>
  </si>
  <si>
    <t>Actual Diffusion Index: Purchasing Prices: Enterprises with Rising Indicator over 1 Month (Russian Federation)</t>
  </si>
  <si>
    <t>Actual Diffusion Index: Wages: Enterprises with Rising Indicator over 1 Month (Russian Federation)</t>
  </si>
  <si>
    <t>Actual Diffusion Index: Employment: Enterprises with Rising Indicator over 1 Month (Russian Federation)</t>
  </si>
  <si>
    <t>Actual Diffusion Index: Production: Enterprises with Rising Indicator over 1 Month (Russian Federation)</t>
  </si>
  <si>
    <t>Actual Diffusion Index: Orders: Enterprises with Rising Indicator over 1 Month (Russian Federation)</t>
  </si>
  <si>
    <t>Actual Diffusion Index: Stocks: Enterprises with Rising Indicator over 1 Month (Russian Federation)</t>
  </si>
  <si>
    <t>Actual Diffusion Index: Sales/Purchasing Prices Ratio: Enterprises with Rising Indicator over 1 Month (Russian Federation)</t>
  </si>
  <si>
    <t>Actual Diffusion Index: Equipment Purchase: Enterprises with Rising Indicator over 1 Month (Russian Federation)</t>
  </si>
  <si>
    <t>Capacity Utilisation Rate: Actual: Normal Monthly Level=100 (Russian Federation)</t>
  </si>
  <si>
    <t>Labour Utilisation Rate: Actual: Normal Monthly Level=100 (Russian Federation)</t>
  </si>
  <si>
    <t>Stocks: Actual: Normal Monthly Level=100 (Russian Federation)</t>
  </si>
  <si>
    <t>Orders: Actual: Normal Monthly Level=100 (Russian Federation)</t>
  </si>
  <si>
    <t>Enterprises Debt to Banks: Normal Monthly Level=100 (Russian Federation)</t>
  </si>
  <si>
    <t>Enterprises in Good or Normal Financial Situation (Russian Federation)</t>
  </si>
  <si>
    <t>Enterprises not Buying Equipment for 2 Months and More (Russian Federation)</t>
  </si>
  <si>
    <t>Ед. измерения</t>
  </si>
  <si>
    <t>NA</t>
  </si>
  <si>
    <t>%</t>
  </si>
  <si>
    <t>Источник</t>
  </si>
  <si>
    <t>IHS Markit</t>
  </si>
  <si>
    <t>CEIC Data</t>
  </si>
  <si>
    <t>Institute of World Economy and International Relations</t>
  </si>
  <si>
    <t>Последнее обновление</t>
  </si>
  <si>
    <t>New Automobile Sales (Russian Federation)</t>
  </si>
  <si>
    <t>Construction Works Value Index: Same Mth PY=100 (Russian Federation)</t>
  </si>
  <si>
    <t>Industrial Production Index (IPI): 2018 Base Year: OKVED2: Same Mth PY=100 (Russian Federation)</t>
  </si>
  <si>
    <t>IPI: 2018 Base Year: OKVED2: Same Mth PY=100: Mining &amp; Quarrying (MQ) (Russian Federation)</t>
  </si>
  <si>
    <t>IPI: 2018 Base Year: OKVED2: Same Mth PY=100: Manufacturing (Mfg) (Russian Federation)</t>
  </si>
  <si>
    <t>Freight Turnover Index: Same Mth PY=100 (Russian Federation)</t>
  </si>
  <si>
    <t>Passenger Turnover Index: Same Mth PY=100 (Russian Federation)</t>
  </si>
  <si>
    <t>Retail Trade Turnover Index: Same Mth PY=100 (Russian Federation)</t>
  </si>
  <si>
    <t>Retail Trade Turnover Index: Same Mth PY=100: Non Food Products (Russian Federation)</t>
  </si>
  <si>
    <t>Retail Trade Turnover Index: Same Mth PY=100: Food Products (Russian Federation)</t>
  </si>
  <si>
    <t>Wholesale Trade Turnover Index: Same Mth PY=100 (Russian Federation)</t>
  </si>
  <si>
    <t>Public Catering Turnover: Same Mth PY=100 (Russian Federation)</t>
  </si>
  <si>
    <t>Paid Services Rendered to Population: Same Mth PY=100 (Russian Federation)</t>
  </si>
  <si>
    <t>Agricultural Production Index: Same Mth PY=100 (Russian Federation)</t>
  </si>
  <si>
    <t>Real Wages Index: Same Month PY=100 (Russian Federation)</t>
  </si>
  <si>
    <t>Labour Force Demand (Russian Federation)</t>
  </si>
  <si>
    <t>Actual Weekly Hours Worked: Main Job: All Employees: Age 15 and Above (Russian Federation)</t>
  </si>
  <si>
    <t>Consolidated Government Revenue: ytd: Oil &amp; Gas Revenue (Russian Federation)</t>
  </si>
  <si>
    <t>Consolidated Government Revenue: ytd: Revenue excl Oil &amp; Gas (Russian Federation)</t>
  </si>
  <si>
    <t>Consolidated Government Revenue: ytd: Company Profit Tax (Russian Federation)</t>
  </si>
  <si>
    <t>Consolidated Government Revenue: ytd: Individual Income Tax (IT) (Russian Federation)</t>
  </si>
  <si>
    <t>Consolidated Government Expenditure: ytd (Russian Federation)</t>
  </si>
  <si>
    <t>BoP: AP: CA: Goods (Russian Federation)</t>
  </si>
  <si>
    <t>Exports: ytd (Russian Federation)</t>
  </si>
  <si>
    <t>Imports: ytd (Russian Federation)</t>
  </si>
  <si>
    <t>Producer Price Index: 2010=100 (Russian Federation)</t>
  </si>
  <si>
    <t>CPI: Prev Month=100 (Russian Federation)</t>
  </si>
  <si>
    <t>Domestic Tourism Index (Russian Federation)</t>
  </si>
  <si>
    <t>Dynamics of Price: Primary Housing (Russian Federation)</t>
  </si>
  <si>
    <t>Number of Offers for Sale: Primary Housing (Russian Federation)</t>
  </si>
  <si>
    <t>Unit</t>
  </si>
  <si>
    <t>Same Mth PY=100</t>
  </si>
  <si>
    <t>Prev Mth=100</t>
  </si>
  <si>
    <t>Person</t>
  </si>
  <si>
    <t>Hour/Person th</t>
  </si>
  <si>
    <t>RUB bn</t>
  </si>
  <si>
    <t>USD bn</t>
  </si>
  <si>
    <t>USD mn</t>
  </si>
  <si>
    <t>2010=100</t>
  </si>
  <si>
    <t>Jan2018=1</t>
  </si>
  <si>
    <t>RUB</t>
  </si>
  <si>
    <t>Association of European Business in the Russian Federation</t>
  </si>
  <si>
    <t>Federal State Statistics Service</t>
  </si>
  <si>
    <t>Federal Treasury</t>
  </si>
  <si>
    <t>The Central Bank of the Russian Federation</t>
  </si>
  <si>
    <t>Federal Customs Service</t>
  </si>
  <si>
    <t>Sberbank of Russia</t>
  </si>
  <si>
    <t>Broad Money Supply M2x: sa (Russian Federation)</t>
  </si>
  <si>
    <t>Official Reserve Assets (Russian Federation)</t>
  </si>
  <si>
    <t>Sberbank: Main Indicators: Credit Portfolio: Retail Loans (Russian Federation)</t>
  </si>
  <si>
    <t>Sberbank: Main Indicators: Credit Portfolio: Corporate Loans (Russian Federation)</t>
  </si>
  <si>
    <t>Sberbank: Main Indicators: Retail Deposits (Russian Federation)</t>
  </si>
  <si>
    <t>Sberbank: Main Indicators: Corporate Accounts &amp; Deposits (Russian Federation)</t>
  </si>
  <si>
    <t>Lending Rate: Credit Institutions: Personal Loans: RUB: Over 3 Years (Russian Federation)</t>
  </si>
  <si>
    <t>Lending Rate: Credit Institutions: Personal Loans: RUB: 1 to 3 Years (Russian Federation)</t>
  </si>
  <si>
    <t>Lending Rate: Credit Institutions: Personal Loans: RUB: Up to 1 Year incl Demand (Russian Federation)</t>
  </si>
  <si>
    <t>Lending Rate: Credit Institutions: Corporate Loans: ow Small &amp; Medium Businesses: RUB: Over 3 Years (Russian Federation)</t>
  </si>
  <si>
    <t>Lending Rate: Credit Institutions: Corporate Loans: ow Small &amp; Medium Businesses: RUB: 1 to 3 Years (Russian Federation)</t>
  </si>
  <si>
    <t>Lending Rate: Credit Institutions: Corporate Loans: ow Small &amp; Medium Businesses: RUB: Up to 1 Year incl Demand (Russian Federation)</t>
  </si>
  <si>
    <t>Deposit Rate: Credit Institutions: Personal Deposits: RUB: Over 3 Years (Russian Federation)</t>
  </si>
  <si>
    <t>Deposit Rate: Credit Institutions: Personal Deposits: RUB: 1 to 3 Years (Russian Federation)</t>
  </si>
  <si>
    <t>Deposit Rate: Credit Institutions: Personal Deposits: RUB: Up to 1 Year excl Demand (Russian Federation)</t>
  </si>
  <si>
    <t>Deposit Rate: Credit Institutions: Corporate Deposits: RUB: Over 3 Years (Russian Federation)</t>
  </si>
  <si>
    <t>Deposit Rate: Credit Institutions: Corporate Deposits: RUB: 1 to 3 Years (Russian Federation)</t>
  </si>
  <si>
    <t>Deposit Rate: Credit Institutions: Corporate Deposits: RUB: Up to 1 Year incl Demand (Russian Federation)</t>
  </si>
  <si>
    <t>US Dollar Denominated Indices: RTS Index (Russian Federation)</t>
  </si>
  <si>
    <t>US Dollar Denominated Indices: Oil &amp; Gas Index (Russian Federation)</t>
  </si>
  <si>
    <t>US Dollar Denominated Indices: Consumer &amp; Retail Index (Russian Federation)</t>
  </si>
  <si>
    <t>US Dollar Denominated Indices: Metals &amp; Mining Index (Russian Federation)</t>
  </si>
  <si>
    <t>US Dollar Denominated Indices: Electric Utilities Index (Russian Federation)</t>
  </si>
  <si>
    <t>US Dollar Denominated Indices: Telecom Index (Russian Federation)</t>
  </si>
  <si>
    <t>US Dollar Denominated Indices: Financials Index (Russian Federation)</t>
  </si>
  <si>
    <t>US Dollar Denominated Indices: RTS Transport Index (Russian Federation)</t>
  </si>
  <si>
    <t>US Dollar Denominated Indices: RTS Chemicals Index (Russian Federation)</t>
  </si>
  <si>
    <t>RUB Denominated Indices: MOEX Russia Index (Russian Federation)</t>
  </si>
  <si>
    <t>RUB mn</t>
  </si>
  <si>
    <t>% pa</t>
  </si>
  <si>
    <t>01Sep1995=100</t>
  </si>
  <si>
    <t>11Jan2005=100</t>
  </si>
  <si>
    <t>28Dec2007=250</t>
  </si>
  <si>
    <t>29Dec2006=100</t>
  </si>
  <si>
    <t>22Sep1997=100</t>
  </si>
  <si>
    <t>Moscow Exchange</t>
  </si>
  <si>
    <t>CEIC Leading Indicator: Euro Area (European Union)</t>
  </si>
  <si>
    <t>CEIC Leading Indicator: China (China)</t>
  </si>
  <si>
    <t>CEIC Leading Indicator: United States (United States)</t>
  </si>
  <si>
    <t>CEIC Leading Indicator: India (India)</t>
  </si>
  <si>
    <t>Manufacturing PMI: Headline: sa: Euro Zone (Euro Area)</t>
  </si>
  <si>
    <t>Manufacturing PMI: Headline: sa: United States (United States)</t>
  </si>
  <si>
    <t>Manufacturing PMI: Headline: sa: China (China)</t>
  </si>
  <si>
    <t>Manufacturing PMI: Headline: sa: India (India)</t>
  </si>
  <si>
    <t>Services PMI: Headline: sa: Euro Zone (Euro Area)</t>
  </si>
  <si>
    <t>Services PMI: Headline: sa: United States (United States)</t>
  </si>
  <si>
    <t>Services PMI: Headline: sa: China (China)</t>
  </si>
  <si>
    <t>Services PMI: Headline: sa: India (India)</t>
  </si>
  <si>
    <t>Composite PMI: Headline: sa: Euro Zone (Euro Area)</t>
  </si>
  <si>
    <t>Composite PMI: Headline: sa: China (China)</t>
  </si>
  <si>
    <t>Composite PMI: Headline: sa: India (India)</t>
  </si>
  <si>
    <t>World: FAO Food Price Index (World)</t>
  </si>
  <si>
    <t>Commodity Price Index: Energy (World)</t>
  </si>
  <si>
    <t>Commodity Price Index: Non-Energy: Agriculture (World)</t>
  </si>
  <si>
    <t>Commodity Price Index: Non-Energy: Fertilizers (World)</t>
  </si>
  <si>
    <t>Commodity Price Index: Non-Energy: Metals and Minerals (World)</t>
  </si>
  <si>
    <t>World: CPB: Merchandise Trade Volume Index: sa (World)</t>
  </si>
  <si>
    <t>Forex: Bank of Russia: Real Effective Rate: MoM (Russian Federation)</t>
  </si>
  <si>
    <t>2014-2016=100</t>
  </si>
  <si>
    <t>USD/Barrel</t>
  </si>
  <si>
    <t>Food and Agriculture Organization of the United Nations</t>
  </si>
  <si>
    <t>World Bank</t>
  </si>
  <si>
    <t>CPB Netherlands Bureau For Economic Policy Analysis</t>
  </si>
  <si>
    <t>Index</t>
  </si>
  <si>
    <t>Indicator</t>
  </si>
  <si>
    <t>Source</t>
  </si>
  <si>
    <t>Updated</t>
  </si>
  <si>
    <t>Unemployment Rate: Age 15 to 72: swda (Russian Federation)</t>
  </si>
  <si>
    <t>Ministry of Economic Development of the Russian Federation</t>
  </si>
  <si>
    <t>Real GDP: Volume Index: Same Qtr PY=100 (Russian Federation)</t>
  </si>
  <si>
    <t>Same Qtr PY=100</t>
  </si>
  <si>
    <t>Composite PMI: Headline: sa: United States (United States)</t>
  </si>
  <si>
    <t>Average World Price: Crude Oil: Urals: per 1 Barrel (Russia)</t>
  </si>
  <si>
    <t>Ministry of Finance of the Russian Federation</t>
  </si>
  <si>
    <t>Consolidated Government Revenue: ytd (Russia)</t>
  </si>
  <si>
    <t>Consolidated Government Revenue: ytd: ow Taxes &amp; Contributions for Social Needs (Russia)</t>
  </si>
  <si>
    <t>Consolidated Govt Tax Revenue: ytd (Russia)</t>
  </si>
  <si>
    <t>Federal Tax Service of Russia</t>
  </si>
  <si>
    <t>Personal Loans: RUB: ytd: ow Housing Purchase: ow Mortgage (Russia)</t>
  </si>
  <si>
    <t>Personal Loans: RUB: ytd (Russia)</t>
  </si>
  <si>
    <t>New Loans: Corporate &amp; Entrepreneurial: ytd: RUB (Russia)</t>
  </si>
  <si>
    <t>Federal Government Revenue (Russia)</t>
  </si>
  <si>
    <t>Federal Government Revenue: Oil &amp; Gas (Russia)</t>
  </si>
  <si>
    <t>Federal Government Revenue: Non Oil &amp; Gas (Russia)</t>
  </si>
  <si>
    <t>Federal Government Expenditure (Russia)</t>
  </si>
  <si>
    <t>Consolidated Govt Tax Revenue: ytd: VR: Republic of Marii El (Russian Federation)</t>
  </si>
  <si>
    <t>Consolidated Govt Tax Revenue: ytd: VR: Republic of Mordovia (Russian Federation)</t>
  </si>
  <si>
    <t>Consolidated Govt Tax Revenue: ytd: VR: Republic of Tatarstan (Russian Federation)</t>
  </si>
  <si>
    <t>Consolidated Govt Tax Revenue: ytd: VR: Republic of Udmurtia (Russian Federation)</t>
  </si>
  <si>
    <t>Consolidated Govt Tax Revenue: ytd: VR: Republic of Chuvashia (Russian Federation)</t>
  </si>
  <si>
    <t>Consolidated Govt Tax Revenue: ytd: VR: Kirov Region (Russian Federation)</t>
  </si>
  <si>
    <t>Consolidated Govt Tax Revenue: ytd: VR: Nizhny Novgorod Region (Russian Federation)</t>
  </si>
  <si>
    <t>Consolidated Govt Tax Revenue: ytd: VR: Penza Region (Russian Federation)</t>
  </si>
  <si>
    <t>Consolidated Govt Tax Revenue: ytd: VR: Samara Region (Russian Federation)</t>
  </si>
  <si>
    <t>Consolidated Govt Tax Revenue: ytd: VR: Saratov Region (Russian Federation)</t>
  </si>
  <si>
    <t>Consolidated Govt Tax Revenue: ytd: VR: Ulyanovsk Region (Russian Federation)</t>
  </si>
  <si>
    <t>Budget Expenditure: Republic of Marii El: ytd (Russian Federation)</t>
  </si>
  <si>
    <t>Budget Expenditure: Republic of Mordovia: ytd (Russian Federation)</t>
  </si>
  <si>
    <t>Budget Expenditure: Republic of Tatarstan: ytd (Russian Federation)</t>
  </si>
  <si>
    <t>Budget Expenditure: Republic of Udmurtia: ytd (Russian Federation)</t>
  </si>
  <si>
    <t>Budget Expenditure: Republic of Chuvashia: ytd (Russian Federation)</t>
  </si>
  <si>
    <t>Budget Expenditure: Nizhny Novgorod Region: ytd (Russian Federation)</t>
  </si>
  <si>
    <t>Budget Expenditure: Kirov Region: ytd (Russian Federation)</t>
  </si>
  <si>
    <t>Budget Expenditure: Samara Region: ytd (Russian Federation)</t>
  </si>
  <si>
    <t>Budget Expenditure: Penza Region: ytd (Russian Federation)</t>
  </si>
  <si>
    <t>Budget Expenditure: Saratov Region: ytd (Russian Federation)</t>
  </si>
  <si>
    <t>Budget Expenditure: Ulyanovsk Region: ytd (Russian Federation)</t>
  </si>
  <si>
    <t>Unemployment Rate: 3 Month Moving Average: VR: Republic of Marii El (Russian Federation)</t>
  </si>
  <si>
    <t>Unemployment Rate: 3 Month Moving Average: VR: Republic of Mordovia (Russian Federation)</t>
  </si>
  <si>
    <t>Unemployment Rate: 3 Month Moving Average: VR: Republic of Tatarstan (Russian Federation)</t>
  </si>
  <si>
    <t>Unemployment Rate: 3 Month Moving Average: VR: Republic of Udmurtia (Russian Federation)</t>
  </si>
  <si>
    <t>Unemployment Rate: 3 Month Moving Average: VR: Republic of Chuvashia (Russian Federation)</t>
  </si>
  <si>
    <t>Unemployment Rate: 3 Month Moving Average: VR: Kirov Region (Russian Federation)</t>
  </si>
  <si>
    <t>Unemployment Rate: 3 Month Moving Average: VR: Nizhny Novgorod Region (Russian Federation)</t>
  </si>
  <si>
    <t>Unemployment Rate: 3 Month Moving Average: VR: Penza Region (Russian Federation)</t>
  </si>
  <si>
    <t>Unemployment Rate: 3 Month Moving Average: VR: Samara Region (Russian Federation)</t>
  </si>
  <si>
    <t>Unemployment Rate: 3 Month Moving Average: VR: Saratov Region (Russian Federation)</t>
  </si>
  <si>
    <t>Unemployment Rate: 3 Month Moving Average: VR: Ulyanovsk Region (Russian Federation)</t>
  </si>
  <si>
    <t>Labour Force Demand: VR: Republic of Marii El (Russian Federation)</t>
  </si>
  <si>
    <t>Labour Force Demand: VR: Republic of Mordovia (Russian Federation)</t>
  </si>
  <si>
    <t>Labour Force Demand: VR: Republic of Tatarstan (Russian Federation)</t>
  </si>
  <si>
    <t>Labour Force Demand: VR: Republic of Udmurtia (Russian Federation)</t>
  </si>
  <si>
    <t>Labour Force Demand: VR: Republic of Chuvashia (Russian Federation)</t>
  </si>
  <si>
    <t>Labour Force Demand: VR: Kirov Region (Russian Federation)</t>
  </si>
  <si>
    <t>Labour Force Demand: VR: Nizhny Novgorod Region (Russian Federation)</t>
  </si>
  <si>
    <t>Labour Force Demand: VR: Penza Region (Russian Federation)</t>
  </si>
  <si>
    <t>Labour Force Demand: VR: Samara Region (Russian Federation)</t>
  </si>
  <si>
    <t>Labour Force Demand: VR: Saratov Region (Russian Federation)</t>
  </si>
  <si>
    <t>Labour Force Demand: VR: Ulyanovsk Region (Russian Federation)</t>
  </si>
  <si>
    <t>PPI: Prev Month=100: VR: Republic of Marii El (Russian Federation)</t>
  </si>
  <si>
    <t>PPI: Prev Month=100: VR: Republic of Mordovia (Russian Federation)</t>
  </si>
  <si>
    <t>PPI: Prev Month=100: VR: Republic of Tatarstan (Russian Federation)</t>
  </si>
  <si>
    <t>PPI: Prev Month=100: VR: Republic of Udmurtia (Russian Federation)</t>
  </si>
  <si>
    <t>PPI: Prev Month=100: VR: Republic of Chuvashia (Russian Federation)</t>
  </si>
  <si>
    <t>PPI: Prev Month=100: VR: Kirov Region (Russian Federation)</t>
  </si>
  <si>
    <t>PPI: Prev Month=100: VR: Nizhny Novgorod Region (Russian Federation)</t>
  </si>
  <si>
    <t>PPI: Prev Month=100: VR: Penza Region (Russian Federation)</t>
  </si>
  <si>
    <t>PPI: Prev Month=100: VR: Samara Region (Russian Federation)</t>
  </si>
  <si>
    <t>PPI: Prev Month=100: VR: Saratov Region (Russian Federation)</t>
  </si>
  <si>
    <t>PPI: Prev Month=100: VR: Ulyanovsk Region (Russian Federation)</t>
  </si>
  <si>
    <t>New Loans: Corporate &amp; Entrepreneurial: ytd: RUB: VR: Republic of Marii El (Russian Federation)</t>
  </si>
  <si>
    <t>New Loans: Corporate &amp; Entrepreneurial: ytd: RUB: VR: Republic of Mordovia (Russian Federation)</t>
  </si>
  <si>
    <t>New Loans: Corporate &amp; Entrepreneurial: ytd: RUB: VR: Republic of Tatarstan (Russian Federation)</t>
  </si>
  <si>
    <t>New Loans: Corporate &amp; Entrepreneurial: ytd: RUB: VR: Republic of Udmurtia (Russian Federation)</t>
  </si>
  <si>
    <t>New Loans: Corporate &amp; Entrepreneurial: ytd: RUB: VR: Republic of Chuvashia (Russian Federation)</t>
  </si>
  <si>
    <t>New Loans: Corporate &amp; Entrepreneurial: ytd: RUB: VR: Kirov Region (Russian Federation)</t>
  </si>
  <si>
    <t>New Loans: Corporate &amp; Entrepreneurial: ytd: RUB: VR: Nizhny Novgorod Region (Russian Federation)</t>
  </si>
  <si>
    <t>New Loans: Corporate &amp; Entrepreneurial: ytd: RUB: VR: Penza Region (Russian Federation)</t>
  </si>
  <si>
    <t>New Loans: Corporate &amp; Entrepreneurial: ytd: RUB: VR: Samara Region (Russian Federation)</t>
  </si>
  <si>
    <t>New Loans: Corporate &amp; Entrepreneurial: ytd: RUB: VR: Saratov Region (Russian Federation)</t>
  </si>
  <si>
    <t>New Loans: Corporate &amp; Entrepreneurial: ytd: RUB: VR: Ulyanovsk Region (Russian Federation)</t>
  </si>
  <si>
    <t>Personal Loans: RUB: ytd: VR: Republic of Marii El (Russian Federation)</t>
  </si>
  <si>
    <t>Personal Loans: RUB: ytd: VR: Republic of Mordovia (Russian Federation)</t>
  </si>
  <si>
    <t>Personal Loans: RUB: ytd: VR: Republic of Tatarstan (Russian Federation)</t>
  </si>
  <si>
    <t>Personal Loans: RUB: ytd: VR: Republic of Udmurtia (Russian Federation)</t>
  </si>
  <si>
    <t>Personal Loans: RUB: ytd: VR: Republic of Chuvashia (Russian Federation)</t>
  </si>
  <si>
    <t>Personal Loans: RUB: ytd: VR: Kirov Region (Russian Federation)</t>
  </si>
  <si>
    <t>Personal Loans: RUB: ytd: VR: Nizhny Novgorod Region (Russian Federation)</t>
  </si>
  <si>
    <t>Personal Loans: RUB: ytd: VR: Penza Region (Russian Federation)</t>
  </si>
  <si>
    <t>Personal Loans: RUB: ytd: VR: Samara Region (Russian Federation)</t>
  </si>
  <si>
    <t>Personal Loans: RUB: ytd: VR: Saratov Region (Russian Federation)</t>
  </si>
  <si>
    <t>Personal Loans: RUB: ytd: VR: Ulyanovsk Region (Russian Federation)</t>
  </si>
  <si>
    <t>Mortgage Loans: RUB: ytd: VR: Republic of Marii El (Russian Federation)</t>
  </si>
  <si>
    <t>Mortgage Loans: RUB: ytd: VR: Republic of Mordovia (Russian Federation)</t>
  </si>
  <si>
    <t>Mortgage Loans: RUB: ytd: VR: Republic of Tatarstan (Russian Federation)</t>
  </si>
  <si>
    <t>Mortgage Loans: RUB: ytd: VR: Republic of Udmurtia (Russian Federation)</t>
  </si>
  <si>
    <t>Mortgage Loans: RUB: ytd: VR: Republic of Chuvashia (Russian Federation)</t>
  </si>
  <si>
    <t>Mortgage Loans: RUB: ytd: VR: Kirov Region (Russian Federation)</t>
  </si>
  <si>
    <t>Mortgage Loans: RUB: ytd: VR: Nizhny Novgorod Region (Russian Federation)</t>
  </si>
  <si>
    <t>Mortgage Loans: RUB: ytd: VR: Penza Region (Russian Federation)</t>
  </si>
  <si>
    <t>Mortgage Loans: RUB: ytd: VR: Samara Region (Russian Federation)</t>
  </si>
  <si>
    <t>Mortgage Loans: RUB: ytd: VR: Saratov Region (Russian Federation)</t>
  </si>
  <si>
    <t>Mortgage Loans: RUB: ytd: VR: Ulyanovsk Region (Russian Federation)</t>
  </si>
  <si>
    <t>Consolidated Govt Tax Revenue: ytd: VR</t>
  </si>
  <si>
    <t>Unemployment Rate: 3 Month Moving Average: VR</t>
  </si>
  <si>
    <t>PPI: Prev Month=100: VR</t>
  </si>
  <si>
    <t>New Loans: Corporate &amp; Entrepreneurial: ytd: RUB: VR</t>
  </si>
  <si>
    <t>Personal Loans: RUB: ytd: VR</t>
  </si>
  <si>
    <t>Mortgage Loans: RUB: ytd: VR</t>
  </si>
  <si>
    <t>Budget Expenditure: ytd: VR</t>
  </si>
  <si>
    <t>Сумма по полю base_sa</t>
  </si>
  <si>
    <t>Названия строк</t>
  </si>
  <si>
    <t>Названия столбцов</t>
  </si>
  <si>
    <t>(10) Пищевые продукты</t>
  </si>
  <si>
    <t>(16) Обработка древесины и производство изделий из дерева и пробки, кроме мебели, производство изделий из соломки и материалов для плетения</t>
  </si>
  <si>
    <t>(19) Кокс и нефтепродукты</t>
  </si>
  <si>
    <t>(20) Химические вещества и химические продукты</t>
  </si>
  <si>
    <t>(21) Лекарственные средства и материалы, применяемые в медицинских целях</t>
  </si>
  <si>
    <t>(22) Резиновые и пластмассовые изделия</t>
  </si>
  <si>
    <t>(23) Прочая неметаллическая минеральная продукция</t>
  </si>
  <si>
    <t>(24) Металлургическое производство</t>
  </si>
  <si>
    <t>(25) Готовые металлические изделия, кроме машин и оборудования</t>
  </si>
  <si>
    <t>(26) Компьютеры, электронные и оптические изделия</t>
  </si>
  <si>
    <t>(27) Электрическое оборудование</t>
  </si>
  <si>
    <t>(28) Машины и оборудование, не включенное в др. группировки</t>
  </si>
  <si>
    <t>(29) Автотранспортные средства, прицепы и полуприцепы</t>
  </si>
  <si>
    <t>(30) Прочие транспортные средства и оборудование</t>
  </si>
  <si>
    <t>(31) Мебель</t>
  </si>
  <si>
    <t>(Раздел B) Добыча полезных ископаемых</t>
  </si>
  <si>
    <t>(Раздел C) Обрабатывающие производства</t>
  </si>
  <si>
    <t>ИПП Всего</t>
  </si>
  <si>
    <t>construct</t>
  </si>
  <si>
    <t>neprod</t>
  </si>
  <si>
    <t>opun</t>
  </si>
  <si>
    <t>ort</t>
  </si>
  <si>
    <t>prod</t>
  </si>
  <si>
    <t>Industrial Production Index (IPI): 2018 Base Year: OKVED2: Same Mth PY=100 (VV)</t>
  </si>
  <si>
    <t>IPI: 2018 Base Year: OKVED2: Same Mth PY=100: Mining &amp; Quarrying (MQ) (VV)</t>
  </si>
  <si>
    <t>IPI: 2018 Base Year: OKVED2: Same Mth PY=100: Manufacturing (Mfg) (VV)</t>
  </si>
  <si>
    <t>IPI: 2018 Base Year: OKVED2: Same Mth PY=100: Manufacturing (Mfg): 10 (VV)</t>
  </si>
  <si>
    <t>IPI: 2018 Base Year: OKVED2: Same Mth PY=100: Manufacturing (Mfg): 16 (VV)</t>
  </si>
  <si>
    <t>IPI: 2018 Base Year: OKVED2: Same Mth PY=100: Manufacturing (Mfg): 19 (VV)</t>
  </si>
  <si>
    <t>IPI: 2018 Base Year: OKVED2: Same Mth PY=100: Manufacturing (Mfg): 20 (VV)</t>
  </si>
  <si>
    <t>IPI: 2018 Base Year: OKVED2: Same Mth PY=100: Manufacturing (Mfg): 21 (VV)</t>
  </si>
  <si>
    <t>IPI: 2018 Base Year: OKVED2: Same Mth PY=100: Manufacturing (Mfg): 22 (VV)</t>
  </si>
  <si>
    <t>IPI: 2018 Base Year: OKVED2: Same Mth PY=100: Manufacturing (Mfg): 23 (VV)</t>
  </si>
  <si>
    <t>IPI: 2018 Base Year: OKVED2: Same Mth PY=100: Manufacturing (Mfg): 24 (VV)</t>
  </si>
  <si>
    <t>IPI: 2018 Base Year: OKVED2: Same Mth PY=100: Manufacturing (Mfg): 25 (VV)</t>
  </si>
  <si>
    <t>IPI: 2018 Base Year: OKVED2: Same Mth PY=100: Manufacturing (Mfg): 26 (VV)</t>
  </si>
  <si>
    <t>IPI: 2018 Base Year: OKVED2: Same Mth PY=100: Manufacturing (Mfg): 27 (VV)</t>
  </si>
  <si>
    <t>IPI: 2018 Base Year: OKVED2: Same Mth PY=100: Manufacturing (Mfg): 28 (VV)</t>
  </si>
  <si>
    <t>IPI: 2018 Base Year: OKVED2: Same Mth PY=100: Manufacturing (Mfg): 29 (VV)</t>
  </si>
  <si>
    <t>IPI: 2018 Base Year: OKVED2: Same Mth PY=100: Manufacturing (Mfg): 30 (VV)</t>
  </si>
  <si>
    <t>IPI: 2018 Base Year: OKVED2: Same Mth PY=100: Manufacturing (Mfg): 31 (VV)</t>
  </si>
  <si>
    <t>Construction Works Value Index: Same Mth PY=100 (VV)</t>
  </si>
  <si>
    <t>Retail Trade Turnover Index: Same Mth PY=100: Non Food Products (VV)</t>
  </si>
  <si>
    <t>Paid Services Rendered to Population: Same Mth PY=100 (VV)</t>
  </si>
  <si>
    <t>Retail Trade Turnover Index: Same Mth PY=100 (VV)</t>
  </si>
  <si>
    <t>Retail Trade Turnover Index: Same Mth PY=100: Food Products (VV)</t>
  </si>
  <si>
    <t>Real GRP: Volume Index: Same Qtr PY=100 (VV)</t>
  </si>
  <si>
    <t>Последнее значение</t>
  </si>
  <si>
    <t>Delay</t>
  </si>
  <si>
    <t>Government Bonds Zero Coupon Yield: Period End: GKO-OFZ: Redemption Term 1 Year (Russia)</t>
  </si>
  <si>
    <t>Government Bonds Zero Coupon Yield: Period End: GKO-OFZ: Redemption Term 3 Year (Russia)</t>
  </si>
  <si>
    <t>Long Term Interest Rate: Month End: GKO-OFZ Government Bond Zero Coupon Yield: 10 Years (Russia)</t>
  </si>
  <si>
    <t>LastValue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</si>
</sst>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\.yyyy"/>
    <numFmt numFmtId="165" formatCode="dd\.mm\.yyyy"/>
    <numFmt numFmtId="166" formatCode="mm/yyyy"/>
    <numFmt numFmtId="167" formatCode="0.0"/>
    <numFmt numFmtId="168" formatCode="mmm\.yy"/>
  </numFmts>
  <fonts count="11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3A5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/>
    <xf numFmtId="0" fontId="2" fillId="0" borderId="0" xfId="0" applyNumberFormat="1" applyFont="1" applyAlignment="1"/>
    <xf numFmtId="164" fontId="0" fillId="0" borderId="0" xfId="0" applyNumberFormat="1" applyAlignment="1"/>
    <xf numFmtId="164" fontId="2" fillId="0" borderId="0" xfId="0" applyNumberFormat="1" applyFont="1" applyAlignment="1"/>
    <xf numFmtId="165" fontId="0" fillId="0" borderId="0" xfId="0" applyNumberForma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4" fillId="0" borderId="0" xfId="0" applyFont="1"/>
    <xf numFmtId="167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166" fontId="5" fillId="0" borderId="0" xfId="0" applyNumberFormat="1" applyFont="1"/>
    <xf numFmtId="0" fontId="6" fillId="0" borderId="0" xfId="0" applyNumberFormat="1" applyFont="1" applyAlignment="1"/>
    <xf numFmtId="0" fontId="7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164" fontId="7" fillId="0" borderId="0" xfId="0" applyNumberFormat="1" applyFont="1" applyAlignment="1"/>
    <xf numFmtId="0" fontId="7" fillId="0" borderId="0" xfId="0" applyFont="1"/>
    <xf numFmtId="168" fontId="0" fillId="0" borderId="0" xfId="0" applyNumberFormat="1"/>
    <xf numFmtId="167" fontId="0" fillId="0" borderId="0" xfId="0" applyNumberFormat="1"/>
    <xf numFmtId="167" fontId="9" fillId="0" borderId="0" xfId="0" applyNumberFormat="1" applyFont="1"/>
    <xf numFmtId="168" fontId="1" fillId="0" borderId="0" xfId="0" applyNumberFormat="1" applyFont="1" applyAlignment="1"/>
    <xf numFmtId="168" fontId="8" fillId="0" borderId="0" xfId="0" applyNumberFormat="1" applyFont="1" applyAlignment="1"/>
    <xf numFmtId="168" fontId="2" fillId="0" borderId="0" xfId="0" applyNumberFormat="1" applyFont="1" applyAlignment="1"/>
    <xf numFmtId="168" fontId="0" fillId="0" borderId="0" xfId="0" applyNumberFormat="1" applyAlignment="1"/>
    <xf numFmtId="167" fontId="2" fillId="0" borderId="0" xfId="0" applyNumberFormat="1" applyFont="1" applyAlignment="1"/>
    <xf numFmtId="167" fontId="10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5" fillId="0" borderId="0" xfId="0" applyNumberFormat="1" applyFont="1"/>
  </cellXfs>
  <cellStyles count="1">
    <cellStyle name="Обычный" xfId="0" builtinId="0"/>
  </cellStyles>
  <dxfs count="4188">
    <dxf>
      <font>
        <color rgb="FF000000"/>
      </font>
    </dxf>
    <dxf>
      <font>
        <color rgb="FFFF0000"/>
      </font>
    </dxf>
    <dxf>
      <numFmt numFmtId="169" formatCode="#\,##0.0"/>
    </dxf>
    <dxf>
      <numFmt numFmtId="169" formatCode="#\,##0.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9" formatCode="#\,##0.0"/>
    </dxf>
    <dxf>
      <numFmt numFmtId="169" formatCode="#\,##0.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426.515193865744" createdVersion="6" refreshedVersion="6" minRefreshableVersion="3" recordCount="2754">
  <cacheSource type="external" connectionId="1"/>
  <cacheFields count="4">
    <cacheField name="region" numFmtId="0">
      <sharedItems count="1">
        <s v="ВВГУ"/>
      </sharedItems>
    </cacheField>
    <cacheField name="okved" numFmtId="0">
      <sharedItems count="29">
        <s v="(10) Пищевые продукты"/>
        <s v="(11) Напитки"/>
        <s v="(12) Табачные изделия"/>
        <s v="(13) Текстильные изделия"/>
        <s v="(14) Одежда"/>
        <s v="(15) Кожа и изделия из кожи"/>
        <s v="(16) Обработка древесины и производство изделий из дерева и пробки, кроме мебели, производство изделий из соломки и материалов для плетения"/>
        <s v="(17) Бумага и бумажные изделия"/>
        <s v="(18) Деятельность полиграфическая и копирование носителей информации"/>
        <s v="(19) Кокс и нефтепродукты"/>
        <s v="(20) Химические вещества и химические продукты"/>
        <s v="(21) Лекарственные средства и материалы, применяемые в медицинских целях"/>
        <s v="(22) Резиновые и пластмассовые изделия"/>
        <s v="(23) Прочая неметаллическая минеральная продукция"/>
        <s v="(24) Металлургическое производство"/>
        <s v="(25) Готовые металлические изделия, кроме машин и оборудования"/>
        <s v="(26) Компьютеры, электронные и оптические изделия"/>
        <s v="(27) Электрическое оборудование"/>
        <s v="(28) Машины и оборудование, не включенное в др. группировки"/>
        <s v="(29) Автотранспортные средства, прицепы и полуприцепы"/>
        <s v="(30) Прочие транспортные средства и оборудование"/>
        <s v="(31) Мебель"/>
        <s v="(32) Прочие готовые изделия"/>
        <s v="(33) Ремонт и монтаж машин и оборудования"/>
        <s v="(Раздел D) ЭЭГП"/>
        <s v="(Раздел E) Водоснабжение и утилизация отходов"/>
        <s v="ИПП Всего"/>
        <s v="(Раздел C) Обрабатывающие производства"/>
        <s v="(Раздел B) Добыча полезных ископаемых"/>
      </sharedItems>
    </cacheField>
    <cacheField name="date" numFmtId="0">
      <sharedItems containsSemiMixedTypes="0" containsNonDate="0" containsDate="1" containsString="0" minDate="2010-01-01T00:00:00" maxDate="2021-06-02T00:00:00" count="138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base_sa" numFmtId="0">
      <sharedItems containsSemiMixedTypes="0" containsString="0" containsNumber="1" minValue="0.96031428818734199" maxValue="774.00489328541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4426.518601041666" createdVersion="6" refreshedVersion="6" minRefreshableVersion="3" recordCount="1104">
  <cacheSource type="external" connectionId="2"/>
  <cacheFields count="4">
    <cacheField name="region" numFmtId="0">
      <sharedItems count="1">
        <s v="ВВГУ"/>
      </sharedItems>
    </cacheField>
    <cacheField name="okved" numFmtId="0">
      <sharedItems count="8">
        <s v="ort"/>
        <s v="opun"/>
        <s v="ipp"/>
        <s v="construct"/>
        <s v="prod"/>
        <s v="neprod"/>
        <s v="obrabotka"/>
        <s v="dobycha"/>
      </sharedItems>
    </cacheField>
    <cacheField name="date" numFmtId="0">
      <sharedItems containsSemiMixedTypes="0" containsNonDate="0" containsDate="1" containsString="0" minDate="2010-01-01T00:00:00" maxDate="2021-06-02T00:00:00" count="138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base_sa" numFmtId="0">
      <sharedItems containsSemiMixedTypes="0" containsString="0" containsNumber="1" minValue="0.74778771663411103" maxValue="3.227673260502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4426.521043402776" createdVersion="6" refreshedVersion="6" minRefreshableVersion="3" recordCount="138">
  <cacheSource type="external" connectionId="3"/>
  <cacheFields count="3">
    <cacheField name="region" numFmtId="0">
      <sharedItems count="1">
        <s v="ВВГУ"/>
      </sharedItems>
    </cacheField>
    <cacheField name="date" numFmtId="0">
      <sharedItems containsSemiMixedTypes="0" containsNonDate="0" containsDate="1" containsString="0" minDate="2010-01-01T00:00:00" maxDate="2021-06-02T00:00:00" count="138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base_sa" numFmtId="0">
      <sharedItems containsSemiMixedTypes="0" containsString="0" containsNumber="1" minValue="1.2272431854625001" maxValue="1.6376658619781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4">
  <r>
    <x v="0"/>
    <x v="0"/>
    <x v="0"/>
    <n v="85.442596047210003"/>
  </r>
  <r>
    <x v="0"/>
    <x v="0"/>
    <x v="1"/>
    <n v="84.887294382757304"/>
  </r>
  <r>
    <x v="0"/>
    <x v="0"/>
    <x v="2"/>
    <n v="84.741639103058802"/>
  </r>
  <r>
    <x v="0"/>
    <x v="0"/>
    <x v="3"/>
    <n v="85.510767085121202"/>
  </r>
  <r>
    <x v="0"/>
    <x v="0"/>
    <x v="4"/>
    <n v="86.780007687871702"/>
  </r>
  <r>
    <x v="0"/>
    <x v="0"/>
    <x v="5"/>
    <n v="87.410217015814197"/>
  </r>
  <r>
    <x v="0"/>
    <x v="0"/>
    <x v="6"/>
    <n v="89.885233864418197"/>
  </r>
  <r>
    <x v="0"/>
    <x v="0"/>
    <x v="7"/>
    <n v="89.4969187906581"/>
  </r>
  <r>
    <x v="0"/>
    <x v="0"/>
    <x v="8"/>
    <n v="88.550360761281198"/>
  </r>
  <r>
    <x v="0"/>
    <x v="0"/>
    <x v="9"/>
    <n v="86.797506571986105"/>
  </r>
  <r>
    <x v="0"/>
    <x v="0"/>
    <x v="10"/>
    <n v="89.272155571107007"/>
  </r>
  <r>
    <x v="0"/>
    <x v="0"/>
    <x v="11"/>
    <n v="89.449648426958902"/>
  </r>
  <r>
    <x v="0"/>
    <x v="0"/>
    <x v="12"/>
    <n v="91.538619315238094"/>
  </r>
  <r>
    <x v="0"/>
    <x v="0"/>
    <x v="13"/>
    <n v="88.190298905994595"/>
  </r>
  <r>
    <x v="0"/>
    <x v="0"/>
    <x v="14"/>
    <n v="91.996721114852804"/>
  </r>
  <r>
    <x v="0"/>
    <x v="0"/>
    <x v="15"/>
    <n v="93.233809306770596"/>
  </r>
  <r>
    <x v="0"/>
    <x v="0"/>
    <x v="16"/>
    <n v="92.510860176372304"/>
  </r>
  <r>
    <x v="0"/>
    <x v="0"/>
    <x v="17"/>
    <n v="92.059125803535807"/>
  </r>
  <r>
    <x v="0"/>
    <x v="0"/>
    <x v="18"/>
    <n v="92.917052179360994"/>
  </r>
  <r>
    <x v="0"/>
    <x v="0"/>
    <x v="19"/>
    <n v="94.807848461713206"/>
  </r>
  <r>
    <x v="0"/>
    <x v="0"/>
    <x v="20"/>
    <n v="93.717505848635795"/>
  </r>
  <r>
    <x v="0"/>
    <x v="0"/>
    <x v="21"/>
    <n v="95.402666124934598"/>
  </r>
  <r>
    <x v="0"/>
    <x v="0"/>
    <x v="22"/>
    <n v="93.623453393776202"/>
  </r>
  <r>
    <x v="0"/>
    <x v="0"/>
    <x v="23"/>
    <n v="102.92348321070401"/>
  </r>
  <r>
    <x v="0"/>
    <x v="0"/>
    <x v="24"/>
    <n v="91.561383812074496"/>
  </r>
  <r>
    <x v="0"/>
    <x v="0"/>
    <x v="25"/>
    <n v="94.732189655713"/>
  </r>
  <r>
    <x v="0"/>
    <x v="0"/>
    <x v="26"/>
    <n v="95.953304522817504"/>
  </r>
  <r>
    <x v="0"/>
    <x v="0"/>
    <x v="27"/>
    <n v="95.698783204127395"/>
  </r>
  <r>
    <x v="0"/>
    <x v="0"/>
    <x v="28"/>
    <n v="96.033899913371897"/>
  </r>
  <r>
    <x v="0"/>
    <x v="0"/>
    <x v="29"/>
    <n v="96.6638661109899"/>
  </r>
  <r>
    <x v="0"/>
    <x v="0"/>
    <x v="30"/>
    <n v="94.518714641461798"/>
  </r>
  <r>
    <x v="0"/>
    <x v="0"/>
    <x v="31"/>
    <n v="94.239151508767307"/>
  </r>
  <r>
    <x v="0"/>
    <x v="0"/>
    <x v="32"/>
    <n v="99.489758221323598"/>
  </r>
  <r>
    <x v="0"/>
    <x v="0"/>
    <x v="33"/>
    <n v="98.704414666959806"/>
  </r>
  <r>
    <x v="0"/>
    <x v="0"/>
    <x v="34"/>
    <n v="99.622168128451804"/>
  </r>
  <r>
    <x v="0"/>
    <x v="0"/>
    <x v="35"/>
    <n v="97.512183329586307"/>
  </r>
  <r>
    <x v="0"/>
    <x v="0"/>
    <x v="36"/>
    <n v="101.06277088831"/>
  </r>
  <r>
    <x v="0"/>
    <x v="0"/>
    <x v="37"/>
    <n v="101.665798694594"/>
  </r>
  <r>
    <x v="0"/>
    <x v="0"/>
    <x v="38"/>
    <n v="99.440394774223606"/>
  </r>
  <r>
    <x v="0"/>
    <x v="0"/>
    <x v="39"/>
    <n v="100.32163345498699"/>
  </r>
  <r>
    <x v="0"/>
    <x v="0"/>
    <x v="40"/>
    <n v="101.86781361839"/>
  </r>
  <r>
    <x v="0"/>
    <x v="0"/>
    <x v="41"/>
    <n v="101.61466084075801"/>
  </r>
  <r>
    <x v="0"/>
    <x v="0"/>
    <x v="42"/>
    <n v="103.71976182464"/>
  </r>
  <r>
    <x v="0"/>
    <x v="0"/>
    <x v="43"/>
    <n v="103.126371462636"/>
  </r>
  <r>
    <x v="0"/>
    <x v="0"/>
    <x v="44"/>
    <n v="100.057002407334"/>
  </r>
  <r>
    <x v="0"/>
    <x v="0"/>
    <x v="45"/>
    <n v="101.199250888609"/>
  </r>
  <r>
    <x v="0"/>
    <x v="0"/>
    <x v="46"/>
    <n v="102.198606823787"/>
  </r>
  <r>
    <x v="0"/>
    <x v="0"/>
    <x v="47"/>
    <n v="105.694385734477"/>
  </r>
  <r>
    <x v="0"/>
    <x v="0"/>
    <x v="48"/>
    <n v="105.100040526627"/>
  </r>
  <r>
    <x v="0"/>
    <x v="0"/>
    <x v="49"/>
    <n v="104.100601285542"/>
  </r>
  <r>
    <x v="0"/>
    <x v="0"/>
    <x v="50"/>
    <n v="102.92230289676"/>
  </r>
  <r>
    <x v="0"/>
    <x v="0"/>
    <x v="51"/>
    <n v="104.048294791057"/>
  </r>
  <r>
    <x v="0"/>
    <x v="0"/>
    <x v="52"/>
    <n v="104.892290355942"/>
  </r>
  <r>
    <x v="0"/>
    <x v="0"/>
    <x v="53"/>
    <n v="105.846893465671"/>
  </r>
  <r>
    <x v="0"/>
    <x v="0"/>
    <x v="54"/>
    <n v="103.87330771355499"/>
  </r>
  <r>
    <x v="0"/>
    <x v="0"/>
    <x v="55"/>
    <n v="105.12164859116599"/>
  </r>
  <r>
    <x v="0"/>
    <x v="0"/>
    <x v="56"/>
    <n v="104.745361282951"/>
  </r>
  <r>
    <x v="0"/>
    <x v="0"/>
    <x v="57"/>
    <n v="104.62089749260301"/>
  </r>
  <r>
    <x v="0"/>
    <x v="0"/>
    <x v="58"/>
    <n v="104.161089377989"/>
  </r>
  <r>
    <x v="0"/>
    <x v="0"/>
    <x v="59"/>
    <n v="105.186816778121"/>
  </r>
  <r>
    <x v="0"/>
    <x v="0"/>
    <x v="60"/>
    <n v="104.080778742832"/>
  </r>
  <r>
    <x v="0"/>
    <x v="0"/>
    <x v="61"/>
    <n v="107.126880444305"/>
  </r>
  <r>
    <x v="0"/>
    <x v="0"/>
    <x v="62"/>
    <n v="106.878298516078"/>
  </r>
  <r>
    <x v="0"/>
    <x v="0"/>
    <x v="63"/>
    <n v="109.4276183808"/>
  </r>
  <r>
    <x v="0"/>
    <x v="0"/>
    <x v="64"/>
    <n v="107.910819804081"/>
  </r>
  <r>
    <x v="0"/>
    <x v="0"/>
    <x v="65"/>
    <n v="111.193204835118"/>
  </r>
  <r>
    <x v="0"/>
    <x v="0"/>
    <x v="66"/>
    <n v="110.37787338251"/>
  </r>
  <r>
    <x v="0"/>
    <x v="0"/>
    <x v="67"/>
    <n v="110.552652990144"/>
  </r>
  <r>
    <x v="0"/>
    <x v="0"/>
    <x v="68"/>
    <n v="112.532587868077"/>
  </r>
  <r>
    <x v="0"/>
    <x v="0"/>
    <x v="69"/>
    <n v="114.036021983314"/>
  </r>
  <r>
    <x v="0"/>
    <x v="0"/>
    <x v="70"/>
    <n v="114.33888326197"/>
  </r>
  <r>
    <x v="0"/>
    <x v="0"/>
    <x v="71"/>
    <n v="114.98592365097799"/>
  </r>
  <r>
    <x v="0"/>
    <x v="0"/>
    <x v="72"/>
    <n v="118.23721604339499"/>
  </r>
  <r>
    <x v="0"/>
    <x v="0"/>
    <x v="73"/>
    <n v="116.378601243852"/>
  </r>
  <r>
    <x v="0"/>
    <x v="0"/>
    <x v="74"/>
    <n v="119.44622931923099"/>
  </r>
  <r>
    <x v="0"/>
    <x v="0"/>
    <x v="75"/>
    <n v="114.82566372894399"/>
  </r>
  <r>
    <x v="0"/>
    <x v="0"/>
    <x v="76"/>
    <n v="117.221332390138"/>
  </r>
  <r>
    <x v="0"/>
    <x v="0"/>
    <x v="77"/>
    <n v="115.666593497254"/>
  </r>
  <r>
    <x v="0"/>
    <x v="0"/>
    <x v="78"/>
    <n v="118.294820719551"/>
  </r>
  <r>
    <x v="0"/>
    <x v="0"/>
    <x v="79"/>
    <n v="119.47180378106"/>
  </r>
  <r>
    <x v="0"/>
    <x v="0"/>
    <x v="80"/>
    <n v="120.969900467191"/>
  </r>
  <r>
    <x v="0"/>
    <x v="0"/>
    <x v="81"/>
    <n v="122.564250409038"/>
  </r>
  <r>
    <x v="0"/>
    <x v="0"/>
    <x v="82"/>
    <n v="123.38763287101401"/>
  </r>
  <r>
    <x v="0"/>
    <x v="0"/>
    <x v="83"/>
    <n v="123.051487328148"/>
  </r>
  <r>
    <x v="0"/>
    <x v="0"/>
    <x v="84"/>
    <n v="121.083085388901"/>
  </r>
  <r>
    <x v="0"/>
    <x v="0"/>
    <x v="85"/>
    <n v="124.773570933629"/>
  </r>
  <r>
    <x v="0"/>
    <x v="0"/>
    <x v="86"/>
    <n v="124.24154009116501"/>
  </r>
  <r>
    <x v="0"/>
    <x v="0"/>
    <x v="87"/>
    <n v="126.33550518817999"/>
  </r>
  <r>
    <x v="0"/>
    <x v="0"/>
    <x v="88"/>
    <n v="125.98314600561901"/>
  </r>
  <r>
    <x v="0"/>
    <x v="0"/>
    <x v="89"/>
    <n v="126.560153204443"/>
  </r>
  <r>
    <x v="0"/>
    <x v="1"/>
    <x v="0"/>
    <n v="93.723716060539601"/>
  </r>
  <r>
    <x v="0"/>
    <x v="1"/>
    <x v="1"/>
    <n v="91.959920926884706"/>
  </r>
  <r>
    <x v="0"/>
    <x v="1"/>
    <x v="2"/>
    <n v="93.946523730340999"/>
  </r>
  <r>
    <x v="0"/>
    <x v="1"/>
    <x v="3"/>
    <n v="96.309871341813604"/>
  </r>
  <r>
    <x v="0"/>
    <x v="1"/>
    <x v="4"/>
    <n v="99.555900602015299"/>
  </r>
  <r>
    <x v="0"/>
    <x v="1"/>
    <x v="5"/>
    <n v="96.122934621598901"/>
  </r>
  <r>
    <x v="0"/>
    <x v="1"/>
    <x v="6"/>
    <n v="93.316051507651594"/>
  </r>
  <r>
    <x v="0"/>
    <x v="1"/>
    <x v="7"/>
    <n v="95.267924465783295"/>
  </r>
  <r>
    <x v="0"/>
    <x v="1"/>
    <x v="8"/>
    <n v="99.944825404721101"/>
  </r>
  <r>
    <x v="0"/>
    <x v="1"/>
    <x v="9"/>
    <n v="95.686775157975902"/>
  </r>
  <r>
    <x v="0"/>
    <x v="1"/>
    <x v="10"/>
    <n v="100.235382239477"/>
  </r>
  <r>
    <x v="0"/>
    <x v="1"/>
    <x v="11"/>
    <n v="98.585817260915604"/>
  </r>
  <r>
    <x v="0"/>
    <x v="1"/>
    <x v="12"/>
    <n v="91.189948413602096"/>
  </r>
  <r>
    <x v="0"/>
    <x v="1"/>
    <x v="13"/>
    <n v="96.548483489851705"/>
  </r>
  <r>
    <x v="0"/>
    <x v="1"/>
    <x v="14"/>
    <n v="93.721322005314306"/>
  </r>
  <r>
    <x v="0"/>
    <x v="1"/>
    <x v="15"/>
    <n v="94.2509278956298"/>
  </r>
  <r>
    <x v="0"/>
    <x v="1"/>
    <x v="16"/>
    <n v="98.309419157772794"/>
  </r>
  <r>
    <x v="0"/>
    <x v="1"/>
    <x v="17"/>
    <n v="109.48744584344399"/>
  </r>
  <r>
    <x v="0"/>
    <x v="1"/>
    <x v="18"/>
    <n v="96.183794887430693"/>
  </r>
  <r>
    <x v="0"/>
    <x v="1"/>
    <x v="19"/>
    <n v="98.788361308487097"/>
  </r>
  <r>
    <x v="0"/>
    <x v="1"/>
    <x v="20"/>
    <n v="100.25968092754501"/>
  </r>
  <r>
    <x v="0"/>
    <x v="1"/>
    <x v="21"/>
    <n v="109.04641451590599"/>
  </r>
  <r>
    <x v="0"/>
    <x v="1"/>
    <x v="22"/>
    <n v="101.141527408049"/>
  </r>
  <r>
    <x v="0"/>
    <x v="1"/>
    <x v="23"/>
    <n v="101.706516916393"/>
  </r>
  <r>
    <x v="0"/>
    <x v="1"/>
    <x v="24"/>
    <n v="98.807501594466999"/>
  </r>
  <r>
    <x v="0"/>
    <x v="1"/>
    <x v="25"/>
    <n v="100.709714281085"/>
  </r>
  <r>
    <x v="0"/>
    <x v="1"/>
    <x v="26"/>
    <n v="126.052960880619"/>
  </r>
  <r>
    <x v="0"/>
    <x v="1"/>
    <x v="27"/>
    <n v="120.971432770473"/>
  </r>
  <r>
    <x v="0"/>
    <x v="1"/>
    <x v="28"/>
    <n v="115.67743778889199"/>
  </r>
  <r>
    <x v="0"/>
    <x v="1"/>
    <x v="29"/>
    <n v="118.228196400283"/>
  </r>
  <r>
    <x v="0"/>
    <x v="1"/>
    <x v="30"/>
    <n v="132.296281815123"/>
  </r>
  <r>
    <x v="0"/>
    <x v="1"/>
    <x v="31"/>
    <n v="130.18863311726301"/>
  </r>
  <r>
    <x v="0"/>
    <x v="1"/>
    <x v="32"/>
    <n v="122.046670502528"/>
  </r>
  <r>
    <x v="0"/>
    <x v="1"/>
    <x v="33"/>
    <n v="122.482386085835"/>
  </r>
  <r>
    <x v="0"/>
    <x v="1"/>
    <x v="34"/>
    <n v="122.663894587835"/>
  </r>
  <r>
    <x v="0"/>
    <x v="1"/>
    <x v="35"/>
    <n v="132.967279941859"/>
  </r>
  <r>
    <x v="0"/>
    <x v="1"/>
    <x v="36"/>
    <n v="131.58819040854601"/>
  </r>
  <r>
    <x v="0"/>
    <x v="1"/>
    <x v="37"/>
    <n v="132.92152295968901"/>
  </r>
  <r>
    <x v="0"/>
    <x v="1"/>
    <x v="38"/>
    <n v="132.07516700240899"/>
  </r>
  <r>
    <x v="0"/>
    <x v="1"/>
    <x v="39"/>
    <n v="126.474779866001"/>
  </r>
  <r>
    <x v="0"/>
    <x v="1"/>
    <x v="40"/>
    <n v="123.804094812317"/>
  </r>
  <r>
    <x v="0"/>
    <x v="1"/>
    <x v="41"/>
    <n v="115.076680186587"/>
  </r>
  <r>
    <x v="0"/>
    <x v="1"/>
    <x v="42"/>
    <n v="119.44128037564499"/>
  </r>
  <r>
    <x v="0"/>
    <x v="1"/>
    <x v="43"/>
    <n v="129.028404396859"/>
  </r>
  <r>
    <x v="0"/>
    <x v="1"/>
    <x v="44"/>
    <n v="125.757785261376"/>
  </r>
  <r>
    <x v="0"/>
    <x v="1"/>
    <x v="45"/>
    <n v="121.31190686001599"/>
  </r>
  <r>
    <x v="0"/>
    <x v="1"/>
    <x v="46"/>
    <n v="124.178501863131"/>
  </r>
  <r>
    <x v="0"/>
    <x v="1"/>
    <x v="47"/>
    <n v="115.657065753016"/>
  </r>
  <r>
    <x v="0"/>
    <x v="1"/>
    <x v="48"/>
    <n v="119.67377388530301"/>
  </r>
  <r>
    <x v="0"/>
    <x v="1"/>
    <x v="49"/>
    <n v="124.938897118681"/>
  </r>
  <r>
    <x v="0"/>
    <x v="1"/>
    <x v="50"/>
    <n v="123.344358921389"/>
  </r>
  <r>
    <x v="0"/>
    <x v="1"/>
    <x v="51"/>
    <n v="125.52627279172501"/>
  </r>
  <r>
    <x v="0"/>
    <x v="1"/>
    <x v="52"/>
    <n v="126.67133551414599"/>
  </r>
  <r>
    <x v="0"/>
    <x v="1"/>
    <x v="53"/>
    <n v="121.008522054335"/>
  </r>
  <r>
    <x v="0"/>
    <x v="1"/>
    <x v="54"/>
    <n v="137.06672112413401"/>
  </r>
  <r>
    <x v="0"/>
    <x v="1"/>
    <x v="55"/>
    <n v="130.42435607894299"/>
  </r>
  <r>
    <x v="0"/>
    <x v="1"/>
    <x v="56"/>
    <n v="126.703238292986"/>
  </r>
  <r>
    <x v="0"/>
    <x v="1"/>
    <x v="57"/>
    <n v="123.62007021505001"/>
  </r>
  <r>
    <x v="0"/>
    <x v="1"/>
    <x v="58"/>
    <n v="128.01563195147099"/>
  </r>
  <r>
    <x v="0"/>
    <x v="1"/>
    <x v="59"/>
    <n v="128.444489929665"/>
  </r>
  <r>
    <x v="0"/>
    <x v="1"/>
    <x v="60"/>
    <n v="132.25187775929001"/>
  </r>
  <r>
    <x v="0"/>
    <x v="1"/>
    <x v="61"/>
    <n v="125.486654174273"/>
  </r>
  <r>
    <x v="0"/>
    <x v="1"/>
    <x v="62"/>
    <n v="133.74425082281499"/>
  </r>
  <r>
    <x v="0"/>
    <x v="1"/>
    <x v="63"/>
    <n v="137.80220401937001"/>
  </r>
  <r>
    <x v="0"/>
    <x v="1"/>
    <x v="64"/>
    <n v="134.504605116943"/>
  </r>
  <r>
    <x v="0"/>
    <x v="1"/>
    <x v="65"/>
    <n v="135.63137723530301"/>
  </r>
  <r>
    <x v="0"/>
    <x v="1"/>
    <x v="66"/>
    <n v="114.105106350357"/>
  </r>
  <r>
    <x v="0"/>
    <x v="1"/>
    <x v="67"/>
    <n v="117.12330387995701"/>
  </r>
  <r>
    <x v="0"/>
    <x v="1"/>
    <x v="68"/>
    <n v="131.48089540988801"/>
  </r>
  <r>
    <x v="0"/>
    <x v="1"/>
    <x v="69"/>
    <n v="137.81696921826901"/>
  </r>
  <r>
    <x v="0"/>
    <x v="1"/>
    <x v="70"/>
    <n v="137.45742241955401"/>
  </r>
  <r>
    <x v="0"/>
    <x v="1"/>
    <x v="71"/>
    <n v="132.19443496107399"/>
  </r>
  <r>
    <x v="0"/>
    <x v="1"/>
    <x v="72"/>
    <n v="136.47104156691501"/>
  </r>
  <r>
    <x v="0"/>
    <x v="1"/>
    <x v="73"/>
    <n v="137.250795391298"/>
  </r>
  <r>
    <x v="0"/>
    <x v="1"/>
    <x v="74"/>
    <n v="128.71227718702201"/>
  </r>
  <r>
    <x v="0"/>
    <x v="1"/>
    <x v="75"/>
    <n v="133.97270629208001"/>
  </r>
  <r>
    <x v="0"/>
    <x v="1"/>
    <x v="76"/>
    <n v="134.85552452856601"/>
  </r>
  <r>
    <x v="0"/>
    <x v="1"/>
    <x v="77"/>
    <n v="139.228995791497"/>
  </r>
  <r>
    <x v="0"/>
    <x v="1"/>
    <x v="78"/>
    <n v="153.37621254432599"/>
  </r>
  <r>
    <x v="0"/>
    <x v="1"/>
    <x v="79"/>
    <n v="144.694548106566"/>
  </r>
  <r>
    <x v="0"/>
    <x v="1"/>
    <x v="80"/>
    <n v="139.18341446859901"/>
  </r>
  <r>
    <x v="0"/>
    <x v="1"/>
    <x v="81"/>
    <n v="137.776080439391"/>
  </r>
  <r>
    <x v="0"/>
    <x v="1"/>
    <x v="82"/>
    <n v="136.672737273774"/>
  </r>
  <r>
    <x v="0"/>
    <x v="1"/>
    <x v="83"/>
    <n v="144.09622694477301"/>
  </r>
  <r>
    <x v="0"/>
    <x v="1"/>
    <x v="84"/>
    <n v="150.27403176555001"/>
  </r>
  <r>
    <x v="0"/>
    <x v="1"/>
    <x v="85"/>
    <n v="144.35420304665499"/>
  </r>
  <r>
    <x v="0"/>
    <x v="1"/>
    <x v="86"/>
    <n v="143.813379064917"/>
  </r>
  <r>
    <x v="0"/>
    <x v="1"/>
    <x v="87"/>
    <n v="142.35729515197499"/>
  </r>
  <r>
    <x v="0"/>
    <x v="1"/>
    <x v="88"/>
    <n v="145.62084551558399"/>
  </r>
  <r>
    <x v="0"/>
    <x v="1"/>
    <x v="89"/>
    <n v="146.71405920514999"/>
  </r>
  <r>
    <x v="0"/>
    <x v="2"/>
    <x v="0"/>
    <n v="39.997489354545301"/>
  </r>
  <r>
    <x v="0"/>
    <x v="2"/>
    <x v="1"/>
    <n v="42.049424462772002"/>
  </r>
  <r>
    <x v="0"/>
    <x v="2"/>
    <x v="2"/>
    <n v="41.439414145378201"/>
  </r>
  <r>
    <x v="0"/>
    <x v="2"/>
    <x v="3"/>
    <n v="43.262571924736697"/>
  </r>
  <r>
    <x v="0"/>
    <x v="2"/>
    <x v="4"/>
    <n v="41.326190927522802"/>
  </r>
  <r>
    <x v="0"/>
    <x v="2"/>
    <x v="5"/>
    <n v="37.289448772965599"/>
  </r>
  <r>
    <x v="0"/>
    <x v="2"/>
    <x v="6"/>
    <n v="39.536098044168703"/>
  </r>
  <r>
    <x v="0"/>
    <x v="2"/>
    <x v="7"/>
    <n v="39.842333727213997"/>
  </r>
  <r>
    <x v="0"/>
    <x v="2"/>
    <x v="8"/>
    <n v="35.779679344610699"/>
  </r>
  <r>
    <x v="0"/>
    <x v="2"/>
    <x v="9"/>
    <n v="44.896619678824401"/>
  </r>
  <r>
    <x v="0"/>
    <x v="2"/>
    <x v="10"/>
    <n v="36.169901872812403"/>
  </r>
  <r>
    <x v="0"/>
    <x v="2"/>
    <x v="11"/>
    <n v="47.167317031073999"/>
  </r>
  <r>
    <x v="0"/>
    <x v="2"/>
    <x v="12"/>
    <n v="38.117329334217402"/>
  </r>
  <r>
    <x v="0"/>
    <x v="2"/>
    <x v="13"/>
    <n v="36.625254764263197"/>
  </r>
  <r>
    <x v="0"/>
    <x v="2"/>
    <x v="14"/>
    <n v="44.0423797240406"/>
  </r>
  <r>
    <x v="0"/>
    <x v="2"/>
    <x v="15"/>
    <n v="43.338470890832099"/>
  </r>
  <r>
    <x v="0"/>
    <x v="2"/>
    <x v="16"/>
    <n v="45.375750369744203"/>
  </r>
  <r>
    <x v="0"/>
    <x v="2"/>
    <x v="17"/>
    <n v="44.526457630574797"/>
  </r>
  <r>
    <x v="0"/>
    <x v="2"/>
    <x v="18"/>
    <n v="50.298031831015201"/>
  </r>
  <r>
    <x v="0"/>
    <x v="2"/>
    <x v="19"/>
    <n v="48.744447397200197"/>
  </r>
  <r>
    <x v="0"/>
    <x v="2"/>
    <x v="20"/>
    <n v="52.747272488734303"/>
  </r>
  <r>
    <x v="0"/>
    <x v="2"/>
    <x v="21"/>
    <n v="46.166576350369901"/>
  </r>
  <r>
    <x v="0"/>
    <x v="2"/>
    <x v="22"/>
    <n v="56.388759339924199"/>
  </r>
  <r>
    <x v="0"/>
    <x v="2"/>
    <x v="23"/>
    <n v="60.231477896429503"/>
  </r>
  <r>
    <x v="0"/>
    <x v="2"/>
    <x v="24"/>
    <n v="54.568729094674701"/>
  </r>
  <r>
    <x v="0"/>
    <x v="2"/>
    <x v="25"/>
    <n v="55.551588093461397"/>
  </r>
  <r>
    <x v="0"/>
    <x v="2"/>
    <x v="26"/>
    <n v="49.200696978708201"/>
  </r>
  <r>
    <x v="0"/>
    <x v="2"/>
    <x v="27"/>
    <n v="54.375322647559798"/>
  </r>
  <r>
    <x v="0"/>
    <x v="2"/>
    <x v="28"/>
    <n v="50.211008395521397"/>
  </r>
  <r>
    <x v="0"/>
    <x v="2"/>
    <x v="29"/>
    <n v="54.936654676835403"/>
  </r>
  <r>
    <x v="0"/>
    <x v="2"/>
    <x v="30"/>
    <n v="53.013008260920103"/>
  </r>
  <r>
    <x v="0"/>
    <x v="2"/>
    <x v="31"/>
    <n v="24.4064872776767"/>
  </r>
  <r>
    <x v="0"/>
    <x v="2"/>
    <x v="32"/>
    <n v="21.576434282416699"/>
  </r>
  <r>
    <x v="0"/>
    <x v="2"/>
    <x v="33"/>
    <n v="25.470382718866301"/>
  </r>
  <r>
    <x v="0"/>
    <x v="2"/>
    <x v="34"/>
    <n v="20.797374236088501"/>
  </r>
  <r>
    <x v="0"/>
    <x v="2"/>
    <x v="35"/>
    <n v="14.536448021475399"/>
  </r>
  <r>
    <x v="0"/>
    <x v="2"/>
    <x v="36"/>
    <n v="21.985771545051101"/>
  </r>
  <r>
    <x v="0"/>
    <x v="2"/>
    <x v="37"/>
    <n v="27.136957630798101"/>
  </r>
  <r>
    <x v="0"/>
    <x v="2"/>
    <x v="38"/>
    <n v="21.340548459001798"/>
  </r>
  <r>
    <x v="0"/>
    <x v="2"/>
    <x v="39"/>
    <n v="26.152814778362199"/>
  </r>
  <r>
    <x v="0"/>
    <x v="2"/>
    <x v="40"/>
    <n v="25.8425343437873"/>
  </r>
  <r>
    <x v="0"/>
    <x v="2"/>
    <x v="41"/>
    <n v="22.495059836053699"/>
  </r>
  <r>
    <x v="0"/>
    <x v="2"/>
    <x v="42"/>
    <n v="23.723479478962901"/>
  </r>
  <r>
    <x v="0"/>
    <x v="2"/>
    <x v="43"/>
    <n v="27.839982359531099"/>
  </r>
  <r>
    <x v="0"/>
    <x v="2"/>
    <x v="44"/>
    <n v="30.634683711226199"/>
  </r>
  <r>
    <x v="0"/>
    <x v="2"/>
    <x v="45"/>
    <n v="30.436692368319498"/>
  </r>
  <r>
    <x v="0"/>
    <x v="2"/>
    <x v="46"/>
    <n v="25.0468544520187"/>
  </r>
  <r>
    <x v="0"/>
    <x v="2"/>
    <x v="47"/>
    <n v="21.448340520791401"/>
  </r>
  <r>
    <x v="0"/>
    <x v="2"/>
    <x v="48"/>
    <n v="21.547129753942698"/>
  </r>
  <r>
    <x v="0"/>
    <x v="2"/>
    <x v="49"/>
    <n v="17.531946553913599"/>
  </r>
  <r>
    <x v="0"/>
    <x v="2"/>
    <x v="50"/>
    <n v="25.236255323211299"/>
  </r>
  <r>
    <x v="0"/>
    <x v="2"/>
    <x v="51"/>
    <n v="22.180893138192701"/>
  </r>
  <r>
    <x v="0"/>
    <x v="2"/>
    <x v="52"/>
    <n v="21.876828519160199"/>
  </r>
  <r>
    <x v="0"/>
    <x v="2"/>
    <x v="53"/>
    <n v="30.034229715573399"/>
  </r>
  <r>
    <x v="0"/>
    <x v="2"/>
    <x v="54"/>
    <n v="20.121555819074398"/>
  </r>
  <r>
    <x v="0"/>
    <x v="2"/>
    <x v="55"/>
    <n v="19.911900421420299"/>
  </r>
  <r>
    <x v="0"/>
    <x v="2"/>
    <x v="56"/>
    <n v="20.8390338193528"/>
  </r>
  <r>
    <x v="0"/>
    <x v="2"/>
    <x v="57"/>
    <n v="17.8818285489284"/>
  </r>
  <r>
    <x v="0"/>
    <x v="2"/>
    <x v="58"/>
    <n v="21.6190479526995"/>
  </r>
  <r>
    <x v="0"/>
    <x v="2"/>
    <x v="59"/>
    <n v="22.160515615983002"/>
  </r>
  <r>
    <x v="0"/>
    <x v="2"/>
    <x v="60"/>
    <n v="18.8954265548211"/>
  </r>
  <r>
    <x v="0"/>
    <x v="2"/>
    <x v="61"/>
    <n v="18.891040830306199"/>
  </r>
  <r>
    <x v="0"/>
    <x v="2"/>
    <x v="62"/>
    <n v="15.6941665257679"/>
  </r>
  <r>
    <x v="0"/>
    <x v="2"/>
    <x v="63"/>
    <n v="14.9224125363288"/>
  </r>
  <r>
    <x v="0"/>
    <x v="2"/>
    <x v="64"/>
    <n v="14.547537477470399"/>
  </r>
  <r>
    <x v="0"/>
    <x v="2"/>
    <x v="65"/>
    <n v="9.3395584765581994"/>
  </r>
  <r>
    <x v="0"/>
    <x v="2"/>
    <x v="66"/>
    <n v="13.3151551264289"/>
  </r>
  <r>
    <x v="0"/>
    <x v="2"/>
    <x v="67"/>
    <n v="11.516172899842999"/>
  </r>
  <r>
    <x v="0"/>
    <x v="2"/>
    <x v="68"/>
    <n v="8.7816634409521495"/>
  </r>
  <r>
    <x v="0"/>
    <x v="2"/>
    <x v="69"/>
    <n v="9.9960582308974306"/>
  </r>
  <r>
    <x v="0"/>
    <x v="2"/>
    <x v="70"/>
    <n v="8.7502058257998208"/>
  </r>
  <r>
    <x v="0"/>
    <x v="2"/>
    <x v="71"/>
    <n v="8.9989985175433702"/>
  </r>
  <r>
    <x v="0"/>
    <x v="2"/>
    <x v="72"/>
    <n v="11.2414564267423"/>
  </r>
  <r>
    <x v="0"/>
    <x v="2"/>
    <x v="73"/>
    <n v="11.281537758807501"/>
  </r>
  <r>
    <x v="0"/>
    <x v="2"/>
    <x v="74"/>
    <n v="11.0760046111183"/>
  </r>
  <r>
    <x v="0"/>
    <x v="2"/>
    <x v="75"/>
    <n v="11.4629948482476"/>
  </r>
  <r>
    <x v="0"/>
    <x v="2"/>
    <x v="76"/>
    <n v="11.165783120046701"/>
  </r>
  <r>
    <x v="0"/>
    <x v="2"/>
    <x v="77"/>
    <n v="11.088963853747"/>
  </r>
  <r>
    <x v="0"/>
    <x v="2"/>
    <x v="78"/>
    <n v="10.6570075995492"/>
  </r>
  <r>
    <x v="0"/>
    <x v="2"/>
    <x v="79"/>
    <n v="10.9924387428084"/>
  </r>
  <r>
    <x v="0"/>
    <x v="2"/>
    <x v="80"/>
    <n v="10.1188538825226"/>
  </r>
  <r>
    <x v="0"/>
    <x v="2"/>
    <x v="81"/>
    <n v="10.8824486235699"/>
  </r>
  <r>
    <x v="0"/>
    <x v="2"/>
    <x v="82"/>
    <n v="10.265213646053899"/>
  </r>
  <r>
    <x v="0"/>
    <x v="2"/>
    <x v="83"/>
    <n v="10.222458289435499"/>
  </r>
  <r>
    <x v="0"/>
    <x v="2"/>
    <x v="84"/>
    <n v="11.313041326635799"/>
  </r>
  <r>
    <x v="0"/>
    <x v="2"/>
    <x v="85"/>
    <n v="11.7922092065232"/>
  </r>
  <r>
    <x v="0"/>
    <x v="2"/>
    <x v="86"/>
    <n v="11.573566776968599"/>
  </r>
  <r>
    <x v="0"/>
    <x v="2"/>
    <x v="87"/>
    <n v="12.7821434327691"/>
  </r>
  <r>
    <x v="0"/>
    <x v="2"/>
    <x v="88"/>
    <n v="12.2451391019622"/>
  </r>
  <r>
    <x v="0"/>
    <x v="2"/>
    <x v="89"/>
    <n v="12.2260843151112"/>
  </r>
  <r>
    <x v="0"/>
    <x v="3"/>
    <x v="0"/>
    <n v="95.455019245261795"/>
  </r>
  <r>
    <x v="0"/>
    <x v="3"/>
    <x v="1"/>
    <n v="95.6819029293504"/>
  </r>
  <r>
    <x v="0"/>
    <x v="3"/>
    <x v="2"/>
    <n v="96.247071847273403"/>
  </r>
  <r>
    <x v="0"/>
    <x v="3"/>
    <x v="3"/>
    <n v="96.209718360450694"/>
  </r>
  <r>
    <x v="0"/>
    <x v="3"/>
    <x v="4"/>
    <n v="96.687311186380498"/>
  </r>
  <r>
    <x v="0"/>
    <x v="3"/>
    <x v="5"/>
    <n v="96.851307811474697"/>
  </r>
  <r>
    <x v="0"/>
    <x v="3"/>
    <x v="6"/>
    <n v="97.534192952430402"/>
  </r>
  <r>
    <x v="0"/>
    <x v="3"/>
    <x v="7"/>
    <n v="97.397879609024898"/>
  </r>
  <r>
    <x v="0"/>
    <x v="3"/>
    <x v="8"/>
    <n v="98.165308908676195"/>
  </r>
  <r>
    <x v="0"/>
    <x v="3"/>
    <x v="9"/>
    <n v="98.298016495010003"/>
  </r>
  <r>
    <x v="0"/>
    <x v="3"/>
    <x v="10"/>
    <n v="99.246911366658395"/>
  </r>
  <r>
    <x v="0"/>
    <x v="3"/>
    <x v="11"/>
    <n v="98.360335964442896"/>
  </r>
  <r>
    <x v="0"/>
    <x v="3"/>
    <x v="12"/>
    <n v="100.17827178575899"/>
  </r>
  <r>
    <x v="0"/>
    <x v="3"/>
    <x v="13"/>
    <n v="99.3998811830146"/>
  </r>
  <r>
    <x v="0"/>
    <x v="3"/>
    <x v="14"/>
    <n v="100.15628595677499"/>
  </r>
  <r>
    <x v="0"/>
    <x v="3"/>
    <x v="15"/>
    <n v="100.08782638895499"/>
  </r>
  <r>
    <x v="0"/>
    <x v="3"/>
    <x v="16"/>
    <n v="101.10279983541901"/>
  </r>
  <r>
    <x v="0"/>
    <x v="3"/>
    <x v="17"/>
    <n v="101.223048842794"/>
  </r>
  <r>
    <x v="0"/>
    <x v="3"/>
    <x v="18"/>
    <n v="101.612060025887"/>
  </r>
  <r>
    <x v="0"/>
    <x v="3"/>
    <x v="19"/>
    <n v="102.03227637883199"/>
  </r>
  <r>
    <x v="0"/>
    <x v="3"/>
    <x v="20"/>
    <n v="101.982051264285"/>
  </r>
  <r>
    <x v="0"/>
    <x v="3"/>
    <x v="21"/>
    <n v="102.181204950549"/>
  </r>
  <r>
    <x v="0"/>
    <x v="3"/>
    <x v="22"/>
    <n v="85.430718465806805"/>
  </r>
  <r>
    <x v="0"/>
    <x v="3"/>
    <x v="23"/>
    <n v="104.10328149609001"/>
  </r>
  <r>
    <x v="0"/>
    <x v="3"/>
    <x v="24"/>
    <n v="103.501180086373"/>
  </r>
  <r>
    <x v="0"/>
    <x v="3"/>
    <x v="25"/>
    <n v="104.239421948398"/>
  </r>
  <r>
    <x v="0"/>
    <x v="3"/>
    <x v="26"/>
    <n v="105.04498679013"/>
  </r>
  <r>
    <x v="0"/>
    <x v="3"/>
    <x v="27"/>
    <n v="105.58260142765501"/>
  </r>
  <r>
    <x v="0"/>
    <x v="3"/>
    <x v="28"/>
    <n v="106.42132586138401"/>
  </r>
  <r>
    <x v="0"/>
    <x v="3"/>
    <x v="29"/>
    <n v="106.231095402451"/>
  </r>
  <r>
    <x v="0"/>
    <x v="3"/>
    <x v="30"/>
    <n v="107.59576081466101"/>
  </r>
  <r>
    <x v="0"/>
    <x v="3"/>
    <x v="31"/>
    <n v="107.775225387408"/>
  </r>
  <r>
    <x v="0"/>
    <x v="3"/>
    <x v="32"/>
    <n v="109.07647985639601"/>
  </r>
  <r>
    <x v="0"/>
    <x v="3"/>
    <x v="33"/>
    <n v="109.03886108503499"/>
  </r>
  <r>
    <x v="0"/>
    <x v="3"/>
    <x v="34"/>
    <n v="109.40948993747099"/>
  </r>
  <r>
    <x v="0"/>
    <x v="3"/>
    <x v="35"/>
    <n v="110.392849612704"/>
  </r>
  <r>
    <x v="0"/>
    <x v="3"/>
    <x v="36"/>
    <n v="111.23741347187099"/>
  </r>
  <r>
    <x v="0"/>
    <x v="3"/>
    <x v="37"/>
    <n v="111.12633814840299"/>
  </r>
  <r>
    <x v="0"/>
    <x v="3"/>
    <x v="38"/>
    <n v="111.796064786841"/>
  </r>
  <r>
    <x v="0"/>
    <x v="3"/>
    <x v="39"/>
    <n v="112.54357212483799"/>
  </r>
  <r>
    <x v="0"/>
    <x v="3"/>
    <x v="40"/>
    <n v="113.265369231001"/>
  </r>
  <r>
    <x v="0"/>
    <x v="3"/>
    <x v="41"/>
    <n v="113.519114123919"/>
  </r>
  <r>
    <x v="0"/>
    <x v="3"/>
    <x v="42"/>
    <n v="114.065288773408"/>
  </r>
  <r>
    <x v="0"/>
    <x v="3"/>
    <x v="43"/>
    <n v="114.606772245985"/>
  </r>
  <r>
    <x v="0"/>
    <x v="3"/>
    <x v="44"/>
    <n v="115.043257358114"/>
  </r>
  <r>
    <x v="0"/>
    <x v="3"/>
    <x v="45"/>
    <n v="115.81461696050999"/>
  </r>
  <r>
    <x v="0"/>
    <x v="3"/>
    <x v="46"/>
    <n v="116.191270418033"/>
  </r>
  <r>
    <x v="0"/>
    <x v="3"/>
    <x v="47"/>
    <n v="116.96146436011399"/>
  </r>
  <r>
    <x v="0"/>
    <x v="3"/>
    <x v="48"/>
    <n v="117.574789676205"/>
  </r>
  <r>
    <x v="0"/>
    <x v="3"/>
    <x v="49"/>
    <n v="118.08880573876201"/>
  </r>
  <r>
    <x v="0"/>
    <x v="3"/>
    <x v="50"/>
    <n v="118.296038957975"/>
  </r>
  <r>
    <x v="0"/>
    <x v="3"/>
    <x v="51"/>
    <n v="119.223558139093"/>
  </r>
  <r>
    <x v="0"/>
    <x v="3"/>
    <x v="52"/>
    <n v="119.888166336103"/>
  </r>
  <r>
    <x v="0"/>
    <x v="3"/>
    <x v="53"/>
    <n v="120.952456591394"/>
  </r>
  <r>
    <x v="0"/>
    <x v="3"/>
    <x v="54"/>
    <n v="120.740545636623"/>
  </r>
  <r>
    <x v="0"/>
    <x v="3"/>
    <x v="55"/>
    <n v="122.162490128353"/>
  </r>
  <r>
    <x v="0"/>
    <x v="3"/>
    <x v="56"/>
    <n v="121.25665751317401"/>
  </r>
  <r>
    <x v="0"/>
    <x v="3"/>
    <x v="57"/>
    <n v="123.512904579189"/>
  </r>
  <r>
    <x v="0"/>
    <x v="3"/>
    <x v="58"/>
    <n v="123.230984441922"/>
  </r>
  <r>
    <x v="0"/>
    <x v="3"/>
    <x v="59"/>
    <n v="124.017970586554"/>
  </r>
  <r>
    <x v="0"/>
    <x v="3"/>
    <x v="60"/>
    <n v="123.48505232138"/>
  </r>
  <r>
    <x v="0"/>
    <x v="3"/>
    <x v="61"/>
    <n v="124.87768387679201"/>
  </r>
  <r>
    <x v="0"/>
    <x v="3"/>
    <x v="62"/>
    <n v="124.746038733802"/>
  </r>
  <r>
    <x v="0"/>
    <x v="3"/>
    <x v="63"/>
    <n v="124.19594912676"/>
  </r>
  <r>
    <x v="0"/>
    <x v="3"/>
    <x v="64"/>
    <n v="125.079101317219"/>
  </r>
  <r>
    <x v="0"/>
    <x v="3"/>
    <x v="65"/>
    <n v="125.597375513278"/>
  </r>
  <r>
    <x v="0"/>
    <x v="3"/>
    <x v="66"/>
    <n v="126.485364278734"/>
  </r>
  <r>
    <x v="0"/>
    <x v="3"/>
    <x v="67"/>
    <n v="126.11507578506399"/>
  </r>
  <r>
    <x v="0"/>
    <x v="3"/>
    <x v="68"/>
    <n v="128.12246362497399"/>
  </r>
  <r>
    <x v="0"/>
    <x v="3"/>
    <x v="69"/>
    <n v="127.747369061911"/>
  </r>
  <r>
    <x v="0"/>
    <x v="3"/>
    <x v="70"/>
    <n v="128.23801889639401"/>
  </r>
  <r>
    <x v="0"/>
    <x v="3"/>
    <x v="71"/>
    <n v="128.08225905504"/>
  </r>
  <r>
    <x v="0"/>
    <x v="3"/>
    <x v="72"/>
    <n v="129.121941267349"/>
  </r>
  <r>
    <x v="0"/>
    <x v="3"/>
    <x v="73"/>
    <n v="130.35109783101899"/>
  </r>
  <r>
    <x v="0"/>
    <x v="3"/>
    <x v="74"/>
    <n v="131.057596383852"/>
  </r>
  <r>
    <x v="0"/>
    <x v="3"/>
    <x v="75"/>
    <n v="132.275417578407"/>
  </r>
  <r>
    <x v="0"/>
    <x v="3"/>
    <x v="76"/>
    <n v="131.161911039199"/>
  </r>
  <r>
    <x v="0"/>
    <x v="3"/>
    <x v="77"/>
    <n v="132.989680136988"/>
  </r>
  <r>
    <x v="0"/>
    <x v="3"/>
    <x v="78"/>
    <n v="132.51183654840801"/>
  </r>
  <r>
    <x v="0"/>
    <x v="3"/>
    <x v="79"/>
    <n v="133.98104420673701"/>
  </r>
  <r>
    <x v="0"/>
    <x v="3"/>
    <x v="80"/>
    <n v="133.87294496491501"/>
  </r>
  <r>
    <x v="0"/>
    <x v="3"/>
    <x v="81"/>
    <n v="134.40870721872199"/>
  </r>
  <r>
    <x v="0"/>
    <x v="3"/>
    <x v="82"/>
    <n v="134.69843321155301"/>
  </r>
  <r>
    <x v="0"/>
    <x v="3"/>
    <x v="83"/>
    <n v="167.17812730268099"/>
  </r>
  <r>
    <x v="0"/>
    <x v="3"/>
    <x v="84"/>
    <n v="166.92786057725399"/>
  </r>
  <r>
    <x v="0"/>
    <x v="3"/>
    <x v="85"/>
    <n v="168.165970025024"/>
  </r>
  <r>
    <x v="0"/>
    <x v="3"/>
    <x v="86"/>
    <n v="168.42162768724401"/>
  </r>
  <r>
    <x v="0"/>
    <x v="3"/>
    <x v="87"/>
    <n v="170.11085523886601"/>
  </r>
  <r>
    <x v="0"/>
    <x v="3"/>
    <x v="88"/>
    <n v="170.292703610584"/>
  </r>
  <r>
    <x v="0"/>
    <x v="3"/>
    <x v="89"/>
    <n v="170.86692822497699"/>
  </r>
  <r>
    <x v="0"/>
    <x v="4"/>
    <x v="0"/>
    <n v="139.25636457388401"/>
  </r>
  <r>
    <x v="0"/>
    <x v="4"/>
    <x v="1"/>
    <n v="138.59613117261301"/>
  </r>
  <r>
    <x v="0"/>
    <x v="4"/>
    <x v="2"/>
    <n v="144.016069899652"/>
  </r>
  <r>
    <x v="0"/>
    <x v="4"/>
    <x v="3"/>
    <n v="137.930671626481"/>
  </r>
  <r>
    <x v="0"/>
    <x v="4"/>
    <x v="4"/>
    <n v="133.32151229740401"/>
  </r>
  <r>
    <x v="0"/>
    <x v="4"/>
    <x v="5"/>
    <n v="131.60586157678901"/>
  </r>
  <r>
    <x v="0"/>
    <x v="4"/>
    <x v="6"/>
    <n v="128.081678083719"/>
  </r>
  <r>
    <x v="0"/>
    <x v="4"/>
    <x v="7"/>
    <n v="130.257436519941"/>
  </r>
  <r>
    <x v="0"/>
    <x v="4"/>
    <x v="8"/>
    <n v="131.16654332804401"/>
  </r>
  <r>
    <x v="0"/>
    <x v="4"/>
    <x v="9"/>
    <n v="132.50389581329699"/>
  </r>
  <r>
    <x v="0"/>
    <x v="4"/>
    <x v="10"/>
    <n v="131.02711652788301"/>
  </r>
  <r>
    <x v="0"/>
    <x v="4"/>
    <x v="11"/>
    <n v="130.05289997666901"/>
  </r>
  <r>
    <x v="0"/>
    <x v="4"/>
    <x v="12"/>
    <n v="128.28593915325101"/>
  </r>
  <r>
    <x v="0"/>
    <x v="4"/>
    <x v="13"/>
    <n v="128.63601176518699"/>
  </r>
  <r>
    <x v="0"/>
    <x v="4"/>
    <x v="14"/>
    <n v="123.49504343926"/>
  </r>
  <r>
    <x v="0"/>
    <x v="4"/>
    <x v="15"/>
    <n v="131.198887474473"/>
  </r>
  <r>
    <x v="0"/>
    <x v="4"/>
    <x v="16"/>
    <n v="132.549852862043"/>
  </r>
  <r>
    <x v="0"/>
    <x v="4"/>
    <x v="17"/>
    <n v="134.812716363031"/>
  </r>
  <r>
    <x v="0"/>
    <x v="4"/>
    <x v="18"/>
    <n v="135.371503395763"/>
  </r>
  <r>
    <x v="0"/>
    <x v="4"/>
    <x v="19"/>
    <n v="131.51983917730001"/>
  </r>
  <r>
    <x v="0"/>
    <x v="4"/>
    <x v="20"/>
    <n v="136.87376023091801"/>
  </r>
  <r>
    <x v="0"/>
    <x v="4"/>
    <x v="21"/>
    <n v="132.98420239769999"/>
  </r>
  <r>
    <x v="0"/>
    <x v="4"/>
    <x v="22"/>
    <n v="134.509651811373"/>
  </r>
  <r>
    <x v="0"/>
    <x v="4"/>
    <x v="23"/>
    <n v="131.49600332816701"/>
  </r>
  <r>
    <x v="0"/>
    <x v="4"/>
    <x v="24"/>
    <n v="133.090996842122"/>
  </r>
  <r>
    <x v="0"/>
    <x v="4"/>
    <x v="25"/>
    <n v="116.069088824289"/>
  </r>
  <r>
    <x v="0"/>
    <x v="4"/>
    <x v="26"/>
    <n v="136.54538941654201"/>
  </r>
  <r>
    <x v="0"/>
    <x v="4"/>
    <x v="27"/>
    <n v="132.55478220426301"/>
  </r>
  <r>
    <x v="0"/>
    <x v="4"/>
    <x v="28"/>
    <n v="138.23593373949299"/>
  </r>
  <r>
    <x v="0"/>
    <x v="4"/>
    <x v="29"/>
    <n v="139.09587674610501"/>
  </r>
  <r>
    <x v="0"/>
    <x v="4"/>
    <x v="30"/>
    <n v="138.42878986532401"/>
  </r>
  <r>
    <x v="0"/>
    <x v="4"/>
    <x v="31"/>
    <n v="149.888885939202"/>
  </r>
  <r>
    <x v="0"/>
    <x v="4"/>
    <x v="32"/>
    <n v="136.66537994244999"/>
  </r>
  <r>
    <x v="0"/>
    <x v="4"/>
    <x v="33"/>
    <n v="142.23457852230999"/>
  </r>
  <r>
    <x v="0"/>
    <x v="4"/>
    <x v="34"/>
    <n v="140.50074144253901"/>
  </r>
  <r>
    <x v="0"/>
    <x v="4"/>
    <x v="35"/>
    <n v="146.34298689232199"/>
  </r>
  <r>
    <x v="0"/>
    <x v="4"/>
    <x v="36"/>
    <n v="143.644239890535"/>
  </r>
  <r>
    <x v="0"/>
    <x v="4"/>
    <x v="37"/>
    <n v="142.920230264075"/>
  </r>
  <r>
    <x v="0"/>
    <x v="4"/>
    <x v="38"/>
    <n v="148.10690095675599"/>
  </r>
  <r>
    <x v="0"/>
    <x v="4"/>
    <x v="39"/>
    <n v="147.26761794499001"/>
  </r>
  <r>
    <x v="0"/>
    <x v="4"/>
    <x v="40"/>
    <n v="141.48243879790101"/>
  </r>
  <r>
    <x v="0"/>
    <x v="4"/>
    <x v="41"/>
    <n v="142.14567138849799"/>
  </r>
  <r>
    <x v="0"/>
    <x v="4"/>
    <x v="42"/>
    <n v="146.88002076580901"/>
  </r>
  <r>
    <x v="0"/>
    <x v="4"/>
    <x v="43"/>
    <n v="134.752651567322"/>
  </r>
  <r>
    <x v="0"/>
    <x v="4"/>
    <x v="44"/>
    <n v="149.03234126525999"/>
  </r>
  <r>
    <x v="0"/>
    <x v="4"/>
    <x v="45"/>
    <n v="141.10487488816401"/>
  </r>
  <r>
    <x v="0"/>
    <x v="4"/>
    <x v="46"/>
    <n v="141.79377805043899"/>
  </r>
  <r>
    <x v="0"/>
    <x v="4"/>
    <x v="47"/>
    <n v="145.926416175132"/>
  </r>
  <r>
    <x v="0"/>
    <x v="4"/>
    <x v="48"/>
    <n v="144.84961480777099"/>
  </r>
  <r>
    <x v="0"/>
    <x v="4"/>
    <x v="49"/>
    <n v="141.91236371511499"/>
  </r>
  <r>
    <x v="0"/>
    <x v="4"/>
    <x v="50"/>
    <n v="140.51896909850501"/>
  </r>
  <r>
    <x v="0"/>
    <x v="4"/>
    <x v="51"/>
    <n v="141.72807826829001"/>
  </r>
  <r>
    <x v="0"/>
    <x v="4"/>
    <x v="52"/>
    <n v="145.5536626464"/>
  </r>
  <r>
    <x v="0"/>
    <x v="4"/>
    <x v="53"/>
    <n v="141.02332421483399"/>
  </r>
  <r>
    <x v="0"/>
    <x v="4"/>
    <x v="54"/>
    <n v="136.61923527648901"/>
  </r>
  <r>
    <x v="0"/>
    <x v="4"/>
    <x v="55"/>
    <n v="143.32349309289401"/>
  </r>
  <r>
    <x v="0"/>
    <x v="4"/>
    <x v="56"/>
    <n v="134.25683997238599"/>
  </r>
  <r>
    <x v="0"/>
    <x v="4"/>
    <x v="57"/>
    <n v="141.894716819031"/>
  </r>
  <r>
    <x v="0"/>
    <x v="4"/>
    <x v="58"/>
    <n v="143.69385964861601"/>
  </r>
  <r>
    <x v="0"/>
    <x v="4"/>
    <x v="59"/>
    <n v="137.43392123381901"/>
  </r>
  <r>
    <x v="0"/>
    <x v="4"/>
    <x v="60"/>
    <n v="140.11621462304501"/>
  </r>
  <r>
    <x v="0"/>
    <x v="4"/>
    <x v="61"/>
    <n v="141.863705967409"/>
  </r>
  <r>
    <x v="0"/>
    <x v="4"/>
    <x v="62"/>
    <n v="138.74077689735299"/>
  </r>
  <r>
    <x v="0"/>
    <x v="4"/>
    <x v="63"/>
    <n v="139.91315039468401"/>
  </r>
  <r>
    <x v="0"/>
    <x v="4"/>
    <x v="64"/>
    <n v="138.98880669982"/>
  </r>
  <r>
    <x v="0"/>
    <x v="4"/>
    <x v="65"/>
    <n v="138.32862179981001"/>
  </r>
  <r>
    <x v="0"/>
    <x v="4"/>
    <x v="66"/>
    <n v="143.62667265318501"/>
  </r>
  <r>
    <x v="0"/>
    <x v="4"/>
    <x v="67"/>
    <n v="143.05544223457301"/>
  </r>
  <r>
    <x v="0"/>
    <x v="4"/>
    <x v="68"/>
    <n v="151.58668166214801"/>
  </r>
  <r>
    <x v="0"/>
    <x v="4"/>
    <x v="69"/>
    <n v="144.16091235934201"/>
  </r>
  <r>
    <x v="0"/>
    <x v="4"/>
    <x v="70"/>
    <n v="140.283935161317"/>
  </r>
  <r>
    <x v="0"/>
    <x v="4"/>
    <x v="71"/>
    <n v="146.09384072130101"/>
  </r>
  <r>
    <x v="0"/>
    <x v="4"/>
    <x v="72"/>
    <n v="144.08190838429601"/>
  </r>
  <r>
    <x v="0"/>
    <x v="4"/>
    <x v="73"/>
    <n v="149.67115322269601"/>
  </r>
  <r>
    <x v="0"/>
    <x v="4"/>
    <x v="74"/>
    <n v="147.89856522666699"/>
  </r>
  <r>
    <x v="0"/>
    <x v="4"/>
    <x v="75"/>
    <n v="119.786455573341"/>
  </r>
  <r>
    <x v="0"/>
    <x v="4"/>
    <x v="76"/>
    <n v="141.388389048932"/>
  </r>
  <r>
    <x v="0"/>
    <x v="4"/>
    <x v="77"/>
    <n v="150.41943388548199"/>
  </r>
  <r>
    <x v="0"/>
    <x v="4"/>
    <x v="78"/>
    <n v="150.68793744168201"/>
  </r>
  <r>
    <x v="0"/>
    <x v="4"/>
    <x v="79"/>
    <n v="150.22900835067699"/>
  </r>
  <r>
    <x v="0"/>
    <x v="4"/>
    <x v="80"/>
    <n v="143.08887387964799"/>
  </r>
  <r>
    <x v="0"/>
    <x v="4"/>
    <x v="81"/>
    <n v="152.80814824492899"/>
  </r>
  <r>
    <x v="0"/>
    <x v="4"/>
    <x v="82"/>
    <n v="159.26019071636199"/>
  </r>
  <r>
    <x v="0"/>
    <x v="4"/>
    <x v="83"/>
    <n v="152.833898889311"/>
  </r>
  <r>
    <x v="0"/>
    <x v="4"/>
    <x v="84"/>
    <n v="157.12029106421599"/>
  </r>
  <r>
    <x v="0"/>
    <x v="4"/>
    <x v="85"/>
    <n v="152.00573332424099"/>
  </r>
  <r>
    <x v="0"/>
    <x v="4"/>
    <x v="86"/>
    <n v="157.581385856156"/>
  </r>
  <r>
    <x v="0"/>
    <x v="4"/>
    <x v="87"/>
    <n v="162.34014056832899"/>
  </r>
  <r>
    <x v="0"/>
    <x v="4"/>
    <x v="88"/>
    <n v="170.00495310342299"/>
  </r>
  <r>
    <x v="0"/>
    <x v="4"/>
    <x v="89"/>
    <n v="162.352140128766"/>
  </r>
  <r>
    <x v="0"/>
    <x v="5"/>
    <x v="0"/>
    <n v="104.744112088802"/>
  </r>
  <r>
    <x v="0"/>
    <x v="5"/>
    <x v="1"/>
    <n v="110.10772785848999"/>
  </r>
  <r>
    <x v="0"/>
    <x v="5"/>
    <x v="2"/>
    <n v="107.084956158853"/>
  </r>
  <r>
    <x v="0"/>
    <x v="5"/>
    <x v="3"/>
    <n v="110.534194151926"/>
  </r>
  <r>
    <x v="0"/>
    <x v="5"/>
    <x v="4"/>
    <n v="102.706459836219"/>
  </r>
  <r>
    <x v="0"/>
    <x v="5"/>
    <x v="5"/>
    <n v="106.911234398896"/>
  </r>
  <r>
    <x v="0"/>
    <x v="5"/>
    <x v="6"/>
    <n v="100.77835046267801"/>
  </r>
  <r>
    <x v="0"/>
    <x v="5"/>
    <x v="7"/>
    <n v="102.24239009804501"/>
  </r>
  <r>
    <x v="0"/>
    <x v="5"/>
    <x v="8"/>
    <n v="100.91239426812"/>
  </r>
  <r>
    <x v="0"/>
    <x v="5"/>
    <x v="9"/>
    <n v="97.472521277860906"/>
  </r>
  <r>
    <x v="0"/>
    <x v="5"/>
    <x v="10"/>
    <n v="95.573088895764897"/>
  </r>
  <r>
    <x v="0"/>
    <x v="5"/>
    <x v="11"/>
    <n v="99.992064133554294"/>
  </r>
  <r>
    <x v="0"/>
    <x v="5"/>
    <x v="12"/>
    <n v="94.846051384135095"/>
  </r>
  <r>
    <x v="0"/>
    <x v="5"/>
    <x v="13"/>
    <n v="91.883902489154707"/>
  </r>
  <r>
    <x v="0"/>
    <x v="5"/>
    <x v="14"/>
    <n v="92.269457062112593"/>
  </r>
  <r>
    <x v="0"/>
    <x v="5"/>
    <x v="15"/>
    <n v="88.881556002094797"/>
  </r>
  <r>
    <x v="0"/>
    <x v="5"/>
    <x v="16"/>
    <n v="95.523056379863505"/>
  </r>
  <r>
    <x v="0"/>
    <x v="5"/>
    <x v="17"/>
    <n v="92.388946164185398"/>
  </r>
  <r>
    <x v="0"/>
    <x v="5"/>
    <x v="18"/>
    <n v="100.00921391095299"/>
  </r>
  <r>
    <x v="0"/>
    <x v="5"/>
    <x v="19"/>
    <n v="97.586240953188295"/>
  </r>
  <r>
    <x v="0"/>
    <x v="5"/>
    <x v="20"/>
    <n v="99.2662657017041"/>
  </r>
  <r>
    <x v="0"/>
    <x v="5"/>
    <x v="21"/>
    <n v="99.629311860891093"/>
  </r>
  <r>
    <x v="0"/>
    <x v="5"/>
    <x v="22"/>
    <n v="101.85540401635799"/>
  </r>
  <r>
    <x v="0"/>
    <x v="5"/>
    <x v="23"/>
    <n v="94.742789056530796"/>
  </r>
  <r>
    <x v="0"/>
    <x v="5"/>
    <x v="24"/>
    <n v="96.498275847509802"/>
  </r>
  <r>
    <x v="0"/>
    <x v="5"/>
    <x v="25"/>
    <n v="96.840797537296098"/>
  </r>
  <r>
    <x v="0"/>
    <x v="5"/>
    <x v="26"/>
    <n v="99.901950946706506"/>
  </r>
  <r>
    <x v="0"/>
    <x v="5"/>
    <x v="27"/>
    <n v="100.694535903987"/>
  </r>
  <r>
    <x v="0"/>
    <x v="5"/>
    <x v="28"/>
    <n v="99.256410067697203"/>
  </r>
  <r>
    <x v="0"/>
    <x v="5"/>
    <x v="29"/>
    <n v="95.504968932148898"/>
  </r>
  <r>
    <x v="0"/>
    <x v="5"/>
    <x v="30"/>
    <n v="97.411416009746105"/>
  </r>
  <r>
    <x v="0"/>
    <x v="5"/>
    <x v="31"/>
    <n v="94.662777455706703"/>
  </r>
  <r>
    <x v="0"/>
    <x v="5"/>
    <x v="32"/>
    <n v="90.310576532128493"/>
  </r>
  <r>
    <x v="0"/>
    <x v="5"/>
    <x v="33"/>
    <n v="90.733770667594698"/>
  </r>
  <r>
    <x v="0"/>
    <x v="5"/>
    <x v="34"/>
    <n v="88.518414852546101"/>
  </r>
  <r>
    <x v="0"/>
    <x v="5"/>
    <x v="35"/>
    <n v="92.920233781129596"/>
  </r>
  <r>
    <x v="0"/>
    <x v="5"/>
    <x v="36"/>
    <n v="95.403428704937994"/>
  </r>
  <r>
    <x v="0"/>
    <x v="5"/>
    <x v="37"/>
    <n v="92.277820260488298"/>
  </r>
  <r>
    <x v="0"/>
    <x v="5"/>
    <x v="38"/>
    <n v="92.005072799389296"/>
  </r>
  <r>
    <x v="0"/>
    <x v="5"/>
    <x v="39"/>
    <n v="90.046886968183301"/>
  </r>
  <r>
    <x v="0"/>
    <x v="5"/>
    <x v="40"/>
    <n v="90.618886417571801"/>
  </r>
  <r>
    <x v="0"/>
    <x v="5"/>
    <x v="41"/>
    <n v="91.121215169342406"/>
  </r>
  <r>
    <x v="0"/>
    <x v="5"/>
    <x v="42"/>
    <n v="88.543846937464593"/>
  </r>
  <r>
    <x v="0"/>
    <x v="5"/>
    <x v="43"/>
    <n v="91.292458796234996"/>
  </r>
  <r>
    <x v="0"/>
    <x v="5"/>
    <x v="44"/>
    <n v="95.163168613540194"/>
  </r>
  <r>
    <x v="0"/>
    <x v="5"/>
    <x v="45"/>
    <n v="98.508068386751901"/>
  </r>
  <r>
    <x v="0"/>
    <x v="5"/>
    <x v="46"/>
    <n v="98.012002069349606"/>
  </r>
  <r>
    <x v="0"/>
    <x v="5"/>
    <x v="47"/>
    <n v="93.426516633469603"/>
  </r>
  <r>
    <x v="0"/>
    <x v="5"/>
    <x v="48"/>
    <n v="93.9315997243434"/>
  </r>
  <r>
    <x v="0"/>
    <x v="5"/>
    <x v="49"/>
    <n v="92.794280608312803"/>
  </r>
  <r>
    <x v="0"/>
    <x v="5"/>
    <x v="50"/>
    <n v="89.977837443964304"/>
  </r>
  <r>
    <x v="0"/>
    <x v="5"/>
    <x v="51"/>
    <n v="92.0659579048464"/>
  </r>
  <r>
    <x v="0"/>
    <x v="5"/>
    <x v="52"/>
    <n v="94.267762648856703"/>
  </r>
  <r>
    <x v="0"/>
    <x v="5"/>
    <x v="53"/>
    <n v="93.565481179410398"/>
  </r>
  <r>
    <x v="0"/>
    <x v="5"/>
    <x v="54"/>
    <n v="87.991372682756094"/>
  </r>
  <r>
    <x v="0"/>
    <x v="5"/>
    <x v="55"/>
    <n v="89.960644774675998"/>
  </r>
  <r>
    <x v="0"/>
    <x v="5"/>
    <x v="56"/>
    <n v="87.894404793938804"/>
  </r>
  <r>
    <x v="0"/>
    <x v="5"/>
    <x v="57"/>
    <n v="84.923746095118105"/>
  </r>
  <r>
    <x v="0"/>
    <x v="5"/>
    <x v="58"/>
    <n v="88.952903452264493"/>
  </r>
  <r>
    <x v="0"/>
    <x v="5"/>
    <x v="59"/>
    <n v="91.029442128061604"/>
  </r>
  <r>
    <x v="0"/>
    <x v="5"/>
    <x v="60"/>
    <n v="92.462828129335193"/>
  </r>
  <r>
    <x v="0"/>
    <x v="5"/>
    <x v="61"/>
    <n v="93.110986015585993"/>
  </r>
  <r>
    <x v="0"/>
    <x v="5"/>
    <x v="62"/>
    <n v="96.096599421775394"/>
  </r>
  <r>
    <x v="0"/>
    <x v="5"/>
    <x v="63"/>
    <n v="96.063313274189497"/>
  </r>
  <r>
    <x v="0"/>
    <x v="5"/>
    <x v="64"/>
    <n v="96.416638862351704"/>
  </r>
  <r>
    <x v="0"/>
    <x v="5"/>
    <x v="65"/>
    <n v="99.6682685604559"/>
  </r>
  <r>
    <x v="0"/>
    <x v="5"/>
    <x v="66"/>
    <n v="99.574386408329701"/>
  </r>
  <r>
    <x v="0"/>
    <x v="5"/>
    <x v="67"/>
    <n v="95.347644933084396"/>
  </r>
  <r>
    <x v="0"/>
    <x v="5"/>
    <x v="68"/>
    <n v="100.90325422973901"/>
  </r>
  <r>
    <x v="0"/>
    <x v="5"/>
    <x v="69"/>
    <n v="102.90873453540701"/>
  </r>
  <r>
    <x v="0"/>
    <x v="5"/>
    <x v="70"/>
    <n v="95.763479293824105"/>
  </r>
  <r>
    <x v="0"/>
    <x v="5"/>
    <x v="71"/>
    <n v="89.743184621331196"/>
  </r>
  <r>
    <x v="0"/>
    <x v="5"/>
    <x v="72"/>
    <n v="87.895587827545995"/>
  </r>
  <r>
    <x v="0"/>
    <x v="5"/>
    <x v="73"/>
    <n v="89.096680175382005"/>
  </r>
  <r>
    <x v="0"/>
    <x v="5"/>
    <x v="74"/>
    <n v="83.385439368795801"/>
  </r>
  <r>
    <x v="0"/>
    <x v="5"/>
    <x v="75"/>
    <n v="47.8072449615699"/>
  </r>
  <r>
    <x v="0"/>
    <x v="5"/>
    <x v="76"/>
    <n v="74.469881298277301"/>
  </r>
  <r>
    <x v="0"/>
    <x v="5"/>
    <x v="77"/>
    <n v="73.213684208998998"/>
  </r>
  <r>
    <x v="0"/>
    <x v="5"/>
    <x v="78"/>
    <n v="77.020060450562596"/>
  </r>
  <r>
    <x v="0"/>
    <x v="5"/>
    <x v="79"/>
    <n v="80.787998023810502"/>
  </r>
  <r>
    <x v="0"/>
    <x v="5"/>
    <x v="80"/>
    <n v="74.571484822604504"/>
  </r>
  <r>
    <x v="0"/>
    <x v="5"/>
    <x v="81"/>
    <n v="72.424213202768797"/>
  </r>
  <r>
    <x v="0"/>
    <x v="5"/>
    <x v="82"/>
    <n v="77.8502184848751"/>
  </r>
  <r>
    <x v="0"/>
    <x v="5"/>
    <x v="83"/>
    <n v="86.863941205831196"/>
  </r>
  <r>
    <x v="0"/>
    <x v="5"/>
    <x v="84"/>
    <n v="85.206218934935507"/>
  </r>
  <r>
    <x v="0"/>
    <x v="5"/>
    <x v="85"/>
    <n v="84.938626957917506"/>
  </r>
  <r>
    <x v="0"/>
    <x v="5"/>
    <x v="86"/>
    <n v="89.9342577878855"/>
  </r>
  <r>
    <x v="0"/>
    <x v="5"/>
    <x v="87"/>
    <n v="93.988222441667105"/>
  </r>
  <r>
    <x v="0"/>
    <x v="5"/>
    <x v="88"/>
    <n v="95.566836031270597"/>
  </r>
  <r>
    <x v="0"/>
    <x v="5"/>
    <x v="89"/>
    <n v="96.374820313303701"/>
  </r>
  <r>
    <x v="0"/>
    <x v="6"/>
    <x v="0"/>
    <n v="80.948215287363695"/>
  </r>
  <r>
    <x v="0"/>
    <x v="6"/>
    <x v="1"/>
    <n v="85.803305637494901"/>
  </r>
  <r>
    <x v="0"/>
    <x v="6"/>
    <x v="2"/>
    <n v="83.425409802585193"/>
  </r>
  <r>
    <x v="0"/>
    <x v="6"/>
    <x v="3"/>
    <n v="91.793993240620793"/>
  </r>
  <r>
    <x v="0"/>
    <x v="6"/>
    <x v="4"/>
    <n v="95.983833227184206"/>
  </r>
  <r>
    <x v="0"/>
    <x v="6"/>
    <x v="5"/>
    <n v="98.557434023633107"/>
  </r>
  <r>
    <x v="0"/>
    <x v="6"/>
    <x v="6"/>
    <n v="103.675353062125"/>
  </r>
  <r>
    <x v="0"/>
    <x v="6"/>
    <x v="7"/>
    <n v="110.257039541602"/>
  </r>
  <r>
    <x v="0"/>
    <x v="6"/>
    <x v="8"/>
    <n v="116.88126551373701"/>
  </r>
  <r>
    <x v="0"/>
    <x v="6"/>
    <x v="9"/>
    <n v="123.895020738106"/>
  </r>
  <r>
    <x v="0"/>
    <x v="6"/>
    <x v="10"/>
    <n v="123.751333115674"/>
  </r>
  <r>
    <x v="0"/>
    <x v="6"/>
    <x v="11"/>
    <n v="125.29728441079099"/>
  </r>
  <r>
    <x v="0"/>
    <x v="6"/>
    <x v="12"/>
    <n v="132.64424052678601"/>
  </r>
  <r>
    <x v="0"/>
    <x v="6"/>
    <x v="13"/>
    <n v="126.773610310823"/>
  </r>
  <r>
    <x v="0"/>
    <x v="6"/>
    <x v="14"/>
    <n v="134.61473627749501"/>
  </r>
  <r>
    <x v="0"/>
    <x v="6"/>
    <x v="15"/>
    <n v="123.06500184512601"/>
  </r>
  <r>
    <x v="0"/>
    <x v="6"/>
    <x v="16"/>
    <n v="119.61896993936401"/>
  </r>
  <r>
    <x v="0"/>
    <x v="6"/>
    <x v="17"/>
    <n v="121.341129700254"/>
  </r>
  <r>
    <x v="0"/>
    <x v="6"/>
    <x v="18"/>
    <n v="123.102423513087"/>
  </r>
  <r>
    <x v="0"/>
    <x v="6"/>
    <x v="19"/>
    <n v="122.330368382735"/>
  </r>
  <r>
    <x v="0"/>
    <x v="6"/>
    <x v="20"/>
    <n v="117.042791240185"/>
  </r>
  <r>
    <x v="0"/>
    <x v="6"/>
    <x v="21"/>
    <n v="112.969525079262"/>
  </r>
  <r>
    <x v="0"/>
    <x v="6"/>
    <x v="22"/>
    <n v="119.82908370915401"/>
  </r>
  <r>
    <x v="0"/>
    <x v="6"/>
    <x v="23"/>
    <n v="123.775359735105"/>
  </r>
  <r>
    <x v="0"/>
    <x v="6"/>
    <x v="24"/>
    <n v="112.84591418374301"/>
  </r>
  <r>
    <x v="0"/>
    <x v="6"/>
    <x v="25"/>
    <n v="121.560405723305"/>
  </r>
  <r>
    <x v="0"/>
    <x v="6"/>
    <x v="26"/>
    <n v="120.144062076061"/>
  </r>
  <r>
    <x v="0"/>
    <x v="6"/>
    <x v="27"/>
    <n v="133.14164155947699"/>
  </r>
  <r>
    <x v="0"/>
    <x v="6"/>
    <x v="28"/>
    <n v="131.84920259224199"/>
  </r>
  <r>
    <x v="0"/>
    <x v="6"/>
    <x v="29"/>
    <n v="132.73439127779699"/>
  </r>
  <r>
    <x v="0"/>
    <x v="6"/>
    <x v="30"/>
    <n v="135.17882244768899"/>
  </r>
  <r>
    <x v="0"/>
    <x v="6"/>
    <x v="31"/>
    <n v="131.489699730224"/>
  </r>
  <r>
    <x v="0"/>
    <x v="6"/>
    <x v="32"/>
    <n v="138.425948775726"/>
  </r>
  <r>
    <x v="0"/>
    <x v="6"/>
    <x v="33"/>
    <n v="142.69753253769301"/>
  </r>
  <r>
    <x v="0"/>
    <x v="6"/>
    <x v="34"/>
    <n v="138.73589153938099"/>
  </r>
  <r>
    <x v="0"/>
    <x v="6"/>
    <x v="35"/>
    <n v="136.74741953536201"/>
  </r>
  <r>
    <x v="0"/>
    <x v="6"/>
    <x v="36"/>
    <n v="145.895243503925"/>
  </r>
  <r>
    <x v="0"/>
    <x v="6"/>
    <x v="37"/>
    <n v="139.736241512395"/>
  </r>
  <r>
    <x v="0"/>
    <x v="6"/>
    <x v="38"/>
    <n v="140.60896807111499"/>
  </r>
  <r>
    <x v="0"/>
    <x v="6"/>
    <x v="39"/>
    <n v="134.455531213039"/>
  </r>
  <r>
    <x v="0"/>
    <x v="6"/>
    <x v="40"/>
    <n v="143.92609491289599"/>
  </r>
  <r>
    <x v="0"/>
    <x v="6"/>
    <x v="41"/>
    <n v="140.42812585757"/>
  </r>
  <r>
    <x v="0"/>
    <x v="6"/>
    <x v="42"/>
    <n v="136.47819562856699"/>
  </r>
  <r>
    <x v="0"/>
    <x v="6"/>
    <x v="43"/>
    <n v="140.30293599652501"/>
  </r>
  <r>
    <x v="0"/>
    <x v="6"/>
    <x v="44"/>
    <n v="141.550444262833"/>
  </r>
  <r>
    <x v="0"/>
    <x v="6"/>
    <x v="45"/>
    <n v="140.34083419141399"/>
  </r>
  <r>
    <x v="0"/>
    <x v="6"/>
    <x v="46"/>
    <n v="140.66338589090401"/>
  </r>
  <r>
    <x v="0"/>
    <x v="6"/>
    <x v="47"/>
    <n v="141.101841099876"/>
  </r>
  <r>
    <x v="0"/>
    <x v="6"/>
    <x v="48"/>
    <n v="150.039547330641"/>
  </r>
  <r>
    <x v="0"/>
    <x v="6"/>
    <x v="49"/>
    <n v="156.32084664491001"/>
  </r>
  <r>
    <x v="0"/>
    <x v="6"/>
    <x v="50"/>
    <n v="156.70067651698099"/>
  </r>
  <r>
    <x v="0"/>
    <x v="6"/>
    <x v="51"/>
    <n v="161.823290678847"/>
  </r>
  <r>
    <x v="0"/>
    <x v="6"/>
    <x v="52"/>
    <n v="157.63924182428499"/>
  </r>
  <r>
    <x v="0"/>
    <x v="6"/>
    <x v="53"/>
    <n v="161.12108274810501"/>
  </r>
  <r>
    <x v="0"/>
    <x v="6"/>
    <x v="54"/>
    <n v="161.199594242405"/>
  </r>
  <r>
    <x v="0"/>
    <x v="6"/>
    <x v="55"/>
    <n v="162.46428058209401"/>
  </r>
  <r>
    <x v="0"/>
    <x v="6"/>
    <x v="56"/>
    <n v="160.318257639525"/>
  </r>
  <r>
    <x v="0"/>
    <x v="6"/>
    <x v="57"/>
    <n v="162.998934299778"/>
  </r>
  <r>
    <x v="0"/>
    <x v="6"/>
    <x v="58"/>
    <n v="166.93786673537099"/>
  </r>
  <r>
    <x v="0"/>
    <x v="6"/>
    <x v="59"/>
    <n v="168.67678282378699"/>
  </r>
  <r>
    <x v="0"/>
    <x v="6"/>
    <x v="60"/>
    <n v="166.21365971819699"/>
  </r>
  <r>
    <x v="0"/>
    <x v="6"/>
    <x v="61"/>
    <n v="158.34193111994301"/>
  </r>
  <r>
    <x v="0"/>
    <x v="6"/>
    <x v="62"/>
    <n v="160.85710522532699"/>
  </r>
  <r>
    <x v="0"/>
    <x v="6"/>
    <x v="63"/>
    <n v="160.38612586891799"/>
  </r>
  <r>
    <x v="0"/>
    <x v="6"/>
    <x v="64"/>
    <n v="165.90004669035099"/>
  </r>
  <r>
    <x v="0"/>
    <x v="6"/>
    <x v="65"/>
    <n v="164.18090271287599"/>
  </r>
  <r>
    <x v="0"/>
    <x v="6"/>
    <x v="66"/>
    <n v="158.81741920973599"/>
  </r>
  <r>
    <x v="0"/>
    <x v="6"/>
    <x v="67"/>
    <n v="161.19429900822001"/>
  </r>
  <r>
    <x v="0"/>
    <x v="6"/>
    <x v="68"/>
    <n v="157.696285058488"/>
  </r>
  <r>
    <x v="0"/>
    <x v="6"/>
    <x v="69"/>
    <n v="154.582626574892"/>
  </r>
  <r>
    <x v="0"/>
    <x v="6"/>
    <x v="70"/>
    <n v="157.64914937534101"/>
  </r>
  <r>
    <x v="0"/>
    <x v="6"/>
    <x v="71"/>
    <n v="157.50230578343201"/>
  </r>
  <r>
    <x v="0"/>
    <x v="6"/>
    <x v="72"/>
    <n v="152.226866129634"/>
  </r>
  <r>
    <x v="0"/>
    <x v="6"/>
    <x v="73"/>
    <n v="162.610244471275"/>
  </r>
  <r>
    <x v="0"/>
    <x v="6"/>
    <x v="74"/>
    <n v="157.892978596261"/>
  </r>
  <r>
    <x v="0"/>
    <x v="6"/>
    <x v="75"/>
    <n v="116.007672798068"/>
  </r>
  <r>
    <x v="0"/>
    <x v="6"/>
    <x v="76"/>
    <n v="142.874203462423"/>
  </r>
  <r>
    <x v="0"/>
    <x v="6"/>
    <x v="77"/>
    <n v="154.568028381967"/>
  </r>
  <r>
    <x v="0"/>
    <x v="6"/>
    <x v="78"/>
    <n v="163.195381339319"/>
  </r>
  <r>
    <x v="0"/>
    <x v="6"/>
    <x v="79"/>
    <n v="160.44353860471901"/>
  </r>
  <r>
    <x v="0"/>
    <x v="6"/>
    <x v="80"/>
    <n v="167.04609668724899"/>
  </r>
  <r>
    <x v="0"/>
    <x v="6"/>
    <x v="81"/>
    <n v="173.21265982216099"/>
  </r>
  <r>
    <x v="0"/>
    <x v="6"/>
    <x v="82"/>
    <n v="166.04028059094401"/>
  </r>
  <r>
    <x v="0"/>
    <x v="6"/>
    <x v="83"/>
    <n v="168.01801400179201"/>
  </r>
  <r>
    <x v="0"/>
    <x v="6"/>
    <x v="84"/>
    <n v="175.55074659715399"/>
  </r>
  <r>
    <x v="0"/>
    <x v="6"/>
    <x v="85"/>
    <n v="167.385237816407"/>
  </r>
  <r>
    <x v="0"/>
    <x v="6"/>
    <x v="86"/>
    <n v="174.29380926221401"/>
  </r>
  <r>
    <x v="0"/>
    <x v="6"/>
    <x v="87"/>
    <n v="180.32111362599599"/>
  </r>
  <r>
    <x v="0"/>
    <x v="6"/>
    <x v="88"/>
    <n v="195.31425441457901"/>
  </r>
  <r>
    <x v="0"/>
    <x v="6"/>
    <x v="89"/>
    <n v="180.77235667076499"/>
  </r>
  <r>
    <x v="0"/>
    <x v="7"/>
    <x v="0"/>
    <n v="91.451034458507607"/>
  </r>
  <r>
    <x v="0"/>
    <x v="7"/>
    <x v="1"/>
    <n v="90.552507984139993"/>
  </r>
  <r>
    <x v="0"/>
    <x v="7"/>
    <x v="2"/>
    <n v="89.436911489523794"/>
  </r>
  <r>
    <x v="0"/>
    <x v="7"/>
    <x v="3"/>
    <n v="88.478725503504506"/>
  </r>
  <r>
    <x v="0"/>
    <x v="7"/>
    <x v="4"/>
    <n v="91.670758453452194"/>
  </r>
  <r>
    <x v="0"/>
    <x v="7"/>
    <x v="5"/>
    <n v="95.8049244052402"/>
  </r>
  <r>
    <x v="0"/>
    <x v="7"/>
    <x v="6"/>
    <n v="93.841320637638702"/>
  </r>
  <r>
    <x v="0"/>
    <x v="7"/>
    <x v="7"/>
    <n v="94.067546718743699"/>
  </r>
  <r>
    <x v="0"/>
    <x v="7"/>
    <x v="8"/>
    <n v="94.826001732470402"/>
  </r>
  <r>
    <x v="0"/>
    <x v="7"/>
    <x v="9"/>
    <n v="93.301023705813805"/>
  </r>
  <r>
    <x v="0"/>
    <x v="7"/>
    <x v="10"/>
    <n v="96.151819358352597"/>
  </r>
  <r>
    <x v="0"/>
    <x v="7"/>
    <x v="11"/>
    <n v="93.980111477288602"/>
  </r>
  <r>
    <x v="0"/>
    <x v="7"/>
    <x v="12"/>
    <n v="96.047522158256399"/>
  </r>
  <r>
    <x v="0"/>
    <x v="7"/>
    <x v="13"/>
    <n v="98.287592795281697"/>
  </r>
  <r>
    <x v="0"/>
    <x v="7"/>
    <x v="14"/>
    <n v="99.674239708129505"/>
  </r>
  <r>
    <x v="0"/>
    <x v="7"/>
    <x v="15"/>
    <n v="99.000712925111998"/>
  </r>
  <r>
    <x v="0"/>
    <x v="7"/>
    <x v="16"/>
    <n v="96.759251646460598"/>
  </r>
  <r>
    <x v="0"/>
    <x v="7"/>
    <x v="17"/>
    <n v="95.7609188199757"/>
  </r>
  <r>
    <x v="0"/>
    <x v="7"/>
    <x v="18"/>
    <n v="101.644369677462"/>
  </r>
  <r>
    <x v="0"/>
    <x v="7"/>
    <x v="19"/>
    <n v="100.637946528919"/>
  </r>
  <r>
    <x v="0"/>
    <x v="7"/>
    <x v="20"/>
    <n v="101.87239910440999"/>
  </r>
  <r>
    <x v="0"/>
    <x v="7"/>
    <x v="21"/>
    <n v="102.479976199733"/>
  </r>
  <r>
    <x v="0"/>
    <x v="7"/>
    <x v="22"/>
    <n v="101.618106026757"/>
  </r>
  <r>
    <x v="0"/>
    <x v="7"/>
    <x v="23"/>
    <n v="103.892102211148"/>
  </r>
  <r>
    <x v="0"/>
    <x v="7"/>
    <x v="24"/>
    <n v="100.502971729219"/>
  </r>
  <r>
    <x v="0"/>
    <x v="7"/>
    <x v="25"/>
    <n v="102.114527384239"/>
  </r>
  <r>
    <x v="0"/>
    <x v="7"/>
    <x v="26"/>
    <n v="105.583451331525"/>
  </r>
  <r>
    <x v="0"/>
    <x v="7"/>
    <x v="27"/>
    <n v="108.13303576700901"/>
  </r>
  <r>
    <x v="0"/>
    <x v="7"/>
    <x v="28"/>
    <n v="107.69857162217799"/>
  </r>
  <r>
    <x v="0"/>
    <x v="7"/>
    <x v="29"/>
    <n v="108.555990951623"/>
  </r>
  <r>
    <x v="0"/>
    <x v="7"/>
    <x v="30"/>
    <n v="106.327260759692"/>
  </r>
  <r>
    <x v="0"/>
    <x v="7"/>
    <x v="31"/>
    <n v="109.27611861123"/>
  </r>
  <r>
    <x v="0"/>
    <x v="7"/>
    <x v="32"/>
    <n v="109.066536131883"/>
  </r>
  <r>
    <x v="0"/>
    <x v="7"/>
    <x v="33"/>
    <n v="111.00082504135899"/>
  </r>
  <r>
    <x v="0"/>
    <x v="7"/>
    <x v="34"/>
    <n v="109.397263539649"/>
  </r>
  <r>
    <x v="0"/>
    <x v="7"/>
    <x v="35"/>
    <n v="105.047414712999"/>
  </r>
  <r>
    <x v="0"/>
    <x v="7"/>
    <x v="36"/>
    <n v="107.960470771541"/>
  </r>
  <r>
    <x v="0"/>
    <x v="7"/>
    <x v="37"/>
    <n v="108.712796368838"/>
  </r>
  <r>
    <x v="0"/>
    <x v="7"/>
    <x v="38"/>
    <n v="108.177886089566"/>
  </r>
  <r>
    <x v="0"/>
    <x v="7"/>
    <x v="39"/>
    <n v="107.455602942149"/>
  </r>
  <r>
    <x v="0"/>
    <x v="7"/>
    <x v="40"/>
    <n v="109.56220230739901"/>
  </r>
  <r>
    <x v="0"/>
    <x v="7"/>
    <x v="41"/>
    <n v="110.93497464994"/>
  </r>
  <r>
    <x v="0"/>
    <x v="7"/>
    <x v="42"/>
    <n v="107.518804038854"/>
  </r>
  <r>
    <x v="0"/>
    <x v="7"/>
    <x v="43"/>
    <n v="110.60252275497101"/>
  </r>
  <r>
    <x v="0"/>
    <x v="7"/>
    <x v="44"/>
    <n v="108.870083430459"/>
  </r>
  <r>
    <x v="0"/>
    <x v="7"/>
    <x v="45"/>
    <n v="110.88011401192099"/>
  </r>
  <r>
    <x v="0"/>
    <x v="7"/>
    <x v="46"/>
    <n v="110.750057149005"/>
  </r>
  <r>
    <x v="0"/>
    <x v="7"/>
    <x v="47"/>
    <n v="116.921825292561"/>
  </r>
  <r>
    <x v="0"/>
    <x v="7"/>
    <x v="48"/>
    <n v="120.501268558869"/>
  </r>
  <r>
    <x v="0"/>
    <x v="7"/>
    <x v="49"/>
    <n v="123.55713295794099"/>
  </r>
  <r>
    <x v="0"/>
    <x v="7"/>
    <x v="50"/>
    <n v="120.331768320457"/>
  </r>
  <r>
    <x v="0"/>
    <x v="7"/>
    <x v="51"/>
    <n v="124.92401410762901"/>
  </r>
  <r>
    <x v="0"/>
    <x v="7"/>
    <x v="52"/>
    <n v="127.657621018718"/>
  </r>
  <r>
    <x v="0"/>
    <x v="7"/>
    <x v="53"/>
    <n v="127.67758308854999"/>
  </r>
  <r>
    <x v="0"/>
    <x v="7"/>
    <x v="54"/>
    <n v="133.15965308260101"/>
  </r>
  <r>
    <x v="0"/>
    <x v="7"/>
    <x v="55"/>
    <n v="129.227159929181"/>
  </r>
  <r>
    <x v="0"/>
    <x v="7"/>
    <x v="56"/>
    <n v="132.614926255954"/>
  </r>
  <r>
    <x v="0"/>
    <x v="7"/>
    <x v="57"/>
    <n v="134.45518307041601"/>
  </r>
  <r>
    <x v="0"/>
    <x v="7"/>
    <x v="58"/>
    <n v="136.63057749204299"/>
  </r>
  <r>
    <x v="0"/>
    <x v="7"/>
    <x v="59"/>
    <n v="137.05663092931499"/>
  </r>
  <r>
    <x v="0"/>
    <x v="7"/>
    <x v="60"/>
    <n v="149.65598729517799"/>
  </r>
  <r>
    <x v="0"/>
    <x v="7"/>
    <x v="61"/>
    <n v="143.64255634049701"/>
  </r>
  <r>
    <x v="0"/>
    <x v="7"/>
    <x v="62"/>
    <n v="148.963268914352"/>
  </r>
  <r>
    <x v="0"/>
    <x v="7"/>
    <x v="63"/>
    <n v="150.26797091932599"/>
  </r>
  <r>
    <x v="0"/>
    <x v="7"/>
    <x v="64"/>
    <n v="147.66537507743101"/>
  </r>
  <r>
    <x v="0"/>
    <x v="7"/>
    <x v="65"/>
    <n v="151.83816897451999"/>
  </r>
  <r>
    <x v="0"/>
    <x v="7"/>
    <x v="66"/>
    <n v="152.76660578437799"/>
  </r>
  <r>
    <x v="0"/>
    <x v="7"/>
    <x v="67"/>
    <n v="151.928548398684"/>
  </r>
  <r>
    <x v="0"/>
    <x v="7"/>
    <x v="68"/>
    <n v="155.94713293994599"/>
  </r>
  <r>
    <x v="0"/>
    <x v="7"/>
    <x v="69"/>
    <n v="154.72888199238199"/>
  </r>
  <r>
    <x v="0"/>
    <x v="7"/>
    <x v="70"/>
    <n v="159.717852647369"/>
  </r>
  <r>
    <x v="0"/>
    <x v="7"/>
    <x v="71"/>
    <n v="160.638936270606"/>
  </r>
  <r>
    <x v="0"/>
    <x v="7"/>
    <x v="72"/>
    <n v="152.35273009592299"/>
  </r>
  <r>
    <x v="0"/>
    <x v="7"/>
    <x v="73"/>
    <n v="159.28422597477299"/>
  </r>
  <r>
    <x v="0"/>
    <x v="7"/>
    <x v="74"/>
    <n v="161.28457950552701"/>
  </r>
  <r>
    <x v="0"/>
    <x v="7"/>
    <x v="75"/>
    <n v="152.83773103829401"/>
  </r>
  <r>
    <x v="0"/>
    <x v="7"/>
    <x v="76"/>
    <n v="152.76671919979901"/>
  </r>
  <r>
    <x v="0"/>
    <x v="7"/>
    <x v="77"/>
    <n v="152.37615324505299"/>
  </r>
  <r>
    <x v="0"/>
    <x v="7"/>
    <x v="78"/>
    <n v="155.843081329829"/>
  </r>
  <r>
    <x v="0"/>
    <x v="7"/>
    <x v="79"/>
    <n v="163.43248108042701"/>
  </r>
  <r>
    <x v="0"/>
    <x v="7"/>
    <x v="80"/>
    <n v="164.49301081086199"/>
  </r>
  <r>
    <x v="0"/>
    <x v="7"/>
    <x v="81"/>
    <n v="169.54088816056299"/>
  </r>
  <r>
    <x v="0"/>
    <x v="7"/>
    <x v="82"/>
    <n v="171.05083664386299"/>
  </r>
  <r>
    <x v="0"/>
    <x v="7"/>
    <x v="83"/>
    <n v="178.312462726174"/>
  </r>
  <r>
    <x v="0"/>
    <x v="7"/>
    <x v="84"/>
    <n v="174.10711442655401"/>
  </r>
  <r>
    <x v="0"/>
    <x v="7"/>
    <x v="85"/>
    <n v="175.10317050450601"/>
  </r>
  <r>
    <x v="0"/>
    <x v="7"/>
    <x v="86"/>
    <n v="178.386667470742"/>
  </r>
  <r>
    <x v="0"/>
    <x v="7"/>
    <x v="87"/>
    <n v="193.22105120627899"/>
  </r>
  <r>
    <x v="0"/>
    <x v="7"/>
    <x v="88"/>
    <n v="201.315196309442"/>
  </r>
  <r>
    <x v="0"/>
    <x v="7"/>
    <x v="89"/>
    <n v="200.09027081201401"/>
  </r>
  <r>
    <x v="0"/>
    <x v="8"/>
    <x v="0"/>
    <n v="105.891120816403"/>
  </r>
  <r>
    <x v="0"/>
    <x v="8"/>
    <x v="1"/>
    <n v="109.04453843225799"/>
  </r>
  <r>
    <x v="0"/>
    <x v="8"/>
    <x v="2"/>
    <n v="108.26230050200699"/>
  </r>
  <r>
    <x v="0"/>
    <x v="8"/>
    <x v="3"/>
    <n v="107.28283749396201"/>
  </r>
  <r>
    <x v="0"/>
    <x v="8"/>
    <x v="4"/>
    <n v="104.604752661687"/>
  </r>
  <r>
    <x v="0"/>
    <x v="8"/>
    <x v="5"/>
    <n v="110.193801088641"/>
  </r>
  <r>
    <x v="0"/>
    <x v="8"/>
    <x v="6"/>
    <n v="113.011631625069"/>
  </r>
  <r>
    <x v="0"/>
    <x v="8"/>
    <x v="7"/>
    <n v="106.468736128839"/>
  </r>
  <r>
    <x v="0"/>
    <x v="8"/>
    <x v="8"/>
    <n v="112.011359005274"/>
  </r>
  <r>
    <x v="0"/>
    <x v="8"/>
    <x v="9"/>
    <n v="102.991979574311"/>
  </r>
  <r>
    <x v="0"/>
    <x v="8"/>
    <x v="10"/>
    <n v="101.90153993241699"/>
  </r>
  <r>
    <x v="0"/>
    <x v="8"/>
    <x v="11"/>
    <n v="102.23613857792699"/>
  </r>
  <r>
    <x v="0"/>
    <x v="8"/>
    <x v="12"/>
    <n v="108.539926414433"/>
  </r>
  <r>
    <x v="0"/>
    <x v="8"/>
    <x v="13"/>
    <n v="100.116173402832"/>
  </r>
  <r>
    <x v="0"/>
    <x v="8"/>
    <x v="14"/>
    <n v="92.925340960644306"/>
  </r>
  <r>
    <x v="0"/>
    <x v="8"/>
    <x v="15"/>
    <n v="101.445943756624"/>
  </r>
  <r>
    <x v="0"/>
    <x v="8"/>
    <x v="16"/>
    <n v="115.38614280743499"/>
  </r>
  <r>
    <x v="0"/>
    <x v="8"/>
    <x v="17"/>
    <n v="109.01126701970701"/>
  </r>
  <r>
    <x v="0"/>
    <x v="8"/>
    <x v="18"/>
    <n v="100.934201640775"/>
  </r>
  <r>
    <x v="0"/>
    <x v="8"/>
    <x v="19"/>
    <n v="106.40477703719699"/>
  </r>
  <r>
    <x v="0"/>
    <x v="8"/>
    <x v="20"/>
    <n v="112.143740659247"/>
  </r>
  <r>
    <x v="0"/>
    <x v="8"/>
    <x v="21"/>
    <n v="119.03706585816001"/>
  </r>
  <r>
    <x v="0"/>
    <x v="8"/>
    <x v="22"/>
    <n v="113.76460344817001"/>
  </r>
  <r>
    <x v="0"/>
    <x v="8"/>
    <x v="23"/>
    <n v="108.665179250967"/>
  </r>
  <r>
    <x v="0"/>
    <x v="8"/>
    <x v="24"/>
    <n v="116.58792863102801"/>
  </r>
  <r>
    <x v="0"/>
    <x v="8"/>
    <x v="25"/>
    <n v="118.10389168789"/>
  </r>
  <r>
    <x v="0"/>
    <x v="8"/>
    <x v="26"/>
    <n v="115.298420576935"/>
  </r>
  <r>
    <x v="0"/>
    <x v="8"/>
    <x v="27"/>
    <n v="125.411756338728"/>
  </r>
  <r>
    <x v="0"/>
    <x v="8"/>
    <x v="28"/>
    <n v="112.35638582543"/>
  </r>
  <r>
    <x v="0"/>
    <x v="8"/>
    <x v="29"/>
    <n v="124.169247499167"/>
  </r>
  <r>
    <x v="0"/>
    <x v="8"/>
    <x v="30"/>
    <n v="115.383014426646"/>
  </r>
  <r>
    <x v="0"/>
    <x v="8"/>
    <x v="31"/>
    <n v="137.97430148216901"/>
  </r>
  <r>
    <x v="0"/>
    <x v="8"/>
    <x v="32"/>
    <n v="116.049279594464"/>
  </r>
  <r>
    <x v="0"/>
    <x v="8"/>
    <x v="33"/>
    <n v="114.82423924906099"/>
  </r>
  <r>
    <x v="0"/>
    <x v="8"/>
    <x v="34"/>
    <n v="119.72173510667"/>
  </r>
  <r>
    <x v="0"/>
    <x v="8"/>
    <x v="35"/>
    <n v="121.78345178997699"/>
  </r>
  <r>
    <x v="0"/>
    <x v="8"/>
    <x v="36"/>
    <n v="124.38938979279099"/>
  </r>
  <r>
    <x v="0"/>
    <x v="8"/>
    <x v="37"/>
    <n v="125.734014655265"/>
  </r>
  <r>
    <x v="0"/>
    <x v="8"/>
    <x v="38"/>
    <n v="149.966985716209"/>
  </r>
  <r>
    <x v="0"/>
    <x v="8"/>
    <x v="39"/>
    <n v="138.60645107582801"/>
  </r>
  <r>
    <x v="0"/>
    <x v="8"/>
    <x v="40"/>
    <n v="126.416756717209"/>
  </r>
  <r>
    <x v="0"/>
    <x v="8"/>
    <x v="41"/>
    <n v="125.03910112472499"/>
  </r>
  <r>
    <x v="0"/>
    <x v="8"/>
    <x v="42"/>
    <n v="129.89126727704399"/>
  </r>
  <r>
    <x v="0"/>
    <x v="8"/>
    <x v="43"/>
    <n v="116.472694714762"/>
  </r>
  <r>
    <x v="0"/>
    <x v="8"/>
    <x v="44"/>
    <n v="135.86431508614399"/>
  </r>
  <r>
    <x v="0"/>
    <x v="8"/>
    <x v="45"/>
    <n v="123.208703843067"/>
  </r>
  <r>
    <x v="0"/>
    <x v="8"/>
    <x v="46"/>
    <n v="116.236141202708"/>
  </r>
  <r>
    <x v="0"/>
    <x v="8"/>
    <x v="47"/>
    <n v="117.827251039731"/>
  </r>
  <r>
    <x v="0"/>
    <x v="8"/>
    <x v="48"/>
    <n v="126.51319216852499"/>
  </r>
  <r>
    <x v="0"/>
    <x v="8"/>
    <x v="49"/>
    <n v="130.892887760798"/>
  </r>
  <r>
    <x v="0"/>
    <x v="8"/>
    <x v="50"/>
    <n v="119.462053929622"/>
  </r>
  <r>
    <x v="0"/>
    <x v="8"/>
    <x v="51"/>
    <n v="109.77155183825499"/>
  </r>
  <r>
    <x v="0"/>
    <x v="8"/>
    <x v="52"/>
    <n v="121.274449463275"/>
  </r>
  <r>
    <x v="0"/>
    <x v="8"/>
    <x v="53"/>
    <n v="121.47794248736901"/>
  </r>
  <r>
    <x v="0"/>
    <x v="8"/>
    <x v="54"/>
    <n v="124.219644974221"/>
  </r>
  <r>
    <x v="0"/>
    <x v="8"/>
    <x v="55"/>
    <n v="127.523087178854"/>
  </r>
  <r>
    <x v="0"/>
    <x v="8"/>
    <x v="56"/>
    <n v="112.07732216968"/>
  </r>
  <r>
    <x v="0"/>
    <x v="8"/>
    <x v="57"/>
    <n v="128.24850037284199"/>
  </r>
  <r>
    <x v="0"/>
    <x v="8"/>
    <x v="58"/>
    <n v="118.06145797023601"/>
  </r>
  <r>
    <x v="0"/>
    <x v="8"/>
    <x v="59"/>
    <n v="127.076113712035"/>
  </r>
  <r>
    <x v="0"/>
    <x v="8"/>
    <x v="60"/>
    <n v="107.744728165864"/>
  </r>
  <r>
    <x v="0"/>
    <x v="8"/>
    <x v="61"/>
    <n v="116.304463907917"/>
  </r>
  <r>
    <x v="0"/>
    <x v="8"/>
    <x v="62"/>
    <n v="111.249237192758"/>
  </r>
  <r>
    <x v="0"/>
    <x v="8"/>
    <x v="63"/>
    <n v="124.885463302117"/>
  </r>
  <r>
    <x v="0"/>
    <x v="8"/>
    <x v="64"/>
    <n v="121.853438515772"/>
  </r>
  <r>
    <x v="0"/>
    <x v="8"/>
    <x v="65"/>
    <n v="128.48752025556701"/>
  </r>
  <r>
    <x v="0"/>
    <x v="8"/>
    <x v="66"/>
    <n v="102.961391670453"/>
  </r>
  <r>
    <x v="0"/>
    <x v="8"/>
    <x v="67"/>
    <n v="107.687758950329"/>
  </r>
  <r>
    <x v="0"/>
    <x v="8"/>
    <x v="68"/>
    <n v="112.50569656428701"/>
  </r>
  <r>
    <x v="0"/>
    <x v="8"/>
    <x v="69"/>
    <n v="108.711670076901"/>
  </r>
  <r>
    <x v="0"/>
    <x v="8"/>
    <x v="70"/>
    <n v="116.35631466534799"/>
  </r>
  <r>
    <x v="0"/>
    <x v="8"/>
    <x v="71"/>
    <n v="109.440783870161"/>
  </r>
  <r>
    <x v="0"/>
    <x v="8"/>
    <x v="72"/>
    <n v="108.81481032257901"/>
  </r>
  <r>
    <x v="0"/>
    <x v="8"/>
    <x v="73"/>
    <n v="102.503817991514"/>
  </r>
  <r>
    <x v="0"/>
    <x v="8"/>
    <x v="74"/>
    <n v="100.137887724373"/>
  </r>
  <r>
    <x v="0"/>
    <x v="8"/>
    <x v="75"/>
    <n v="96.531446882153503"/>
  </r>
  <r>
    <x v="0"/>
    <x v="8"/>
    <x v="76"/>
    <n v="94.718938294434906"/>
  </r>
  <r>
    <x v="0"/>
    <x v="8"/>
    <x v="77"/>
    <n v="79.787725105223799"/>
  </r>
  <r>
    <x v="0"/>
    <x v="8"/>
    <x v="78"/>
    <n v="116.020616355237"/>
  </r>
  <r>
    <x v="0"/>
    <x v="8"/>
    <x v="79"/>
    <n v="101.171462512033"/>
  </r>
  <r>
    <x v="0"/>
    <x v="8"/>
    <x v="80"/>
    <n v="104.36448026911501"/>
  </r>
  <r>
    <x v="0"/>
    <x v="8"/>
    <x v="81"/>
    <n v="109.339735027188"/>
  </r>
  <r>
    <x v="0"/>
    <x v="8"/>
    <x v="82"/>
    <n v="121.698127638587"/>
  </r>
  <r>
    <x v="0"/>
    <x v="8"/>
    <x v="83"/>
    <n v="122.12135299523899"/>
  </r>
  <r>
    <x v="0"/>
    <x v="8"/>
    <x v="84"/>
    <n v="119.08490784206199"/>
  </r>
  <r>
    <x v="0"/>
    <x v="8"/>
    <x v="85"/>
    <n v="116.561585124744"/>
  </r>
  <r>
    <x v="0"/>
    <x v="8"/>
    <x v="86"/>
    <n v="123.686840479495"/>
  </r>
  <r>
    <x v="0"/>
    <x v="8"/>
    <x v="87"/>
    <n v="118.813635822493"/>
  </r>
  <r>
    <x v="0"/>
    <x v="8"/>
    <x v="88"/>
    <n v="127.930566962322"/>
  </r>
  <r>
    <x v="0"/>
    <x v="8"/>
    <x v="89"/>
    <n v="128.199496713862"/>
  </r>
  <r>
    <x v="0"/>
    <x v="9"/>
    <x v="0"/>
    <n v="92.285751549476004"/>
  </r>
  <r>
    <x v="0"/>
    <x v="9"/>
    <x v="1"/>
    <n v="97.440059994540405"/>
  </r>
  <r>
    <x v="0"/>
    <x v="9"/>
    <x v="2"/>
    <n v="95.596351236276007"/>
  </r>
  <r>
    <x v="0"/>
    <x v="9"/>
    <x v="3"/>
    <n v="97.667413928737901"/>
  </r>
  <r>
    <x v="0"/>
    <x v="9"/>
    <x v="4"/>
    <n v="98.221817007551806"/>
  </r>
  <r>
    <x v="0"/>
    <x v="9"/>
    <x v="5"/>
    <n v="96.070703062928899"/>
  </r>
  <r>
    <x v="0"/>
    <x v="9"/>
    <x v="6"/>
    <n v="98.213205076437305"/>
  </r>
  <r>
    <x v="0"/>
    <x v="9"/>
    <x v="7"/>
    <n v="93.142131836009298"/>
  </r>
  <r>
    <x v="0"/>
    <x v="9"/>
    <x v="8"/>
    <n v="95.935759145112996"/>
  </r>
  <r>
    <x v="0"/>
    <x v="9"/>
    <x v="9"/>
    <n v="88.830692968701399"/>
  </r>
  <r>
    <x v="0"/>
    <x v="9"/>
    <x v="10"/>
    <n v="96.941963519899602"/>
  </r>
  <r>
    <x v="0"/>
    <x v="9"/>
    <x v="11"/>
    <n v="92.556346627895806"/>
  </r>
  <r>
    <x v="0"/>
    <x v="9"/>
    <x v="12"/>
    <n v="96.485678688814204"/>
  </r>
  <r>
    <x v="0"/>
    <x v="9"/>
    <x v="13"/>
    <n v="93.347307137963995"/>
  </r>
  <r>
    <x v="0"/>
    <x v="9"/>
    <x v="14"/>
    <n v="89.641138653909806"/>
  </r>
  <r>
    <x v="0"/>
    <x v="9"/>
    <x v="15"/>
    <n v="92.457825129483396"/>
  </r>
  <r>
    <x v="0"/>
    <x v="9"/>
    <x v="16"/>
    <n v="99.737501718442601"/>
  </r>
  <r>
    <x v="0"/>
    <x v="9"/>
    <x v="17"/>
    <n v="91.207899709975095"/>
  </r>
  <r>
    <x v="0"/>
    <x v="9"/>
    <x v="18"/>
    <n v="92.5329112199299"/>
  </r>
  <r>
    <x v="0"/>
    <x v="9"/>
    <x v="19"/>
    <n v="95.370308321384897"/>
  </r>
  <r>
    <x v="0"/>
    <x v="9"/>
    <x v="20"/>
    <n v="92.942862177926997"/>
  </r>
  <r>
    <x v="0"/>
    <x v="9"/>
    <x v="21"/>
    <n v="95.102787951975301"/>
  </r>
  <r>
    <x v="0"/>
    <x v="9"/>
    <x v="22"/>
    <n v="93.238844321067702"/>
  </r>
  <r>
    <x v="0"/>
    <x v="9"/>
    <x v="23"/>
    <n v="96.737739032939302"/>
  </r>
  <r>
    <x v="0"/>
    <x v="9"/>
    <x v="24"/>
    <n v="95.222387627710404"/>
  </r>
  <r>
    <x v="0"/>
    <x v="9"/>
    <x v="25"/>
    <n v="99.037449865331794"/>
  </r>
  <r>
    <x v="0"/>
    <x v="9"/>
    <x v="26"/>
    <n v="98.158466232515806"/>
  </r>
  <r>
    <x v="0"/>
    <x v="9"/>
    <x v="27"/>
    <n v="95.017875824728804"/>
  </r>
  <r>
    <x v="0"/>
    <x v="9"/>
    <x v="28"/>
    <n v="94.124929935057096"/>
  </r>
  <r>
    <x v="0"/>
    <x v="9"/>
    <x v="29"/>
    <n v="98.707912028232201"/>
  </r>
  <r>
    <x v="0"/>
    <x v="9"/>
    <x v="30"/>
    <n v="82.194583603039206"/>
  </r>
  <r>
    <x v="0"/>
    <x v="9"/>
    <x v="31"/>
    <n v="100.679667737618"/>
  </r>
  <r>
    <x v="0"/>
    <x v="9"/>
    <x v="32"/>
    <n v="108.696834966693"/>
  </r>
  <r>
    <x v="0"/>
    <x v="9"/>
    <x v="33"/>
    <n v="109.823563529628"/>
  </r>
  <r>
    <x v="0"/>
    <x v="9"/>
    <x v="34"/>
    <n v="103.626681862973"/>
  </r>
  <r>
    <x v="0"/>
    <x v="9"/>
    <x v="35"/>
    <n v="105.71175413957"/>
  </r>
  <r>
    <x v="0"/>
    <x v="9"/>
    <x v="36"/>
    <n v="103.239229263775"/>
  </r>
  <r>
    <x v="0"/>
    <x v="9"/>
    <x v="37"/>
    <n v="98.536624310314096"/>
  </r>
  <r>
    <x v="0"/>
    <x v="9"/>
    <x v="38"/>
    <n v="97.9757533285932"/>
  </r>
  <r>
    <x v="0"/>
    <x v="9"/>
    <x v="39"/>
    <n v="92.552443635033896"/>
  </r>
  <r>
    <x v="0"/>
    <x v="9"/>
    <x v="40"/>
    <n v="86.3430706671585"/>
  </r>
  <r>
    <x v="0"/>
    <x v="9"/>
    <x v="41"/>
    <n v="101.348785354669"/>
  </r>
  <r>
    <x v="0"/>
    <x v="9"/>
    <x v="42"/>
    <n v="98.686460281791099"/>
  </r>
  <r>
    <x v="0"/>
    <x v="9"/>
    <x v="43"/>
    <n v="98.665570429172405"/>
  </r>
  <r>
    <x v="0"/>
    <x v="9"/>
    <x v="44"/>
    <n v="94.791149146241906"/>
  </r>
  <r>
    <x v="0"/>
    <x v="9"/>
    <x v="45"/>
    <n v="102.288516099123"/>
  </r>
  <r>
    <x v="0"/>
    <x v="9"/>
    <x v="46"/>
    <n v="106.70036908574799"/>
  </r>
  <r>
    <x v="0"/>
    <x v="9"/>
    <x v="47"/>
    <n v="106.58407823920901"/>
  </r>
  <r>
    <x v="0"/>
    <x v="9"/>
    <x v="48"/>
    <n v="103.500071482575"/>
  </r>
  <r>
    <x v="0"/>
    <x v="9"/>
    <x v="49"/>
    <n v="103.1535219964"/>
  </r>
  <r>
    <x v="0"/>
    <x v="9"/>
    <x v="50"/>
    <n v="104.831195980014"/>
  </r>
  <r>
    <x v="0"/>
    <x v="9"/>
    <x v="51"/>
    <n v="102.043481549064"/>
  </r>
  <r>
    <x v="0"/>
    <x v="9"/>
    <x v="52"/>
    <n v="105.807838748394"/>
  </r>
  <r>
    <x v="0"/>
    <x v="9"/>
    <x v="53"/>
    <n v="112.242313581593"/>
  </r>
  <r>
    <x v="0"/>
    <x v="9"/>
    <x v="54"/>
    <n v="111.02858420462699"/>
  </r>
  <r>
    <x v="0"/>
    <x v="9"/>
    <x v="55"/>
    <n v="109.643527365041"/>
  </r>
  <r>
    <x v="0"/>
    <x v="9"/>
    <x v="56"/>
    <n v="110.981076663816"/>
  </r>
  <r>
    <x v="0"/>
    <x v="9"/>
    <x v="57"/>
    <n v="76.393056712808999"/>
  </r>
  <r>
    <x v="0"/>
    <x v="9"/>
    <x v="58"/>
    <n v="107.205182421145"/>
  </r>
  <r>
    <x v="0"/>
    <x v="9"/>
    <x v="59"/>
    <n v="112.752129004086"/>
  </r>
  <r>
    <x v="0"/>
    <x v="9"/>
    <x v="60"/>
    <n v="108.3001661056"/>
  </r>
  <r>
    <x v="0"/>
    <x v="9"/>
    <x v="61"/>
    <n v="114.705701493853"/>
  </r>
  <r>
    <x v="0"/>
    <x v="9"/>
    <x v="62"/>
    <n v="114.596301756488"/>
  </r>
  <r>
    <x v="0"/>
    <x v="9"/>
    <x v="63"/>
    <n v="118.352255081911"/>
  </r>
  <r>
    <x v="0"/>
    <x v="9"/>
    <x v="64"/>
    <n v="129.209112083565"/>
  </r>
  <r>
    <x v="0"/>
    <x v="9"/>
    <x v="65"/>
    <n v="117.23008301982"/>
  </r>
  <r>
    <x v="0"/>
    <x v="9"/>
    <x v="66"/>
    <n v="116.023812107315"/>
  </r>
  <r>
    <x v="0"/>
    <x v="9"/>
    <x v="67"/>
    <n v="116.966808135154"/>
  </r>
  <r>
    <x v="0"/>
    <x v="9"/>
    <x v="68"/>
    <n v="114.08918687568099"/>
  </r>
  <r>
    <x v="0"/>
    <x v="9"/>
    <x v="69"/>
    <n v="118.186019593816"/>
  </r>
  <r>
    <x v="0"/>
    <x v="9"/>
    <x v="70"/>
    <n v="121.408087066975"/>
  </r>
  <r>
    <x v="0"/>
    <x v="9"/>
    <x v="71"/>
    <n v="119.512605990186"/>
  </r>
  <r>
    <x v="0"/>
    <x v="9"/>
    <x v="72"/>
    <n v="123.121495287407"/>
  </r>
  <r>
    <x v="0"/>
    <x v="9"/>
    <x v="73"/>
    <n v="123.50466745051899"/>
  </r>
  <r>
    <x v="0"/>
    <x v="9"/>
    <x v="74"/>
    <n v="122.664308848549"/>
  </r>
  <r>
    <x v="0"/>
    <x v="9"/>
    <x v="75"/>
    <n v="112.877344654696"/>
  </r>
  <r>
    <x v="0"/>
    <x v="9"/>
    <x v="76"/>
    <n v="105.77969625778201"/>
  </r>
  <r>
    <x v="0"/>
    <x v="9"/>
    <x v="77"/>
    <n v="104.254441363357"/>
  </r>
  <r>
    <x v="0"/>
    <x v="9"/>
    <x v="78"/>
    <n v="108.664306557149"/>
  </r>
  <r>
    <x v="0"/>
    <x v="9"/>
    <x v="79"/>
    <n v="114.181974343288"/>
  </r>
  <r>
    <x v="0"/>
    <x v="9"/>
    <x v="80"/>
    <n v="114.125518510139"/>
  </r>
  <r>
    <x v="0"/>
    <x v="9"/>
    <x v="81"/>
    <n v="80.122466988764799"/>
  </r>
  <r>
    <x v="0"/>
    <x v="9"/>
    <x v="82"/>
    <n v="106.968829426429"/>
  </r>
  <r>
    <x v="0"/>
    <x v="9"/>
    <x v="83"/>
    <n v="104.657257749073"/>
  </r>
  <r>
    <x v="0"/>
    <x v="9"/>
    <x v="84"/>
    <n v="111.230146367694"/>
  </r>
  <r>
    <x v="0"/>
    <x v="9"/>
    <x v="85"/>
    <n v="105.91114313369"/>
  </r>
  <r>
    <x v="0"/>
    <x v="9"/>
    <x v="86"/>
    <n v="115.633249172756"/>
  </r>
  <r>
    <x v="0"/>
    <x v="9"/>
    <x v="87"/>
    <n v="132.59040909373101"/>
  </r>
  <r>
    <x v="0"/>
    <x v="9"/>
    <x v="88"/>
    <n v="177.187438246"/>
  </r>
  <r>
    <x v="0"/>
    <x v="9"/>
    <x v="89"/>
    <n v="124.789502435853"/>
  </r>
  <r>
    <x v="0"/>
    <x v="10"/>
    <x v="0"/>
    <n v="88.400247783221502"/>
  </r>
  <r>
    <x v="0"/>
    <x v="10"/>
    <x v="1"/>
    <n v="90.0067214675109"/>
  </r>
  <r>
    <x v="0"/>
    <x v="10"/>
    <x v="2"/>
    <n v="90.011073476133205"/>
  </r>
  <r>
    <x v="0"/>
    <x v="10"/>
    <x v="3"/>
    <n v="91.149461140775102"/>
  </r>
  <r>
    <x v="0"/>
    <x v="10"/>
    <x v="4"/>
    <n v="87.660122720216094"/>
  </r>
  <r>
    <x v="0"/>
    <x v="10"/>
    <x v="5"/>
    <n v="89.416290713590499"/>
  </r>
  <r>
    <x v="0"/>
    <x v="10"/>
    <x v="6"/>
    <n v="87.906308802717206"/>
  </r>
  <r>
    <x v="0"/>
    <x v="10"/>
    <x v="7"/>
    <n v="94.995998567447103"/>
  </r>
  <r>
    <x v="0"/>
    <x v="10"/>
    <x v="8"/>
    <n v="96.022527552522902"/>
  </r>
  <r>
    <x v="0"/>
    <x v="10"/>
    <x v="9"/>
    <n v="95.245133363121496"/>
  </r>
  <r>
    <x v="0"/>
    <x v="10"/>
    <x v="10"/>
    <n v="91.016137122283695"/>
  </r>
  <r>
    <x v="0"/>
    <x v="10"/>
    <x v="11"/>
    <n v="89.273103971008595"/>
  </r>
  <r>
    <x v="0"/>
    <x v="10"/>
    <x v="12"/>
    <n v="94.258063087728303"/>
  </r>
  <r>
    <x v="0"/>
    <x v="10"/>
    <x v="13"/>
    <n v="93.655377668020407"/>
  </r>
  <r>
    <x v="0"/>
    <x v="10"/>
    <x v="14"/>
    <n v="91.232778214995307"/>
  </r>
  <r>
    <x v="0"/>
    <x v="10"/>
    <x v="15"/>
    <n v="93.136008206030397"/>
  </r>
  <r>
    <x v="0"/>
    <x v="10"/>
    <x v="16"/>
    <n v="97.845860464819097"/>
  </r>
  <r>
    <x v="0"/>
    <x v="10"/>
    <x v="17"/>
    <n v="97.375049657944601"/>
  </r>
  <r>
    <x v="0"/>
    <x v="10"/>
    <x v="18"/>
    <n v="100.52148339330201"/>
  </r>
  <r>
    <x v="0"/>
    <x v="10"/>
    <x v="19"/>
    <n v="97.132656961885203"/>
  </r>
  <r>
    <x v="0"/>
    <x v="10"/>
    <x v="20"/>
    <n v="94.094858274142894"/>
  </r>
  <r>
    <x v="0"/>
    <x v="10"/>
    <x v="21"/>
    <n v="99.642044989999107"/>
  </r>
  <r>
    <x v="0"/>
    <x v="10"/>
    <x v="22"/>
    <n v="96.998504545525606"/>
  </r>
  <r>
    <x v="0"/>
    <x v="10"/>
    <x v="23"/>
    <n v="98.992181539550998"/>
  </r>
  <r>
    <x v="0"/>
    <x v="10"/>
    <x v="24"/>
    <n v="99.787370424823806"/>
  </r>
  <r>
    <x v="0"/>
    <x v="10"/>
    <x v="25"/>
    <n v="101.889770920299"/>
  </r>
  <r>
    <x v="0"/>
    <x v="10"/>
    <x v="26"/>
    <n v="99.176555359328901"/>
  </r>
  <r>
    <x v="0"/>
    <x v="10"/>
    <x v="27"/>
    <n v="100.736920173738"/>
  </r>
  <r>
    <x v="0"/>
    <x v="10"/>
    <x v="28"/>
    <n v="102.672911958924"/>
  </r>
  <r>
    <x v="0"/>
    <x v="10"/>
    <x v="29"/>
    <n v="100.73994872002299"/>
  </r>
  <r>
    <x v="0"/>
    <x v="10"/>
    <x v="30"/>
    <n v="101.48988889035699"/>
  </r>
  <r>
    <x v="0"/>
    <x v="10"/>
    <x v="31"/>
    <n v="101.576455842603"/>
  </r>
  <r>
    <x v="0"/>
    <x v="10"/>
    <x v="32"/>
    <n v="100.04607116813"/>
  </r>
  <r>
    <x v="0"/>
    <x v="10"/>
    <x v="33"/>
    <n v="100.89682553490201"/>
  </r>
  <r>
    <x v="0"/>
    <x v="10"/>
    <x v="34"/>
    <n v="105.14885061404701"/>
  </r>
  <r>
    <x v="0"/>
    <x v="10"/>
    <x v="35"/>
    <n v="101.342380348254"/>
  </r>
  <r>
    <x v="0"/>
    <x v="10"/>
    <x v="36"/>
    <n v="103.695868214443"/>
  </r>
  <r>
    <x v="0"/>
    <x v="10"/>
    <x v="37"/>
    <n v="102.842861142327"/>
  </r>
  <r>
    <x v="0"/>
    <x v="10"/>
    <x v="38"/>
    <n v="106.395636632372"/>
  </r>
  <r>
    <x v="0"/>
    <x v="10"/>
    <x v="39"/>
    <n v="107.91266949860299"/>
  </r>
  <r>
    <x v="0"/>
    <x v="10"/>
    <x v="40"/>
    <n v="112.80949280841"/>
  </r>
  <r>
    <x v="0"/>
    <x v="10"/>
    <x v="41"/>
    <n v="108.664211129663"/>
  </r>
  <r>
    <x v="0"/>
    <x v="10"/>
    <x v="42"/>
    <n v="104.21321611625901"/>
  </r>
  <r>
    <x v="0"/>
    <x v="10"/>
    <x v="43"/>
    <n v="105.732440824707"/>
  </r>
  <r>
    <x v="0"/>
    <x v="10"/>
    <x v="44"/>
    <n v="104.636160822015"/>
  </r>
  <r>
    <x v="0"/>
    <x v="10"/>
    <x v="45"/>
    <n v="107.126884575544"/>
  </r>
  <r>
    <x v="0"/>
    <x v="10"/>
    <x v="46"/>
    <n v="110.23168669083"/>
  </r>
  <r>
    <x v="0"/>
    <x v="10"/>
    <x v="47"/>
    <n v="110.41338241954701"/>
  </r>
  <r>
    <x v="0"/>
    <x v="10"/>
    <x v="48"/>
    <n v="113.064696372714"/>
  </r>
  <r>
    <x v="0"/>
    <x v="10"/>
    <x v="49"/>
    <n v="109.25429957233899"/>
  </r>
  <r>
    <x v="0"/>
    <x v="10"/>
    <x v="50"/>
    <n v="110.426175619554"/>
  </r>
  <r>
    <x v="0"/>
    <x v="10"/>
    <x v="51"/>
    <n v="107.847336962577"/>
  </r>
  <r>
    <x v="0"/>
    <x v="10"/>
    <x v="52"/>
    <n v="112.989521002842"/>
  </r>
  <r>
    <x v="0"/>
    <x v="10"/>
    <x v="53"/>
    <n v="111.624590225943"/>
  </r>
  <r>
    <x v="0"/>
    <x v="10"/>
    <x v="54"/>
    <n v="111.096528718312"/>
  </r>
  <r>
    <x v="0"/>
    <x v="10"/>
    <x v="55"/>
    <n v="114.353424705731"/>
  </r>
  <r>
    <x v="0"/>
    <x v="10"/>
    <x v="56"/>
    <n v="113.29262808441599"/>
  </r>
  <r>
    <x v="0"/>
    <x v="10"/>
    <x v="57"/>
    <n v="108.14684531378199"/>
  </r>
  <r>
    <x v="0"/>
    <x v="10"/>
    <x v="58"/>
    <n v="112.238819954801"/>
  </r>
  <r>
    <x v="0"/>
    <x v="10"/>
    <x v="59"/>
    <n v="113.93321778613701"/>
  </r>
  <r>
    <x v="0"/>
    <x v="10"/>
    <x v="60"/>
    <n v="111.70203731316801"/>
  </r>
  <r>
    <x v="0"/>
    <x v="10"/>
    <x v="61"/>
    <n v="109.002832805683"/>
  </r>
  <r>
    <x v="0"/>
    <x v="10"/>
    <x v="62"/>
    <n v="113.335049180692"/>
  </r>
  <r>
    <x v="0"/>
    <x v="10"/>
    <x v="63"/>
    <n v="115.300932938275"/>
  </r>
  <r>
    <x v="0"/>
    <x v="10"/>
    <x v="64"/>
    <n v="110.967692206183"/>
  </r>
  <r>
    <x v="0"/>
    <x v="10"/>
    <x v="65"/>
    <n v="115.01324534985901"/>
  </r>
  <r>
    <x v="0"/>
    <x v="10"/>
    <x v="66"/>
    <n v="111.75549543478699"/>
  </r>
  <r>
    <x v="0"/>
    <x v="10"/>
    <x v="67"/>
    <n v="116.012528680865"/>
  </r>
  <r>
    <x v="0"/>
    <x v="10"/>
    <x v="68"/>
    <n v="115.122812503381"/>
  </r>
  <r>
    <x v="0"/>
    <x v="10"/>
    <x v="69"/>
    <n v="116.248722971916"/>
  </r>
  <r>
    <x v="0"/>
    <x v="10"/>
    <x v="70"/>
    <n v="113.197289977002"/>
  </r>
  <r>
    <x v="0"/>
    <x v="10"/>
    <x v="71"/>
    <n v="113.685022261225"/>
  </r>
  <r>
    <x v="0"/>
    <x v="10"/>
    <x v="72"/>
    <n v="110.91947488673701"/>
  </r>
  <r>
    <x v="0"/>
    <x v="10"/>
    <x v="73"/>
    <n v="117.235171124963"/>
  </r>
  <r>
    <x v="0"/>
    <x v="10"/>
    <x v="74"/>
    <n v="114.832640885145"/>
  </r>
  <r>
    <x v="0"/>
    <x v="10"/>
    <x v="75"/>
    <n v="108.958450927893"/>
  </r>
  <r>
    <x v="0"/>
    <x v="10"/>
    <x v="76"/>
    <n v="105.590690893709"/>
  </r>
  <r>
    <x v="0"/>
    <x v="10"/>
    <x v="77"/>
    <n v="112.219993442847"/>
  </r>
  <r>
    <x v="0"/>
    <x v="10"/>
    <x v="78"/>
    <n v="117.887123166752"/>
  </r>
  <r>
    <x v="0"/>
    <x v="10"/>
    <x v="79"/>
    <n v="107.34661413778799"/>
  </r>
  <r>
    <x v="0"/>
    <x v="10"/>
    <x v="80"/>
    <n v="116.189372704546"/>
  </r>
  <r>
    <x v="0"/>
    <x v="10"/>
    <x v="81"/>
    <n v="114.326521937598"/>
  </r>
  <r>
    <x v="0"/>
    <x v="10"/>
    <x v="82"/>
    <n v="115.004473549669"/>
  </r>
  <r>
    <x v="0"/>
    <x v="10"/>
    <x v="83"/>
    <n v="118.373494085316"/>
  </r>
  <r>
    <x v="0"/>
    <x v="10"/>
    <x v="84"/>
    <n v="115.28417140438501"/>
  </r>
  <r>
    <x v="0"/>
    <x v="10"/>
    <x v="85"/>
    <n v="115.83066554165801"/>
  </r>
  <r>
    <x v="0"/>
    <x v="10"/>
    <x v="86"/>
    <n v="116.884123905344"/>
  </r>
  <r>
    <x v="0"/>
    <x v="10"/>
    <x v="87"/>
    <n v="119.799148731624"/>
  </r>
  <r>
    <x v="0"/>
    <x v="10"/>
    <x v="88"/>
    <n v="116.822094105548"/>
  </r>
  <r>
    <x v="0"/>
    <x v="10"/>
    <x v="89"/>
    <n v="114.793076777099"/>
  </r>
  <r>
    <x v="0"/>
    <x v="11"/>
    <x v="0"/>
    <n v="78.038453960709305"/>
  </r>
  <r>
    <x v="0"/>
    <x v="11"/>
    <x v="1"/>
    <n v="77.422750799955907"/>
  </r>
  <r>
    <x v="0"/>
    <x v="11"/>
    <x v="2"/>
    <n v="79.834039873633103"/>
  </r>
  <r>
    <x v="0"/>
    <x v="11"/>
    <x v="3"/>
    <n v="81.431550618428801"/>
  </r>
  <r>
    <x v="0"/>
    <x v="11"/>
    <x v="4"/>
    <n v="77.647468769169905"/>
  </r>
  <r>
    <x v="0"/>
    <x v="11"/>
    <x v="5"/>
    <n v="81.2806673640208"/>
  </r>
  <r>
    <x v="0"/>
    <x v="11"/>
    <x v="6"/>
    <n v="82.739662463448695"/>
  </r>
  <r>
    <x v="0"/>
    <x v="11"/>
    <x v="7"/>
    <n v="81.374115555494399"/>
  </r>
  <r>
    <x v="0"/>
    <x v="11"/>
    <x v="8"/>
    <n v="83.862650592493196"/>
  </r>
  <r>
    <x v="0"/>
    <x v="11"/>
    <x v="9"/>
    <n v="84.836061943154107"/>
  </r>
  <r>
    <x v="0"/>
    <x v="11"/>
    <x v="10"/>
    <n v="85.063514957864101"/>
  </r>
  <r>
    <x v="0"/>
    <x v="11"/>
    <x v="11"/>
    <n v="97.711701981876303"/>
  </r>
  <r>
    <x v="0"/>
    <x v="11"/>
    <x v="12"/>
    <n v="80.103175820597897"/>
  </r>
  <r>
    <x v="0"/>
    <x v="11"/>
    <x v="13"/>
    <n v="98.393387814786195"/>
  </r>
  <r>
    <x v="0"/>
    <x v="11"/>
    <x v="14"/>
    <n v="94.8273917348927"/>
  </r>
  <r>
    <x v="0"/>
    <x v="11"/>
    <x v="15"/>
    <n v="109.18368390160499"/>
  </r>
  <r>
    <x v="0"/>
    <x v="11"/>
    <x v="16"/>
    <n v="104.295267219073"/>
  </r>
  <r>
    <x v="0"/>
    <x v="11"/>
    <x v="17"/>
    <n v="108.962833549723"/>
  </r>
  <r>
    <x v="0"/>
    <x v="11"/>
    <x v="18"/>
    <n v="114.075514895419"/>
  </r>
  <r>
    <x v="0"/>
    <x v="11"/>
    <x v="19"/>
    <n v="108.231114904508"/>
  </r>
  <r>
    <x v="0"/>
    <x v="11"/>
    <x v="20"/>
    <n v="122.396633930945"/>
  </r>
  <r>
    <x v="0"/>
    <x v="11"/>
    <x v="21"/>
    <n v="117.36937026912599"/>
  </r>
  <r>
    <x v="0"/>
    <x v="11"/>
    <x v="22"/>
    <n v="126.274972248278"/>
  </r>
  <r>
    <x v="0"/>
    <x v="11"/>
    <x v="23"/>
    <n v="125.919857682689"/>
  </r>
  <r>
    <x v="0"/>
    <x v="11"/>
    <x v="24"/>
    <n v="127.531955682144"/>
  </r>
  <r>
    <x v="0"/>
    <x v="11"/>
    <x v="25"/>
    <n v="127.268942916314"/>
  </r>
  <r>
    <x v="0"/>
    <x v="11"/>
    <x v="26"/>
    <n v="127.830985545524"/>
  </r>
  <r>
    <x v="0"/>
    <x v="11"/>
    <x v="27"/>
    <n v="116.992958445113"/>
  </r>
  <r>
    <x v="0"/>
    <x v="11"/>
    <x v="28"/>
    <n v="121.24192984294901"/>
  </r>
  <r>
    <x v="0"/>
    <x v="11"/>
    <x v="29"/>
    <n v="121.23390890844701"/>
  </r>
  <r>
    <x v="0"/>
    <x v="11"/>
    <x v="30"/>
    <n v="116.330746595863"/>
  </r>
  <r>
    <x v="0"/>
    <x v="11"/>
    <x v="31"/>
    <n v="118.14315781176199"/>
  </r>
  <r>
    <x v="0"/>
    <x v="11"/>
    <x v="32"/>
    <n v="115.32562178409501"/>
  </r>
  <r>
    <x v="0"/>
    <x v="11"/>
    <x v="33"/>
    <n v="117.665248384691"/>
  </r>
  <r>
    <x v="0"/>
    <x v="11"/>
    <x v="34"/>
    <n v="119.424035226437"/>
  </r>
  <r>
    <x v="0"/>
    <x v="11"/>
    <x v="35"/>
    <n v="112.473905584485"/>
  </r>
  <r>
    <x v="0"/>
    <x v="11"/>
    <x v="36"/>
    <n v="117.339034605885"/>
  </r>
  <r>
    <x v="0"/>
    <x v="11"/>
    <x v="37"/>
    <n v="112.646086926606"/>
  </r>
  <r>
    <x v="0"/>
    <x v="11"/>
    <x v="38"/>
    <n v="118.876471618018"/>
  </r>
  <r>
    <x v="0"/>
    <x v="11"/>
    <x v="39"/>
    <n v="129.204285523268"/>
  </r>
  <r>
    <x v="0"/>
    <x v="11"/>
    <x v="40"/>
    <n v="113.346591411921"/>
  </r>
  <r>
    <x v="0"/>
    <x v="11"/>
    <x v="41"/>
    <n v="123.391743450951"/>
  </r>
  <r>
    <x v="0"/>
    <x v="11"/>
    <x v="42"/>
    <n v="104.086652646717"/>
  </r>
  <r>
    <x v="0"/>
    <x v="11"/>
    <x v="43"/>
    <n v="117.71002836643"/>
  </r>
  <r>
    <x v="0"/>
    <x v="11"/>
    <x v="44"/>
    <n v="121.312759504017"/>
  </r>
  <r>
    <x v="0"/>
    <x v="11"/>
    <x v="45"/>
    <n v="117.62041462358501"/>
  </r>
  <r>
    <x v="0"/>
    <x v="11"/>
    <x v="46"/>
    <n v="121.28607971123699"/>
  </r>
  <r>
    <x v="0"/>
    <x v="11"/>
    <x v="47"/>
    <n v="141.24151188496199"/>
  </r>
  <r>
    <x v="0"/>
    <x v="11"/>
    <x v="48"/>
    <n v="103.761299191962"/>
  </r>
  <r>
    <x v="0"/>
    <x v="11"/>
    <x v="49"/>
    <n v="128.595122285461"/>
  </r>
  <r>
    <x v="0"/>
    <x v="11"/>
    <x v="50"/>
    <n v="114.937500375913"/>
  </r>
  <r>
    <x v="0"/>
    <x v="11"/>
    <x v="51"/>
    <n v="113.661183152254"/>
  </r>
  <r>
    <x v="0"/>
    <x v="11"/>
    <x v="52"/>
    <n v="128.17843646755199"/>
  </r>
  <r>
    <x v="0"/>
    <x v="11"/>
    <x v="53"/>
    <n v="133.35291477681599"/>
  </r>
  <r>
    <x v="0"/>
    <x v="11"/>
    <x v="54"/>
    <n v="113.187150240506"/>
  </r>
  <r>
    <x v="0"/>
    <x v="11"/>
    <x v="55"/>
    <n v="128.057788607844"/>
  </r>
  <r>
    <x v="0"/>
    <x v="11"/>
    <x v="56"/>
    <n v="118.190767561732"/>
  </r>
  <r>
    <x v="0"/>
    <x v="11"/>
    <x v="57"/>
    <n v="129.195343505479"/>
  </r>
  <r>
    <x v="0"/>
    <x v="11"/>
    <x v="58"/>
    <n v="125.418139786265"/>
  </r>
  <r>
    <x v="0"/>
    <x v="11"/>
    <x v="59"/>
    <n v="115.897012741411"/>
  </r>
  <r>
    <x v="0"/>
    <x v="11"/>
    <x v="60"/>
    <n v="132.05705234216001"/>
  </r>
  <r>
    <x v="0"/>
    <x v="11"/>
    <x v="61"/>
    <n v="120.643869209678"/>
  </r>
  <r>
    <x v="0"/>
    <x v="11"/>
    <x v="62"/>
    <n v="131.87612941255099"/>
  </r>
  <r>
    <x v="0"/>
    <x v="11"/>
    <x v="63"/>
    <n v="142.49542783758901"/>
  </r>
  <r>
    <x v="0"/>
    <x v="11"/>
    <x v="64"/>
    <n v="115.95830304101401"/>
  </r>
  <r>
    <x v="0"/>
    <x v="11"/>
    <x v="65"/>
    <n v="134.84244208728001"/>
  </r>
  <r>
    <x v="0"/>
    <x v="11"/>
    <x v="66"/>
    <n v="131.92784341442101"/>
  </r>
  <r>
    <x v="0"/>
    <x v="11"/>
    <x v="67"/>
    <n v="150.863720352987"/>
  </r>
  <r>
    <x v="0"/>
    <x v="11"/>
    <x v="68"/>
    <n v="136.23586260585299"/>
  </r>
  <r>
    <x v="0"/>
    <x v="11"/>
    <x v="69"/>
    <n v="143.24122736668099"/>
  </r>
  <r>
    <x v="0"/>
    <x v="11"/>
    <x v="70"/>
    <n v="149.38092879809901"/>
  </r>
  <r>
    <x v="0"/>
    <x v="11"/>
    <x v="71"/>
    <n v="125.674225229849"/>
  </r>
  <r>
    <x v="0"/>
    <x v="11"/>
    <x v="72"/>
    <n v="134.01122406595201"/>
  </r>
  <r>
    <x v="0"/>
    <x v="11"/>
    <x v="73"/>
    <n v="136.32185182507899"/>
  </r>
  <r>
    <x v="0"/>
    <x v="11"/>
    <x v="74"/>
    <n v="147.72469232624101"/>
  </r>
  <r>
    <x v="0"/>
    <x v="11"/>
    <x v="75"/>
    <n v="145.97179947411101"/>
  </r>
  <r>
    <x v="0"/>
    <x v="11"/>
    <x v="76"/>
    <n v="157.43995513450099"/>
  </r>
  <r>
    <x v="0"/>
    <x v="11"/>
    <x v="77"/>
    <n v="159.302814495229"/>
  </r>
  <r>
    <x v="0"/>
    <x v="11"/>
    <x v="78"/>
    <n v="167.26881870816999"/>
  </r>
  <r>
    <x v="0"/>
    <x v="11"/>
    <x v="79"/>
    <n v="155.92549669893"/>
  </r>
  <r>
    <x v="0"/>
    <x v="11"/>
    <x v="80"/>
    <n v="162.55327244321299"/>
  </r>
  <r>
    <x v="0"/>
    <x v="11"/>
    <x v="81"/>
    <n v="164.275361323113"/>
  </r>
  <r>
    <x v="0"/>
    <x v="11"/>
    <x v="82"/>
    <n v="191.57433257985201"/>
  </r>
  <r>
    <x v="0"/>
    <x v="11"/>
    <x v="83"/>
    <n v="199.781150200002"/>
  </r>
  <r>
    <x v="0"/>
    <x v="11"/>
    <x v="84"/>
    <n v="172.72688045849799"/>
  </r>
  <r>
    <x v="0"/>
    <x v="11"/>
    <x v="85"/>
    <n v="176.87573878486"/>
  </r>
  <r>
    <x v="0"/>
    <x v="11"/>
    <x v="86"/>
    <n v="171.47634791371399"/>
  </r>
  <r>
    <x v="0"/>
    <x v="11"/>
    <x v="87"/>
    <n v="186.413370304821"/>
  </r>
  <r>
    <x v="0"/>
    <x v="11"/>
    <x v="88"/>
    <n v="165.342589716399"/>
  </r>
  <r>
    <x v="0"/>
    <x v="11"/>
    <x v="89"/>
    <n v="165.772236121779"/>
  </r>
  <r>
    <x v="0"/>
    <x v="12"/>
    <x v="0"/>
    <n v="98.897536270812097"/>
  </r>
  <r>
    <x v="0"/>
    <x v="12"/>
    <x v="1"/>
    <n v="104.35596945545601"/>
  </r>
  <r>
    <x v="0"/>
    <x v="12"/>
    <x v="2"/>
    <n v="103.496203778545"/>
  </r>
  <r>
    <x v="0"/>
    <x v="12"/>
    <x v="3"/>
    <n v="105.51258359909301"/>
  </r>
  <r>
    <x v="0"/>
    <x v="12"/>
    <x v="4"/>
    <n v="101.242985770489"/>
  </r>
  <r>
    <x v="0"/>
    <x v="12"/>
    <x v="5"/>
    <n v="104.38719579789699"/>
  </r>
  <r>
    <x v="0"/>
    <x v="12"/>
    <x v="6"/>
    <n v="104.451299703385"/>
  </r>
  <r>
    <x v="0"/>
    <x v="12"/>
    <x v="7"/>
    <n v="102.174214857531"/>
  </r>
  <r>
    <x v="0"/>
    <x v="12"/>
    <x v="8"/>
    <n v="99.126805691558999"/>
  </r>
  <r>
    <x v="0"/>
    <x v="12"/>
    <x v="9"/>
    <n v="100.974976364957"/>
  </r>
  <r>
    <x v="0"/>
    <x v="12"/>
    <x v="10"/>
    <n v="101.358726441521"/>
  </r>
  <r>
    <x v="0"/>
    <x v="12"/>
    <x v="11"/>
    <n v="105.01406821158299"/>
  </r>
  <r>
    <x v="0"/>
    <x v="12"/>
    <x v="12"/>
    <n v="103.669803793263"/>
  </r>
  <r>
    <x v="0"/>
    <x v="12"/>
    <x v="13"/>
    <n v="106.081047512834"/>
  </r>
  <r>
    <x v="0"/>
    <x v="12"/>
    <x v="14"/>
    <n v="106.73024321937"/>
  </r>
  <r>
    <x v="0"/>
    <x v="12"/>
    <x v="15"/>
    <n v="99.738379912174295"/>
  </r>
  <r>
    <x v="0"/>
    <x v="12"/>
    <x v="16"/>
    <n v="97.968318571643593"/>
  </r>
  <r>
    <x v="0"/>
    <x v="12"/>
    <x v="17"/>
    <n v="99.032195871954301"/>
  </r>
  <r>
    <x v="0"/>
    <x v="12"/>
    <x v="18"/>
    <n v="96.578343311979395"/>
  </r>
  <r>
    <x v="0"/>
    <x v="12"/>
    <x v="19"/>
    <n v="102.88848841186901"/>
  </r>
  <r>
    <x v="0"/>
    <x v="12"/>
    <x v="20"/>
    <n v="105.912961541773"/>
  </r>
  <r>
    <x v="0"/>
    <x v="12"/>
    <x v="21"/>
    <n v="105.68051265866799"/>
  </r>
  <r>
    <x v="0"/>
    <x v="12"/>
    <x v="22"/>
    <n v="105.525219194673"/>
  </r>
  <r>
    <x v="0"/>
    <x v="12"/>
    <x v="23"/>
    <n v="108.858643998982"/>
  </r>
  <r>
    <x v="0"/>
    <x v="12"/>
    <x v="24"/>
    <n v="106.165436003034"/>
  </r>
  <r>
    <x v="0"/>
    <x v="12"/>
    <x v="25"/>
    <n v="107.88622864310101"/>
  </r>
  <r>
    <x v="0"/>
    <x v="12"/>
    <x v="26"/>
    <n v="104.765575241766"/>
  </r>
  <r>
    <x v="0"/>
    <x v="12"/>
    <x v="27"/>
    <n v="112.34776658756"/>
  </r>
  <r>
    <x v="0"/>
    <x v="12"/>
    <x v="28"/>
    <n v="114.29123883363"/>
  </r>
  <r>
    <x v="0"/>
    <x v="12"/>
    <x v="29"/>
    <n v="112.95633397932301"/>
  </r>
  <r>
    <x v="0"/>
    <x v="12"/>
    <x v="30"/>
    <n v="119.464718438137"/>
  </r>
  <r>
    <x v="0"/>
    <x v="12"/>
    <x v="31"/>
    <n v="115.31207420313601"/>
  </r>
  <r>
    <x v="0"/>
    <x v="12"/>
    <x v="32"/>
    <n v="117.152302863267"/>
  </r>
  <r>
    <x v="0"/>
    <x v="12"/>
    <x v="33"/>
    <n v="119.02532689575099"/>
  </r>
  <r>
    <x v="0"/>
    <x v="12"/>
    <x v="34"/>
    <n v="118.445741137588"/>
  </r>
  <r>
    <x v="0"/>
    <x v="12"/>
    <x v="35"/>
    <n v="117.067815709098"/>
  </r>
  <r>
    <x v="0"/>
    <x v="12"/>
    <x v="36"/>
    <n v="126.861049788671"/>
  </r>
  <r>
    <x v="0"/>
    <x v="12"/>
    <x v="37"/>
    <n v="120.499025233247"/>
  </r>
  <r>
    <x v="0"/>
    <x v="12"/>
    <x v="38"/>
    <n v="123.449157036175"/>
  </r>
  <r>
    <x v="0"/>
    <x v="12"/>
    <x v="39"/>
    <n v="121.095689557947"/>
  </r>
  <r>
    <x v="0"/>
    <x v="12"/>
    <x v="40"/>
    <n v="130.59511043580801"/>
  </r>
  <r>
    <x v="0"/>
    <x v="12"/>
    <x v="41"/>
    <n v="127.57486914180799"/>
  </r>
  <r>
    <x v="0"/>
    <x v="12"/>
    <x v="42"/>
    <n v="122.950186680447"/>
  </r>
  <r>
    <x v="0"/>
    <x v="12"/>
    <x v="43"/>
    <n v="126.418864458027"/>
  </r>
  <r>
    <x v="0"/>
    <x v="12"/>
    <x v="44"/>
    <n v="124.138170423945"/>
  </r>
  <r>
    <x v="0"/>
    <x v="12"/>
    <x v="45"/>
    <n v="122.50181434289701"/>
  </r>
  <r>
    <x v="0"/>
    <x v="12"/>
    <x v="46"/>
    <n v="126.36430994788"/>
  </r>
  <r>
    <x v="0"/>
    <x v="12"/>
    <x v="47"/>
    <n v="126.437230058084"/>
  </r>
  <r>
    <x v="0"/>
    <x v="12"/>
    <x v="48"/>
    <n v="130.071719066719"/>
  </r>
  <r>
    <x v="0"/>
    <x v="12"/>
    <x v="49"/>
    <n v="128.63588726789399"/>
  </r>
  <r>
    <x v="0"/>
    <x v="12"/>
    <x v="50"/>
    <n v="129.244242216347"/>
  </r>
  <r>
    <x v="0"/>
    <x v="12"/>
    <x v="51"/>
    <n v="122.038846371535"/>
  </r>
  <r>
    <x v="0"/>
    <x v="12"/>
    <x v="52"/>
    <n v="127.97730070438"/>
  </r>
  <r>
    <x v="0"/>
    <x v="12"/>
    <x v="53"/>
    <n v="132.28150983523301"/>
  </r>
  <r>
    <x v="0"/>
    <x v="12"/>
    <x v="54"/>
    <n v="131.37085821623501"/>
  </r>
  <r>
    <x v="0"/>
    <x v="12"/>
    <x v="55"/>
    <n v="127.015181867563"/>
  </r>
  <r>
    <x v="0"/>
    <x v="12"/>
    <x v="56"/>
    <n v="127.997784818886"/>
  </r>
  <r>
    <x v="0"/>
    <x v="12"/>
    <x v="57"/>
    <n v="132.40586905454299"/>
  </r>
  <r>
    <x v="0"/>
    <x v="12"/>
    <x v="58"/>
    <n v="130.52217315267799"/>
  </r>
  <r>
    <x v="0"/>
    <x v="12"/>
    <x v="59"/>
    <n v="134.15562700469701"/>
  </r>
  <r>
    <x v="0"/>
    <x v="12"/>
    <x v="60"/>
    <n v="127.41457609132399"/>
  </r>
  <r>
    <x v="0"/>
    <x v="12"/>
    <x v="61"/>
    <n v="126.161219736913"/>
  </r>
  <r>
    <x v="0"/>
    <x v="12"/>
    <x v="62"/>
    <n v="124.36680223593299"/>
  </r>
  <r>
    <x v="0"/>
    <x v="12"/>
    <x v="63"/>
    <n v="134.90814318750299"/>
  </r>
  <r>
    <x v="0"/>
    <x v="12"/>
    <x v="64"/>
    <n v="129.948015005511"/>
  </r>
  <r>
    <x v="0"/>
    <x v="12"/>
    <x v="65"/>
    <n v="137.65255920636301"/>
  </r>
  <r>
    <x v="0"/>
    <x v="12"/>
    <x v="66"/>
    <n v="138.48439558208301"/>
  </r>
  <r>
    <x v="0"/>
    <x v="12"/>
    <x v="67"/>
    <n v="139.22939768445099"/>
  </r>
  <r>
    <x v="0"/>
    <x v="12"/>
    <x v="68"/>
    <n v="140.34391399242099"/>
  </r>
  <r>
    <x v="0"/>
    <x v="12"/>
    <x v="69"/>
    <n v="138.718467920417"/>
  </r>
  <r>
    <x v="0"/>
    <x v="12"/>
    <x v="70"/>
    <n v="136.89151063110199"/>
  </r>
  <r>
    <x v="0"/>
    <x v="12"/>
    <x v="71"/>
    <n v="130.31625857604999"/>
  </r>
  <r>
    <x v="0"/>
    <x v="12"/>
    <x v="72"/>
    <n v="136.301848429106"/>
  </r>
  <r>
    <x v="0"/>
    <x v="12"/>
    <x v="73"/>
    <n v="140.77883352038199"/>
  </r>
  <r>
    <x v="0"/>
    <x v="12"/>
    <x v="74"/>
    <n v="148.23718118337499"/>
  </r>
  <r>
    <x v="0"/>
    <x v="12"/>
    <x v="75"/>
    <n v="113.97921623755499"/>
  </r>
  <r>
    <x v="0"/>
    <x v="12"/>
    <x v="76"/>
    <n v="124.716144975875"/>
  </r>
  <r>
    <x v="0"/>
    <x v="12"/>
    <x v="77"/>
    <n v="143.73854732741299"/>
  </r>
  <r>
    <x v="0"/>
    <x v="12"/>
    <x v="78"/>
    <n v="145.92416981462401"/>
  </r>
  <r>
    <x v="0"/>
    <x v="12"/>
    <x v="79"/>
    <n v="150.83978128922001"/>
  </r>
  <r>
    <x v="0"/>
    <x v="12"/>
    <x v="80"/>
    <n v="153.90444252148899"/>
  </r>
  <r>
    <x v="0"/>
    <x v="12"/>
    <x v="81"/>
    <n v="154.01214175428899"/>
  </r>
  <r>
    <x v="0"/>
    <x v="12"/>
    <x v="82"/>
    <n v="158.9985036809"/>
  </r>
  <r>
    <x v="0"/>
    <x v="12"/>
    <x v="83"/>
    <n v="161.087963879304"/>
  </r>
  <r>
    <x v="0"/>
    <x v="12"/>
    <x v="84"/>
    <n v="159.45584588222101"/>
  </r>
  <r>
    <x v="0"/>
    <x v="12"/>
    <x v="85"/>
    <n v="159.75436162518301"/>
  </r>
  <r>
    <x v="0"/>
    <x v="12"/>
    <x v="86"/>
    <n v="159.22227380999701"/>
  </r>
  <r>
    <x v="0"/>
    <x v="12"/>
    <x v="87"/>
    <n v="164.748254830165"/>
  </r>
  <r>
    <x v="0"/>
    <x v="12"/>
    <x v="88"/>
    <n v="163.17623114922301"/>
  </r>
  <r>
    <x v="0"/>
    <x v="12"/>
    <x v="89"/>
    <n v="158.23187308083601"/>
  </r>
  <r>
    <x v="0"/>
    <x v="13"/>
    <x v="0"/>
    <n v="99.773529979393103"/>
  </r>
  <r>
    <x v="0"/>
    <x v="13"/>
    <x v="1"/>
    <n v="102.69290668572"/>
  </r>
  <r>
    <x v="0"/>
    <x v="13"/>
    <x v="2"/>
    <n v="105.34012558614199"/>
  </r>
  <r>
    <x v="0"/>
    <x v="13"/>
    <x v="3"/>
    <n v="105.54937916451701"/>
  </r>
  <r>
    <x v="0"/>
    <x v="13"/>
    <x v="4"/>
    <n v="106.998014324094"/>
  </r>
  <r>
    <x v="0"/>
    <x v="13"/>
    <x v="5"/>
    <n v="102.07457656772699"/>
  </r>
  <r>
    <x v="0"/>
    <x v="13"/>
    <x v="6"/>
    <n v="109.903022891105"/>
  </r>
  <r>
    <x v="0"/>
    <x v="13"/>
    <x v="7"/>
    <n v="102.31174448702799"/>
  </r>
  <r>
    <x v="0"/>
    <x v="13"/>
    <x v="8"/>
    <n v="107.317523048681"/>
  </r>
  <r>
    <x v="0"/>
    <x v="13"/>
    <x v="9"/>
    <n v="105.133567393034"/>
  </r>
  <r>
    <x v="0"/>
    <x v="13"/>
    <x v="10"/>
    <n v="110.12938180719"/>
  </r>
  <r>
    <x v="0"/>
    <x v="13"/>
    <x v="11"/>
    <n v="109.271787095319"/>
  </r>
  <r>
    <x v="0"/>
    <x v="13"/>
    <x v="12"/>
    <n v="104.199587688289"/>
  </r>
  <r>
    <x v="0"/>
    <x v="13"/>
    <x v="13"/>
    <n v="106.698417214671"/>
  </r>
  <r>
    <x v="0"/>
    <x v="13"/>
    <x v="14"/>
    <n v="104.727097340215"/>
  </r>
  <r>
    <x v="0"/>
    <x v="13"/>
    <x v="15"/>
    <n v="107.44775789609101"/>
  </r>
  <r>
    <x v="0"/>
    <x v="13"/>
    <x v="16"/>
    <n v="100.445245890368"/>
  </r>
  <r>
    <x v="0"/>
    <x v="13"/>
    <x v="17"/>
    <n v="94.280185170908496"/>
  </r>
  <r>
    <x v="0"/>
    <x v="13"/>
    <x v="18"/>
    <n v="96.602731102939401"/>
  </r>
  <r>
    <x v="0"/>
    <x v="13"/>
    <x v="19"/>
    <n v="92.759113721035604"/>
  </r>
  <r>
    <x v="0"/>
    <x v="13"/>
    <x v="20"/>
    <n v="95.647603829653903"/>
  </r>
  <r>
    <x v="0"/>
    <x v="13"/>
    <x v="21"/>
    <n v="92.619159173131294"/>
  </r>
  <r>
    <x v="0"/>
    <x v="13"/>
    <x v="22"/>
    <n v="90.541394169043102"/>
  </r>
  <r>
    <x v="0"/>
    <x v="13"/>
    <x v="23"/>
    <n v="96.395991943450795"/>
  </r>
  <r>
    <x v="0"/>
    <x v="13"/>
    <x v="24"/>
    <n v="91.606494880994106"/>
  </r>
  <r>
    <x v="0"/>
    <x v="13"/>
    <x v="25"/>
    <n v="98.918025193905706"/>
  </r>
  <r>
    <x v="0"/>
    <x v="13"/>
    <x v="26"/>
    <n v="95.475053327010002"/>
  </r>
  <r>
    <x v="0"/>
    <x v="13"/>
    <x v="27"/>
    <n v="93.008156469796901"/>
  </r>
  <r>
    <x v="0"/>
    <x v="13"/>
    <x v="28"/>
    <n v="94.966046882856006"/>
  </r>
  <r>
    <x v="0"/>
    <x v="13"/>
    <x v="29"/>
    <n v="99.281930286415104"/>
  </r>
  <r>
    <x v="0"/>
    <x v="13"/>
    <x v="30"/>
    <n v="98.5759297257962"/>
  </r>
  <r>
    <x v="0"/>
    <x v="13"/>
    <x v="31"/>
    <n v="102.82191691798"/>
  </r>
  <r>
    <x v="0"/>
    <x v="13"/>
    <x v="32"/>
    <n v="99.391681754787299"/>
  </r>
  <r>
    <x v="0"/>
    <x v="13"/>
    <x v="33"/>
    <n v="101.40146136651001"/>
  </r>
  <r>
    <x v="0"/>
    <x v="13"/>
    <x v="34"/>
    <n v="93.493347530466707"/>
  </r>
  <r>
    <x v="0"/>
    <x v="13"/>
    <x v="35"/>
    <n v="95.565456318874695"/>
  </r>
  <r>
    <x v="0"/>
    <x v="13"/>
    <x v="36"/>
    <n v="101.10497432872501"/>
  </r>
  <r>
    <x v="0"/>
    <x v="13"/>
    <x v="37"/>
    <n v="94.877128082462406"/>
  </r>
  <r>
    <x v="0"/>
    <x v="13"/>
    <x v="38"/>
    <n v="103.32617269766899"/>
  </r>
  <r>
    <x v="0"/>
    <x v="13"/>
    <x v="39"/>
    <n v="97.948280259207607"/>
  </r>
  <r>
    <x v="0"/>
    <x v="13"/>
    <x v="40"/>
    <n v="102.46824996952"/>
  </r>
  <r>
    <x v="0"/>
    <x v="13"/>
    <x v="41"/>
    <n v="104.980870186104"/>
  </r>
  <r>
    <x v="0"/>
    <x v="13"/>
    <x v="42"/>
    <n v="99.786371456490599"/>
  </r>
  <r>
    <x v="0"/>
    <x v="13"/>
    <x v="43"/>
    <n v="102.73331964106001"/>
  </r>
  <r>
    <x v="0"/>
    <x v="13"/>
    <x v="44"/>
    <n v="96.992749587369403"/>
  </r>
  <r>
    <x v="0"/>
    <x v="13"/>
    <x v="45"/>
    <n v="98.433841432306906"/>
  </r>
  <r>
    <x v="0"/>
    <x v="13"/>
    <x v="46"/>
    <n v="102.543402745588"/>
  </r>
  <r>
    <x v="0"/>
    <x v="13"/>
    <x v="47"/>
    <n v="102.951128408351"/>
  </r>
  <r>
    <x v="0"/>
    <x v="13"/>
    <x v="48"/>
    <n v="104.017792290453"/>
  </r>
  <r>
    <x v="0"/>
    <x v="13"/>
    <x v="49"/>
    <n v="103.204600188447"/>
  </r>
  <r>
    <x v="0"/>
    <x v="13"/>
    <x v="50"/>
    <n v="100.112123999609"/>
  </r>
  <r>
    <x v="0"/>
    <x v="13"/>
    <x v="51"/>
    <n v="101.833067527894"/>
  </r>
  <r>
    <x v="0"/>
    <x v="13"/>
    <x v="52"/>
    <n v="101.55270173635699"/>
  </r>
  <r>
    <x v="0"/>
    <x v="13"/>
    <x v="53"/>
    <n v="102.19091386773999"/>
  </r>
  <r>
    <x v="0"/>
    <x v="13"/>
    <x v="54"/>
    <n v="97.763126004956703"/>
  </r>
  <r>
    <x v="0"/>
    <x v="13"/>
    <x v="55"/>
    <n v="100.05092064604"/>
  </r>
  <r>
    <x v="0"/>
    <x v="13"/>
    <x v="56"/>
    <n v="97.767645399192702"/>
  </r>
  <r>
    <x v="0"/>
    <x v="13"/>
    <x v="57"/>
    <n v="99.681046779447499"/>
  </r>
  <r>
    <x v="0"/>
    <x v="13"/>
    <x v="58"/>
    <n v="102.40801337348201"/>
  </r>
  <r>
    <x v="0"/>
    <x v="13"/>
    <x v="59"/>
    <n v="106.30129254111399"/>
  </r>
  <r>
    <x v="0"/>
    <x v="13"/>
    <x v="60"/>
    <n v="107.064541915684"/>
  </r>
  <r>
    <x v="0"/>
    <x v="13"/>
    <x v="61"/>
    <n v="104.391428264189"/>
  </r>
  <r>
    <x v="0"/>
    <x v="13"/>
    <x v="62"/>
    <n v="102.560583848793"/>
  </r>
  <r>
    <x v="0"/>
    <x v="13"/>
    <x v="63"/>
    <n v="105.83148463677701"/>
  </r>
  <r>
    <x v="0"/>
    <x v="13"/>
    <x v="64"/>
    <n v="115.07866510938899"/>
  </r>
  <r>
    <x v="0"/>
    <x v="13"/>
    <x v="65"/>
    <n v="114.190574612668"/>
  </r>
  <r>
    <x v="0"/>
    <x v="13"/>
    <x v="66"/>
    <n v="117.57645711200099"/>
  </r>
  <r>
    <x v="0"/>
    <x v="13"/>
    <x v="67"/>
    <n v="112.883602955779"/>
  </r>
  <r>
    <x v="0"/>
    <x v="13"/>
    <x v="68"/>
    <n v="115.40458182209299"/>
  </r>
  <r>
    <x v="0"/>
    <x v="13"/>
    <x v="69"/>
    <n v="116.77300231724"/>
  </r>
  <r>
    <x v="0"/>
    <x v="13"/>
    <x v="70"/>
    <n v="111.055874914714"/>
  </r>
  <r>
    <x v="0"/>
    <x v="13"/>
    <x v="71"/>
    <n v="110.387222482144"/>
  </r>
  <r>
    <x v="0"/>
    <x v="13"/>
    <x v="72"/>
    <n v="107.405236124868"/>
  </r>
  <r>
    <x v="0"/>
    <x v="13"/>
    <x v="73"/>
    <n v="110.923925647557"/>
  </r>
  <r>
    <x v="0"/>
    <x v="13"/>
    <x v="74"/>
    <n v="108.256248806627"/>
  </r>
  <r>
    <x v="0"/>
    <x v="13"/>
    <x v="75"/>
    <n v="92.025227905121596"/>
  </r>
  <r>
    <x v="0"/>
    <x v="13"/>
    <x v="76"/>
    <n v="102.3396499486"/>
  </r>
  <r>
    <x v="0"/>
    <x v="13"/>
    <x v="77"/>
    <n v="111.58781816636299"/>
  </r>
  <r>
    <x v="0"/>
    <x v="13"/>
    <x v="78"/>
    <n v="109.768218001132"/>
  </r>
  <r>
    <x v="0"/>
    <x v="13"/>
    <x v="79"/>
    <n v="119.403631954974"/>
  </r>
  <r>
    <x v="0"/>
    <x v="13"/>
    <x v="80"/>
    <n v="122.74020187155899"/>
  </r>
  <r>
    <x v="0"/>
    <x v="13"/>
    <x v="81"/>
    <n v="123.74710821568"/>
  </r>
  <r>
    <x v="0"/>
    <x v="13"/>
    <x v="82"/>
    <n v="130.30399746017801"/>
  </r>
  <r>
    <x v="0"/>
    <x v="13"/>
    <x v="83"/>
    <n v="121.707917357257"/>
  </r>
  <r>
    <x v="0"/>
    <x v="13"/>
    <x v="84"/>
    <n v="130.677803924957"/>
  </r>
  <r>
    <x v="0"/>
    <x v="13"/>
    <x v="85"/>
    <n v="127.639957370772"/>
  </r>
  <r>
    <x v="0"/>
    <x v="13"/>
    <x v="86"/>
    <n v="132.18105214346301"/>
  </r>
  <r>
    <x v="0"/>
    <x v="13"/>
    <x v="87"/>
    <n v="134.108526916855"/>
  </r>
  <r>
    <x v="0"/>
    <x v="13"/>
    <x v="88"/>
    <n v="134.18572180977301"/>
  </r>
  <r>
    <x v="0"/>
    <x v="13"/>
    <x v="89"/>
    <n v="131.61381218131601"/>
  </r>
  <r>
    <x v="0"/>
    <x v="14"/>
    <x v="0"/>
    <n v="96.208732954098295"/>
  </r>
  <r>
    <x v="0"/>
    <x v="14"/>
    <x v="1"/>
    <n v="96.554941924127206"/>
  </r>
  <r>
    <x v="0"/>
    <x v="14"/>
    <x v="2"/>
    <n v="94.208456528385398"/>
  </r>
  <r>
    <x v="0"/>
    <x v="14"/>
    <x v="3"/>
    <n v="104.105102749499"/>
  </r>
  <r>
    <x v="0"/>
    <x v="14"/>
    <x v="4"/>
    <n v="114.334826595051"/>
  </r>
  <r>
    <x v="0"/>
    <x v="14"/>
    <x v="5"/>
    <n v="115.670434380274"/>
  </r>
  <r>
    <x v="0"/>
    <x v="14"/>
    <x v="6"/>
    <n v="107.555345160999"/>
  </r>
  <r>
    <x v="0"/>
    <x v="14"/>
    <x v="7"/>
    <n v="115.393822831265"/>
  </r>
  <r>
    <x v="0"/>
    <x v="14"/>
    <x v="8"/>
    <n v="108.18432716515601"/>
  </r>
  <r>
    <x v="0"/>
    <x v="14"/>
    <x v="9"/>
    <n v="96.617312822237693"/>
  </r>
  <r>
    <x v="0"/>
    <x v="14"/>
    <x v="10"/>
    <n v="114.602842616122"/>
  </r>
  <r>
    <x v="0"/>
    <x v="14"/>
    <x v="11"/>
    <n v="102.178493302775"/>
  </r>
  <r>
    <x v="0"/>
    <x v="14"/>
    <x v="12"/>
    <n v="106.804430103206"/>
  </r>
  <r>
    <x v="0"/>
    <x v="14"/>
    <x v="13"/>
    <n v="103.94040443818299"/>
  </r>
  <r>
    <x v="0"/>
    <x v="14"/>
    <x v="14"/>
    <n v="107.602859164346"/>
  </r>
  <r>
    <x v="0"/>
    <x v="14"/>
    <x v="15"/>
    <n v="102.393316315596"/>
  </r>
  <r>
    <x v="0"/>
    <x v="14"/>
    <x v="16"/>
    <n v="93.684175761020299"/>
  </r>
  <r>
    <x v="0"/>
    <x v="14"/>
    <x v="17"/>
    <n v="99.053203309664397"/>
  </r>
  <r>
    <x v="0"/>
    <x v="14"/>
    <x v="18"/>
    <n v="107.084411713015"/>
  </r>
  <r>
    <x v="0"/>
    <x v="14"/>
    <x v="19"/>
    <n v="95.646037352926001"/>
  </r>
  <r>
    <x v="0"/>
    <x v="14"/>
    <x v="20"/>
    <n v="105.615830246014"/>
  </r>
  <r>
    <x v="0"/>
    <x v="14"/>
    <x v="21"/>
    <n v="110.781011152722"/>
  </r>
  <r>
    <x v="0"/>
    <x v="14"/>
    <x v="22"/>
    <n v="99.760644467644099"/>
  </r>
  <r>
    <x v="0"/>
    <x v="14"/>
    <x v="23"/>
    <n v="104.300047642962"/>
  </r>
  <r>
    <x v="0"/>
    <x v="14"/>
    <x v="24"/>
    <n v="96.920798255826"/>
  </r>
  <r>
    <x v="0"/>
    <x v="14"/>
    <x v="25"/>
    <n v="105.157832436654"/>
  </r>
  <r>
    <x v="0"/>
    <x v="14"/>
    <x v="26"/>
    <n v="99.684208786961804"/>
  </r>
  <r>
    <x v="0"/>
    <x v="14"/>
    <x v="27"/>
    <n v="99.838947104345607"/>
  </r>
  <r>
    <x v="0"/>
    <x v="14"/>
    <x v="28"/>
    <n v="95.373385807842695"/>
  </r>
  <r>
    <x v="0"/>
    <x v="14"/>
    <x v="29"/>
    <n v="95.054702313625398"/>
  </r>
  <r>
    <x v="0"/>
    <x v="14"/>
    <x v="30"/>
    <n v="94.388921082386503"/>
  </r>
  <r>
    <x v="0"/>
    <x v="14"/>
    <x v="31"/>
    <n v="98.817851849335099"/>
  </r>
  <r>
    <x v="0"/>
    <x v="14"/>
    <x v="32"/>
    <n v="97.370535438571906"/>
  </r>
  <r>
    <x v="0"/>
    <x v="14"/>
    <x v="33"/>
    <n v="107.938796464178"/>
  </r>
  <r>
    <x v="0"/>
    <x v="14"/>
    <x v="34"/>
    <n v="104.890800596332"/>
  </r>
  <r>
    <x v="0"/>
    <x v="14"/>
    <x v="35"/>
    <n v="100.70768561309001"/>
  </r>
  <r>
    <x v="0"/>
    <x v="14"/>
    <x v="36"/>
    <n v="108.94503494017999"/>
  </r>
  <r>
    <x v="0"/>
    <x v="14"/>
    <x v="37"/>
    <n v="106.83677810181101"/>
  </r>
  <r>
    <x v="0"/>
    <x v="14"/>
    <x v="38"/>
    <n v="108.76756421237801"/>
  </r>
  <r>
    <x v="0"/>
    <x v="14"/>
    <x v="39"/>
    <n v="106.834209127729"/>
  </r>
  <r>
    <x v="0"/>
    <x v="14"/>
    <x v="40"/>
    <n v="107.421905210801"/>
  </r>
  <r>
    <x v="0"/>
    <x v="14"/>
    <x v="41"/>
    <n v="105.88836145997401"/>
  </r>
  <r>
    <x v="0"/>
    <x v="14"/>
    <x v="42"/>
    <n v="111.978117856758"/>
  </r>
  <r>
    <x v="0"/>
    <x v="14"/>
    <x v="43"/>
    <n v="114.29593872009001"/>
  </r>
  <r>
    <x v="0"/>
    <x v="14"/>
    <x v="44"/>
    <n v="116.545395749116"/>
  </r>
  <r>
    <x v="0"/>
    <x v="14"/>
    <x v="45"/>
    <n v="116.179914061858"/>
  </r>
  <r>
    <x v="0"/>
    <x v="14"/>
    <x v="46"/>
    <n v="114.419947925805"/>
  </r>
  <r>
    <x v="0"/>
    <x v="14"/>
    <x v="47"/>
    <n v="118.405299374743"/>
  </r>
  <r>
    <x v="0"/>
    <x v="14"/>
    <x v="48"/>
    <n v="125.023556727844"/>
  </r>
  <r>
    <x v="0"/>
    <x v="14"/>
    <x v="49"/>
    <n v="120.080305663044"/>
  </r>
  <r>
    <x v="0"/>
    <x v="14"/>
    <x v="50"/>
    <n v="118.848073452088"/>
  </r>
  <r>
    <x v="0"/>
    <x v="14"/>
    <x v="51"/>
    <n v="119.990702295467"/>
  </r>
  <r>
    <x v="0"/>
    <x v="14"/>
    <x v="52"/>
    <n v="118.74598397566101"/>
  </r>
  <r>
    <x v="0"/>
    <x v="14"/>
    <x v="53"/>
    <n v="111.723482068845"/>
  </r>
  <r>
    <x v="0"/>
    <x v="14"/>
    <x v="54"/>
    <n v="108.452694748141"/>
  </r>
  <r>
    <x v="0"/>
    <x v="14"/>
    <x v="55"/>
    <n v="110.940218794722"/>
  </r>
  <r>
    <x v="0"/>
    <x v="14"/>
    <x v="56"/>
    <n v="106.78795299112601"/>
  </r>
  <r>
    <x v="0"/>
    <x v="14"/>
    <x v="57"/>
    <n v="107.270836732719"/>
  </r>
  <r>
    <x v="0"/>
    <x v="14"/>
    <x v="58"/>
    <n v="104.193329667055"/>
  </r>
  <r>
    <x v="0"/>
    <x v="14"/>
    <x v="59"/>
    <n v="109.779150922127"/>
  </r>
  <r>
    <x v="0"/>
    <x v="14"/>
    <x v="60"/>
    <n v="105.09611677621599"/>
  </r>
  <r>
    <x v="0"/>
    <x v="14"/>
    <x v="61"/>
    <n v="105.731104821907"/>
  </r>
  <r>
    <x v="0"/>
    <x v="14"/>
    <x v="62"/>
    <n v="113.85893849899099"/>
  </r>
  <r>
    <x v="0"/>
    <x v="14"/>
    <x v="63"/>
    <n v="113.180811177367"/>
  </r>
  <r>
    <x v="0"/>
    <x v="14"/>
    <x v="64"/>
    <n v="121.331126541863"/>
  </r>
  <r>
    <x v="0"/>
    <x v="14"/>
    <x v="65"/>
    <n v="115.788608187154"/>
  </r>
  <r>
    <x v="0"/>
    <x v="14"/>
    <x v="66"/>
    <n v="118.729012569478"/>
  </r>
  <r>
    <x v="0"/>
    <x v="14"/>
    <x v="67"/>
    <n v="111.93715708333799"/>
  </r>
  <r>
    <x v="0"/>
    <x v="14"/>
    <x v="68"/>
    <n v="115.95674268378001"/>
  </r>
  <r>
    <x v="0"/>
    <x v="14"/>
    <x v="69"/>
    <n v="108.119450177152"/>
  </r>
  <r>
    <x v="0"/>
    <x v="14"/>
    <x v="70"/>
    <n v="113.845687989513"/>
  </r>
  <r>
    <x v="0"/>
    <x v="14"/>
    <x v="71"/>
    <n v="113.12134253716501"/>
  </r>
  <r>
    <x v="0"/>
    <x v="14"/>
    <x v="72"/>
    <n v="110.11284251357"/>
  </r>
  <r>
    <x v="0"/>
    <x v="14"/>
    <x v="73"/>
    <n v="112.59648545678201"/>
  </r>
  <r>
    <x v="0"/>
    <x v="14"/>
    <x v="74"/>
    <n v="107.22991154029"/>
  </r>
  <r>
    <x v="0"/>
    <x v="14"/>
    <x v="75"/>
    <n v="102.72637821734"/>
  </r>
  <r>
    <x v="0"/>
    <x v="14"/>
    <x v="76"/>
    <n v="99.971217976892703"/>
  </r>
  <r>
    <x v="0"/>
    <x v="14"/>
    <x v="77"/>
    <n v="109.572120205237"/>
  </r>
  <r>
    <x v="0"/>
    <x v="14"/>
    <x v="78"/>
    <n v="106.515029579192"/>
  </r>
  <r>
    <x v="0"/>
    <x v="14"/>
    <x v="79"/>
    <n v="109.42989151622599"/>
  </r>
  <r>
    <x v="0"/>
    <x v="14"/>
    <x v="80"/>
    <n v="107.784778468284"/>
  </r>
  <r>
    <x v="0"/>
    <x v="14"/>
    <x v="81"/>
    <n v="113.122419606862"/>
  </r>
  <r>
    <x v="0"/>
    <x v="14"/>
    <x v="82"/>
    <n v="110.33226980942"/>
  </r>
  <r>
    <x v="0"/>
    <x v="14"/>
    <x v="83"/>
    <n v="115.431481887061"/>
  </r>
  <r>
    <x v="0"/>
    <x v="14"/>
    <x v="84"/>
    <n v="114.27808287344899"/>
  </r>
  <r>
    <x v="0"/>
    <x v="14"/>
    <x v="85"/>
    <n v="113.552595758118"/>
  </r>
  <r>
    <x v="0"/>
    <x v="14"/>
    <x v="86"/>
    <n v="115.314955521282"/>
  </r>
  <r>
    <x v="0"/>
    <x v="14"/>
    <x v="87"/>
    <n v="117.515343772501"/>
  </r>
  <r>
    <x v="0"/>
    <x v="14"/>
    <x v="88"/>
    <n v="116.81933926691001"/>
  </r>
  <r>
    <x v="0"/>
    <x v="14"/>
    <x v="89"/>
    <n v="116.05762168579299"/>
  </r>
  <r>
    <x v="0"/>
    <x v="15"/>
    <x v="0"/>
    <n v="90.638622151055898"/>
  </r>
  <r>
    <x v="0"/>
    <x v="15"/>
    <x v="1"/>
    <n v="89.361361199521795"/>
  </r>
  <r>
    <x v="0"/>
    <x v="15"/>
    <x v="2"/>
    <n v="89.799340344501005"/>
  </r>
  <r>
    <x v="0"/>
    <x v="15"/>
    <x v="3"/>
    <n v="85.798269999185493"/>
  </r>
  <r>
    <x v="0"/>
    <x v="15"/>
    <x v="4"/>
    <n v="91.115569006356296"/>
  </r>
  <r>
    <x v="0"/>
    <x v="15"/>
    <x v="5"/>
    <n v="86.424138263001893"/>
  </r>
  <r>
    <x v="0"/>
    <x v="15"/>
    <x v="6"/>
    <n v="90.0038371855523"/>
  </r>
  <r>
    <x v="0"/>
    <x v="15"/>
    <x v="7"/>
    <n v="94.051431465363095"/>
  </r>
  <r>
    <x v="0"/>
    <x v="15"/>
    <x v="8"/>
    <n v="86.692747304276395"/>
  </r>
  <r>
    <x v="0"/>
    <x v="15"/>
    <x v="9"/>
    <n v="91.339089038930496"/>
  </r>
  <r>
    <x v="0"/>
    <x v="15"/>
    <x v="10"/>
    <n v="97.223131444980993"/>
  </r>
  <r>
    <x v="0"/>
    <x v="15"/>
    <x v="11"/>
    <n v="91.618376947666704"/>
  </r>
  <r>
    <x v="0"/>
    <x v="15"/>
    <x v="12"/>
    <n v="92.106062415437904"/>
  </r>
  <r>
    <x v="0"/>
    <x v="15"/>
    <x v="13"/>
    <n v="92.126407193580405"/>
  </r>
  <r>
    <x v="0"/>
    <x v="15"/>
    <x v="14"/>
    <n v="99.099795096904103"/>
  </r>
  <r>
    <x v="0"/>
    <x v="15"/>
    <x v="15"/>
    <n v="104.086681686307"/>
  </r>
  <r>
    <x v="0"/>
    <x v="15"/>
    <x v="16"/>
    <n v="97.329943927791604"/>
  </r>
  <r>
    <x v="0"/>
    <x v="15"/>
    <x v="17"/>
    <n v="106.532515271541"/>
  </r>
  <r>
    <x v="0"/>
    <x v="15"/>
    <x v="18"/>
    <n v="100.22719372845"/>
  </r>
  <r>
    <x v="0"/>
    <x v="15"/>
    <x v="19"/>
    <n v="94.2544253157578"/>
  </r>
  <r>
    <x v="0"/>
    <x v="15"/>
    <x v="20"/>
    <n v="108.62237594437001"/>
  </r>
  <r>
    <x v="0"/>
    <x v="15"/>
    <x v="21"/>
    <n v="93.491668820935402"/>
  </r>
  <r>
    <x v="0"/>
    <x v="15"/>
    <x v="22"/>
    <n v="99.900993203309895"/>
  </r>
  <r>
    <x v="0"/>
    <x v="15"/>
    <x v="23"/>
    <n v="102.79094934587999"/>
  </r>
  <r>
    <x v="0"/>
    <x v="15"/>
    <x v="24"/>
    <n v="112.961293304192"/>
  </r>
  <r>
    <x v="0"/>
    <x v="15"/>
    <x v="25"/>
    <n v="112.591511675547"/>
  </r>
  <r>
    <x v="0"/>
    <x v="15"/>
    <x v="26"/>
    <n v="99.731141372241098"/>
  </r>
  <r>
    <x v="0"/>
    <x v="15"/>
    <x v="27"/>
    <n v="95.540379440334604"/>
  </r>
  <r>
    <x v="0"/>
    <x v="15"/>
    <x v="28"/>
    <n v="99.156405589101894"/>
  </r>
  <r>
    <x v="0"/>
    <x v="15"/>
    <x v="29"/>
    <n v="100.75070201656"/>
  </r>
  <r>
    <x v="0"/>
    <x v="15"/>
    <x v="30"/>
    <n v="105.536513412196"/>
  </r>
  <r>
    <x v="0"/>
    <x v="15"/>
    <x v="31"/>
    <n v="114.27720363043601"/>
  </r>
  <r>
    <x v="0"/>
    <x v="15"/>
    <x v="32"/>
    <n v="104.030803299287"/>
  </r>
  <r>
    <x v="0"/>
    <x v="15"/>
    <x v="33"/>
    <n v="118.00251396669699"/>
  </r>
  <r>
    <x v="0"/>
    <x v="15"/>
    <x v="34"/>
    <n v="100.28821617579401"/>
  </r>
  <r>
    <x v="0"/>
    <x v="15"/>
    <x v="35"/>
    <n v="104.163394569857"/>
  </r>
  <r>
    <x v="0"/>
    <x v="15"/>
    <x v="36"/>
    <n v="93.668098452653595"/>
  </r>
  <r>
    <x v="0"/>
    <x v="15"/>
    <x v="37"/>
    <n v="104.603575487302"/>
  </r>
  <r>
    <x v="0"/>
    <x v="15"/>
    <x v="38"/>
    <n v="110.24684924903001"/>
  </r>
  <r>
    <x v="0"/>
    <x v="15"/>
    <x v="39"/>
    <n v="120.941296411248"/>
  </r>
  <r>
    <x v="0"/>
    <x v="15"/>
    <x v="40"/>
    <n v="118.640565813004"/>
  </r>
  <r>
    <x v="0"/>
    <x v="15"/>
    <x v="41"/>
    <n v="113.067739602945"/>
  </r>
  <r>
    <x v="0"/>
    <x v="15"/>
    <x v="42"/>
    <n v="113.55969731286901"/>
  </r>
  <r>
    <x v="0"/>
    <x v="15"/>
    <x v="43"/>
    <n v="109.60552691397299"/>
  </r>
  <r>
    <x v="0"/>
    <x v="15"/>
    <x v="44"/>
    <n v="112.962159807326"/>
  </r>
  <r>
    <x v="0"/>
    <x v="15"/>
    <x v="45"/>
    <n v="113.894076284544"/>
  </r>
  <r>
    <x v="0"/>
    <x v="15"/>
    <x v="46"/>
    <n v="120.91264924860501"/>
  </r>
  <r>
    <x v="0"/>
    <x v="15"/>
    <x v="47"/>
    <n v="124.92032994227699"/>
  </r>
  <r>
    <x v="0"/>
    <x v="15"/>
    <x v="48"/>
    <n v="126.908485428321"/>
  </r>
  <r>
    <x v="0"/>
    <x v="15"/>
    <x v="49"/>
    <n v="113.53537403957699"/>
  </r>
  <r>
    <x v="0"/>
    <x v="15"/>
    <x v="50"/>
    <n v="110.9279990669"/>
  </r>
  <r>
    <x v="0"/>
    <x v="15"/>
    <x v="51"/>
    <n v="110.224423303083"/>
  </r>
  <r>
    <x v="0"/>
    <x v="15"/>
    <x v="52"/>
    <n v="113.33166918978699"/>
  </r>
  <r>
    <x v="0"/>
    <x v="15"/>
    <x v="53"/>
    <n v="109.236568541637"/>
  </r>
  <r>
    <x v="0"/>
    <x v="15"/>
    <x v="54"/>
    <n v="110.69741006967"/>
  </r>
  <r>
    <x v="0"/>
    <x v="15"/>
    <x v="55"/>
    <n v="105.807030056964"/>
  </r>
  <r>
    <x v="0"/>
    <x v="15"/>
    <x v="56"/>
    <n v="111.84490843503001"/>
  </r>
  <r>
    <x v="0"/>
    <x v="15"/>
    <x v="57"/>
    <n v="110.06723278920001"/>
  </r>
  <r>
    <x v="0"/>
    <x v="15"/>
    <x v="58"/>
    <n v="122.11229694842"/>
  </r>
  <r>
    <x v="0"/>
    <x v="15"/>
    <x v="59"/>
    <n v="118.136811198798"/>
  </r>
  <r>
    <x v="0"/>
    <x v="15"/>
    <x v="60"/>
    <n v="115.803612490353"/>
  </r>
  <r>
    <x v="0"/>
    <x v="15"/>
    <x v="61"/>
    <n v="119.12268738683299"/>
  </r>
  <r>
    <x v="0"/>
    <x v="15"/>
    <x v="62"/>
    <n v="135.41480844827601"/>
  </r>
  <r>
    <x v="0"/>
    <x v="15"/>
    <x v="63"/>
    <n v="130.411044606004"/>
  </r>
  <r>
    <x v="0"/>
    <x v="15"/>
    <x v="64"/>
    <n v="126.32828524967501"/>
  </r>
  <r>
    <x v="0"/>
    <x v="15"/>
    <x v="65"/>
    <n v="137.56465685956201"/>
  </r>
  <r>
    <x v="0"/>
    <x v="15"/>
    <x v="66"/>
    <n v="120.08212257058599"/>
  </r>
  <r>
    <x v="0"/>
    <x v="15"/>
    <x v="67"/>
    <n v="132.58929133493899"/>
  </r>
  <r>
    <x v="0"/>
    <x v="15"/>
    <x v="68"/>
    <n v="132.04223305251"/>
  </r>
  <r>
    <x v="0"/>
    <x v="15"/>
    <x v="69"/>
    <n v="135.46407644056899"/>
  </r>
  <r>
    <x v="0"/>
    <x v="15"/>
    <x v="70"/>
    <n v="124.4968571877"/>
  </r>
  <r>
    <x v="0"/>
    <x v="15"/>
    <x v="71"/>
    <n v="124.06795242519"/>
  </r>
  <r>
    <x v="0"/>
    <x v="15"/>
    <x v="72"/>
    <n v="134.00455479137301"/>
  </r>
  <r>
    <x v="0"/>
    <x v="15"/>
    <x v="73"/>
    <n v="130.61129985107999"/>
  </r>
  <r>
    <x v="0"/>
    <x v="15"/>
    <x v="74"/>
    <n v="115.01520206195499"/>
  </r>
  <r>
    <x v="0"/>
    <x v="15"/>
    <x v="75"/>
    <n v="107.674604721732"/>
  </r>
  <r>
    <x v="0"/>
    <x v="15"/>
    <x v="76"/>
    <n v="126.091485122633"/>
  </r>
  <r>
    <x v="0"/>
    <x v="15"/>
    <x v="77"/>
    <n v="114.93476061977699"/>
  </r>
  <r>
    <x v="0"/>
    <x v="15"/>
    <x v="78"/>
    <n v="136.478693542473"/>
  </r>
  <r>
    <x v="0"/>
    <x v="15"/>
    <x v="79"/>
    <n v="128.60227861961701"/>
  </r>
  <r>
    <x v="0"/>
    <x v="15"/>
    <x v="80"/>
    <n v="120.822569815508"/>
  </r>
  <r>
    <x v="0"/>
    <x v="15"/>
    <x v="81"/>
    <n v="120.447440523735"/>
  </r>
  <r>
    <x v="0"/>
    <x v="15"/>
    <x v="82"/>
    <n v="120.06786930333099"/>
  </r>
  <r>
    <x v="0"/>
    <x v="15"/>
    <x v="83"/>
    <n v="121.62128791635701"/>
  </r>
  <r>
    <x v="0"/>
    <x v="15"/>
    <x v="84"/>
    <n v="115.06332931794201"/>
  </r>
  <r>
    <x v="0"/>
    <x v="15"/>
    <x v="85"/>
    <n v="122.151790789901"/>
  </r>
  <r>
    <x v="0"/>
    <x v="15"/>
    <x v="86"/>
    <n v="130.39612096639399"/>
  </r>
  <r>
    <x v="0"/>
    <x v="15"/>
    <x v="87"/>
    <n v="144.44967321094001"/>
  </r>
  <r>
    <x v="0"/>
    <x v="15"/>
    <x v="88"/>
    <n v="122.95229121205099"/>
  </r>
  <r>
    <x v="0"/>
    <x v="15"/>
    <x v="89"/>
    <n v="132.56836847654299"/>
  </r>
  <r>
    <x v="0"/>
    <x v="16"/>
    <x v="0"/>
    <n v="69.890390625338199"/>
  </r>
  <r>
    <x v="0"/>
    <x v="16"/>
    <x v="1"/>
    <n v="70.571554503623403"/>
  </r>
  <r>
    <x v="0"/>
    <x v="16"/>
    <x v="2"/>
    <n v="65.289093647918904"/>
  </r>
  <r>
    <x v="0"/>
    <x v="16"/>
    <x v="3"/>
    <n v="69.142200885530798"/>
  </r>
  <r>
    <x v="0"/>
    <x v="16"/>
    <x v="4"/>
    <n v="65.3956742024737"/>
  </r>
  <r>
    <x v="0"/>
    <x v="16"/>
    <x v="5"/>
    <n v="65.508842331437407"/>
  </r>
  <r>
    <x v="0"/>
    <x v="16"/>
    <x v="6"/>
    <n v="74.558394705563998"/>
  </r>
  <r>
    <x v="0"/>
    <x v="16"/>
    <x v="7"/>
    <n v="71.833548033825494"/>
  </r>
  <r>
    <x v="0"/>
    <x v="16"/>
    <x v="8"/>
    <n v="73.987396466923997"/>
  </r>
  <r>
    <x v="0"/>
    <x v="16"/>
    <x v="9"/>
    <n v="84.380560816595406"/>
  </r>
  <r>
    <x v="0"/>
    <x v="16"/>
    <x v="10"/>
    <n v="71.680292482887396"/>
  </r>
  <r>
    <x v="0"/>
    <x v="16"/>
    <x v="11"/>
    <n v="74.172881142815598"/>
  </r>
  <r>
    <x v="0"/>
    <x v="16"/>
    <x v="12"/>
    <n v="71.172668422280907"/>
  </r>
  <r>
    <x v="0"/>
    <x v="16"/>
    <x v="13"/>
    <n v="82.386746704640103"/>
  </r>
  <r>
    <x v="0"/>
    <x v="16"/>
    <x v="14"/>
    <n v="105.02347934315399"/>
  </r>
  <r>
    <x v="0"/>
    <x v="16"/>
    <x v="15"/>
    <n v="83.749325002978097"/>
  </r>
  <r>
    <x v="0"/>
    <x v="16"/>
    <x v="16"/>
    <n v="81.650925695799401"/>
  </r>
  <r>
    <x v="0"/>
    <x v="16"/>
    <x v="17"/>
    <n v="89.500902545132107"/>
  </r>
  <r>
    <x v="0"/>
    <x v="16"/>
    <x v="18"/>
    <n v="75.8223208017925"/>
  </r>
  <r>
    <x v="0"/>
    <x v="16"/>
    <x v="19"/>
    <n v="77.642029509705196"/>
  </r>
  <r>
    <x v="0"/>
    <x v="16"/>
    <x v="20"/>
    <n v="88.477914024611394"/>
  </r>
  <r>
    <x v="0"/>
    <x v="16"/>
    <x v="21"/>
    <n v="66.550073676134204"/>
  </r>
  <r>
    <x v="0"/>
    <x v="16"/>
    <x v="22"/>
    <n v="76.466253521642102"/>
  </r>
  <r>
    <x v="0"/>
    <x v="16"/>
    <x v="23"/>
    <n v="81.031082522362496"/>
  </r>
  <r>
    <x v="0"/>
    <x v="16"/>
    <x v="24"/>
    <n v="127.17640412391199"/>
  </r>
  <r>
    <x v="0"/>
    <x v="16"/>
    <x v="25"/>
    <n v="105.587879621825"/>
  </r>
  <r>
    <x v="0"/>
    <x v="16"/>
    <x v="26"/>
    <n v="82.713004992497005"/>
  </r>
  <r>
    <x v="0"/>
    <x v="16"/>
    <x v="27"/>
    <n v="88.486222741042099"/>
  </r>
  <r>
    <x v="0"/>
    <x v="16"/>
    <x v="28"/>
    <n v="116.12895454768901"/>
  </r>
  <r>
    <x v="0"/>
    <x v="16"/>
    <x v="29"/>
    <n v="88.947388625922002"/>
  </r>
  <r>
    <x v="0"/>
    <x v="16"/>
    <x v="30"/>
    <n v="96.730693736871103"/>
  </r>
  <r>
    <x v="0"/>
    <x v="16"/>
    <x v="31"/>
    <n v="92.029640713471196"/>
  </r>
  <r>
    <x v="0"/>
    <x v="16"/>
    <x v="32"/>
    <n v="93.506623753775898"/>
  </r>
  <r>
    <x v="0"/>
    <x v="16"/>
    <x v="33"/>
    <n v="127.096905672563"/>
  </r>
  <r>
    <x v="0"/>
    <x v="16"/>
    <x v="34"/>
    <n v="114.18615880470701"/>
  </r>
  <r>
    <x v="0"/>
    <x v="16"/>
    <x v="35"/>
    <n v="95.005481163625007"/>
  </r>
  <r>
    <x v="0"/>
    <x v="16"/>
    <x v="36"/>
    <n v="94.063779971505298"/>
  </r>
  <r>
    <x v="0"/>
    <x v="16"/>
    <x v="37"/>
    <n v="90.9342292315186"/>
  </r>
  <r>
    <x v="0"/>
    <x v="16"/>
    <x v="38"/>
    <n v="98.573671498025405"/>
  </r>
  <r>
    <x v="0"/>
    <x v="16"/>
    <x v="39"/>
    <n v="102.89819529202001"/>
  </r>
  <r>
    <x v="0"/>
    <x v="16"/>
    <x v="40"/>
    <n v="105.854121318674"/>
  </r>
  <r>
    <x v="0"/>
    <x v="16"/>
    <x v="41"/>
    <n v="108.789342170224"/>
  </r>
  <r>
    <x v="0"/>
    <x v="16"/>
    <x v="42"/>
    <n v="112.904296390257"/>
  </r>
  <r>
    <x v="0"/>
    <x v="16"/>
    <x v="43"/>
    <n v="106.974402451286"/>
  </r>
  <r>
    <x v="0"/>
    <x v="16"/>
    <x v="44"/>
    <n v="108.945921337035"/>
  </r>
  <r>
    <x v="0"/>
    <x v="16"/>
    <x v="45"/>
    <n v="78.742122529277395"/>
  </r>
  <r>
    <x v="0"/>
    <x v="16"/>
    <x v="46"/>
    <n v="80.489418813153407"/>
  </r>
  <r>
    <x v="0"/>
    <x v="16"/>
    <x v="47"/>
    <n v="90.011973429420493"/>
  </r>
  <r>
    <x v="0"/>
    <x v="16"/>
    <x v="48"/>
    <n v="99.631186303777696"/>
  </r>
  <r>
    <x v="0"/>
    <x v="16"/>
    <x v="49"/>
    <n v="94.868247665198197"/>
  </r>
  <r>
    <x v="0"/>
    <x v="16"/>
    <x v="50"/>
    <n v="93.812332930634497"/>
  </r>
  <r>
    <x v="0"/>
    <x v="16"/>
    <x v="51"/>
    <n v="113.35194204966101"/>
  </r>
  <r>
    <x v="0"/>
    <x v="16"/>
    <x v="52"/>
    <n v="101.898252607895"/>
  </r>
  <r>
    <x v="0"/>
    <x v="16"/>
    <x v="53"/>
    <n v="104.331511499795"/>
  </r>
  <r>
    <x v="0"/>
    <x v="16"/>
    <x v="54"/>
    <n v="92.489090546050306"/>
  </r>
  <r>
    <x v="0"/>
    <x v="16"/>
    <x v="55"/>
    <n v="119.26957727326599"/>
  </r>
  <r>
    <x v="0"/>
    <x v="16"/>
    <x v="56"/>
    <n v="92.096091538051994"/>
  </r>
  <r>
    <x v="0"/>
    <x v="16"/>
    <x v="57"/>
    <n v="97.4720271781935"/>
  </r>
  <r>
    <x v="0"/>
    <x v="16"/>
    <x v="58"/>
    <n v="124.896808060045"/>
  </r>
  <r>
    <x v="0"/>
    <x v="16"/>
    <x v="59"/>
    <n v="94.583863948350498"/>
  </r>
  <r>
    <x v="0"/>
    <x v="16"/>
    <x v="60"/>
    <n v="82.076968857462305"/>
  </r>
  <r>
    <x v="0"/>
    <x v="16"/>
    <x v="61"/>
    <n v="86.629686165418605"/>
  </r>
  <r>
    <x v="0"/>
    <x v="16"/>
    <x v="62"/>
    <n v="104.616750973283"/>
  </r>
  <r>
    <x v="0"/>
    <x v="16"/>
    <x v="63"/>
    <n v="88.310476762586802"/>
  </r>
  <r>
    <x v="0"/>
    <x v="16"/>
    <x v="64"/>
    <n v="88.166056585502901"/>
  </r>
  <r>
    <x v="0"/>
    <x v="16"/>
    <x v="65"/>
    <n v="95.504721691811596"/>
  </r>
  <r>
    <x v="0"/>
    <x v="16"/>
    <x v="66"/>
    <n v="93.204040130457003"/>
  </r>
  <r>
    <x v="0"/>
    <x v="16"/>
    <x v="67"/>
    <n v="85.257866364786594"/>
  </r>
  <r>
    <x v="0"/>
    <x v="16"/>
    <x v="68"/>
    <n v="83.254048137960893"/>
  </r>
  <r>
    <x v="0"/>
    <x v="16"/>
    <x v="69"/>
    <n v="98.646384133407395"/>
  </r>
  <r>
    <x v="0"/>
    <x v="16"/>
    <x v="70"/>
    <n v="112.87689362976801"/>
  </r>
  <r>
    <x v="0"/>
    <x v="16"/>
    <x v="71"/>
    <n v="114.76785093933"/>
  </r>
  <r>
    <x v="0"/>
    <x v="16"/>
    <x v="72"/>
    <n v="81.398150207524097"/>
  </r>
  <r>
    <x v="0"/>
    <x v="16"/>
    <x v="73"/>
    <n v="90.167391373831705"/>
  </r>
  <r>
    <x v="0"/>
    <x v="16"/>
    <x v="74"/>
    <n v="90.738840549873203"/>
  </r>
  <r>
    <x v="0"/>
    <x v="16"/>
    <x v="75"/>
    <n v="72.402765017769994"/>
  </r>
  <r>
    <x v="0"/>
    <x v="16"/>
    <x v="76"/>
    <n v="91.529506398833902"/>
  </r>
  <r>
    <x v="0"/>
    <x v="16"/>
    <x v="77"/>
    <n v="88.189533795736693"/>
  </r>
  <r>
    <x v="0"/>
    <x v="16"/>
    <x v="78"/>
    <n v="96.566951796343005"/>
  </r>
  <r>
    <x v="0"/>
    <x v="16"/>
    <x v="79"/>
    <n v="94.713539258113201"/>
  </r>
  <r>
    <x v="0"/>
    <x v="16"/>
    <x v="80"/>
    <n v="106.444375741881"/>
  </r>
  <r>
    <x v="0"/>
    <x v="16"/>
    <x v="81"/>
    <n v="103.726232477767"/>
  </r>
  <r>
    <x v="0"/>
    <x v="16"/>
    <x v="82"/>
    <n v="81.435532236204907"/>
  </r>
  <r>
    <x v="0"/>
    <x v="16"/>
    <x v="83"/>
    <n v="107.664598108679"/>
  </r>
  <r>
    <x v="0"/>
    <x v="16"/>
    <x v="84"/>
    <n v="112.90468644579499"/>
  </r>
  <r>
    <x v="0"/>
    <x v="16"/>
    <x v="85"/>
    <n v="111.792687630248"/>
  </r>
  <r>
    <x v="0"/>
    <x v="16"/>
    <x v="86"/>
    <n v="96.046882639546993"/>
  </r>
  <r>
    <x v="0"/>
    <x v="16"/>
    <x v="87"/>
    <n v="129.390258942272"/>
  </r>
  <r>
    <x v="0"/>
    <x v="16"/>
    <x v="88"/>
    <n v="94.715431632458504"/>
  </r>
  <r>
    <x v="0"/>
    <x v="16"/>
    <x v="89"/>
    <n v="106.02453805297699"/>
  </r>
  <r>
    <x v="0"/>
    <x v="17"/>
    <x v="0"/>
    <n v="88.478305089766394"/>
  </r>
  <r>
    <x v="0"/>
    <x v="17"/>
    <x v="1"/>
    <n v="88.994869132203306"/>
  </r>
  <r>
    <x v="0"/>
    <x v="17"/>
    <x v="2"/>
    <n v="85.927683799306806"/>
  </r>
  <r>
    <x v="0"/>
    <x v="17"/>
    <x v="3"/>
    <n v="84.037815039254795"/>
  </r>
  <r>
    <x v="0"/>
    <x v="17"/>
    <x v="4"/>
    <n v="84.7104869869749"/>
  </r>
  <r>
    <x v="0"/>
    <x v="17"/>
    <x v="5"/>
    <n v="85.139089335517497"/>
  </r>
  <r>
    <x v="0"/>
    <x v="17"/>
    <x v="6"/>
    <n v="84.778769533965701"/>
  </r>
  <r>
    <x v="0"/>
    <x v="17"/>
    <x v="7"/>
    <n v="86.664729204061999"/>
  </r>
  <r>
    <x v="0"/>
    <x v="17"/>
    <x v="8"/>
    <n v="86.3476860041268"/>
  </r>
  <r>
    <x v="0"/>
    <x v="17"/>
    <x v="9"/>
    <n v="82.556090589506496"/>
  </r>
  <r>
    <x v="0"/>
    <x v="17"/>
    <x v="10"/>
    <n v="79.095422640034897"/>
  </r>
  <r>
    <x v="0"/>
    <x v="17"/>
    <x v="11"/>
    <n v="76.855432482022906"/>
  </r>
  <r>
    <x v="0"/>
    <x v="17"/>
    <x v="12"/>
    <n v="81.661769135898098"/>
  </r>
  <r>
    <x v="0"/>
    <x v="17"/>
    <x v="13"/>
    <n v="84.060179596115702"/>
  </r>
  <r>
    <x v="0"/>
    <x v="17"/>
    <x v="14"/>
    <n v="83.699252075941104"/>
  </r>
  <r>
    <x v="0"/>
    <x v="17"/>
    <x v="15"/>
    <n v="81.968657564214297"/>
  </r>
  <r>
    <x v="0"/>
    <x v="17"/>
    <x v="16"/>
    <n v="87.050122064279293"/>
  </r>
  <r>
    <x v="0"/>
    <x v="17"/>
    <x v="17"/>
    <n v="88.892177094822003"/>
  </r>
  <r>
    <x v="0"/>
    <x v="17"/>
    <x v="18"/>
    <n v="78.210503131089197"/>
  </r>
  <r>
    <x v="0"/>
    <x v="17"/>
    <x v="19"/>
    <n v="84.736071572006196"/>
  </r>
  <r>
    <x v="0"/>
    <x v="17"/>
    <x v="20"/>
    <n v="81.573647255056798"/>
  </r>
  <r>
    <x v="0"/>
    <x v="17"/>
    <x v="21"/>
    <n v="83.199430146216599"/>
  </r>
  <r>
    <x v="0"/>
    <x v="17"/>
    <x v="22"/>
    <n v="87.337072694137106"/>
  </r>
  <r>
    <x v="0"/>
    <x v="17"/>
    <x v="23"/>
    <n v="90.370774947034107"/>
  </r>
  <r>
    <x v="0"/>
    <x v="17"/>
    <x v="24"/>
    <n v="87.058845303785304"/>
  </r>
  <r>
    <x v="0"/>
    <x v="17"/>
    <x v="25"/>
    <n v="82.636977330823399"/>
  </r>
  <r>
    <x v="0"/>
    <x v="17"/>
    <x v="26"/>
    <n v="87.233240195300397"/>
  </r>
  <r>
    <x v="0"/>
    <x v="17"/>
    <x v="27"/>
    <n v="86.532270199619305"/>
  </r>
  <r>
    <x v="0"/>
    <x v="17"/>
    <x v="28"/>
    <n v="86.174671526629695"/>
  </r>
  <r>
    <x v="0"/>
    <x v="17"/>
    <x v="29"/>
    <n v="86.642706113089901"/>
  </r>
  <r>
    <x v="0"/>
    <x v="17"/>
    <x v="30"/>
    <n v="91.012071117719302"/>
  </r>
  <r>
    <x v="0"/>
    <x v="17"/>
    <x v="31"/>
    <n v="87.908949876714502"/>
  </r>
  <r>
    <x v="0"/>
    <x v="17"/>
    <x v="32"/>
    <n v="90.376904543468896"/>
  </r>
  <r>
    <x v="0"/>
    <x v="17"/>
    <x v="33"/>
    <n v="93.838106200702299"/>
  </r>
  <r>
    <x v="0"/>
    <x v="17"/>
    <x v="34"/>
    <n v="109.96425431375501"/>
  </r>
  <r>
    <x v="0"/>
    <x v="17"/>
    <x v="35"/>
    <n v="89.590934051106004"/>
  </r>
  <r>
    <x v="0"/>
    <x v="17"/>
    <x v="36"/>
    <n v="91.410633848328501"/>
  </r>
  <r>
    <x v="0"/>
    <x v="17"/>
    <x v="37"/>
    <n v="92.826704516689503"/>
  </r>
  <r>
    <x v="0"/>
    <x v="17"/>
    <x v="38"/>
    <n v="89.048681366670905"/>
  </r>
  <r>
    <x v="0"/>
    <x v="17"/>
    <x v="39"/>
    <n v="89.229549915039101"/>
  </r>
  <r>
    <x v="0"/>
    <x v="17"/>
    <x v="40"/>
    <n v="96.3584788465553"/>
  </r>
  <r>
    <x v="0"/>
    <x v="17"/>
    <x v="41"/>
    <n v="90.827521206568207"/>
  </r>
  <r>
    <x v="0"/>
    <x v="17"/>
    <x v="42"/>
    <n v="91.222266515880605"/>
  </r>
  <r>
    <x v="0"/>
    <x v="17"/>
    <x v="43"/>
    <n v="97.510992628942603"/>
  </r>
  <r>
    <x v="0"/>
    <x v="17"/>
    <x v="44"/>
    <n v="90.422724180105902"/>
  </r>
  <r>
    <x v="0"/>
    <x v="17"/>
    <x v="45"/>
    <n v="93.712157875913405"/>
  </r>
  <r>
    <x v="0"/>
    <x v="17"/>
    <x v="46"/>
    <n v="95.993380012996894"/>
  </r>
  <r>
    <x v="0"/>
    <x v="17"/>
    <x v="47"/>
    <n v="90.696306136978606"/>
  </r>
  <r>
    <x v="0"/>
    <x v="17"/>
    <x v="48"/>
    <n v="98.690881162370502"/>
  </r>
  <r>
    <x v="0"/>
    <x v="17"/>
    <x v="49"/>
    <n v="92.469246416059804"/>
  </r>
  <r>
    <x v="0"/>
    <x v="17"/>
    <x v="50"/>
    <n v="96.125233319172594"/>
  </r>
  <r>
    <x v="0"/>
    <x v="17"/>
    <x v="51"/>
    <n v="98.122929408228302"/>
  </r>
  <r>
    <x v="0"/>
    <x v="17"/>
    <x v="52"/>
    <n v="92.332409801542198"/>
  </r>
  <r>
    <x v="0"/>
    <x v="17"/>
    <x v="53"/>
    <n v="90.310184788563902"/>
  </r>
  <r>
    <x v="0"/>
    <x v="17"/>
    <x v="54"/>
    <n v="91.808051147925894"/>
  </r>
  <r>
    <x v="0"/>
    <x v="17"/>
    <x v="55"/>
    <n v="93.805866138657905"/>
  </r>
  <r>
    <x v="0"/>
    <x v="17"/>
    <x v="56"/>
    <n v="91.447944636897503"/>
  </r>
  <r>
    <x v="0"/>
    <x v="17"/>
    <x v="57"/>
    <n v="93.820520777706605"/>
  </r>
  <r>
    <x v="0"/>
    <x v="17"/>
    <x v="58"/>
    <n v="91.4791247294757"/>
  </r>
  <r>
    <x v="0"/>
    <x v="17"/>
    <x v="59"/>
    <n v="98.281605191049394"/>
  </r>
  <r>
    <x v="0"/>
    <x v="17"/>
    <x v="60"/>
    <n v="85.308775190482294"/>
  </r>
  <r>
    <x v="0"/>
    <x v="17"/>
    <x v="61"/>
    <n v="87.325430106564994"/>
  </r>
  <r>
    <x v="0"/>
    <x v="17"/>
    <x v="62"/>
    <n v="88.900813234285806"/>
  </r>
  <r>
    <x v="0"/>
    <x v="17"/>
    <x v="63"/>
    <n v="88.317957189275603"/>
  </r>
  <r>
    <x v="0"/>
    <x v="17"/>
    <x v="64"/>
    <n v="95.683102998049094"/>
  </r>
  <r>
    <x v="0"/>
    <x v="17"/>
    <x v="65"/>
    <n v="99.179861839058006"/>
  </r>
  <r>
    <x v="0"/>
    <x v="17"/>
    <x v="66"/>
    <n v="99.065800918104799"/>
  </r>
  <r>
    <x v="0"/>
    <x v="17"/>
    <x v="67"/>
    <n v="90.987991678247695"/>
  </r>
  <r>
    <x v="0"/>
    <x v="17"/>
    <x v="68"/>
    <n v="96.455169301588597"/>
  </r>
  <r>
    <x v="0"/>
    <x v="17"/>
    <x v="69"/>
    <n v="96.7406842902449"/>
  </r>
  <r>
    <x v="0"/>
    <x v="17"/>
    <x v="70"/>
    <n v="95.492703473617993"/>
  </r>
  <r>
    <x v="0"/>
    <x v="17"/>
    <x v="71"/>
    <n v="91.8936737663538"/>
  </r>
  <r>
    <x v="0"/>
    <x v="17"/>
    <x v="72"/>
    <n v="87.133637419698502"/>
  </r>
  <r>
    <x v="0"/>
    <x v="17"/>
    <x v="73"/>
    <n v="97.7153157654339"/>
  </r>
  <r>
    <x v="0"/>
    <x v="17"/>
    <x v="74"/>
    <n v="93.095025276185893"/>
  </r>
  <r>
    <x v="0"/>
    <x v="17"/>
    <x v="75"/>
    <n v="69.156376085489995"/>
  </r>
  <r>
    <x v="0"/>
    <x v="17"/>
    <x v="76"/>
    <n v="86.376143160332603"/>
  </r>
  <r>
    <x v="0"/>
    <x v="17"/>
    <x v="77"/>
    <n v="96.9457396066813"/>
  </r>
  <r>
    <x v="0"/>
    <x v="17"/>
    <x v="78"/>
    <n v="98.1040235392516"/>
  </r>
  <r>
    <x v="0"/>
    <x v="17"/>
    <x v="79"/>
    <n v="93.743538595306404"/>
  </r>
  <r>
    <x v="0"/>
    <x v="17"/>
    <x v="80"/>
    <n v="99.837647512853096"/>
  </r>
  <r>
    <x v="0"/>
    <x v="17"/>
    <x v="81"/>
    <n v="93.621936430426601"/>
  </r>
  <r>
    <x v="0"/>
    <x v="17"/>
    <x v="82"/>
    <n v="98.440786128520301"/>
  </r>
  <r>
    <x v="0"/>
    <x v="17"/>
    <x v="83"/>
    <n v="101.488770129855"/>
  </r>
  <r>
    <x v="0"/>
    <x v="17"/>
    <x v="84"/>
    <n v="105.824202292303"/>
  </r>
  <r>
    <x v="0"/>
    <x v="17"/>
    <x v="85"/>
    <n v="100.97244375743"/>
  </r>
  <r>
    <x v="0"/>
    <x v="17"/>
    <x v="86"/>
    <n v="104.415904526126"/>
  </r>
  <r>
    <x v="0"/>
    <x v="17"/>
    <x v="87"/>
    <n v="107.85932591853999"/>
  </r>
  <r>
    <x v="0"/>
    <x v="17"/>
    <x v="88"/>
    <n v="102.646630083057"/>
  </r>
  <r>
    <x v="0"/>
    <x v="17"/>
    <x v="89"/>
    <n v="94.818932358759994"/>
  </r>
  <r>
    <x v="0"/>
    <x v="18"/>
    <x v="0"/>
    <n v="71.399114766371099"/>
  </r>
  <r>
    <x v="0"/>
    <x v="18"/>
    <x v="1"/>
    <n v="70.661672166031494"/>
  </r>
  <r>
    <x v="0"/>
    <x v="18"/>
    <x v="2"/>
    <n v="72.556379530007007"/>
  </r>
  <r>
    <x v="0"/>
    <x v="18"/>
    <x v="3"/>
    <n v="75.0278294162907"/>
  </r>
  <r>
    <x v="0"/>
    <x v="18"/>
    <x v="4"/>
    <n v="75.750704390442394"/>
  </r>
  <r>
    <x v="0"/>
    <x v="18"/>
    <x v="5"/>
    <n v="75.104349602253706"/>
  </r>
  <r>
    <x v="0"/>
    <x v="18"/>
    <x v="6"/>
    <n v="75.319645004197397"/>
  </r>
  <r>
    <x v="0"/>
    <x v="18"/>
    <x v="7"/>
    <n v="73.574334314347396"/>
  </r>
  <r>
    <x v="0"/>
    <x v="18"/>
    <x v="8"/>
    <n v="75.404678419897394"/>
  </r>
  <r>
    <x v="0"/>
    <x v="18"/>
    <x v="9"/>
    <n v="79.4039966498908"/>
  </r>
  <r>
    <x v="0"/>
    <x v="18"/>
    <x v="10"/>
    <n v="77.987035784772502"/>
  </r>
  <r>
    <x v="0"/>
    <x v="18"/>
    <x v="11"/>
    <n v="76.163996893004594"/>
  </r>
  <r>
    <x v="0"/>
    <x v="18"/>
    <x v="12"/>
    <n v="74.356453073372293"/>
  </r>
  <r>
    <x v="0"/>
    <x v="18"/>
    <x v="13"/>
    <n v="83.654406725498504"/>
  </r>
  <r>
    <x v="0"/>
    <x v="18"/>
    <x v="14"/>
    <n v="81.126671809993098"/>
  </r>
  <r>
    <x v="0"/>
    <x v="18"/>
    <x v="15"/>
    <n v="80.387986552625094"/>
  </r>
  <r>
    <x v="0"/>
    <x v="18"/>
    <x v="16"/>
    <n v="81.032479080772305"/>
  </r>
  <r>
    <x v="0"/>
    <x v="18"/>
    <x v="17"/>
    <n v="82.186650620732905"/>
  </r>
  <r>
    <x v="0"/>
    <x v="18"/>
    <x v="18"/>
    <n v="81.6070570005826"/>
  </r>
  <r>
    <x v="0"/>
    <x v="18"/>
    <x v="19"/>
    <n v="89.960752379269394"/>
  </r>
  <r>
    <x v="0"/>
    <x v="18"/>
    <x v="20"/>
    <n v="84.145401445860699"/>
  </r>
  <r>
    <x v="0"/>
    <x v="18"/>
    <x v="21"/>
    <n v="82.831060555187193"/>
  </r>
  <r>
    <x v="0"/>
    <x v="18"/>
    <x v="22"/>
    <n v="82.599022612492902"/>
  </r>
  <r>
    <x v="0"/>
    <x v="18"/>
    <x v="23"/>
    <n v="88.540900390236303"/>
  </r>
  <r>
    <x v="0"/>
    <x v="18"/>
    <x v="24"/>
    <n v="87.6324721318027"/>
  </r>
  <r>
    <x v="0"/>
    <x v="18"/>
    <x v="25"/>
    <n v="82.617138170421399"/>
  </r>
  <r>
    <x v="0"/>
    <x v="18"/>
    <x v="26"/>
    <n v="84.995743516441806"/>
  </r>
  <r>
    <x v="0"/>
    <x v="18"/>
    <x v="27"/>
    <n v="84.666490551267003"/>
  </r>
  <r>
    <x v="0"/>
    <x v="18"/>
    <x v="28"/>
    <n v="82.887442413271501"/>
  </r>
  <r>
    <x v="0"/>
    <x v="18"/>
    <x v="29"/>
    <n v="83.9276523738517"/>
  </r>
  <r>
    <x v="0"/>
    <x v="18"/>
    <x v="30"/>
    <n v="89.208377940540302"/>
  </r>
  <r>
    <x v="0"/>
    <x v="18"/>
    <x v="31"/>
    <n v="79.200904649981794"/>
  </r>
  <r>
    <x v="0"/>
    <x v="18"/>
    <x v="32"/>
    <n v="87.438904865907801"/>
  </r>
  <r>
    <x v="0"/>
    <x v="18"/>
    <x v="33"/>
    <n v="85.6286039577721"/>
  </r>
  <r>
    <x v="0"/>
    <x v="18"/>
    <x v="34"/>
    <n v="86.894494522101198"/>
  </r>
  <r>
    <x v="0"/>
    <x v="18"/>
    <x v="35"/>
    <n v="86.080514092349205"/>
  </r>
  <r>
    <x v="0"/>
    <x v="18"/>
    <x v="36"/>
    <n v="89.828100740978996"/>
  </r>
  <r>
    <x v="0"/>
    <x v="18"/>
    <x v="37"/>
    <n v="90.496110411379405"/>
  </r>
  <r>
    <x v="0"/>
    <x v="18"/>
    <x v="38"/>
    <n v="92.620624990620897"/>
  </r>
  <r>
    <x v="0"/>
    <x v="18"/>
    <x v="39"/>
    <n v="92.093441862914602"/>
  </r>
  <r>
    <x v="0"/>
    <x v="18"/>
    <x v="40"/>
    <n v="94.653613868241294"/>
  </r>
  <r>
    <x v="0"/>
    <x v="18"/>
    <x v="41"/>
    <n v="97.971692439839302"/>
  </r>
  <r>
    <x v="0"/>
    <x v="18"/>
    <x v="42"/>
    <n v="93.238083641707902"/>
  </r>
  <r>
    <x v="0"/>
    <x v="18"/>
    <x v="43"/>
    <n v="100.79767278403401"/>
  </r>
  <r>
    <x v="0"/>
    <x v="18"/>
    <x v="44"/>
    <n v="95.919128636631598"/>
  </r>
  <r>
    <x v="0"/>
    <x v="18"/>
    <x v="45"/>
    <n v="98.571699873914994"/>
  </r>
  <r>
    <x v="0"/>
    <x v="18"/>
    <x v="46"/>
    <n v="102.07363517673301"/>
  </r>
  <r>
    <x v="0"/>
    <x v="18"/>
    <x v="47"/>
    <n v="96.664375807659695"/>
  </r>
  <r>
    <x v="0"/>
    <x v="18"/>
    <x v="48"/>
    <n v="100.086895322057"/>
  </r>
  <r>
    <x v="0"/>
    <x v="18"/>
    <x v="49"/>
    <n v="96.614659387687198"/>
  </r>
  <r>
    <x v="0"/>
    <x v="18"/>
    <x v="50"/>
    <n v="99.199982002291705"/>
  </r>
  <r>
    <x v="0"/>
    <x v="18"/>
    <x v="51"/>
    <n v="98.082421994507598"/>
  </r>
  <r>
    <x v="0"/>
    <x v="18"/>
    <x v="52"/>
    <n v="102.05692651951701"/>
  </r>
  <r>
    <x v="0"/>
    <x v="18"/>
    <x v="53"/>
    <n v="97.0970220838568"/>
  </r>
  <r>
    <x v="0"/>
    <x v="18"/>
    <x v="54"/>
    <n v="97.773642712581406"/>
  </r>
  <r>
    <x v="0"/>
    <x v="18"/>
    <x v="55"/>
    <n v="99.068056712822894"/>
  </r>
  <r>
    <x v="0"/>
    <x v="18"/>
    <x v="56"/>
    <n v="103.24210029327899"/>
  </r>
  <r>
    <x v="0"/>
    <x v="18"/>
    <x v="57"/>
    <n v="102.627492845454"/>
  </r>
  <r>
    <x v="0"/>
    <x v="18"/>
    <x v="58"/>
    <n v="101.461159127428"/>
  </r>
  <r>
    <x v="0"/>
    <x v="18"/>
    <x v="59"/>
    <n v="108.275047086562"/>
  </r>
  <r>
    <x v="0"/>
    <x v="18"/>
    <x v="60"/>
    <n v="107.604448596354"/>
  </r>
  <r>
    <x v="0"/>
    <x v="18"/>
    <x v="61"/>
    <n v="107.68599152488"/>
  </r>
  <r>
    <x v="0"/>
    <x v="18"/>
    <x v="62"/>
    <n v="104.47419885032301"/>
  </r>
  <r>
    <x v="0"/>
    <x v="18"/>
    <x v="63"/>
    <n v="106.42952784453"/>
  </r>
  <r>
    <x v="0"/>
    <x v="18"/>
    <x v="64"/>
    <n v="106.078987951936"/>
  </r>
  <r>
    <x v="0"/>
    <x v="18"/>
    <x v="65"/>
    <n v="107.779344611247"/>
  </r>
  <r>
    <x v="0"/>
    <x v="18"/>
    <x v="66"/>
    <n v="111.533724161308"/>
  </r>
  <r>
    <x v="0"/>
    <x v="18"/>
    <x v="67"/>
    <n v="107.22434649176699"/>
  </r>
  <r>
    <x v="0"/>
    <x v="18"/>
    <x v="68"/>
    <n v="107.457635968451"/>
  </r>
  <r>
    <x v="0"/>
    <x v="18"/>
    <x v="69"/>
    <n v="109.794958658665"/>
  </r>
  <r>
    <x v="0"/>
    <x v="18"/>
    <x v="70"/>
    <n v="111.29938607647701"/>
  </r>
  <r>
    <x v="0"/>
    <x v="18"/>
    <x v="71"/>
    <n v="107.73697953155001"/>
  </r>
  <r>
    <x v="0"/>
    <x v="18"/>
    <x v="72"/>
    <n v="105.58698167033199"/>
  </r>
  <r>
    <x v="0"/>
    <x v="18"/>
    <x v="73"/>
    <n v="115.675911425678"/>
  </r>
  <r>
    <x v="0"/>
    <x v="18"/>
    <x v="74"/>
    <n v="108.518035369697"/>
  </r>
  <r>
    <x v="0"/>
    <x v="18"/>
    <x v="75"/>
    <n v="83.060967682063904"/>
  </r>
  <r>
    <x v="0"/>
    <x v="18"/>
    <x v="76"/>
    <n v="113.378754973336"/>
  </r>
  <r>
    <x v="0"/>
    <x v="18"/>
    <x v="77"/>
    <n v="113.41948062842501"/>
  </r>
  <r>
    <x v="0"/>
    <x v="18"/>
    <x v="78"/>
    <n v="115.40170263683601"/>
  </r>
  <r>
    <x v="0"/>
    <x v="18"/>
    <x v="79"/>
    <n v="118.681413931043"/>
  </r>
  <r>
    <x v="0"/>
    <x v="18"/>
    <x v="80"/>
    <n v="119.32488094094499"/>
  </r>
  <r>
    <x v="0"/>
    <x v="18"/>
    <x v="81"/>
    <n v="118.500167660217"/>
  </r>
  <r>
    <x v="0"/>
    <x v="18"/>
    <x v="82"/>
    <n v="119.468496571185"/>
  </r>
  <r>
    <x v="0"/>
    <x v="18"/>
    <x v="83"/>
    <n v="122.74666556401399"/>
  </r>
  <r>
    <x v="0"/>
    <x v="18"/>
    <x v="84"/>
    <n v="125.558871095227"/>
  </r>
  <r>
    <x v="0"/>
    <x v="18"/>
    <x v="85"/>
    <n v="119.696599330322"/>
  </r>
  <r>
    <x v="0"/>
    <x v="18"/>
    <x v="86"/>
    <n v="128.660004818706"/>
  </r>
  <r>
    <x v="0"/>
    <x v="18"/>
    <x v="87"/>
    <n v="127.443983120702"/>
  </r>
  <r>
    <x v="0"/>
    <x v="18"/>
    <x v="88"/>
    <n v="126.411035183398"/>
  </r>
  <r>
    <x v="0"/>
    <x v="18"/>
    <x v="89"/>
    <n v="129.81290376701901"/>
  </r>
  <r>
    <x v="0"/>
    <x v="19"/>
    <x v="0"/>
    <n v="81.278897027411404"/>
  </r>
  <r>
    <x v="0"/>
    <x v="19"/>
    <x v="1"/>
    <n v="82.825541640383804"/>
  </r>
  <r>
    <x v="0"/>
    <x v="19"/>
    <x v="2"/>
    <n v="84.7719473510722"/>
  </r>
  <r>
    <x v="0"/>
    <x v="19"/>
    <x v="3"/>
    <n v="83.791894225692602"/>
  </r>
  <r>
    <x v="0"/>
    <x v="19"/>
    <x v="4"/>
    <n v="83.853369824960495"/>
  </r>
  <r>
    <x v="0"/>
    <x v="19"/>
    <x v="5"/>
    <n v="84.635237053859996"/>
  </r>
  <r>
    <x v="0"/>
    <x v="19"/>
    <x v="6"/>
    <n v="85.207834923507804"/>
  </r>
  <r>
    <x v="0"/>
    <x v="19"/>
    <x v="7"/>
    <n v="86.966227467114095"/>
  </r>
  <r>
    <x v="0"/>
    <x v="19"/>
    <x v="8"/>
    <n v="79.136801300617094"/>
  </r>
  <r>
    <x v="0"/>
    <x v="19"/>
    <x v="9"/>
    <n v="77.833926771442506"/>
  </r>
  <r>
    <x v="0"/>
    <x v="19"/>
    <x v="10"/>
    <n v="80.462242269476803"/>
  </r>
  <r>
    <x v="0"/>
    <x v="19"/>
    <x v="11"/>
    <n v="86.137348974970905"/>
  </r>
  <r>
    <x v="0"/>
    <x v="19"/>
    <x v="12"/>
    <n v="81.776774950017"/>
  </r>
  <r>
    <x v="0"/>
    <x v="19"/>
    <x v="13"/>
    <n v="78.044622863336997"/>
  </r>
  <r>
    <x v="0"/>
    <x v="19"/>
    <x v="14"/>
    <n v="75.352764157969602"/>
  </r>
  <r>
    <x v="0"/>
    <x v="19"/>
    <x v="15"/>
    <n v="75.352044916283205"/>
  </r>
  <r>
    <x v="0"/>
    <x v="19"/>
    <x v="16"/>
    <n v="71.943102102462802"/>
  </r>
  <r>
    <x v="0"/>
    <x v="19"/>
    <x v="17"/>
    <n v="70.855132580407201"/>
  </r>
  <r>
    <x v="0"/>
    <x v="19"/>
    <x v="18"/>
    <n v="69.9062875873812"/>
  </r>
  <r>
    <x v="0"/>
    <x v="19"/>
    <x v="19"/>
    <n v="63.813272519631802"/>
  </r>
  <r>
    <x v="0"/>
    <x v="19"/>
    <x v="20"/>
    <n v="70.176438043147598"/>
  </r>
  <r>
    <x v="0"/>
    <x v="19"/>
    <x v="21"/>
    <n v="70.924349479505096"/>
  </r>
  <r>
    <x v="0"/>
    <x v="19"/>
    <x v="22"/>
    <n v="65.450244332443901"/>
  </r>
  <r>
    <x v="0"/>
    <x v="19"/>
    <x v="23"/>
    <n v="61.5860799856112"/>
  </r>
  <r>
    <x v="0"/>
    <x v="19"/>
    <x v="24"/>
    <n v="65.6732585721155"/>
  </r>
  <r>
    <x v="0"/>
    <x v="19"/>
    <x v="25"/>
    <n v="71.866264937289301"/>
  </r>
  <r>
    <x v="0"/>
    <x v="19"/>
    <x v="26"/>
    <n v="72.123279235763405"/>
  </r>
  <r>
    <x v="0"/>
    <x v="19"/>
    <x v="27"/>
    <n v="71.384159990481606"/>
  </r>
  <r>
    <x v="0"/>
    <x v="19"/>
    <x v="28"/>
    <n v="73.0891240768741"/>
  </r>
  <r>
    <x v="0"/>
    <x v="19"/>
    <x v="29"/>
    <n v="71.893754426752807"/>
  </r>
  <r>
    <x v="0"/>
    <x v="19"/>
    <x v="30"/>
    <n v="77.3718754409621"/>
  </r>
  <r>
    <x v="0"/>
    <x v="19"/>
    <x v="31"/>
    <n v="77.604255194596803"/>
  </r>
  <r>
    <x v="0"/>
    <x v="19"/>
    <x v="32"/>
    <n v="80.095760295616799"/>
  </r>
  <r>
    <x v="0"/>
    <x v="19"/>
    <x v="33"/>
    <n v="75.487750889268099"/>
  </r>
  <r>
    <x v="0"/>
    <x v="19"/>
    <x v="34"/>
    <n v="83.197053630362205"/>
  </r>
  <r>
    <x v="0"/>
    <x v="19"/>
    <x v="35"/>
    <n v="84.297216263617997"/>
  </r>
  <r>
    <x v="0"/>
    <x v="19"/>
    <x v="36"/>
    <n v="85.1488620480024"/>
  </r>
  <r>
    <x v="0"/>
    <x v="19"/>
    <x v="37"/>
    <n v="82.049245630140206"/>
  </r>
  <r>
    <x v="0"/>
    <x v="19"/>
    <x v="38"/>
    <n v="85.753330783699795"/>
  </r>
  <r>
    <x v="0"/>
    <x v="19"/>
    <x v="39"/>
    <n v="80.336736403599602"/>
  </r>
  <r>
    <x v="0"/>
    <x v="19"/>
    <x v="40"/>
    <n v="85.658820052068407"/>
  </r>
  <r>
    <x v="0"/>
    <x v="19"/>
    <x v="41"/>
    <n v="87.144370264938402"/>
  </r>
  <r>
    <x v="0"/>
    <x v="19"/>
    <x v="42"/>
    <n v="83.736421632959406"/>
  </r>
  <r>
    <x v="0"/>
    <x v="19"/>
    <x v="43"/>
    <n v="86.5654128659002"/>
  </r>
  <r>
    <x v="0"/>
    <x v="19"/>
    <x v="44"/>
    <n v="87.574400274628303"/>
  </r>
  <r>
    <x v="0"/>
    <x v="19"/>
    <x v="45"/>
    <n v="92.760459580268204"/>
  </r>
  <r>
    <x v="0"/>
    <x v="19"/>
    <x v="46"/>
    <n v="89.998011578811401"/>
  </r>
  <r>
    <x v="0"/>
    <x v="19"/>
    <x v="47"/>
    <n v="89.6607903615418"/>
  </r>
  <r>
    <x v="0"/>
    <x v="19"/>
    <x v="48"/>
    <n v="93.357610048362702"/>
  </r>
  <r>
    <x v="0"/>
    <x v="19"/>
    <x v="49"/>
    <n v="87.333590882728302"/>
  </r>
  <r>
    <x v="0"/>
    <x v="19"/>
    <x v="50"/>
    <n v="85.903144276140196"/>
  </r>
  <r>
    <x v="0"/>
    <x v="19"/>
    <x v="51"/>
    <n v="89.665508975514399"/>
  </r>
  <r>
    <x v="0"/>
    <x v="19"/>
    <x v="52"/>
    <n v="89.975060485861505"/>
  </r>
  <r>
    <x v="0"/>
    <x v="19"/>
    <x v="53"/>
    <n v="94.670882937023194"/>
  </r>
  <r>
    <x v="0"/>
    <x v="19"/>
    <x v="54"/>
    <n v="90.932130920007495"/>
  </r>
  <r>
    <x v="0"/>
    <x v="19"/>
    <x v="55"/>
    <n v="94.116610308508896"/>
  </r>
  <r>
    <x v="0"/>
    <x v="19"/>
    <x v="56"/>
    <n v="87.940191195313702"/>
  </r>
  <r>
    <x v="0"/>
    <x v="19"/>
    <x v="57"/>
    <n v="90.909755035740702"/>
  </r>
  <r>
    <x v="0"/>
    <x v="19"/>
    <x v="58"/>
    <n v="93.625695644381196"/>
  </r>
  <r>
    <x v="0"/>
    <x v="19"/>
    <x v="59"/>
    <n v="88.068703984668801"/>
  </r>
  <r>
    <x v="0"/>
    <x v="19"/>
    <x v="60"/>
    <n v="85.697124546830096"/>
  </r>
  <r>
    <x v="0"/>
    <x v="19"/>
    <x v="61"/>
    <n v="95.023101811786404"/>
  </r>
  <r>
    <x v="0"/>
    <x v="19"/>
    <x v="62"/>
    <n v="91.257935666705293"/>
  </r>
  <r>
    <x v="0"/>
    <x v="19"/>
    <x v="63"/>
    <n v="88.323576679370404"/>
  </r>
  <r>
    <x v="0"/>
    <x v="19"/>
    <x v="64"/>
    <n v="88.506750821092595"/>
  </r>
  <r>
    <x v="0"/>
    <x v="19"/>
    <x v="65"/>
    <n v="92.058827719639098"/>
  </r>
  <r>
    <x v="0"/>
    <x v="19"/>
    <x v="66"/>
    <n v="84.265863088486597"/>
  </r>
  <r>
    <x v="0"/>
    <x v="19"/>
    <x v="67"/>
    <n v="93.031684798029502"/>
  </r>
  <r>
    <x v="0"/>
    <x v="19"/>
    <x v="68"/>
    <n v="86.890529289351903"/>
  </r>
  <r>
    <x v="0"/>
    <x v="19"/>
    <x v="69"/>
    <n v="88.234757567017596"/>
  </r>
  <r>
    <x v="0"/>
    <x v="19"/>
    <x v="70"/>
    <n v="83.951044071457403"/>
  </r>
  <r>
    <x v="0"/>
    <x v="19"/>
    <x v="71"/>
    <n v="82.802449081019304"/>
  </r>
  <r>
    <x v="0"/>
    <x v="19"/>
    <x v="72"/>
    <n v="84.453236064809005"/>
  </r>
  <r>
    <x v="0"/>
    <x v="19"/>
    <x v="73"/>
    <n v="80.949506001977298"/>
  </r>
  <r>
    <x v="0"/>
    <x v="19"/>
    <x v="74"/>
    <n v="79.808971966773996"/>
  </r>
  <r>
    <x v="0"/>
    <x v="19"/>
    <x v="75"/>
    <n v="35.144743490275999"/>
  </r>
  <r>
    <x v="0"/>
    <x v="19"/>
    <x v="76"/>
    <n v="58.6669958405706"/>
  </r>
  <r>
    <x v="0"/>
    <x v="19"/>
    <x v="77"/>
    <n v="79.170392684833104"/>
  </r>
  <r>
    <x v="0"/>
    <x v="19"/>
    <x v="78"/>
    <n v="88.214989681510502"/>
  </r>
  <r>
    <x v="0"/>
    <x v="19"/>
    <x v="79"/>
    <n v="78.901048234239795"/>
  </r>
  <r>
    <x v="0"/>
    <x v="19"/>
    <x v="80"/>
    <n v="90.651260689798207"/>
  </r>
  <r>
    <x v="0"/>
    <x v="19"/>
    <x v="81"/>
    <n v="87.885013052928201"/>
  </r>
  <r>
    <x v="0"/>
    <x v="19"/>
    <x v="82"/>
    <n v="89.026113724180703"/>
  </r>
  <r>
    <x v="0"/>
    <x v="19"/>
    <x v="83"/>
    <n v="94.935971061873204"/>
  </r>
  <r>
    <x v="0"/>
    <x v="19"/>
    <x v="84"/>
    <n v="94.750167868117501"/>
  </r>
  <r>
    <x v="0"/>
    <x v="19"/>
    <x v="85"/>
    <n v="95.797945795039794"/>
  </r>
  <r>
    <x v="0"/>
    <x v="19"/>
    <x v="86"/>
    <n v="100.776096148817"/>
  </r>
  <r>
    <x v="0"/>
    <x v="19"/>
    <x v="87"/>
    <n v="107.13030034179"/>
  </r>
  <r>
    <x v="0"/>
    <x v="19"/>
    <x v="88"/>
    <n v="104.712953859801"/>
  </r>
  <r>
    <x v="0"/>
    <x v="19"/>
    <x v="89"/>
    <n v="101.51439151574"/>
  </r>
  <r>
    <x v="0"/>
    <x v="20"/>
    <x v="0"/>
    <n v="258.891898464436"/>
  </r>
  <r>
    <x v="0"/>
    <x v="20"/>
    <x v="1"/>
    <n v="213.60060013429299"/>
  </r>
  <r>
    <x v="0"/>
    <x v="20"/>
    <x v="2"/>
    <n v="190.02104666499901"/>
  </r>
  <r>
    <x v="0"/>
    <x v="20"/>
    <x v="3"/>
    <n v="227.62223724533001"/>
  </r>
  <r>
    <x v="0"/>
    <x v="20"/>
    <x v="4"/>
    <n v="198.59314916238799"/>
  </r>
  <r>
    <x v="0"/>
    <x v="20"/>
    <x v="5"/>
    <n v="154.352837496604"/>
  </r>
  <r>
    <x v="0"/>
    <x v="20"/>
    <x v="6"/>
    <n v="170.90336151051801"/>
  </r>
  <r>
    <x v="0"/>
    <x v="20"/>
    <x v="7"/>
    <n v="143.14582367804101"/>
  </r>
  <r>
    <x v="0"/>
    <x v="20"/>
    <x v="8"/>
    <n v="133.27519622788799"/>
  </r>
  <r>
    <x v="0"/>
    <x v="20"/>
    <x v="9"/>
    <n v="162.888861716424"/>
  </r>
  <r>
    <x v="0"/>
    <x v="20"/>
    <x v="10"/>
    <n v="143.199816645753"/>
  </r>
  <r>
    <x v="0"/>
    <x v="20"/>
    <x v="11"/>
    <n v="133.66408052839901"/>
  </r>
  <r>
    <x v="0"/>
    <x v="20"/>
    <x v="12"/>
    <n v="148.53272509465401"/>
  </r>
  <r>
    <x v="0"/>
    <x v="20"/>
    <x v="13"/>
    <n v="111.58139682597201"/>
  </r>
  <r>
    <x v="0"/>
    <x v="20"/>
    <x v="14"/>
    <n v="153.65735640223599"/>
  </r>
  <r>
    <x v="0"/>
    <x v="20"/>
    <x v="15"/>
    <n v="147.415269190168"/>
  </r>
  <r>
    <x v="0"/>
    <x v="20"/>
    <x v="16"/>
    <n v="143.94022831504799"/>
  </r>
  <r>
    <x v="0"/>
    <x v="20"/>
    <x v="17"/>
    <n v="210.45892957743499"/>
  </r>
  <r>
    <x v="0"/>
    <x v="20"/>
    <x v="18"/>
    <n v="146.256078016267"/>
  </r>
  <r>
    <x v="0"/>
    <x v="20"/>
    <x v="19"/>
    <n v="170.95571556083999"/>
  </r>
  <r>
    <x v="0"/>
    <x v="20"/>
    <x v="20"/>
    <n v="151.98331476805001"/>
  </r>
  <r>
    <x v="0"/>
    <x v="20"/>
    <x v="21"/>
    <n v="139.203213840324"/>
  </r>
  <r>
    <x v="0"/>
    <x v="20"/>
    <x v="22"/>
    <n v="146.28693685477"/>
  </r>
  <r>
    <x v="0"/>
    <x v="20"/>
    <x v="23"/>
    <n v="159.77476493682599"/>
  </r>
  <r>
    <x v="0"/>
    <x v="20"/>
    <x v="24"/>
    <n v="134.63373910170199"/>
  </r>
  <r>
    <x v="0"/>
    <x v="20"/>
    <x v="25"/>
    <n v="152.567735377963"/>
  </r>
  <r>
    <x v="0"/>
    <x v="20"/>
    <x v="26"/>
    <n v="132.697777255094"/>
  </r>
  <r>
    <x v="0"/>
    <x v="20"/>
    <x v="27"/>
    <n v="144.499275142123"/>
  </r>
  <r>
    <x v="0"/>
    <x v="20"/>
    <x v="28"/>
    <n v="152.47209895208201"/>
  </r>
  <r>
    <x v="0"/>
    <x v="20"/>
    <x v="29"/>
    <n v="152.498813290664"/>
  </r>
  <r>
    <x v="0"/>
    <x v="20"/>
    <x v="30"/>
    <n v="136.93620202021401"/>
  </r>
  <r>
    <x v="0"/>
    <x v="20"/>
    <x v="31"/>
    <n v="135.94719770171699"/>
  </r>
  <r>
    <x v="0"/>
    <x v="20"/>
    <x v="32"/>
    <n v="205.25846545036501"/>
  </r>
  <r>
    <x v="0"/>
    <x v="20"/>
    <x v="33"/>
    <n v="134.29943816487099"/>
  </r>
  <r>
    <x v="0"/>
    <x v="20"/>
    <x v="34"/>
    <n v="164.43437477147401"/>
  </r>
  <r>
    <x v="0"/>
    <x v="20"/>
    <x v="35"/>
    <n v="117.98379663335599"/>
  </r>
  <r>
    <x v="0"/>
    <x v="20"/>
    <x v="36"/>
    <n v="120.716598163076"/>
  </r>
  <r>
    <x v="0"/>
    <x v="20"/>
    <x v="37"/>
    <n v="137.674976392307"/>
  </r>
  <r>
    <x v="0"/>
    <x v="20"/>
    <x v="38"/>
    <n v="198.68120212728601"/>
  </r>
  <r>
    <x v="0"/>
    <x v="20"/>
    <x v="39"/>
    <n v="118.45391210452701"/>
  </r>
  <r>
    <x v="0"/>
    <x v="20"/>
    <x v="40"/>
    <n v="130.144454807785"/>
  </r>
  <r>
    <x v="0"/>
    <x v="20"/>
    <x v="41"/>
    <n v="154.33172220542599"/>
  </r>
  <r>
    <x v="0"/>
    <x v="20"/>
    <x v="42"/>
    <n v="203.79223160734099"/>
  </r>
  <r>
    <x v="0"/>
    <x v="20"/>
    <x v="43"/>
    <n v="163.00682476271501"/>
  </r>
  <r>
    <x v="0"/>
    <x v="20"/>
    <x v="44"/>
    <n v="172.62203038714699"/>
  </r>
  <r>
    <x v="0"/>
    <x v="20"/>
    <x v="45"/>
    <n v="196.14250280399301"/>
  </r>
  <r>
    <x v="0"/>
    <x v="20"/>
    <x v="46"/>
    <n v="207.36732301800501"/>
  </r>
  <r>
    <x v="0"/>
    <x v="20"/>
    <x v="47"/>
    <n v="212.71512986797899"/>
  </r>
  <r>
    <x v="0"/>
    <x v="20"/>
    <x v="48"/>
    <n v="171.10370464346801"/>
  </r>
  <r>
    <x v="0"/>
    <x v="20"/>
    <x v="49"/>
    <n v="198.167956117279"/>
  </r>
  <r>
    <x v="0"/>
    <x v="20"/>
    <x v="50"/>
    <n v="189.75456669835"/>
  </r>
  <r>
    <x v="0"/>
    <x v="20"/>
    <x v="51"/>
    <n v="174.57304363781299"/>
  </r>
  <r>
    <x v="0"/>
    <x v="20"/>
    <x v="52"/>
    <n v="205.486459820405"/>
  </r>
  <r>
    <x v="0"/>
    <x v="20"/>
    <x v="53"/>
    <n v="215.223542636807"/>
  </r>
  <r>
    <x v="0"/>
    <x v="20"/>
    <x v="54"/>
    <n v="202.48591990529201"/>
  </r>
  <r>
    <x v="0"/>
    <x v="20"/>
    <x v="55"/>
    <n v="194.024188942254"/>
  </r>
  <r>
    <x v="0"/>
    <x v="20"/>
    <x v="56"/>
    <n v="214.36843249168899"/>
  </r>
  <r>
    <x v="0"/>
    <x v="20"/>
    <x v="57"/>
    <n v="206.783173711839"/>
  </r>
  <r>
    <x v="0"/>
    <x v="20"/>
    <x v="58"/>
    <n v="223.060682268297"/>
  </r>
  <r>
    <x v="0"/>
    <x v="20"/>
    <x v="59"/>
    <n v="243.11487056439299"/>
  </r>
  <r>
    <x v="0"/>
    <x v="20"/>
    <x v="60"/>
    <n v="225.56531170517101"/>
  </r>
  <r>
    <x v="0"/>
    <x v="20"/>
    <x v="61"/>
    <n v="221.98661015298799"/>
  </r>
  <r>
    <x v="0"/>
    <x v="20"/>
    <x v="62"/>
    <n v="214.930654493383"/>
  </r>
  <r>
    <x v="0"/>
    <x v="20"/>
    <x v="63"/>
    <n v="235.96910825440099"/>
  </r>
  <r>
    <x v="0"/>
    <x v="20"/>
    <x v="64"/>
    <n v="285.55878842125497"/>
  </r>
  <r>
    <x v="0"/>
    <x v="20"/>
    <x v="65"/>
    <n v="249.60433120079199"/>
  </r>
  <r>
    <x v="0"/>
    <x v="20"/>
    <x v="66"/>
    <n v="249.403708385926"/>
  </r>
  <r>
    <x v="0"/>
    <x v="20"/>
    <x v="67"/>
    <n v="248.52420455380101"/>
  </r>
  <r>
    <x v="0"/>
    <x v="20"/>
    <x v="68"/>
    <n v="291.12076885327002"/>
  </r>
  <r>
    <x v="0"/>
    <x v="20"/>
    <x v="69"/>
    <n v="329.00664106771802"/>
  </r>
  <r>
    <x v="0"/>
    <x v="20"/>
    <x v="70"/>
    <n v="277.60366314435203"/>
  </r>
  <r>
    <x v="0"/>
    <x v="20"/>
    <x v="71"/>
    <n v="250.42311702176099"/>
  </r>
  <r>
    <x v="0"/>
    <x v="20"/>
    <x v="72"/>
    <n v="293.93500659285502"/>
  </r>
  <r>
    <x v="0"/>
    <x v="20"/>
    <x v="73"/>
    <n v="240.89255305253599"/>
  </r>
  <r>
    <x v="0"/>
    <x v="20"/>
    <x v="74"/>
    <n v="210.64132875357501"/>
  </r>
  <r>
    <x v="0"/>
    <x v="20"/>
    <x v="75"/>
    <n v="238.81631204761601"/>
  </r>
  <r>
    <x v="0"/>
    <x v="20"/>
    <x v="76"/>
    <n v="230.748714094241"/>
  </r>
  <r>
    <x v="0"/>
    <x v="20"/>
    <x v="77"/>
    <n v="214.95584584090599"/>
  </r>
  <r>
    <x v="0"/>
    <x v="20"/>
    <x v="78"/>
    <n v="227.947584900023"/>
  </r>
  <r>
    <x v="0"/>
    <x v="20"/>
    <x v="79"/>
    <n v="314.96171759737098"/>
  </r>
  <r>
    <x v="0"/>
    <x v="20"/>
    <x v="80"/>
    <n v="188.671538566789"/>
  </r>
  <r>
    <x v="0"/>
    <x v="20"/>
    <x v="81"/>
    <n v="213.44378971741401"/>
  </r>
  <r>
    <x v="0"/>
    <x v="20"/>
    <x v="82"/>
    <n v="201.33185831420101"/>
  </r>
  <r>
    <x v="0"/>
    <x v="20"/>
    <x v="83"/>
    <n v="280.29058958369302"/>
  </r>
  <r>
    <x v="0"/>
    <x v="20"/>
    <x v="84"/>
    <n v="774.00489328541596"/>
  </r>
  <r>
    <x v="0"/>
    <x v="20"/>
    <x v="85"/>
    <n v="406.70895752082401"/>
  </r>
  <r>
    <x v="0"/>
    <x v="20"/>
    <x v="86"/>
    <n v="335.84482423728599"/>
  </r>
  <r>
    <x v="0"/>
    <x v="20"/>
    <x v="87"/>
    <n v="404.75623250014002"/>
  </r>
  <r>
    <x v="0"/>
    <x v="20"/>
    <x v="88"/>
    <n v="306.71857073073397"/>
  </r>
  <r>
    <x v="0"/>
    <x v="20"/>
    <x v="89"/>
    <n v="274.93436737782503"/>
  </r>
  <r>
    <x v="0"/>
    <x v="21"/>
    <x v="0"/>
    <n v="71.755498737979707"/>
  </r>
  <r>
    <x v="0"/>
    <x v="21"/>
    <x v="1"/>
    <n v="72.516616910003606"/>
  </r>
  <r>
    <x v="0"/>
    <x v="21"/>
    <x v="2"/>
    <n v="73.023372758715695"/>
  </r>
  <r>
    <x v="0"/>
    <x v="21"/>
    <x v="3"/>
    <n v="74.935146966089206"/>
  </r>
  <r>
    <x v="0"/>
    <x v="21"/>
    <x v="4"/>
    <n v="75.192533167669893"/>
  </r>
  <r>
    <x v="0"/>
    <x v="21"/>
    <x v="5"/>
    <n v="77.990526511518098"/>
  </r>
  <r>
    <x v="0"/>
    <x v="21"/>
    <x v="6"/>
    <n v="79.713783549250095"/>
  </r>
  <r>
    <x v="0"/>
    <x v="21"/>
    <x v="7"/>
    <n v="83.9254832926039"/>
  </r>
  <r>
    <x v="0"/>
    <x v="21"/>
    <x v="8"/>
    <n v="80.976366756407202"/>
  </r>
  <r>
    <x v="0"/>
    <x v="21"/>
    <x v="9"/>
    <n v="79.152289321440904"/>
  </r>
  <r>
    <x v="0"/>
    <x v="21"/>
    <x v="10"/>
    <n v="83.062183771769696"/>
  </r>
  <r>
    <x v="0"/>
    <x v="21"/>
    <x v="11"/>
    <n v="85.789733130392705"/>
  </r>
  <r>
    <x v="0"/>
    <x v="21"/>
    <x v="12"/>
    <n v="90.599090304354803"/>
  </r>
  <r>
    <x v="0"/>
    <x v="21"/>
    <x v="13"/>
    <n v="95.970841061633905"/>
  </r>
  <r>
    <x v="0"/>
    <x v="21"/>
    <x v="14"/>
    <n v="83.722100948950199"/>
  </r>
  <r>
    <x v="0"/>
    <x v="21"/>
    <x v="15"/>
    <n v="82.376151293065604"/>
  </r>
  <r>
    <x v="0"/>
    <x v="21"/>
    <x v="16"/>
    <n v="81.037901925534101"/>
  </r>
  <r>
    <x v="0"/>
    <x v="21"/>
    <x v="17"/>
    <n v="78.500466460326805"/>
  </r>
  <r>
    <x v="0"/>
    <x v="21"/>
    <x v="18"/>
    <n v="79.108990899789305"/>
  </r>
  <r>
    <x v="0"/>
    <x v="21"/>
    <x v="19"/>
    <n v="75.689193477056705"/>
  </r>
  <r>
    <x v="0"/>
    <x v="21"/>
    <x v="20"/>
    <n v="74.688346431257997"/>
  </r>
  <r>
    <x v="0"/>
    <x v="21"/>
    <x v="21"/>
    <n v="77.056829966572906"/>
  </r>
  <r>
    <x v="0"/>
    <x v="21"/>
    <x v="22"/>
    <n v="70.060345093223205"/>
  </r>
  <r>
    <x v="0"/>
    <x v="21"/>
    <x v="23"/>
    <n v="71.470583235257095"/>
  </r>
  <r>
    <x v="0"/>
    <x v="21"/>
    <x v="24"/>
    <n v="64.585263602296095"/>
  </r>
  <r>
    <x v="0"/>
    <x v="21"/>
    <x v="25"/>
    <n v="61.222481447214399"/>
  </r>
  <r>
    <x v="0"/>
    <x v="21"/>
    <x v="26"/>
    <n v="62.531418895693299"/>
  </r>
  <r>
    <x v="0"/>
    <x v="21"/>
    <x v="27"/>
    <n v="62.497990923195303"/>
  </r>
  <r>
    <x v="0"/>
    <x v="21"/>
    <x v="28"/>
    <n v="66.284529486010499"/>
  </r>
  <r>
    <x v="0"/>
    <x v="21"/>
    <x v="29"/>
    <n v="63.924598184514402"/>
  </r>
  <r>
    <x v="0"/>
    <x v="21"/>
    <x v="30"/>
    <n v="62.127581350091297"/>
  </r>
  <r>
    <x v="0"/>
    <x v="21"/>
    <x v="31"/>
    <n v="59.248870585001903"/>
  </r>
  <r>
    <x v="0"/>
    <x v="21"/>
    <x v="32"/>
    <n v="62.383012093205799"/>
  </r>
  <r>
    <x v="0"/>
    <x v="21"/>
    <x v="33"/>
    <n v="61.845806599892398"/>
  </r>
  <r>
    <x v="0"/>
    <x v="21"/>
    <x v="34"/>
    <n v="65.710533601432502"/>
  </r>
  <r>
    <x v="0"/>
    <x v="21"/>
    <x v="35"/>
    <n v="61.422201523018501"/>
  </r>
  <r>
    <x v="0"/>
    <x v="21"/>
    <x v="36"/>
    <n v="68.398676992452707"/>
  </r>
  <r>
    <x v="0"/>
    <x v="21"/>
    <x v="37"/>
    <n v="62.677698732874603"/>
  </r>
  <r>
    <x v="0"/>
    <x v="21"/>
    <x v="38"/>
    <n v="64.931638717547102"/>
  </r>
  <r>
    <x v="0"/>
    <x v="21"/>
    <x v="39"/>
    <n v="63.8226845097454"/>
  </r>
  <r>
    <x v="0"/>
    <x v="21"/>
    <x v="40"/>
    <n v="66.806470851104095"/>
  </r>
  <r>
    <x v="0"/>
    <x v="21"/>
    <x v="41"/>
    <n v="68.271646724673005"/>
  </r>
  <r>
    <x v="0"/>
    <x v="21"/>
    <x v="42"/>
    <n v="64.969708629988602"/>
  </r>
  <r>
    <x v="0"/>
    <x v="21"/>
    <x v="43"/>
    <n v="67.042173613194194"/>
  </r>
  <r>
    <x v="0"/>
    <x v="21"/>
    <x v="44"/>
    <n v="65.145000893616697"/>
  </r>
  <r>
    <x v="0"/>
    <x v="21"/>
    <x v="45"/>
    <n v="65.383985671380401"/>
  </r>
  <r>
    <x v="0"/>
    <x v="21"/>
    <x v="46"/>
    <n v="63.443749644129703"/>
  </r>
  <r>
    <x v="0"/>
    <x v="21"/>
    <x v="47"/>
    <n v="66.624192184680695"/>
  </r>
  <r>
    <x v="0"/>
    <x v="21"/>
    <x v="48"/>
    <n v="71.488896278569996"/>
  </r>
  <r>
    <x v="0"/>
    <x v="21"/>
    <x v="49"/>
    <n v="67.095172743509394"/>
  </r>
  <r>
    <x v="0"/>
    <x v="21"/>
    <x v="50"/>
    <n v="68.901976417514604"/>
  </r>
  <r>
    <x v="0"/>
    <x v="21"/>
    <x v="51"/>
    <n v="66.9198634640492"/>
  </r>
  <r>
    <x v="0"/>
    <x v="21"/>
    <x v="52"/>
    <n v="71.379094937466505"/>
  </r>
  <r>
    <x v="0"/>
    <x v="21"/>
    <x v="53"/>
    <n v="71.542064331626094"/>
  </r>
  <r>
    <x v="0"/>
    <x v="21"/>
    <x v="54"/>
    <n v="69.819082447972804"/>
  </r>
  <r>
    <x v="0"/>
    <x v="21"/>
    <x v="55"/>
    <n v="64.958578021872995"/>
  </r>
  <r>
    <x v="0"/>
    <x v="21"/>
    <x v="56"/>
    <n v="69.280068079473807"/>
  </r>
  <r>
    <x v="0"/>
    <x v="21"/>
    <x v="57"/>
    <n v="64.284914479821296"/>
  </r>
  <r>
    <x v="0"/>
    <x v="21"/>
    <x v="58"/>
    <n v="68.853535724004402"/>
  </r>
  <r>
    <x v="0"/>
    <x v="21"/>
    <x v="59"/>
    <n v="64.709449420226406"/>
  </r>
  <r>
    <x v="0"/>
    <x v="21"/>
    <x v="60"/>
    <n v="65.221522301491703"/>
  </r>
  <r>
    <x v="0"/>
    <x v="21"/>
    <x v="61"/>
    <n v="64.885387293209504"/>
  </r>
  <r>
    <x v="0"/>
    <x v="21"/>
    <x v="62"/>
    <n v="63.011975711083203"/>
  </r>
  <r>
    <x v="0"/>
    <x v="21"/>
    <x v="63"/>
    <n v="65.346652266166799"/>
  </r>
  <r>
    <x v="0"/>
    <x v="21"/>
    <x v="64"/>
    <n v="66.712066590105394"/>
  </r>
  <r>
    <x v="0"/>
    <x v="21"/>
    <x v="65"/>
    <n v="69.782294077843702"/>
  </r>
  <r>
    <x v="0"/>
    <x v="21"/>
    <x v="66"/>
    <n v="67.575665293240803"/>
  </r>
  <r>
    <x v="0"/>
    <x v="21"/>
    <x v="67"/>
    <n v="63.965949127613598"/>
  </r>
  <r>
    <x v="0"/>
    <x v="21"/>
    <x v="68"/>
    <n v="65.282396905287001"/>
  </r>
  <r>
    <x v="0"/>
    <x v="21"/>
    <x v="69"/>
    <n v="69.542710111952303"/>
  </r>
  <r>
    <x v="0"/>
    <x v="21"/>
    <x v="70"/>
    <n v="71.729617865271095"/>
  </r>
  <r>
    <x v="0"/>
    <x v="21"/>
    <x v="71"/>
    <n v="74.6706793822799"/>
  </r>
  <r>
    <x v="0"/>
    <x v="21"/>
    <x v="72"/>
    <n v="61.637882473400197"/>
  </r>
  <r>
    <x v="0"/>
    <x v="21"/>
    <x v="73"/>
    <n v="64.445636317793799"/>
  </r>
  <r>
    <x v="0"/>
    <x v="21"/>
    <x v="74"/>
    <n v="62.507269282322298"/>
  </r>
  <r>
    <x v="0"/>
    <x v="21"/>
    <x v="75"/>
    <n v="22.8193683007873"/>
  </r>
  <r>
    <x v="0"/>
    <x v="21"/>
    <x v="76"/>
    <n v="50.982853292362499"/>
  </r>
  <r>
    <x v="0"/>
    <x v="21"/>
    <x v="77"/>
    <n v="62.674307250337897"/>
  </r>
  <r>
    <x v="0"/>
    <x v="21"/>
    <x v="78"/>
    <n v="69.694762585103305"/>
  </r>
  <r>
    <x v="0"/>
    <x v="21"/>
    <x v="79"/>
    <n v="78.611890097578694"/>
  </r>
  <r>
    <x v="0"/>
    <x v="21"/>
    <x v="80"/>
    <n v="76.132666370012402"/>
  </r>
  <r>
    <x v="0"/>
    <x v="21"/>
    <x v="81"/>
    <n v="77.080196547394195"/>
  </r>
  <r>
    <x v="0"/>
    <x v="21"/>
    <x v="82"/>
    <n v="71.958798022668404"/>
  </r>
  <r>
    <x v="0"/>
    <x v="21"/>
    <x v="83"/>
    <n v="70.617111725544603"/>
  </r>
  <r>
    <x v="0"/>
    <x v="21"/>
    <x v="84"/>
    <n v="73.875683379480193"/>
  </r>
  <r>
    <x v="0"/>
    <x v="21"/>
    <x v="85"/>
    <n v="79.337735361383295"/>
  </r>
  <r>
    <x v="0"/>
    <x v="21"/>
    <x v="86"/>
    <n v="90.124028788244402"/>
  </r>
  <r>
    <x v="0"/>
    <x v="21"/>
    <x v="87"/>
    <n v="96.688890898560601"/>
  </r>
  <r>
    <x v="0"/>
    <x v="21"/>
    <x v="88"/>
    <n v="91.602222139271404"/>
  </r>
  <r>
    <x v="0"/>
    <x v="21"/>
    <x v="89"/>
    <n v="77.953448065692598"/>
  </r>
  <r>
    <x v="0"/>
    <x v="22"/>
    <x v="0"/>
    <n v="171.10726427755401"/>
  </r>
  <r>
    <x v="0"/>
    <x v="22"/>
    <x v="1"/>
    <n v="171.71636975876299"/>
  </r>
  <r>
    <x v="0"/>
    <x v="22"/>
    <x v="2"/>
    <n v="170.39997457977199"/>
  </r>
  <r>
    <x v="0"/>
    <x v="22"/>
    <x v="3"/>
    <n v="172.18514951015101"/>
  </r>
  <r>
    <x v="0"/>
    <x v="22"/>
    <x v="4"/>
    <n v="172.29857453979801"/>
  </r>
  <r>
    <x v="0"/>
    <x v="22"/>
    <x v="5"/>
    <n v="178.93867611867299"/>
  </r>
  <r>
    <x v="0"/>
    <x v="22"/>
    <x v="6"/>
    <n v="175.16169336944401"/>
  </r>
  <r>
    <x v="0"/>
    <x v="22"/>
    <x v="7"/>
    <n v="177.06913765713901"/>
  </r>
  <r>
    <x v="0"/>
    <x v="22"/>
    <x v="8"/>
    <n v="187.63425743817999"/>
  </r>
  <r>
    <x v="0"/>
    <x v="22"/>
    <x v="9"/>
    <n v="181.39652660348401"/>
  </r>
  <r>
    <x v="0"/>
    <x v="22"/>
    <x v="10"/>
    <n v="183.36302744152999"/>
  </r>
  <r>
    <x v="0"/>
    <x v="22"/>
    <x v="11"/>
    <n v="188.47734615738199"/>
  </r>
  <r>
    <x v="0"/>
    <x v="22"/>
    <x v="12"/>
    <n v="193.00983272660099"/>
  </r>
  <r>
    <x v="0"/>
    <x v="22"/>
    <x v="13"/>
    <n v="190.58220608848799"/>
  </r>
  <r>
    <x v="0"/>
    <x v="22"/>
    <x v="14"/>
    <n v="204.03887855971601"/>
  </r>
  <r>
    <x v="0"/>
    <x v="22"/>
    <x v="15"/>
    <n v="202.84597739180299"/>
  </r>
  <r>
    <x v="0"/>
    <x v="22"/>
    <x v="16"/>
    <n v="210.42649711114899"/>
  </r>
  <r>
    <x v="0"/>
    <x v="22"/>
    <x v="17"/>
    <n v="200.27219872349599"/>
  </r>
  <r>
    <x v="0"/>
    <x v="22"/>
    <x v="18"/>
    <n v="221.64937530202599"/>
  </r>
  <r>
    <x v="0"/>
    <x v="22"/>
    <x v="19"/>
    <n v="222.19877921294901"/>
  </r>
  <r>
    <x v="0"/>
    <x v="22"/>
    <x v="20"/>
    <n v="212.67885369369799"/>
  </r>
  <r>
    <x v="0"/>
    <x v="22"/>
    <x v="21"/>
    <n v="228.70722200678799"/>
  </r>
  <r>
    <x v="0"/>
    <x v="22"/>
    <x v="22"/>
    <n v="230.13195925314801"/>
  </r>
  <r>
    <x v="0"/>
    <x v="22"/>
    <x v="23"/>
    <n v="230.62218785419401"/>
  </r>
  <r>
    <x v="0"/>
    <x v="22"/>
    <x v="24"/>
    <n v="229.36698616326001"/>
  </r>
  <r>
    <x v="0"/>
    <x v="22"/>
    <x v="25"/>
    <n v="247.61704384377501"/>
  </r>
  <r>
    <x v="0"/>
    <x v="22"/>
    <x v="26"/>
    <n v="229.80889089761001"/>
  </r>
  <r>
    <x v="0"/>
    <x v="22"/>
    <x v="27"/>
    <n v="250.741941291768"/>
  </r>
  <r>
    <x v="0"/>
    <x v="22"/>
    <x v="28"/>
    <n v="246.577103723242"/>
  </r>
  <r>
    <x v="0"/>
    <x v="22"/>
    <x v="29"/>
    <n v="107.44687894539"/>
  </r>
  <r>
    <x v="0"/>
    <x v="22"/>
    <x v="30"/>
    <n v="247.66303942971601"/>
  </r>
  <r>
    <x v="0"/>
    <x v="22"/>
    <x v="31"/>
    <n v="246.53879560708299"/>
  </r>
  <r>
    <x v="0"/>
    <x v="22"/>
    <x v="32"/>
    <n v="256.891037654375"/>
  </r>
  <r>
    <x v="0"/>
    <x v="22"/>
    <x v="33"/>
    <n v="255.056624459739"/>
  </r>
  <r>
    <x v="0"/>
    <x v="22"/>
    <x v="34"/>
    <n v="270.24925226702698"/>
  </r>
  <r>
    <x v="0"/>
    <x v="22"/>
    <x v="35"/>
    <n v="266.10445392408002"/>
  </r>
  <r>
    <x v="0"/>
    <x v="22"/>
    <x v="36"/>
    <n v="270.36965233489701"/>
  </r>
  <r>
    <x v="0"/>
    <x v="22"/>
    <x v="37"/>
    <n v="264.644865879603"/>
  </r>
  <r>
    <x v="0"/>
    <x v="22"/>
    <x v="38"/>
    <n v="287.957737349605"/>
  </r>
  <r>
    <x v="0"/>
    <x v="22"/>
    <x v="39"/>
    <n v="260.10121386124302"/>
  </r>
  <r>
    <x v="0"/>
    <x v="22"/>
    <x v="40"/>
    <n v="287.99267524354599"/>
  </r>
  <r>
    <x v="0"/>
    <x v="22"/>
    <x v="41"/>
    <n v="42.4264745002761"/>
  </r>
  <r>
    <x v="0"/>
    <x v="22"/>
    <x v="42"/>
    <n v="628.04530773781198"/>
  </r>
  <r>
    <x v="0"/>
    <x v="22"/>
    <x v="43"/>
    <n v="316.25297088761801"/>
  </r>
  <r>
    <x v="0"/>
    <x v="22"/>
    <x v="44"/>
    <n v="299.55473300497198"/>
  </r>
  <r>
    <x v="0"/>
    <x v="22"/>
    <x v="45"/>
    <n v="344.05870451694"/>
  </r>
  <r>
    <x v="0"/>
    <x v="22"/>
    <x v="46"/>
    <n v="328.30690686202303"/>
  </r>
  <r>
    <x v="0"/>
    <x v="22"/>
    <x v="47"/>
    <n v="358.64583196017901"/>
  </r>
  <r>
    <x v="0"/>
    <x v="22"/>
    <x v="48"/>
    <n v="364.322673675423"/>
  </r>
  <r>
    <x v="0"/>
    <x v="22"/>
    <x v="49"/>
    <n v="373.957805030293"/>
  </r>
  <r>
    <x v="0"/>
    <x v="22"/>
    <x v="50"/>
    <n v="382.58755172324999"/>
  </r>
  <r>
    <x v="0"/>
    <x v="22"/>
    <x v="51"/>
    <n v="423.70867553709297"/>
  </r>
  <r>
    <x v="0"/>
    <x v="22"/>
    <x v="52"/>
    <n v="391.18988234367902"/>
  </r>
  <r>
    <x v="0"/>
    <x v="22"/>
    <x v="53"/>
    <n v="418.05925833287301"/>
  </r>
  <r>
    <x v="0"/>
    <x v="22"/>
    <x v="54"/>
    <n v="388.11913588623099"/>
  </r>
  <r>
    <x v="0"/>
    <x v="22"/>
    <x v="55"/>
    <n v="411.50557995916699"/>
  </r>
  <r>
    <x v="0"/>
    <x v="22"/>
    <x v="56"/>
    <n v="427.58571769782401"/>
  </r>
  <r>
    <x v="0"/>
    <x v="22"/>
    <x v="57"/>
    <n v="374.92706565569301"/>
  </r>
  <r>
    <x v="0"/>
    <x v="22"/>
    <x v="58"/>
    <n v="384.50646116465998"/>
  </r>
  <r>
    <x v="0"/>
    <x v="22"/>
    <x v="59"/>
    <n v="364.57338902277297"/>
  </r>
  <r>
    <x v="0"/>
    <x v="22"/>
    <x v="60"/>
    <n v="369.59130190872901"/>
  </r>
  <r>
    <x v="0"/>
    <x v="22"/>
    <x v="61"/>
    <n v="362.96921548826299"/>
  </r>
  <r>
    <x v="0"/>
    <x v="22"/>
    <x v="62"/>
    <n v="347.39680809856702"/>
  </r>
  <r>
    <x v="0"/>
    <x v="22"/>
    <x v="63"/>
    <n v="332.55757677639002"/>
  </r>
  <r>
    <x v="0"/>
    <x v="22"/>
    <x v="64"/>
    <n v="331.364755893493"/>
  </r>
  <r>
    <x v="0"/>
    <x v="22"/>
    <x v="65"/>
    <n v="325.42449672127901"/>
  </r>
  <r>
    <x v="0"/>
    <x v="22"/>
    <x v="66"/>
    <n v="340.87780433760003"/>
  </r>
  <r>
    <x v="0"/>
    <x v="22"/>
    <x v="67"/>
    <n v="318.34346721973401"/>
  </r>
  <r>
    <x v="0"/>
    <x v="22"/>
    <x v="68"/>
    <n v="41.533340281821999"/>
  </r>
  <r>
    <x v="0"/>
    <x v="22"/>
    <x v="69"/>
    <n v="322.34181551977201"/>
  </r>
  <r>
    <x v="0"/>
    <x v="22"/>
    <x v="70"/>
    <n v="331.23409130994202"/>
  </r>
  <r>
    <x v="0"/>
    <x v="22"/>
    <x v="71"/>
    <n v="323.48250151692503"/>
  </r>
  <r>
    <x v="0"/>
    <x v="22"/>
    <x v="72"/>
    <n v="315.54182902172698"/>
  </r>
  <r>
    <x v="0"/>
    <x v="22"/>
    <x v="73"/>
    <n v="319.31448608964598"/>
  </r>
  <r>
    <x v="0"/>
    <x v="22"/>
    <x v="74"/>
    <n v="318.43533972661601"/>
  </r>
  <r>
    <x v="0"/>
    <x v="22"/>
    <x v="75"/>
    <n v="335.03898197214602"/>
  </r>
  <r>
    <x v="0"/>
    <x v="22"/>
    <x v="76"/>
    <n v="345.04282846630002"/>
  </r>
  <r>
    <x v="0"/>
    <x v="22"/>
    <x v="77"/>
    <n v="630.63041037733899"/>
  </r>
  <r>
    <x v="0"/>
    <x v="22"/>
    <x v="78"/>
    <n v="618.06954743750305"/>
  </r>
  <r>
    <x v="0"/>
    <x v="22"/>
    <x v="79"/>
    <n v="626.78817364925396"/>
  </r>
  <r>
    <x v="0"/>
    <x v="22"/>
    <x v="80"/>
    <n v="623.57839743587101"/>
  </r>
  <r>
    <x v="0"/>
    <x v="22"/>
    <x v="81"/>
    <n v="641.42233777946296"/>
  </r>
  <r>
    <x v="0"/>
    <x v="22"/>
    <x v="82"/>
    <n v="625.95040235297699"/>
  </r>
  <r>
    <x v="0"/>
    <x v="22"/>
    <x v="83"/>
    <n v="644.84667443686897"/>
  </r>
  <r>
    <x v="0"/>
    <x v="22"/>
    <x v="84"/>
    <n v="651.26972922462699"/>
  </r>
  <r>
    <x v="0"/>
    <x v="22"/>
    <x v="85"/>
    <n v="647.51165966252995"/>
  </r>
  <r>
    <x v="0"/>
    <x v="22"/>
    <x v="86"/>
    <n v="656.18332122757204"/>
  </r>
  <r>
    <x v="0"/>
    <x v="22"/>
    <x v="87"/>
    <n v="630.58650955839596"/>
  </r>
  <r>
    <x v="0"/>
    <x v="22"/>
    <x v="88"/>
    <n v="624.70665353388802"/>
  </r>
  <r>
    <x v="0"/>
    <x v="22"/>
    <x v="89"/>
    <n v="638.85069294930202"/>
  </r>
  <r>
    <x v="0"/>
    <x v="23"/>
    <x v="0"/>
    <n v="84.678960205649304"/>
  </r>
  <r>
    <x v="0"/>
    <x v="23"/>
    <x v="1"/>
    <n v="78.594493361375598"/>
  </r>
  <r>
    <x v="0"/>
    <x v="23"/>
    <x v="2"/>
    <n v="64.993881777440293"/>
  </r>
  <r>
    <x v="0"/>
    <x v="23"/>
    <x v="3"/>
    <n v="76.897510477320694"/>
  </r>
  <r>
    <x v="0"/>
    <x v="23"/>
    <x v="4"/>
    <n v="72.579754057391298"/>
  </r>
  <r>
    <x v="0"/>
    <x v="23"/>
    <x v="5"/>
    <n v="75.136291009593606"/>
  </r>
  <r>
    <x v="0"/>
    <x v="23"/>
    <x v="6"/>
    <n v="80.515927395499304"/>
  </r>
  <r>
    <x v="0"/>
    <x v="23"/>
    <x v="7"/>
    <n v="92.192860150692198"/>
  </r>
  <r>
    <x v="0"/>
    <x v="23"/>
    <x v="8"/>
    <n v="92.076327359506394"/>
  </r>
  <r>
    <x v="0"/>
    <x v="23"/>
    <x v="9"/>
    <n v="84.087309056167101"/>
  </r>
  <r>
    <x v="0"/>
    <x v="23"/>
    <x v="10"/>
    <n v="74.2967277506215"/>
  </r>
  <r>
    <x v="0"/>
    <x v="23"/>
    <x v="11"/>
    <n v="68.853991071009503"/>
  </r>
  <r>
    <x v="0"/>
    <x v="23"/>
    <x v="12"/>
    <n v="75.880594377200396"/>
  </r>
  <r>
    <x v="0"/>
    <x v="23"/>
    <x v="13"/>
    <n v="88.622241504639007"/>
  </r>
  <r>
    <x v="0"/>
    <x v="23"/>
    <x v="14"/>
    <n v="82.043846895419506"/>
  </r>
  <r>
    <x v="0"/>
    <x v="23"/>
    <x v="15"/>
    <n v="78.922687371871504"/>
  </r>
  <r>
    <x v="0"/>
    <x v="23"/>
    <x v="16"/>
    <n v="73.880991714831595"/>
  </r>
  <r>
    <x v="0"/>
    <x v="23"/>
    <x v="17"/>
    <n v="64.687615890742805"/>
  </r>
  <r>
    <x v="0"/>
    <x v="23"/>
    <x v="18"/>
    <n v="78.156992614796295"/>
  </r>
  <r>
    <x v="0"/>
    <x v="23"/>
    <x v="19"/>
    <n v="57.526377859229697"/>
  </r>
  <r>
    <x v="0"/>
    <x v="23"/>
    <x v="20"/>
    <n v="66.636115291589604"/>
  </r>
  <r>
    <x v="0"/>
    <x v="23"/>
    <x v="21"/>
    <n v="79.175744729449804"/>
  </r>
  <r>
    <x v="0"/>
    <x v="23"/>
    <x v="22"/>
    <n v="86.857815915321197"/>
  </r>
  <r>
    <x v="0"/>
    <x v="23"/>
    <x v="23"/>
    <n v="71.463160672630295"/>
  </r>
  <r>
    <x v="0"/>
    <x v="23"/>
    <x v="24"/>
    <n v="82.007565083291595"/>
  </r>
  <r>
    <x v="0"/>
    <x v="23"/>
    <x v="25"/>
    <n v="106.810686040508"/>
  </r>
  <r>
    <x v="0"/>
    <x v="23"/>
    <x v="26"/>
    <n v="99.357433161398603"/>
  </r>
  <r>
    <x v="0"/>
    <x v="23"/>
    <x v="27"/>
    <n v="88.911128727339005"/>
  </r>
  <r>
    <x v="0"/>
    <x v="23"/>
    <x v="28"/>
    <n v="80.450579964157498"/>
  </r>
  <r>
    <x v="0"/>
    <x v="23"/>
    <x v="29"/>
    <n v="80.088315551727604"/>
  </r>
  <r>
    <x v="0"/>
    <x v="23"/>
    <x v="30"/>
    <n v="79.573291407869505"/>
  </r>
  <r>
    <x v="0"/>
    <x v="23"/>
    <x v="31"/>
    <n v="96.154887823908396"/>
  </r>
  <r>
    <x v="0"/>
    <x v="23"/>
    <x v="32"/>
    <n v="72.112516491744401"/>
  </r>
  <r>
    <x v="0"/>
    <x v="23"/>
    <x v="33"/>
    <n v="113.077843734014"/>
  </r>
  <r>
    <x v="0"/>
    <x v="23"/>
    <x v="34"/>
    <n v="81.874142953964594"/>
  </r>
  <r>
    <x v="0"/>
    <x v="23"/>
    <x v="35"/>
    <n v="76.875525449200893"/>
  </r>
  <r>
    <x v="0"/>
    <x v="23"/>
    <x v="36"/>
    <n v="81.001133652959894"/>
  </r>
  <r>
    <x v="0"/>
    <x v="23"/>
    <x v="37"/>
    <n v="71.175088266507501"/>
  </r>
  <r>
    <x v="0"/>
    <x v="23"/>
    <x v="38"/>
    <n v="76.864843161606601"/>
  </r>
  <r>
    <x v="0"/>
    <x v="23"/>
    <x v="39"/>
    <n v="67.601174597409198"/>
  </r>
  <r>
    <x v="0"/>
    <x v="23"/>
    <x v="40"/>
    <n v="73.7278541585369"/>
  </r>
  <r>
    <x v="0"/>
    <x v="23"/>
    <x v="41"/>
    <n v="100.25507247942799"/>
  </r>
  <r>
    <x v="0"/>
    <x v="23"/>
    <x v="42"/>
    <n v="74.629875674216706"/>
  </r>
  <r>
    <x v="0"/>
    <x v="23"/>
    <x v="43"/>
    <n v="78.709515663282303"/>
  </r>
  <r>
    <x v="0"/>
    <x v="23"/>
    <x v="44"/>
    <n v="73.202779552333396"/>
  </r>
  <r>
    <x v="0"/>
    <x v="23"/>
    <x v="45"/>
    <n v="68.523009423147499"/>
  </r>
  <r>
    <x v="0"/>
    <x v="23"/>
    <x v="46"/>
    <n v="78.913695680493603"/>
  </r>
  <r>
    <x v="0"/>
    <x v="23"/>
    <x v="47"/>
    <n v="82.682445173498806"/>
  </r>
  <r>
    <x v="0"/>
    <x v="23"/>
    <x v="48"/>
    <n v="77.788949011651297"/>
  </r>
  <r>
    <x v="0"/>
    <x v="23"/>
    <x v="49"/>
    <n v="60.246937243496497"/>
  </r>
  <r>
    <x v="0"/>
    <x v="23"/>
    <x v="50"/>
    <n v="65.691538847164296"/>
  </r>
  <r>
    <x v="0"/>
    <x v="23"/>
    <x v="51"/>
    <n v="65.798844797535594"/>
  </r>
  <r>
    <x v="0"/>
    <x v="23"/>
    <x v="52"/>
    <n v="84.271178320779001"/>
  </r>
  <r>
    <x v="0"/>
    <x v="23"/>
    <x v="53"/>
    <n v="80.516912977796693"/>
  </r>
  <r>
    <x v="0"/>
    <x v="23"/>
    <x v="54"/>
    <n v="65.806040415923903"/>
  </r>
  <r>
    <x v="0"/>
    <x v="23"/>
    <x v="55"/>
    <n v="72.129774833421095"/>
  </r>
  <r>
    <x v="0"/>
    <x v="23"/>
    <x v="56"/>
    <n v="78.431388480089396"/>
  </r>
  <r>
    <x v="0"/>
    <x v="23"/>
    <x v="57"/>
    <n v="62.893152251322199"/>
  </r>
  <r>
    <x v="0"/>
    <x v="23"/>
    <x v="58"/>
    <n v="71.723241383734404"/>
  </r>
  <r>
    <x v="0"/>
    <x v="23"/>
    <x v="59"/>
    <n v="78.640437056075996"/>
  </r>
  <r>
    <x v="0"/>
    <x v="23"/>
    <x v="60"/>
    <n v="62.645681974326003"/>
  </r>
  <r>
    <x v="0"/>
    <x v="23"/>
    <x v="61"/>
    <n v="76.904406862382004"/>
  </r>
  <r>
    <x v="0"/>
    <x v="23"/>
    <x v="62"/>
    <n v="87.871187964763706"/>
  </r>
  <r>
    <x v="0"/>
    <x v="23"/>
    <x v="63"/>
    <n v="86.312474119187399"/>
  </r>
  <r>
    <x v="0"/>
    <x v="23"/>
    <x v="64"/>
    <n v="82.518411686713094"/>
  </r>
  <r>
    <x v="0"/>
    <x v="23"/>
    <x v="65"/>
    <n v="75.828061138784193"/>
  </r>
  <r>
    <x v="0"/>
    <x v="23"/>
    <x v="66"/>
    <n v="79.121361422365297"/>
  </r>
  <r>
    <x v="0"/>
    <x v="23"/>
    <x v="67"/>
    <n v="74.373818665914797"/>
  </r>
  <r>
    <x v="0"/>
    <x v="23"/>
    <x v="68"/>
    <n v="82.966646616995703"/>
  </r>
  <r>
    <x v="0"/>
    <x v="23"/>
    <x v="69"/>
    <n v="68.682691673345502"/>
  </r>
  <r>
    <x v="0"/>
    <x v="23"/>
    <x v="70"/>
    <n v="60.704693582126197"/>
  </r>
  <r>
    <x v="0"/>
    <x v="23"/>
    <x v="71"/>
    <n v="86.855255892145493"/>
  </r>
  <r>
    <x v="0"/>
    <x v="23"/>
    <x v="72"/>
    <n v="65.334753598380402"/>
  </r>
  <r>
    <x v="0"/>
    <x v="23"/>
    <x v="73"/>
    <n v="60.7470501472677"/>
  </r>
  <r>
    <x v="0"/>
    <x v="23"/>
    <x v="74"/>
    <n v="61.098532900639597"/>
  </r>
  <r>
    <x v="0"/>
    <x v="23"/>
    <x v="75"/>
    <n v="56.471122475233798"/>
  </r>
  <r>
    <x v="0"/>
    <x v="23"/>
    <x v="76"/>
    <n v="65.289412554600503"/>
  </r>
  <r>
    <x v="0"/>
    <x v="23"/>
    <x v="77"/>
    <n v="56.820481421304997"/>
  </r>
  <r>
    <x v="0"/>
    <x v="23"/>
    <x v="78"/>
    <n v="70.496701616363495"/>
  </r>
  <r>
    <x v="0"/>
    <x v="23"/>
    <x v="79"/>
    <n v="63.182704775885803"/>
  </r>
  <r>
    <x v="0"/>
    <x v="23"/>
    <x v="80"/>
    <n v="64.022260057835098"/>
  </r>
  <r>
    <x v="0"/>
    <x v="23"/>
    <x v="81"/>
    <n v="60.054333327603402"/>
  </r>
  <r>
    <x v="0"/>
    <x v="23"/>
    <x v="82"/>
    <n v="73.108796579159204"/>
  </r>
  <r>
    <x v="0"/>
    <x v="23"/>
    <x v="83"/>
    <n v="61.611174408761102"/>
  </r>
  <r>
    <x v="0"/>
    <x v="23"/>
    <x v="84"/>
    <n v="74.886709186643998"/>
  </r>
  <r>
    <x v="0"/>
    <x v="23"/>
    <x v="85"/>
    <n v="67.670891868314698"/>
  </r>
  <r>
    <x v="0"/>
    <x v="23"/>
    <x v="86"/>
    <n v="69.586633980400194"/>
  </r>
  <r>
    <x v="0"/>
    <x v="23"/>
    <x v="87"/>
    <n v="84.658659276756495"/>
  </r>
  <r>
    <x v="0"/>
    <x v="23"/>
    <x v="88"/>
    <n v="67.963261676116005"/>
  </r>
  <r>
    <x v="0"/>
    <x v="23"/>
    <x v="89"/>
    <n v="71.831667561767105"/>
  </r>
  <r>
    <x v="0"/>
    <x v="24"/>
    <x v="0"/>
    <n v="83.934188466886496"/>
  </r>
  <r>
    <x v="0"/>
    <x v="24"/>
    <x v="1"/>
    <n v="87.969662384561303"/>
  </r>
  <r>
    <x v="0"/>
    <x v="24"/>
    <x v="2"/>
    <n v="88.341604909121898"/>
  </r>
  <r>
    <x v="0"/>
    <x v="24"/>
    <x v="3"/>
    <n v="84.827162706238894"/>
  </r>
  <r>
    <x v="0"/>
    <x v="24"/>
    <x v="4"/>
    <n v="82.315149767418404"/>
  </r>
  <r>
    <x v="0"/>
    <x v="24"/>
    <x v="5"/>
    <n v="79.229742265503006"/>
  </r>
  <r>
    <x v="0"/>
    <x v="24"/>
    <x v="6"/>
    <n v="83.630627649191197"/>
  </r>
  <r>
    <x v="0"/>
    <x v="24"/>
    <x v="7"/>
    <n v="83.753057813293594"/>
  </r>
  <r>
    <x v="0"/>
    <x v="24"/>
    <x v="8"/>
    <n v="82.935331998627007"/>
  </r>
  <r>
    <x v="0"/>
    <x v="24"/>
    <x v="9"/>
    <n v="86.021455764855006"/>
  </r>
  <r>
    <x v="0"/>
    <x v="24"/>
    <x v="10"/>
    <n v="85.204191541163297"/>
  </r>
  <r>
    <x v="0"/>
    <x v="24"/>
    <x v="11"/>
    <n v="81.414625033109402"/>
  </r>
  <r>
    <x v="0"/>
    <x v="24"/>
    <x v="12"/>
    <n v="82.929726285275393"/>
  </r>
  <r>
    <x v="0"/>
    <x v="24"/>
    <x v="13"/>
    <n v="84.172443283584798"/>
  </r>
  <r>
    <x v="0"/>
    <x v="24"/>
    <x v="14"/>
    <n v="84.008245231322405"/>
  </r>
  <r>
    <x v="0"/>
    <x v="24"/>
    <x v="15"/>
    <n v="86.813124933836903"/>
  </r>
  <r>
    <x v="0"/>
    <x v="24"/>
    <x v="16"/>
    <n v="85.453328772770305"/>
  </r>
  <r>
    <x v="0"/>
    <x v="24"/>
    <x v="17"/>
    <n v="85.255449034817602"/>
  </r>
  <r>
    <x v="0"/>
    <x v="24"/>
    <x v="18"/>
    <n v="79.001657246026298"/>
  </r>
  <r>
    <x v="0"/>
    <x v="24"/>
    <x v="19"/>
    <n v="76.885045614713405"/>
  </r>
  <r>
    <x v="0"/>
    <x v="24"/>
    <x v="20"/>
    <n v="78.163976639810798"/>
  </r>
  <r>
    <x v="0"/>
    <x v="24"/>
    <x v="21"/>
    <n v="83.140169854544496"/>
  </r>
  <r>
    <x v="0"/>
    <x v="24"/>
    <x v="22"/>
    <n v="79.129411852895899"/>
  </r>
  <r>
    <x v="0"/>
    <x v="24"/>
    <x v="23"/>
    <n v="80.415008107899396"/>
  </r>
  <r>
    <x v="0"/>
    <x v="24"/>
    <x v="24"/>
    <n v="85.8794376241609"/>
  </r>
  <r>
    <x v="0"/>
    <x v="24"/>
    <x v="25"/>
    <n v="83.163114312456003"/>
  </r>
  <r>
    <x v="0"/>
    <x v="24"/>
    <x v="26"/>
    <n v="79.683086571907396"/>
  </r>
  <r>
    <x v="0"/>
    <x v="24"/>
    <x v="27"/>
    <n v="79.731440947123403"/>
  </r>
  <r>
    <x v="0"/>
    <x v="24"/>
    <x v="28"/>
    <n v="76.541126462259896"/>
  </r>
  <r>
    <x v="0"/>
    <x v="24"/>
    <x v="29"/>
    <n v="77.981061199110599"/>
  </r>
  <r>
    <x v="0"/>
    <x v="24"/>
    <x v="30"/>
    <n v="77.785598872506398"/>
  </r>
  <r>
    <x v="0"/>
    <x v="24"/>
    <x v="31"/>
    <n v="84.881402008670605"/>
  </r>
  <r>
    <x v="0"/>
    <x v="24"/>
    <x v="32"/>
    <n v="87.641550831489596"/>
  </r>
  <r>
    <x v="0"/>
    <x v="24"/>
    <x v="33"/>
    <n v="84.360654755260896"/>
  </r>
  <r>
    <x v="0"/>
    <x v="24"/>
    <x v="34"/>
    <n v="86.698983890027506"/>
  </r>
  <r>
    <x v="0"/>
    <x v="24"/>
    <x v="35"/>
    <n v="88.737668689836894"/>
  </r>
  <r>
    <x v="0"/>
    <x v="24"/>
    <x v="36"/>
    <n v="85.142604516773503"/>
  </r>
  <r>
    <x v="0"/>
    <x v="24"/>
    <x v="37"/>
    <n v="82.038459011920807"/>
  </r>
  <r>
    <x v="0"/>
    <x v="24"/>
    <x v="38"/>
    <n v="78.578734295546695"/>
  </r>
  <r>
    <x v="0"/>
    <x v="24"/>
    <x v="39"/>
    <n v="80.876527517214797"/>
  </r>
  <r>
    <x v="0"/>
    <x v="24"/>
    <x v="40"/>
    <n v="85.998777498046294"/>
  </r>
  <r>
    <x v="0"/>
    <x v="24"/>
    <x v="41"/>
    <n v="91.162799100663406"/>
  </r>
  <r>
    <x v="0"/>
    <x v="24"/>
    <x v="42"/>
    <n v="89.118840167651101"/>
  </r>
  <r>
    <x v="0"/>
    <x v="24"/>
    <x v="43"/>
    <n v="85.548292366357501"/>
  </r>
  <r>
    <x v="0"/>
    <x v="24"/>
    <x v="44"/>
    <n v="80.479624145399598"/>
  </r>
  <r>
    <x v="0"/>
    <x v="24"/>
    <x v="45"/>
    <n v="82.9813312884407"/>
  </r>
  <r>
    <x v="0"/>
    <x v="24"/>
    <x v="46"/>
    <n v="84.624832322517193"/>
  </r>
  <r>
    <x v="0"/>
    <x v="24"/>
    <x v="47"/>
    <n v="83.238345144709598"/>
  </r>
  <r>
    <x v="0"/>
    <x v="24"/>
    <x v="48"/>
    <n v="83.099448973762605"/>
  </r>
  <r>
    <x v="0"/>
    <x v="24"/>
    <x v="49"/>
    <n v="85.802346524432195"/>
  </r>
  <r>
    <x v="0"/>
    <x v="24"/>
    <x v="50"/>
    <n v="91.038900827455706"/>
  </r>
  <r>
    <x v="0"/>
    <x v="24"/>
    <x v="51"/>
    <n v="90.780954474437195"/>
  </r>
  <r>
    <x v="0"/>
    <x v="24"/>
    <x v="52"/>
    <n v="88.817727398932107"/>
  </r>
  <r>
    <x v="0"/>
    <x v="24"/>
    <x v="53"/>
    <n v="91.765918618173203"/>
  </r>
  <r>
    <x v="0"/>
    <x v="24"/>
    <x v="54"/>
    <n v="90.399934757447596"/>
  </r>
  <r>
    <x v="0"/>
    <x v="24"/>
    <x v="55"/>
    <n v="90.692036309944001"/>
  </r>
  <r>
    <x v="0"/>
    <x v="24"/>
    <x v="56"/>
    <n v="87.288575001573605"/>
  </r>
  <r>
    <x v="0"/>
    <x v="24"/>
    <x v="57"/>
    <n v="83.589351114207105"/>
  </r>
  <r>
    <x v="0"/>
    <x v="24"/>
    <x v="58"/>
    <n v="84.661761212573595"/>
  </r>
  <r>
    <x v="0"/>
    <x v="24"/>
    <x v="59"/>
    <n v="86.204678986511098"/>
  </r>
  <r>
    <x v="0"/>
    <x v="24"/>
    <x v="60"/>
    <n v="87.341639171527405"/>
  </r>
  <r>
    <x v="0"/>
    <x v="24"/>
    <x v="61"/>
    <n v="84.937564361282796"/>
  </r>
  <r>
    <x v="0"/>
    <x v="24"/>
    <x v="62"/>
    <n v="83.137900152549093"/>
  </r>
  <r>
    <x v="0"/>
    <x v="24"/>
    <x v="63"/>
    <n v="80.785306726233003"/>
  </r>
  <r>
    <x v="0"/>
    <x v="24"/>
    <x v="64"/>
    <n v="81.4714214739396"/>
  </r>
  <r>
    <x v="0"/>
    <x v="24"/>
    <x v="65"/>
    <n v="82.276782457331706"/>
  </r>
  <r>
    <x v="0"/>
    <x v="24"/>
    <x v="66"/>
    <n v="85.024464240854698"/>
  </r>
  <r>
    <x v="0"/>
    <x v="24"/>
    <x v="67"/>
    <n v="85.212149579426296"/>
  </r>
  <r>
    <x v="0"/>
    <x v="24"/>
    <x v="68"/>
    <n v="87.854409811818996"/>
  </r>
  <r>
    <x v="0"/>
    <x v="24"/>
    <x v="69"/>
    <n v="85.6503872303648"/>
  </r>
  <r>
    <x v="0"/>
    <x v="24"/>
    <x v="70"/>
    <n v="87.878539588276993"/>
  </r>
  <r>
    <x v="0"/>
    <x v="24"/>
    <x v="71"/>
    <n v="83.068013503203503"/>
  </r>
  <r>
    <x v="0"/>
    <x v="24"/>
    <x v="72"/>
    <n v="79.976838265513805"/>
  </r>
  <r>
    <x v="0"/>
    <x v="24"/>
    <x v="73"/>
    <n v="76.830284308894306"/>
  </r>
  <r>
    <x v="0"/>
    <x v="24"/>
    <x v="74"/>
    <n v="80.257793436154699"/>
  </r>
  <r>
    <x v="0"/>
    <x v="24"/>
    <x v="75"/>
    <n v="84.256328412582704"/>
  </r>
  <r>
    <x v="0"/>
    <x v="24"/>
    <x v="76"/>
    <n v="83.324919923294402"/>
  </r>
  <r>
    <x v="0"/>
    <x v="24"/>
    <x v="77"/>
    <n v="82.094155305203799"/>
  </r>
  <r>
    <x v="0"/>
    <x v="24"/>
    <x v="78"/>
    <n v="84.869887187675999"/>
  </r>
  <r>
    <x v="0"/>
    <x v="24"/>
    <x v="79"/>
    <n v="82.9174420624569"/>
  </r>
  <r>
    <x v="0"/>
    <x v="24"/>
    <x v="80"/>
    <n v="85.630030427871105"/>
  </r>
  <r>
    <x v="0"/>
    <x v="24"/>
    <x v="81"/>
    <n v="83.898520275901902"/>
  </r>
  <r>
    <x v="0"/>
    <x v="24"/>
    <x v="82"/>
    <n v="81.812726272495397"/>
  </r>
  <r>
    <x v="0"/>
    <x v="24"/>
    <x v="83"/>
    <n v="87.031348898946803"/>
  </r>
  <r>
    <x v="0"/>
    <x v="24"/>
    <x v="84"/>
    <n v="85.7011877718368"/>
  </r>
  <r>
    <x v="0"/>
    <x v="24"/>
    <x v="85"/>
    <n v="89.599727535761303"/>
  </r>
  <r>
    <x v="0"/>
    <x v="24"/>
    <x v="86"/>
    <n v="89.877573852728901"/>
  </r>
  <r>
    <x v="0"/>
    <x v="24"/>
    <x v="87"/>
    <n v="86.550251232177004"/>
  </r>
  <r>
    <x v="0"/>
    <x v="24"/>
    <x v="88"/>
    <n v="91.069358873303401"/>
  </r>
  <r>
    <x v="0"/>
    <x v="24"/>
    <x v="89"/>
    <n v="85.5249848553578"/>
  </r>
  <r>
    <x v="0"/>
    <x v="25"/>
    <x v="0"/>
    <n v="85.939520584431307"/>
  </r>
  <r>
    <x v="0"/>
    <x v="25"/>
    <x v="1"/>
    <n v="87.601593150399495"/>
  </r>
  <r>
    <x v="0"/>
    <x v="25"/>
    <x v="2"/>
    <n v="79.046556617159496"/>
  </r>
  <r>
    <x v="0"/>
    <x v="25"/>
    <x v="3"/>
    <n v="87.960904876600196"/>
  </r>
  <r>
    <x v="0"/>
    <x v="25"/>
    <x v="4"/>
    <n v="87.476054546880704"/>
  </r>
  <r>
    <x v="0"/>
    <x v="25"/>
    <x v="5"/>
    <n v="83.654529826916402"/>
  </r>
  <r>
    <x v="0"/>
    <x v="25"/>
    <x v="6"/>
    <n v="83.817605636710297"/>
  </r>
  <r>
    <x v="0"/>
    <x v="25"/>
    <x v="7"/>
    <n v="90.171127652189696"/>
  </r>
  <r>
    <x v="0"/>
    <x v="25"/>
    <x v="8"/>
    <n v="85.624707578290696"/>
  </r>
  <r>
    <x v="0"/>
    <x v="25"/>
    <x v="9"/>
    <n v="84.872857601230805"/>
  </r>
  <r>
    <x v="0"/>
    <x v="25"/>
    <x v="10"/>
    <n v="84.042845819126796"/>
  </r>
  <r>
    <x v="0"/>
    <x v="25"/>
    <x v="11"/>
    <n v="94.060967074956494"/>
  </r>
  <r>
    <x v="0"/>
    <x v="25"/>
    <x v="12"/>
    <n v="86.618239827623995"/>
  </r>
  <r>
    <x v="0"/>
    <x v="25"/>
    <x v="13"/>
    <n v="94.089552552325998"/>
  </r>
  <r>
    <x v="0"/>
    <x v="25"/>
    <x v="14"/>
    <n v="92.557514476531296"/>
  </r>
  <r>
    <x v="0"/>
    <x v="25"/>
    <x v="15"/>
    <n v="88.946100516285"/>
  </r>
  <r>
    <x v="0"/>
    <x v="25"/>
    <x v="16"/>
    <n v="89.726596861721504"/>
  </r>
  <r>
    <x v="0"/>
    <x v="25"/>
    <x v="17"/>
    <n v="85.330766388727298"/>
  </r>
  <r>
    <x v="0"/>
    <x v="25"/>
    <x v="18"/>
    <n v="87.712213949672005"/>
  </r>
  <r>
    <x v="0"/>
    <x v="25"/>
    <x v="19"/>
    <n v="89.244801286129601"/>
  </r>
  <r>
    <x v="0"/>
    <x v="25"/>
    <x v="20"/>
    <n v="84.130770764855697"/>
  </r>
  <r>
    <x v="0"/>
    <x v="25"/>
    <x v="21"/>
    <n v="87.5778803699842"/>
  </r>
  <r>
    <x v="0"/>
    <x v="25"/>
    <x v="22"/>
    <n v="90.583551432740407"/>
  </r>
  <r>
    <x v="0"/>
    <x v="25"/>
    <x v="23"/>
    <n v="86.1821256698328"/>
  </r>
  <r>
    <x v="0"/>
    <x v="25"/>
    <x v="24"/>
    <n v="89.726873264039497"/>
  </r>
  <r>
    <x v="0"/>
    <x v="25"/>
    <x v="25"/>
    <n v="83.395270855828997"/>
  </r>
  <r>
    <x v="0"/>
    <x v="25"/>
    <x v="26"/>
    <n v="83.258299107071394"/>
  </r>
  <r>
    <x v="0"/>
    <x v="25"/>
    <x v="27"/>
    <n v="89.360037252530503"/>
  </r>
  <r>
    <x v="0"/>
    <x v="25"/>
    <x v="28"/>
    <n v="97.796162796026294"/>
  </r>
  <r>
    <x v="0"/>
    <x v="25"/>
    <x v="29"/>
    <n v="100.71776898057099"/>
  </r>
  <r>
    <x v="0"/>
    <x v="25"/>
    <x v="30"/>
    <n v="96.1646786697343"/>
  </r>
  <r>
    <x v="0"/>
    <x v="25"/>
    <x v="31"/>
    <n v="88.216198139943003"/>
  </r>
  <r>
    <x v="0"/>
    <x v="25"/>
    <x v="32"/>
    <n v="92.547232514168698"/>
  </r>
  <r>
    <x v="0"/>
    <x v="25"/>
    <x v="33"/>
    <n v="92.588009313676807"/>
  </r>
  <r>
    <x v="0"/>
    <x v="25"/>
    <x v="34"/>
    <n v="93.261893010376895"/>
  </r>
  <r>
    <x v="0"/>
    <x v="25"/>
    <x v="35"/>
    <n v="94.996766259211597"/>
  </r>
  <r>
    <x v="0"/>
    <x v="25"/>
    <x v="36"/>
    <n v="105.108428471436"/>
  </r>
  <r>
    <x v="0"/>
    <x v="25"/>
    <x v="37"/>
    <n v="97.924444452065003"/>
  </r>
  <r>
    <x v="0"/>
    <x v="25"/>
    <x v="38"/>
    <n v="99.852916773601805"/>
  </r>
  <r>
    <x v="0"/>
    <x v="25"/>
    <x v="39"/>
    <n v="97.412094874113805"/>
  </r>
  <r>
    <x v="0"/>
    <x v="25"/>
    <x v="40"/>
    <n v="94.493791578272905"/>
  </r>
  <r>
    <x v="0"/>
    <x v="25"/>
    <x v="41"/>
    <n v="96.090593607637501"/>
  </r>
  <r>
    <x v="0"/>
    <x v="25"/>
    <x v="42"/>
    <n v="94.669274475596495"/>
  </r>
  <r>
    <x v="0"/>
    <x v="25"/>
    <x v="43"/>
    <n v="94.296077915430701"/>
  </r>
  <r>
    <x v="0"/>
    <x v="25"/>
    <x v="44"/>
    <n v="98.837923073772302"/>
  </r>
  <r>
    <x v="0"/>
    <x v="25"/>
    <x v="45"/>
    <n v="103.04152238715599"/>
  </r>
  <r>
    <x v="0"/>
    <x v="25"/>
    <x v="46"/>
    <n v="100.932458487486"/>
  </r>
  <r>
    <x v="0"/>
    <x v="25"/>
    <x v="47"/>
    <n v="96.217475839448198"/>
  </r>
  <r>
    <x v="0"/>
    <x v="25"/>
    <x v="48"/>
    <n v="98.214480857262501"/>
  </r>
  <r>
    <x v="0"/>
    <x v="25"/>
    <x v="49"/>
    <n v="98.397322079385205"/>
  </r>
  <r>
    <x v="0"/>
    <x v="25"/>
    <x v="50"/>
    <n v="100.067438630284"/>
  </r>
  <r>
    <x v="0"/>
    <x v="25"/>
    <x v="51"/>
    <n v="97.796539667362694"/>
  </r>
  <r>
    <x v="0"/>
    <x v="25"/>
    <x v="52"/>
    <n v="100.69393649750501"/>
  </r>
  <r>
    <x v="0"/>
    <x v="25"/>
    <x v="53"/>
    <n v="108.44508302926199"/>
  </r>
  <r>
    <x v="0"/>
    <x v="25"/>
    <x v="54"/>
    <n v="105.625673321119"/>
  </r>
  <r>
    <x v="0"/>
    <x v="25"/>
    <x v="55"/>
    <n v="106.412659421906"/>
  </r>
  <r>
    <x v="0"/>
    <x v="25"/>
    <x v="56"/>
    <n v="109.122308307079"/>
  </r>
  <r>
    <x v="0"/>
    <x v="25"/>
    <x v="57"/>
    <n v="108.074167347658"/>
  </r>
  <r>
    <x v="0"/>
    <x v="25"/>
    <x v="58"/>
    <n v="111.288285986265"/>
  </r>
  <r>
    <x v="0"/>
    <x v="25"/>
    <x v="59"/>
    <n v="106.575132598566"/>
  </r>
  <r>
    <x v="0"/>
    <x v="25"/>
    <x v="60"/>
    <n v="95.3886175353163"/>
  </r>
  <r>
    <x v="0"/>
    <x v="25"/>
    <x v="61"/>
    <n v="106.345941218601"/>
  </r>
  <r>
    <x v="0"/>
    <x v="25"/>
    <x v="62"/>
    <n v="114.95889842037001"/>
  </r>
  <r>
    <x v="0"/>
    <x v="25"/>
    <x v="63"/>
    <n v="108.491791615908"/>
  </r>
  <r>
    <x v="0"/>
    <x v="25"/>
    <x v="64"/>
    <n v="105.62003695294899"/>
  </r>
  <r>
    <x v="0"/>
    <x v="25"/>
    <x v="65"/>
    <n v="105.566125785686"/>
  </r>
  <r>
    <x v="0"/>
    <x v="25"/>
    <x v="66"/>
    <n v="109.605724136739"/>
  </r>
  <r>
    <x v="0"/>
    <x v="25"/>
    <x v="67"/>
    <n v="109.306700642004"/>
  </r>
  <r>
    <x v="0"/>
    <x v="25"/>
    <x v="68"/>
    <n v="105.926380668473"/>
  </r>
  <r>
    <x v="0"/>
    <x v="25"/>
    <x v="69"/>
    <n v="99.5038333609901"/>
  </r>
  <r>
    <x v="0"/>
    <x v="25"/>
    <x v="70"/>
    <n v="101.564376424644"/>
  </r>
  <r>
    <x v="0"/>
    <x v="25"/>
    <x v="71"/>
    <n v="99.777069510134694"/>
  </r>
  <r>
    <x v="0"/>
    <x v="25"/>
    <x v="72"/>
    <n v="99.818295546722197"/>
  </r>
  <r>
    <x v="0"/>
    <x v="25"/>
    <x v="73"/>
    <n v="99.277017679530005"/>
  </r>
  <r>
    <x v="0"/>
    <x v="25"/>
    <x v="74"/>
    <n v="99.424675488133602"/>
  </r>
  <r>
    <x v="0"/>
    <x v="25"/>
    <x v="75"/>
    <n v="92.046449831038004"/>
  </r>
  <r>
    <x v="0"/>
    <x v="25"/>
    <x v="76"/>
    <n v="91.918309051474395"/>
  </r>
  <r>
    <x v="0"/>
    <x v="25"/>
    <x v="77"/>
    <n v="91.312811585661294"/>
  </r>
  <r>
    <x v="0"/>
    <x v="25"/>
    <x v="78"/>
    <n v="97.188754459720101"/>
  </r>
  <r>
    <x v="0"/>
    <x v="25"/>
    <x v="79"/>
    <n v="100.309196678256"/>
  </r>
  <r>
    <x v="0"/>
    <x v="25"/>
    <x v="80"/>
    <n v="106.37622227393901"/>
  </r>
  <r>
    <x v="0"/>
    <x v="25"/>
    <x v="81"/>
    <n v="110.23939094379"/>
  </r>
  <r>
    <x v="0"/>
    <x v="25"/>
    <x v="82"/>
    <n v="107.714402380222"/>
  </r>
  <r>
    <x v="0"/>
    <x v="25"/>
    <x v="83"/>
    <n v="114.94505239859799"/>
  </r>
  <r>
    <x v="0"/>
    <x v="25"/>
    <x v="84"/>
    <n v="122.72462034072301"/>
  </r>
  <r>
    <x v="0"/>
    <x v="25"/>
    <x v="85"/>
    <n v="120.184277612199"/>
  </r>
  <r>
    <x v="0"/>
    <x v="25"/>
    <x v="86"/>
    <n v="126.031694794872"/>
  </r>
  <r>
    <x v="0"/>
    <x v="25"/>
    <x v="87"/>
    <n v="137.56034788974901"/>
  </r>
  <r>
    <x v="0"/>
    <x v="25"/>
    <x v="88"/>
    <n v="134.679999383503"/>
  </r>
  <r>
    <x v="0"/>
    <x v="25"/>
    <x v="89"/>
    <n v="138.04930614130299"/>
  </r>
  <r>
    <x v="0"/>
    <x v="26"/>
    <x v="90"/>
    <n v="1.29803745408692"/>
  </r>
  <r>
    <x v="0"/>
    <x v="26"/>
    <x v="91"/>
    <n v="1.3115987886528799"/>
  </r>
  <r>
    <x v="0"/>
    <x v="26"/>
    <x v="92"/>
    <n v="1.3265243702846199"/>
  </r>
  <r>
    <x v="0"/>
    <x v="26"/>
    <x v="93"/>
    <n v="1.3355169448945701"/>
  </r>
  <r>
    <x v="0"/>
    <x v="26"/>
    <x v="94"/>
    <n v="1.3406122861360401"/>
  </r>
  <r>
    <x v="0"/>
    <x v="26"/>
    <x v="95"/>
    <n v="1.3551256565508001"/>
  </r>
  <r>
    <x v="0"/>
    <x v="26"/>
    <x v="96"/>
    <n v="1.3763465887608901"/>
  </r>
  <r>
    <x v="0"/>
    <x v="26"/>
    <x v="97"/>
    <n v="1.38341356930284"/>
  </r>
  <r>
    <x v="0"/>
    <x v="26"/>
    <x v="98"/>
    <n v="1.39964641784984"/>
  </r>
  <r>
    <x v="0"/>
    <x v="26"/>
    <x v="99"/>
    <n v="1.40675583091014"/>
  </r>
  <r>
    <x v="0"/>
    <x v="26"/>
    <x v="100"/>
    <n v="1.4097617874697601"/>
  </r>
  <r>
    <x v="0"/>
    <x v="26"/>
    <x v="101"/>
    <n v="1.4240170425686101"/>
  </r>
  <r>
    <x v="0"/>
    <x v="26"/>
    <x v="102"/>
    <n v="1.4487244635838199"/>
  </r>
  <r>
    <x v="0"/>
    <x v="26"/>
    <x v="103"/>
    <n v="1.4497158704459201"/>
  </r>
  <r>
    <x v="0"/>
    <x v="26"/>
    <x v="104"/>
    <n v="1.45251596864303"/>
  </r>
  <r>
    <x v="0"/>
    <x v="26"/>
    <x v="105"/>
    <n v="1.4683039208458699"/>
  </r>
  <r>
    <x v="0"/>
    <x v="26"/>
    <x v="106"/>
    <n v="1.4803259329385301"/>
  </r>
  <r>
    <x v="0"/>
    <x v="26"/>
    <x v="107"/>
    <n v="1.48089631074996"/>
  </r>
  <r>
    <x v="0"/>
    <x v="26"/>
    <x v="108"/>
    <n v="1.4801148076502499"/>
  </r>
  <r>
    <x v="0"/>
    <x v="26"/>
    <x v="109"/>
    <n v="1.4854891940444701"/>
  </r>
  <r>
    <x v="0"/>
    <x v="26"/>
    <x v="110"/>
    <n v="1.49317814605356"/>
  </r>
  <r>
    <x v="0"/>
    <x v="26"/>
    <x v="111"/>
    <n v="1.4990746960499299"/>
  </r>
  <r>
    <x v="0"/>
    <x v="26"/>
    <x v="112"/>
    <n v="1.5228311025491299"/>
  </r>
  <r>
    <x v="0"/>
    <x v="26"/>
    <x v="113"/>
    <n v="1.51649550841388"/>
  </r>
  <r>
    <x v="0"/>
    <x v="26"/>
    <x v="114"/>
    <n v="1.5178403905265401"/>
  </r>
  <r>
    <x v="0"/>
    <x v="26"/>
    <x v="115"/>
    <n v="1.5241305470572999"/>
  </r>
  <r>
    <x v="0"/>
    <x v="26"/>
    <x v="116"/>
    <n v="1.53698163359239"/>
  </r>
  <r>
    <x v="0"/>
    <x v="26"/>
    <x v="117"/>
    <n v="1.53611271044624"/>
  </r>
  <r>
    <x v="0"/>
    <x v="26"/>
    <x v="118"/>
    <n v="1.55960517802827"/>
  </r>
  <r>
    <x v="0"/>
    <x v="26"/>
    <x v="119"/>
    <n v="1.5592821496835401"/>
  </r>
  <r>
    <x v="0"/>
    <x v="26"/>
    <x v="120"/>
    <n v="1.56140343692391"/>
  </r>
  <r>
    <x v="0"/>
    <x v="26"/>
    <x v="121"/>
    <n v="1.5754440541988399"/>
  </r>
  <r>
    <x v="0"/>
    <x v="26"/>
    <x v="122"/>
    <n v="1.5729804831121801"/>
  </r>
  <r>
    <x v="0"/>
    <x v="26"/>
    <x v="123"/>
    <n v="1.57173207960728"/>
  </r>
  <r>
    <x v="0"/>
    <x v="26"/>
    <x v="124"/>
    <n v="1.57216472543549"/>
  </r>
  <r>
    <x v="0"/>
    <x v="26"/>
    <x v="125"/>
    <n v="1.58476302963265"/>
  </r>
  <r>
    <x v="0"/>
    <x v="26"/>
    <x v="126"/>
    <n v="1.5848479886779101"/>
  </r>
  <r>
    <x v="0"/>
    <x v="26"/>
    <x v="127"/>
    <n v="1.5923875955673601"/>
  </r>
  <r>
    <x v="0"/>
    <x v="26"/>
    <x v="128"/>
    <n v="1.5837667396241"/>
  </r>
  <r>
    <x v="0"/>
    <x v="26"/>
    <x v="129"/>
    <n v="1.58507647500323"/>
  </r>
  <r>
    <x v="0"/>
    <x v="26"/>
    <x v="130"/>
    <n v="1.56855596613738"/>
  </r>
  <r>
    <x v="0"/>
    <x v="26"/>
    <x v="131"/>
    <n v="1.58012578128334"/>
  </r>
  <r>
    <x v="0"/>
    <x v="26"/>
    <x v="132"/>
    <n v="1.57540040952984"/>
  </r>
  <r>
    <x v="0"/>
    <x v="26"/>
    <x v="133"/>
    <n v="1.58418097218355"/>
  </r>
  <r>
    <x v="0"/>
    <x v="26"/>
    <x v="134"/>
    <n v="1.5788729467640701"/>
  </r>
  <r>
    <x v="0"/>
    <x v="26"/>
    <x v="135"/>
    <n v="1.5885393696258101"/>
  </r>
  <r>
    <x v="0"/>
    <x v="26"/>
    <x v="136"/>
    <n v="1.58747393972416"/>
  </r>
  <r>
    <x v="0"/>
    <x v="26"/>
    <x v="137"/>
    <n v="1.5716626099505"/>
  </r>
  <r>
    <x v="0"/>
    <x v="26"/>
    <x v="0"/>
    <n v="1.5731128761381099"/>
  </r>
  <r>
    <x v="0"/>
    <x v="26"/>
    <x v="1"/>
    <n v="1.5810272700291399"/>
  </r>
  <r>
    <x v="0"/>
    <x v="26"/>
    <x v="2"/>
    <n v="1.58182072060651"/>
  </r>
  <r>
    <x v="0"/>
    <x v="26"/>
    <x v="3"/>
    <n v="1.58180418610426"/>
  </r>
  <r>
    <x v="0"/>
    <x v="26"/>
    <x v="4"/>
    <n v="1.59514060676892"/>
  </r>
  <r>
    <x v="0"/>
    <x v="26"/>
    <x v="5"/>
    <n v="1.58770129699074"/>
  </r>
  <r>
    <x v="0"/>
    <x v="26"/>
    <x v="6"/>
    <n v="1.6054091725606601"/>
  </r>
  <r>
    <x v="0"/>
    <x v="26"/>
    <x v="7"/>
    <n v="1.5956491191758699"/>
  </r>
  <r>
    <x v="0"/>
    <x v="26"/>
    <x v="8"/>
    <n v="1.60238064317979"/>
  </r>
  <r>
    <x v="0"/>
    <x v="26"/>
    <x v="9"/>
    <n v="1.6029075496219201"/>
  </r>
  <r>
    <x v="0"/>
    <x v="26"/>
    <x v="10"/>
    <n v="1.61229961084839"/>
  </r>
  <r>
    <x v="0"/>
    <x v="26"/>
    <x v="11"/>
    <n v="1.61517807512256"/>
  </r>
  <r>
    <x v="0"/>
    <x v="26"/>
    <x v="12"/>
    <n v="1.6118977306322499"/>
  </r>
  <r>
    <x v="0"/>
    <x v="26"/>
    <x v="13"/>
    <n v="1.6155552380935501"/>
  </r>
  <r>
    <x v="0"/>
    <x v="26"/>
    <x v="14"/>
    <n v="1.6241063375984"/>
  </r>
  <r>
    <x v="0"/>
    <x v="26"/>
    <x v="15"/>
    <n v="1.6322581746621601"/>
  </r>
  <r>
    <x v="0"/>
    <x v="26"/>
    <x v="16"/>
    <n v="1.62090590769623"/>
  </r>
  <r>
    <x v="0"/>
    <x v="26"/>
    <x v="17"/>
    <n v="1.6333143830605701"/>
  </r>
  <r>
    <x v="0"/>
    <x v="26"/>
    <x v="18"/>
    <n v="1.62151526965849"/>
  </r>
  <r>
    <x v="0"/>
    <x v="26"/>
    <x v="19"/>
    <n v="1.61608342466555"/>
  </r>
  <r>
    <x v="0"/>
    <x v="26"/>
    <x v="20"/>
    <n v="1.6177624920202101"/>
  </r>
  <r>
    <x v="0"/>
    <x v="26"/>
    <x v="21"/>
    <n v="1.6219189330929999"/>
  </r>
  <r>
    <x v="0"/>
    <x v="26"/>
    <x v="22"/>
    <n v="1.60468856380069"/>
  </r>
  <r>
    <x v="0"/>
    <x v="26"/>
    <x v="23"/>
    <n v="1.6388349698965201"/>
  </r>
  <r>
    <x v="0"/>
    <x v="26"/>
    <x v="24"/>
    <n v="1.6311142238434999"/>
  </r>
  <r>
    <x v="0"/>
    <x v="26"/>
    <x v="25"/>
    <n v="1.63675607341499"/>
  </r>
  <r>
    <x v="0"/>
    <x v="26"/>
    <x v="26"/>
    <n v="1.6306504193590501"/>
  </r>
  <r>
    <x v="0"/>
    <x v="26"/>
    <x v="27"/>
    <n v="1.6399210087181499"/>
  </r>
  <r>
    <x v="0"/>
    <x v="26"/>
    <x v="28"/>
    <n v="1.64798855250441"/>
  </r>
  <r>
    <x v="0"/>
    <x v="26"/>
    <x v="29"/>
    <n v="1.6416052567824999"/>
  </r>
  <r>
    <x v="0"/>
    <x v="26"/>
    <x v="30"/>
    <n v="1.6516762528823801"/>
  </r>
  <r>
    <x v="0"/>
    <x v="26"/>
    <x v="31"/>
    <n v="1.6716409080774699"/>
  </r>
  <r>
    <x v="0"/>
    <x v="26"/>
    <x v="32"/>
    <n v="1.6873852808030401"/>
  </r>
  <r>
    <x v="0"/>
    <x v="26"/>
    <x v="33"/>
    <n v="1.6902891114697101"/>
  </r>
  <r>
    <x v="0"/>
    <x v="26"/>
    <x v="34"/>
    <n v="1.70259555539954"/>
  </r>
  <r>
    <x v="0"/>
    <x v="26"/>
    <x v="35"/>
    <n v="1.6766689169187501"/>
  </r>
  <r>
    <x v="0"/>
    <x v="26"/>
    <x v="36"/>
    <n v="1.7043500488369501"/>
  </r>
  <r>
    <x v="0"/>
    <x v="26"/>
    <x v="37"/>
    <n v="1.6905323277635"/>
  </r>
  <r>
    <x v="0"/>
    <x v="26"/>
    <x v="38"/>
    <n v="1.71172169203087"/>
  </r>
  <r>
    <x v="0"/>
    <x v="26"/>
    <x v="39"/>
    <n v="1.70030858534935"/>
  </r>
  <r>
    <x v="0"/>
    <x v="26"/>
    <x v="40"/>
    <n v="1.70301802822805"/>
  </r>
  <r>
    <x v="0"/>
    <x v="26"/>
    <x v="41"/>
    <n v="1.7099785629086801"/>
  </r>
  <r>
    <x v="0"/>
    <x v="26"/>
    <x v="42"/>
    <n v="1.72073367744886"/>
  </r>
  <r>
    <x v="0"/>
    <x v="26"/>
    <x v="43"/>
    <n v="1.7078858795888101"/>
  </r>
  <r>
    <x v="0"/>
    <x v="26"/>
    <x v="44"/>
    <n v="1.69314404552863"/>
  </r>
  <r>
    <x v="0"/>
    <x v="26"/>
    <x v="45"/>
    <n v="1.7242065334085299"/>
  </r>
  <r>
    <x v="0"/>
    <x v="26"/>
    <x v="46"/>
    <n v="1.7053093789973499"/>
  </r>
  <r>
    <x v="0"/>
    <x v="26"/>
    <x v="47"/>
    <n v="1.7238942379736699"/>
  </r>
  <r>
    <x v="0"/>
    <x v="26"/>
    <x v="48"/>
    <n v="1.72737956058605"/>
  </r>
  <r>
    <x v="0"/>
    <x v="26"/>
    <x v="49"/>
    <n v="1.7222334916267199"/>
  </r>
  <r>
    <x v="0"/>
    <x v="26"/>
    <x v="50"/>
    <n v="1.71663013674258"/>
  </r>
  <r>
    <x v="0"/>
    <x v="26"/>
    <x v="51"/>
    <n v="1.7253285943328101"/>
  </r>
  <r>
    <x v="0"/>
    <x v="26"/>
    <x v="52"/>
    <n v="1.7358276096037599"/>
  </r>
  <r>
    <x v="0"/>
    <x v="26"/>
    <x v="53"/>
    <n v="1.7437994173229101"/>
  </r>
  <r>
    <x v="0"/>
    <x v="26"/>
    <x v="54"/>
    <n v="1.72635729909147"/>
  </r>
  <r>
    <x v="0"/>
    <x v="26"/>
    <x v="55"/>
    <n v="1.7453189689536299"/>
  </r>
  <r>
    <x v="0"/>
    <x v="26"/>
    <x v="56"/>
    <n v="1.7663500530795599"/>
  </r>
  <r>
    <x v="0"/>
    <x v="26"/>
    <x v="57"/>
    <n v="1.72013130867763"/>
  </r>
  <r>
    <x v="0"/>
    <x v="26"/>
    <x v="58"/>
    <n v="1.77160822937716"/>
  </r>
  <r>
    <x v="0"/>
    <x v="26"/>
    <x v="59"/>
    <n v="1.77236157825526"/>
  </r>
  <r>
    <x v="0"/>
    <x v="26"/>
    <x v="60"/>
    <n v="1.7535973313453099"/>
  </r>
  <r>
    <x v="0"/>
    <x v="26"/>
    <x v="61"/>
    <n v="1.7820554794306001"/>
  </r>
  <r>
    <x v="0"/>
    <x v="26"/>
    <x v="62"/>
    <n v="1.7897045285925499"/>
  </r>
  <r>
    <x v="0"/>
    <x v="26"/>
    <x v="63"/>
    <n v="1.78743012769527"/>
  </r>
  <r>
    <x v="0"/>
    <x v="26"/>
    <x v="64"/>
    <n v="1.7832597953214"/>
  </r>
  <r>
    <x v="0"/>
    <x v="26"/>
    <x v="65"/>
    <n v="1.79365821844513"/>
  </r>
  <r>
    <x v="0"/>
    <x v="26"/>
    <x v="66"/>
    <n v="1.7834445505000101"/>
  </r>
  <r>
    <x v="0"/>
    <x v="26"/>
    <x v="67"/>
    <n v="1.7844157000445899"/>
  </r>
  <r>
    <x v="0"/>
    <x v="26"/>
    <x v="68"/>
    <n v="1.77131990658954"/>
  </r>
  <r>
    <x v="0"/>
    <x v="26"/>
    <x v="69"/>
    <n v="1.8247140647442199"/>
  </r>
  <r>
    <x v="0"/>
    <x v="26"/>
    <x v="70"/>
    <n v="1.7910373497360501"/>
  </r>
  <r>
    <x v="0"/>
    <x v="26"/>
    <x v="71"/>
    <n v="1.795781690369"/>
  </r>
  <r>
    <x v="0"/>
    <x v="26"/>
    <x v="72"/>
    <n v="1.80244555447724"/>
  </r>
  <r>
    <x v="0"/>
    <x v="26"/>
    <x v="73"/>
    <n v="1.8091839155885701"/>
  </r>
  <r>
    <x v="0"/>
    <x v="26"/>
    <x v="74"/>
    <n v="1.80592114274293"/>
  </r>
  <r>
    <x v="0"/>
    <x v="26"/>
    <x v="75"/>
    <n v="1.6079457507604"/>
  </r>
  <r>
    <x v="0"/>
    <x v="26"/>
    <x v="76"/>
    <n v="1.6358741386189499"/>
  </r>
  <r>
    <x v="0"/>
    <x v="26"/>
    <x v="77"/>
    <n v="1.65763889074634"/>
  </r>
  <r>
    <x v="0"/>
    <x v="26"/>
    <x v="78"/>
    <n v="1.68652610125955"/>
  </r>
  <r>
    <x v="0"/>
    <x v="26"/>
    <x v="79"/>
    <n v="1.6990724071240699"/>
  </r>
  <r>
    <x v="0"/>
    <x v="26"/>
    <x v="80"/>
    <n v="1.7245576092330499"/>
  </r>
  <r>
    <x v="0"/>
    <x v="26"/>
    <x v="81"/>
    <n v="1.7197757069069399"/>
  </r>
  <r>
    <x v="0"/>
    <x v="26"/>
    <x v="82"/>
    <n v="1.7509411224920599"/>
  </r>
  <r>
    <x v="0"/>
    <x v="26"/>
    <x v="83"/>
    <n v="1.7730821284013301"/>
  </r>
  <r>
    <x v="0"/>
    <x v="26"/>
    <x v="84"/>
    <n v="1.80116799579491"/>
  </r>
  <r>
    <x v="0"/>
    <x v="26"/>
    <x v="85"/>
    <n v="1.81452847247439"/>
  </r>
  <r>
    <x v="0"/>
    <x v="26"/>
    <x v="86"/>
    <n v="1.8456740794248701"/>
  </r>
  <r>
    <x v="0"/>
    <x v="26"/>
    <x v="87"/>
    <n v="1.8780888122078201"/>
  </r>
  <r>
    <x v="0"/>
    <x v="26"/>
    <x v="88"/>
    <n v="1.88135278217528"/>
  </r>
  <r>
    <x v="0"/>
    <x v="26"/>
    <x v="89"/>
    <n v="1.88581039141748"/>
  </r>
  <r>
    <x v="0"/>
    <x v="27"/>
    <x v="90"/>
    <n v="1.76961233413679"/>
  </r>
  <r>
    <x v="0"/>
    <x v="27"/>
    <x v="91"/>
    <n v="1.8253982118821701"/>
  </r>
  <r>
    <x v="0"/>
    <x v="27"/>
    <x v="92"/>
    <n v="1.87454696322723"/>
  </r>
  <r>
    <x v="0"/>
    <x v="27"/>
    <x v="93"/>
    <n v="1.8852677196498799"/>
  </r>
  <r>
    <x v="0"/>
    <x v="27"/>
    <x v="94"/>
    <n v="1.88164692286128"/>
  </r>
  <r>
    <x v="0"/>
    <x v="27"/>
    <x v="95"/>
    <n v="1.8979918575656201"/>
  </r>
  <r>
    <x v="0"/>
    <x v="27"/>
    <x v="96"/>
    <n v="1.9873933816627001"/>
  </r>
  <r>
    <x v="0"/>
    <x v="27"/>
    <x v="97"/>
    <n v="1.99856077812118"/>
  </r>
  <r>
    <x v="0"/>
    <x v="27"/>
    <x v="98"/>
    <n v="2.0560415076209502"/>
  </r>
  <r>
    <x v="0"/>
    <x v="27"/>
    <x v="99"/>
    <n v="2.0140108442547402"/>
  </r>
  <r>
    <x v="0"/>
    <x v="27"/>
    <x v="100"/>
    <n v="2.0246701373299998"/>
  </r>
  <r>
    <x v="0"/>
    <x v="27"/>
    <x v="101"/>
    <n v="2.0364010971339099"/>
  </r>
  <r>
    <x v="0"/>
    <x v="27"/>
    <x v="102"/>
    <n v="2.1955006023605699"/>
  </r>
  <r>
    <x v="0"/>
    <x v="27"/>
    <x v="103"/>
    <n v="2.1569330227768302"/>
  </r>
  <r>
    <x v="0"/>
    <x v="27"/>
    <x v="104"/>
    <n v="2.1507727357659601"/>
  </r>
  <r>
    <x v="0"/>
    <x v="27"/>
    <x v="105"/>
    <n v="2.1899077559326598"/>
  </r>
  <r>
    <x v="0"/>
    <x v="27"/>
    <x v="106"/>
    <n v="2.2701386238888701"/>
  </r>
  <r>
    <x v="0"/>
    <x v="27"/>
    <x v="107"/>
    <n v="2.2360124756604201"/>
  </r>
  <r>
    <x v="0"/>
    <x v="27"/>
    <x v="108"/>
    <n v="2.21853896593601"/>
  </r>
  <r>
    <x v="0"/>
    <x v="27"/>
    <x v="109"/>
    <n v="2.2172089815502001"/>
  </r>
  <r>
    <x v="0"/>
    <x v="27"/>
    <x v="110"/>
    <n v="2.22710457207977"/>
  </r>
  <r>
    <x v="0"/>
    <x v="27"/>
    <x v="111"/>
    <n v="2.2183830567977698"/>
  </r>
  <r>
    <x v="0"/>
    <x v="27"/>
    <x v="112"/>
    <n v="2.3165314074010599"/>
  </r>
  <r>
    <x v="0"/>
    <x v="27"/>
    <x v="113"/>
    <n v="2.2854625701522902"/>
  </r>
  <r>
    <x v="0"/>
    <x v="27"/>
    <x v="114"/>
    <n v="2.3240574816042798"/>
  </r>
  <r>
    <x v="0"/>
    <x v="27"/>
    <x v="115"/>
    <n v="2.31710509623665"/>
  </r>
  <r>
    <x v="0"/>
    <x v="27"/>
    <x v="116"/>
    <n v="2.3360241940455402"/>
  </r>
  <r>
    <x v="0"/>
    <x v="27"/>
    <x v="117"/>
    <n v="2.3414902409931302"/>
  </r>
  <r>
    <x v="0"/>
    <x v="27"/>
    <x v="118"/>
    <n v="2.42641932738037"/>
  </r>
  <r>
    <x v="0"/>
    <x v="27"/>
    <x v="119"/>
    <n v="2.4103864097860801"/>
  </r>
  <r>
    <x v="0"/>
    <x v="27"/>
    <x v="120"/>
    <n v="2.3896702398388099"/>
  </r>
  <r>
    <x v="0"/>
    <x v="27"/>
    <x v="121"/>
    <n v="2.45545545898766"/>
  </r>
  <r>
    <x v="0"/>
    <x v="27"/>
    <x v="122"/>
    <n v="2.4520687536891601"/>
  </r>
  <r>
    <x v="0"/>
    <x v="27"/>
    <x v="123"/>
    <n v="2.4433333614102102"/>
  </r>
  <r>
    <x v="0"/>
    <x v="27"/>
    <x v="124"/>
    <n v="2.45210921394834"/>
  </r>
  <r>
    <x v="0"/>
    <x v="27"/>
    <x v="125"/>
    <n v="2.4443396977210199"/>
  </r>
  <r>
    <x v="0"/>
    <x v="27"/>
    <x v="126"/>
    <n v="2.4480476703184002"/>
  </r>
  <r>
    <x v="0"/>
    <x v="27"/>
    <x v="127"/>
    <n v="2.50740569821291"/>
  </r>
  <r>
    <x v="0"/>
    <x v="27"/>
    <x v="128"/>
    <n v="2.4472389662252199"/>
  </r>
  <r>
    <x v="0"/>
    <x v="27"/>
    <x v="129"/>
    <n v="2.4468305921900999"/>
  </r>
  <r>
    <x v="0"/>
    <x v="27"/>
    <x v="130"/>
    <n v="2.3879166248518802"/>
  </r>
  <r>
    <x v="0"/>
    <x v="27"/>
    <x v="131"/>
    <n v="2.4488981961918399"/>
  </r>
  <r>
    <x v="0"/>
    <x v="27"/>
    <x v="132"/>
    <n v="2.4313939454342899"/>
  </r>
  <r>
    <x v="0"/>
    <x v="27"/>
    <x v="133"/>
    <n v="2.4550296396345099"/>
  </r>
  <r>
    <x v="0"/>
    <x v="27"/>
    <x v="134"/>
    <n v="2.4160586905363401"/>
  </r>
  <r>
    <x v="0"/>
    <x v="27"/>
    <x v="135"/>
    <n v="2.4791677255168301"/>
  </r>
  <r>
    <x v="0"/>
    <x v="27"/>
    <x v="136"/>
    <n v="2.4809136665628602"/>
  </r>
  <r>
    <x v="0"/>
    <x v="27"/>
    <x v="137"/>
    <n v="2.4210977794084898"/>
  </r>
  <r>
    <x v="0"/>
    <x v="27"/>
    <x v="0"/>
    <n v="2.3875185170419599"/>
  </r>
  <r>
    <x v="0"/>
    <x v="27"/>
    <x v="1"/>
    <n v="2.4241194954886001"/>
  </r>
  <r>
    <x v="0"/>
    <x v="27"/>
    <x v="2"/>
    <n v="2.4527935585255198"/>
  </r>
  <r>
    <x v="0"/>
    <x v="27"/>
    <x v="3"/>
    <n v="2.4662462741190101"/>
  </r>
  <r>
    <x v="0"/>
    <x v="27"/>
    <x v="4"/>
    <n v="2.48353616274319"/>
  </r>
  <r>
    <x v="0"/>
    <x v="27"/>
    <x v="5"/>
    <n v="2.50647803367514"/>
  </r>
  <r>
    <x v="0"/>
    <x v="27"/>
    <x v="6"/>
    <n v="2.5509903550132602"/>
  </r>
  <r>
    <x v="0"/>
    <x v="27"/>
    <x v="7"/>
    <n v="2.4818429195560001"/>
  </r>
  <r>
    <x v="0"/>
    <x v="27"/>
    <x v="8"/>
    <n v="2.4727438136262001"/>
  </r>
  <r>
    <x v="0"/>
    <x v="27"/>
    <x v="9"/>
    <n v="2.5139742187966898"/>
  </r>
  <r>
    <x v="0"/>
    <x v="27"/>
    <x v="10"/>
    <n v="2.5092863000045398"/>
  </r>
  <r>
    <x v="0"/>
    <x v="27"/>
    <x v="11"/>
    <n v="2.5915167326305601"/>
  </r>
  <r>
    <x v="0"/>
    <x v="27"/>
    <x v="12"/>
    <n v="2.4617651048251701"/>
  </r>
  <r>
    <x v="0"/>
    <x v="27"/>
    <x v="13"/>
    <n v="2.5119177871862099"/>
  </r>
  <r>
    <x v="0"/>
    <x v="27"/>
    <x v="14"/>
    <n v="2.5239087971280099"/>
  </r>
  <r>
    <x v="0"/>
    <x v="27"/>
    <x v="15"/>
    <n v="2.5294295877009398"/>
  </r>
  <r>
    <x v="0"/>
    <x v="27"/>
    <x v="16"/>
    <n v="2.4916112312008099"/>
  </r>
  <r>
    <x v="0"/>
    <x v="27"/>
    <x v="17"/>
    <n v="2.4821858507621202"/>
  </r>
  <r>
    <x v="0"/>
    <x v="27"/>
    <x v="18"/>
    <n v="2.4438913424244801"/>
  </r>
  <r>
    <x v="0"/>
    <x v="27"/>
    <x v="19"/>
    <n v="2.4449882708144002"/>
  </r>
  <r>
    <x v="0"/>
    <x v="27"/>
    <x v="20"/>
    <n v="2.47446525302224"/>
  </r>
  <r>
    <x v="0"/>
    <x v="27"/>
    <x v="21"/>
    <n v="2.4788176330299398"/>
  </r>
  <r>
    <x v="0"/>
    <x v="27"/>
    <x v="22"/>
    <n v="2.3923952039301901"/>
  </r>
  <r>
    <x v="0"/>
    <x v="27"/>
    <x v="23"/>
    <n v="2.5096291410813998"/>
  </r>
  <r>
    <x v="0"/>
    <x v="27"/>
    <x v="24"/>
    <n v="2.50539114620757"/>
  </r>
  <r>
    <x v="0"/>
    <x v="27"/>
    <x v="25"/>
    <n v="2.5125476805259499"/>
  </r>
  <r>
    <x v="0"/>
    <x v="27"/>
    <x v="26"/>
    <n v="2.4865933268000999"/>
  </r>
  <r>
    <x v="0"/>
    <x v="27"/>
    <x v="27"/>
    <n v="2.5179363036242801"/>
  </r>
  <r>
    <x v="0"/>
    <x v="27"/>
    <x v="28"/>
    <n v="2.5064593376920099"/>
  </r>
  <r>
    <x v="0"/>
    <x v="27"/>
    <x v="29"/>
    <n v="2.4745233092778798"/>
  </r>
  <r>
    <x v="0"/>
    <x v="27"/>
    <x v="30"/>
    <n v="2.5103555800939601"/>
  </r>
  <r>
    <x v="0"/>
    <x v="27"/>
    <x v="31"/>
    <n v="2.5473121678810702"/>
  </r>
  <r>
    <x v="0"/>
    <x v="27"/>
    <x v="32"/>
    <n v="2.5983128347106001"/>
  </r>
  <r>
    <x v="0"/>
    <x v="27"/>
    <x v="33"/>
    <n v="2.6568558618685301"/>
  </r>
  <r>
    <x v="0"/>
    <x v="27"/>
    <x v="34"/>
    <n v="2.6495471839879801"/>
  </r>
  <r>
    <x v="0"/>
    <x v="27"/>
    <x v="35"/>
    <n v="2.53413091720217"/>
  </r>
  <r>
    <x v="0"/>
    <x v="27"/>
    <x v="36"/>
    <n v="2.6747871894639599"/>
  </r>
  <r>
    <x v="0"/>
    <x v="27"/>
    <x v="37"/>
    <n v="2.5897539393728102"/>
  </r>
  <r>
    <x v="0"/>
    <x v="27"/>
    <x v="38"/>
    <n v="2.68829815002755"/>
  </r>
  <r>
    <x v="0"/>
    <x v="27"/>
    <x v="39"/>
    <n v="2.6277723591220399"/>
  </r>
  <r>
    <x v="0"/>
    <x v="27"/>
    <x v="40"/>
    <n v="2.6313312089344998"/>
  </r>
  <r>
    <x v="0"/>
    <x v="27"/>
    <x v="41"/>
    <n v="2.6477124401403498"/>
  </r>
  <r>
    <x v="0"/>
    <x v="27"/>
    <x v="42"/>
    <n v="2.6600574283749898"/>
  </r>
  <r>
    <x v="0"/>
    <x v="27"/>
    <x v="43"/>
    <n v="2.64691887358698"/>
  </r>
  <r>
    <x v="0"/>
    <x v="27"/>
    <x v="44"/>
    <n v="2.61568680427626"/>
  </r>
  <r>
    <x v="0"/>
    <x v="27"/>
    <x v="45"/>
    <n v="2.7056501334728802"/>
  </r>
  <r>
    <x v="0"/>
    <x v="27"/>
    <x v="46"/>
    <n v="2.6923596723880001"/>
  </r>
  <r>
    <x v="0"/>
    <x v="27"/>
    <x v="47"/>
    <n v="2.7692241699886102"/>
  </r>
  <r>
    <x v="0"/>
    <x v="27"/>
    <x v="48"/>
    <n v="2.7941001182487"/>
  </r>
  <r>
    <x v="0"/>
    <x v="27"/>
    <x v="49"/>
    <n v="2.7075051942955701"/>
  </r>
  <r>
    <x v="0"/>
    <x v="27"/>
    <x v="50"/>
    <n v="2.6744769758070701"/>
  </r>
  <r>
    <x v="0"/>
    <x v="27"/>
    <x v="51"/>
    <n v="2.7053816579069299"/>
  </r>
  <r>
    <x v="0"/>
    <x v="27"/>
    <x v="52"/>
    <n v="2.7309143847152502"/>
  </r>
  <r>
    <x v="0"/>
    <x v="27"/>
    <x v="53"/>
    <n v="2.7854575552644798"/>
  </r>
  <r>
    <x v="0"/>
    <x v="27"/>
    <x v="54"/>
    <n v="2.6532604227593102"/>
  </r>
  <r>
    <x v="0"/>
    <x v="27"/>
    <x v="55"/>
    <n v="2.7425118600490901"/>
  </r>
  <r>
    <x v="0"/>
    <x v="27"/>
    <x v="56"/>
    <n v="2.7623957919066"/>
  </r>
  <r>
    <x v="0"/>
    <x v="27"/>
    <x v="57"/>
    <n v="2.6608780085097501"/>
  </r>
  <r>
    <x v="0"/>
    <x v="27"/>
    <x v="58"/>
    <n v="2.81975859137372"/>
  </r>
  <r>
    <x v="0"/>
    <x v="27"/>
    <x v="59"/>
    <n v="2.8389329596747999"/>
  </r>
  <r>
    <x v="0"/>
    <x v="27"/>
    <x v="60"/>
    <n v="2.72285661378511"/>
  </r>
  <r>
    <x v="0"/>
    <x v="27"/>
    <x v="61"/>
    <n v="2.85387900412971"/>
  </r>
  <r>
    <x v="0"/>
    <x v="27"/>
    <x v="62"/>
    <n v="2.8941798114002402"/>
  </r>
  <r>
    <x v="0"/>
    <x v="27"/>
    <x v="63"/>
    <n v="2.88753679318839"/>
  </r>
  <r>
    <x v="0"/>
    <x v="27"/>
    <x v="64"/>
    <n v="2.8766921140609498"/>
  </r>
  <r>
    <x v="0"/>
    <x v="27"/>
    <x v="65"/>
    <n v="2.9159098194164099"/>
  </r>
  <r>
    <x v="0"/>
    <x v="27"/>
    <x v="66"/>
    <n v="2.8490236848543198"/>
  </r>
  <r>
    <x v="0"/>
    <x v="27"/>
    <x v="67"/>
    <n v="2.8743676440068402"/>
  </r>
  <r>
    <x v="0"/>
    <x v="27"/>
    <x v="68"/>
    <n v="2.8435267145253702"/>
  </r>
  <r>
    <x v="0"/>
    <x v="27"/>
    <x v="69"/>
    <n v="2.96677890582228"/>
  </r>
  <r>
    <x v="0"/>
    <x v="27"/>
    <x v="70"/>
    <n v="2.8741337980004502"/>
  </r>
  <r>
    <x v="0"/>
    <x v="27"/>
    <x v="71"/>
    <n v="2.9010207369117702"/>
  </r>
  <r>
    <x v="0"/>
    <x v="27"/>
    <x v="72"/>
    <n v="2.8702846506429398"/>
  </r>
  <r>
    <x v="0"/>
    <x v="27"/>
    <x v="73"/>
    <n v="2.9176033014178802"/>
  </r>
  <r>
    <x v="0"/>
    <x v="27"/>
    <x v="74"/>
    <n v="2.86400504635774"/>
  </r>
  <r>
    <x v="0"/>
    <x v="27"/>
    <x v="75"/>
    <n v="2.4028052005629501"/>
  </r>
  <r>
    <x v="0"/>
    <x v="27"/>
    <x v="76"/>
    <n v="2.6022239964021598"/>
  </r>
  <r>
    <x v="0"/>
    <x v="27"/>
    <x v="77"/>
    <n v="2.6829120504311099"/>
  </r>
  <r>
    <x v="0"/>
    <x v="27"/>
    <x v="78"/>
    <n v="2.86274241149939"/>
  </r>
  <r>
    <x v="0"/>
    <x v="27"/>
    <x v="79"/>
    <n v="2.8277633191354599"/>
  </r>
  <r>
    <x v="0"/>
    <x v="27"/>
    <x v="80"/>
    <n v="2.9017648305667798"/>
  </r>
  <r>
    <x v="0"/>
    <x v="27"/>
    <x v="81"/>
    <n v="2.83519344037818"/>
  </r>
  <r>
    <x v="0"/>
    <x v="27"/>
    <x v="82"/>
    <n v="2.8911942274428801"/>
  </r>
  <r>
    <x v="0"/>
    <x v="27"/>
    <x v="83"/>
    <n v="2.9174074165475399"/>
  </r>
  <r>
    <x v="0"/>
    <x v="27"/>
    <x v="84"/>
    <n v="3.0031124286245499"/>
  </r>
  <r>
    <x v="0"/>
    <x v="27"/>
    <x v="85"/>
    <n v="2.9758341948639102"/>
  </r>
  <r>
    <x v="0"/>
    <x v="27"/>
    <x v="86"/>
    <n v="3.0620196705738199"/>
  </r>
  <r>
    <x v="0"/>
    <x v="27"/>
    <x v="87"/>
    <n v="3.2276732605026699"/>
  </r>
  <r>
    <x v="0"/>
    <x v="27"/>
    <x v="88"/>
    <n v="3.04916559319744"/>
  </r>
  <r>
    <x v="0"/>
    <x v="27"/>
    <x v="89"/>
    <n v="3.0116107080820802"/>
  </r>
  <r>
    <x v="0"/>
    <x v="28"/>
    <x v="90"/>
    <n v="0.98875136450689305"/>
  </r>
  <r>
    <x v="0"/>
    <x v="28"/>
    <x v="91"/>
    <n v="0.99430002839623099"/>
  </r>
  <r>
    <x v="0"/>
    <x v="28"/>
    <x v="92"/>
    <n v="0.99326216378324295"/>
  </r>
  <r>
    <x v="0"/>
    <x v="28"/>
    <x v="93"/>
    <n v="0.985040018602237"/>
  </r>
  <r>
    <x v="0"/>
    <x v="28"/>
    <x v="94"/>
    <n v="1.0045846329069501"/>
  </r>
  <r>
    <x v="0"/>
    <x v="28"/>
    <x v="95"/>
    <n v="1.00626232085983"/>
  </r>
  <r>
    <x v="0"/>
    <x v="28"/>
    <x v="96"/>
    <n v="1.00705898805814"/>
  </r>
  <r>
    <x v="0"/>
    <x v="28"/>
    <x v="97"/>
    <n v="1.00960372585764"/>
  </r>
  <r>
    <x v="0"/>
    <x v="28"/>
    <x v="98"/>
    <n v="1.00719433920561"/>
  </r>
  <r>
    <x v="0"/>
    <x v="28"/>
    <x v="99"/>
    <n v="1.0085148789062399"/>
  </r>
  <r>
    <x v="0"/>
    <x v="28"/>
    <x v="100"/>
    <n v="1.0082388074869799"/>
  </r>
  <r>
    <x v="0"/>
    <x v="28"/>
    <x v="101"/>
    <n v="0.99247669832837804"/>
  </r>
  <r>
    <x v="0"/>
    <x v="28"/>
    <x v="102"/>
    <n v="1.0114144007757599"/>
  </r>
  <r>
    <x v="0"/>
    <x v="28"/>
    <x v="103"/>
    <n v="1.01256114538894"/>
  </r>
  <r>
    <x v="0"/>
    <x v="28"/>
    <x v="104"/>
    <n v="1.0167467471960201"/>
  </r>
  <r>
    <x v="0"/>
    <x v="28"/>
    <x v="105"/>
    <n v="1.0234333673584299"/>
  </r>
  <r>
    <x v="0"/>
    <x v="28"/>
    <x v="106"/>
    <n v="1.0217109832990099"/>
  </r>
  <r>
    <x v="0"/>
    <x v="28"/>
    <x v="107"/>
    <n v="1.0231454481612201"/>
  </r>
  <r>
    <x v="0"/>
    <x v="28"/>
    <x v="108"/>
    <n v="1.0252941138565901"/>
  </r>
  <r>
    <x v="0"/>
    <x v="28"/>
    <x v="109"/>
    <n v="1.0238506422989599"/>
  </r>
  <r>
    <x v="0"/>
    <x v="28"/>
    <x v="110"/>
    <n v="1.0271341256008999"/>
  </r>
  <r>
    <x v="0"/>
    <x v="28"/>
    <x v="111"/>
    <n v="1.02245026351603"/>
  </r>
  <r>
    <x v="0"/>
    <x v="28"/>
    <x v="112"/>
    <n v="1.0204942719496699"/>
  </r>
  <r>
    <x v="0"/>
    <x v="28"/>
    <x v="113"/>
    <n v="1.0262834458542001"/>
  </r>
  <r>
    <x v="0"/>
    <x v="28"/>
    <x v="114"/>
    <n v="1.0279943838827601"/>
  </r>
  <r>
    <x v="0"/>
    <x v="28"/>
    <x v="115"/>
    <n v="1.02020696313847"/>
  </r>
  <r>
    <x v="0"/>
    <x v="28"/>
    <x v="116"/>
    <n v="1.03387187161155"/>
  </r>
  <r>
    <x v="0"/>
    <x v="28"/>
    <x v="117"/>
    <n v="1.03881588764248"/>
  </r>
  <r>
    <x v="0"/>
    <x v="28"/>
    <x v="118"/>
    <n v="1.0432929323414399"/>
  </r>
  <r>
    <x v="0"/>
    <x v="28"/>
    <x v="119"/>
    <n v="1.04164185934346"/>
  </r>
  <r>
    <x v="0"/>
    <x v="28"/>
    <x v="120"/>
    <n v="1.0381393326911801"/>
  </r>
  <r>
    <x v="0"/>
    <x v="28"/>
    <x v="121"/>
    <n v="1.03740093282864"/>
  </r>
  <r>
    <x v="0"/>
    <x v="28"/>
    <x v="122"/>
    <n v="1.03029189261133"/>
  </r>
  <r>
    <x v="0"/>
    <x v="28"/>
    <x v="123"/>
    <n v="1.03420259194529"/>
  </r>
  <r>
    <x v="0"/>
    <x v="28"/>
    <x v="124"/>
    <n v="1.032634471962"/>
  </r>
  <r>
    <x v="0"/>
    <x v="28"/>
    <x v="125"/>
    <n v="1.03089352388852"/>
  </r>
  <r>
    <x v="0"/>
    <x v="28"/>
    <x v="126"/>
    <n v="1.0390308521848299"/>
  </r>
  <r>
    <x v="0"/>
    <x v="28"/>
    <x v="127"/>
    <n v="1.03804903200912"/>
  </r>
  <r>
    <x v="0"/>
    <x v="28"/>
    <x v="128"/>
    <n v="1.04227991601921"/>
  </r>
  <r>
    <x v="0"/>
    <x v="28"/>
    <x v="129"/>
    <n v="1.0526156560518101"/>
  </r>
  <r>
    <x v="0"/>
    <x v="28"/>
    <x v="130"/>
    <n v="1.05572858903008"/>
  </r>
  <r>
    <x v="0"/>
    <x v="28"/>
    <x v="131"/>
    <n v="1.05317220948555"/>
  </r>
  <r>
    <x v="0"/>
    <x v="28"/>
    <x v="132"/>
    <n v="1.0560884639197601"/>
  </r>
  <r>
    <x v="0"/>
    <x v="28"/>
    <x v="133"/>
    <n v="1.0550626811764201"/>
  </r>
  <r>
    <x v="0"/>
    <x v="28"/>
    <x v="134"/>
    <n v="1.0502943947852701"/>
  </r>
  <r>
    <x v="0"/>
    <x v="28"/>
    <x v="135"/>
    <n v="1.05031732474824"/>
  </r>
  <r>
    <x v="0"/>
    <x v="28"/>
    <x v="136"/>
    <n v="1.0478481785161899"/>
  </r>
  <r>
    <x v="0"/>
    <x v="28"/>
    <x v="137"/>
    <n v="1.05216389745956"/>
  </r>
  <r>
    <x v="0"/>
    <x v="28"/>
    <x v="0"/>
    <n v="1.0547159583129699"/>
  </r>
  <r>
    <x v="0"/>
    <x v="28"/>
    <x v="1"/>
    <n v="1.05258089593061"/>
  </r>
  <r>
    <x v="0"/>
    <x v="28"/>
    <x v="2"/>
    <n v="1.05623179987987"/>
  </r>
  <r>
    <x v="0"/>
    <x v="28"/>
    <x v="3"/>
    <n v="1.0578126525984299"/>
  </r>
  <r>
    <x v="0"/>
    <x v="28"/>
    <x v="4"/>
    <n v="1.06085426555104"/>
  </r>
  <r>
    <x v="0"/>
    <x v="28"/>
    <x v="5"/>
    <n v="1.0628535937704799"/>
  </r>
  <r>
    <x v="0"/>
    <x v="28"/>
    <x v="6"/>
    <n v="1.06244955564726"/>
  </r>
  <r>
    <x v="0"/>
    <x v="28"/>
    <x v="7"/>
    <n v="1.05805171274242"/>
  </r>
  <r>
    <x v="0"/>
    <x v="28"/>
    <x v="8"/>
    <n v="1.0558915501749699"/>
  </r>
  <r>
    <x v="0"/>
    <x v="28"/>
    <x v="9"/>
    <n v="1.0588993290156199"/>
  </r>
  <r>
    <x v="0"/>
    <x v="28"/>
    <x v="10"/>
    <n v="1.05456612304009"/>
  </r>
  <r>
    <x v="0"/>
    <x v="28"/>
    <x v="11"/>
    <n v="1.0455694278576899"/>
  </r>
  <r>
    <x v="0"/>
    <x v="28"/>
    <x v="12"/>
    <n v="1.06545563488551"/>
  </r>
  <r>
    <x v="0"/>
    <x v="28"/>
    <x v="13"/>
    <n v="1.0728032876206499"/>
  </r>
  <r>
    <x v="0"/>
    <x v="28"/>
    <x v="14"/>
    <n v="1.07657136181264"/>
  </r>
  <r>
    <x v="0"/>
    <x v="28"/>
    <x v="15"/>
    <n v="1.0870836744078101"/>
  </r>
  <r>
    <x v="0"/>
    <x v="28"/>
    <x v="16"/>
    <n v="1.0840652913700399"/>
  </r>
  <r>
    <x v="0"/>
    <x v="28"/>
    <x v="17"/>
    <n v="1.0937348732733501"/>
  </r>
  <r>
    <x v="0"/>
    <x v="28"/>
    <x v="18"/>
    <n v="1.0938506389645499"/>
  </r>
  <r>
    <x v="0"/>
    <x v="28"/>
    <x v="19"/>
    <n v="1.0890315490095499"/>
  </r>
  <r>
    <x v="0"/>
    <x v="28"/>
    <x v="20"/>
    <n v="1.0915914293083799"/>
  </r>
  <r>
    <x v="0"/>
    <x v="28"/>
    <x v="21"/>
    <n v="1.09306794232203"/>
  </r>
  <r>
    <x v="0"/>
    <x v="28"/>
    <x v="22"/>
    <n v="1.11078306701872"/>
  </r>
  <r>
    <x v="0"/>
    <x v="28"/>
    <x v="23"/>
    <n v="1.1212829212429301"/>
  </r>
  <r>
    <x v="0"/>
    <x v="28"/>
    <x v="24"/>
    <n v="1.1065817351284299"/>
  </r>
  <r>
    <x v="0"/>
    <x v="28"/>
    <x v="25"/>
    <n v="1.11485860492524"/>
  </r>
  <r>
    <x v="0"/>
    <x v="28"/>
    <x v="26"/>
    <n v="1.10752314977027"/>
  </r>
  <r>
    <x v="0"/>
    <x v="28"/>
    <x v="27"/>
    <n v="1.09855748832339"/>
  </r>
  <r>
    <x v="0"/>
    <x v="28"/>
    <x v="28"/>
    <n v="1.1109557055833399"/>
  </r>
  <r>
    <x v="0"/>
    <x v="28"/>
    <x v="29"/>
    <n v="1.10677918968622"/>
  </r>
  <r>
    <x v="0"/>
    <x v="28"/>
    <x v="30"/>
    <n v="1.11503820145247"/>
  </r>
  <r>
    <x v="0"/>
    <x v="28"/>
    <x v="31"/>
    <n v="1.12365147056057"/>
  </r>
  <r>
    <x v="0"/>
    <x v="28"/>
    <x v="32"/>
    <n v="1.11831050026396"/>
  </r>
  <r>
    <x v="0"/>
    <x v="28"/>
    <x v="33"/>
    <n v="1.1348533876967399"/>
  </r>
  <r>
    <x v="0"/>
    <x v="28"/>
    <x v="34"/>
    <n v="1.14066916807368"/>
  </r>
  <r>
    <x v="0"/>
    <x v="28"/>
    <x v="35"/>
    <n v="1.15705375354953"/>
  </r>
  <r>
    <x v="0"/>
    <x v="28"/>
    <x v="36"/>
    <n v="1.14408455374136"/>
  </r>
  <r>
    <x v="0"/>
    <x v="28"/>
    <x v="37"/>
    <n v="1.13598619429476"/>
  </r>
  <r>
    <x v="0"/>
    <x v="28"/>
    <x v="38"/>
    <n v="1.1325890016057001"/>
  </r>
  <r>
    <x v="0"/>
    <x v="28"/>
    <x v="39"/>
    <n v="1.11623554648006"/>
  </r>
  <r>
    <x v="0"/>
    <x v="28"/>
    <x v="40"/>
    <n v="1.13168278982495"/>
  </r>
  <r>
    <x v="0"/>
    <x v="28"/>
    <x v="41"/>
    <n v="1.12336097475436"/>
  </r>
  <r>
    <x v="0"/>
    <x v="28"/>
    <x v="42"/>
    <n v="1.1122453234704399"/>
  </r>
  <r>
    <x v="0"/>
    <x v="28"/>
    <x v="43"/>
    <n v="1.11898381441777"/>
  </r>
  <r>
    <x v="0"/>
    <x v="28"/>
    <x v="44"/>
    <n v="1.1241079041250099"/>
  </r>
  <r>
    <x v="0"/>
    <x v="28"/>
    <x v="45"/>
    <n v="1.11443283621864"/>
  </r>
  <r>
    <x v="0"/>
    <x v="28"/>
    <x v="46"/>
    <n v="1.1066509308675201"/>
  </r>
  <r>
    <x v="0"/>
    <x v="28"/>
    <x v="47"/>
    <n v="1.1018915390950501"/>
  </r>
  <r>
    <x v="0"/>
    <x v="28"/>
    <x v="48"/>
    <n v="1.0985174556622299"/>
  </r>
  <r>
    <x v="0"/>
    <x v="28"/>
    <x v="49"/>
    <n v="1.1031986559649001"/>
  </r>
  <r>
    <x v="0"/>
    <x v="28"/>
    <x v="50"/>
    <n v="1.09488912218372"/>
  </r>
  <r>
    <x v="0"/>
    <x v="28"/>
    <x v="51"/>
    <n v="1.0943034138654699"/>
  </r>
  <r>
    <x v="0"/>
    <x v="28"/>
    <x v="52"/>
    <n v="1.1128152557877"/>
  </r>
  <r>
    <x v="0"/>
    <x v="28"/>
    <x v="53"/>
    <n v="1.1145316007013999"/>
  </r>
  <r>
    <x v="0"/>
    <x v="28"/>
    <x v="54"/>
    <n v="1.12380199168416"/>
  </r>
  <r>
    <x v="0"/>
    <x v="28"/>
    <x v="55"/>
    <n v="1.1290382514200801"/>
  </r>
  <r>
    <x v="0"/>
    <x v="28"/>
    <x v="56"/>
    <n v="1.1388860179870901"/>
  </r>
  <r>
    <x v="0"/>
    <x v="28"/>
    <x v="57"/>
    <n v="1.14011284470406"/>
  </r>
  <r>
    <x v="0"/>
    <x v="28"/>
    <x v="58"/>
    <n v="1.14698842456108"/>
  </r>
  <r>
    <x v="0"/>
    <x v="28"/>
    <x v="59"/>
    <n v="1.15936294003452"/>
  </r>
  <r>
    <x v="0"/>
    <x v="28"/>
    <x v="60"/>
    <n v="1.13450764334127"/>
  </r>
  <r>
    <x v="0"/>
    <x v="28"/>
    <x v="61"/>
    <n v="1.1400690287634401"/>
  </r>
  <r>
    <x v="0"/>
    <x v="28"/>
    <x v="62"/>
    <n v="1.1314868230500701"/>
  </r>
  <r>
    <x v="0"/>
    <x v="28"/>
    <x v="63"/>
    <n v="1.11978394237306"/>
  </r>
  <r>
    <x v="0"/>
    <x v="28"/>
    <x v="64"/>
    <n v="1.1225865855413899"/>
  </r>
  <r>
    <x v="0"/>
    <x v="28"/>
    <x v="65"/>
    <n v="1.1643656280526"/>
  </r>
  <r>
    <x v="0"/>
    <x v="28"/>
    <x v="66"/>
    <n v="1.1648359129024699"/>
  </r>
  <r>
    <x v="0"/>
    <x v="28"/>
    <x v="67"/>
    <n v="1.1423876923676901"/>
  </r>
  <r>
    <x v="0"/>
    <x v="28"/>
    <x v="68"/>
    <n v="1.1315526711869099"/>
  </r>
  <r>
    <x v="0"/>
    <x v="28"/>
    <x v="69"/>
    <n v="1.12901761962957"/>
  </r>
  <r>
    <x v="0"/>
    <x v="28"/>
    <x v="70"/>
    <n v="1.12401011603999"/>
  </r>
  <r>
    <x v="0"/>
    <x v="28"/>
    <x v="71"/>
    <n v="1.12999601567887"/>
  </r>
  <r>
    <x v="0"/>
    <x v="28"/>
    <x v="72"/>
    <n v="1.12995829244671"/>
  </r>
  <r>
    <x v="0"/>
    <x v="28"/>
    <x v="73"/>
    <n v="1.1275863937288699"/>
  </r>
  <r>
    <x v="0"/>
    <x v="28"/>
    <x v="74"/>
    <n v="1.11933230485649"/>
  </r>
  <r>
    <x v="0"/>
    <x v="28"/>
    <x v="75"/>
    <n v="1.0574648920460901"/>
  </r>
  <r>
    <x v="0"/>
    <x v="28"/>
    <x v="76"/>
    <n v="0.97270022981081705"/>
  </r>
  <r>
    <x v="0"/>
    <x v="28"/>
    <x v="77"/>
    <n v="0.96031428818734199"/>
  </r>
  <r>
    <x v="0"/>
    <x v="28"/>
    <x v="78"/>
    <n v="0.96372908215959097"/>
  </r>
  <r>
    <x v="0"/>
    <x v="28"/>
    <x v="79"/>
    <n v="1.0229036596610701"/>
  </r>
  <r>
    <x v="0"/>
    <x v="28"/>
    <x v="80"/>
    <n v="1.0120439095211999"/>
  </r>
  <r>
    <x v="0"/>
    <x v="28"/>
    <x v="81"/>
    <n v="1.0137787529137601"/>
  </r>
  <r>
    <x v="0"/>
    <x v="28"/>
    <x v="82"/>
    <n v="1.01909023018832"/>
  </r>
  <r>
    <x v="0"/>
    <x v="28"/>
    <x v="83"/>
    <n v="1.0073026260453"/>
  </r>
  <r>
    <x v="0"/>
    <x v="28"/>
    <x v="84"/>
    <n v="1.02430790671338"/>
  </r>
  <r>
    <x v="0"/>
    <x v="28"/>
    <x v="85"/>
    <n v="1.02677350167375"/>
  </r>
  <r>
    <x v="0"/>
    <x v="28"/>
    <x v="86"/>
    <n v="1.0478200015614101"/>
  </r>
  <r>
    <x v="0"/>
    <x v="28"/>
    <x v="87"/>
    <n v="1.0721656157597499"/>
  </r>
  <r>
    <x v="0"/>
    <x v="28"/>
    <x v="88"/>
    <n v="1.0959193884423399"/>
  </r>
  <r>
    <x v="0"/>
    <x v="28"/>
    <x v="89"/>
    <n v="1.080296138435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4">
  <r>
    <x v="0"/>
    <x v="0"/>
    <x v="0"/>
    <n v="1.10442875052817"/>
  </r>
  <r>
    <x v="0"/>
    <x v="0"/>
    <x v="1"/>
    <n v="1.09153257324566"/>
  </r>
  <r>
    <x v="0"/>
    <x v="0"/>
    <x v="2"/>
    <n v="1.0967444882473401"/>
  </r>
  <r>
    <x v="0"/>
    <x v="0"/>
    <x v="3"/>
    <n v="1.11502266054245"/>
  </r>
  <r>
    <x v="0"/>
    <x v="0"/>
    <x v="4"/>
    <n v="1.1068835174231799"/>
  </r>
  <r>
    <x v="0"/>
    <x v="0"/>
    <x v="5"/>
    <n v="1.1117861817694701"/>
  </r>
  <r>
    <x v="0"/>
    <x v="0"/>
    <x v="6"/>
    <n v="1.1166821688964499"/>
  </r>
  <r>
    <x v="0"/>
    <x v="0"/>
    <x v="7"/>
    <n v="1.1231935800242101"/>
  </r>
  <r>
    <x v="0"/>
    <x v="0"/>
    <x v="8"/>
    <n v="1.1229397934558101"/>
  </r>
  <r>
    <x v="0"/>
    <x v="0"/>
    <x v="9"/>
    <n v="1.13418963973974"/>
  </r>
  <r>
    <x v="0"/>
    <x v="0"/>
    <x v="10"/>
    <n v="1.1364749065522199"/>
  </r>
  <r>
    <x v="0"/>
    <x v="0"/>
    <x v="11"/>
    <n v="1.13653741775591"/>
  </r>
  <r>
    <x v="0"/>
    <x v="0"/>
    <x v="12"/>
    <n v="1.14836885364116"/>
  </r>
  <r>
    <x v="0"/>
    <x v="0"/>
    <x v="13"/>
    <n v="1.15388164676575"/>
  </r>
  <r>
    <x v="0"/>
    <x v="0"/>
    <x v="14"/>
    <n v="1.1564949587530999"/>
  </r>
  <r>
    <x v="0"/>
    <x v="0"/>
    <x v="15"/>
    <n v="1.17056321768756"/>
  </r>
  <r>
    <x v="0"/>
    <x v="0"/>
    <x v="16"/>
    <n v="1.17079305323636"/>
  </r>
  <r>
    <x v="0"/>
    <x v="0"/>
    <x v="17"/>
    <n v="1.1730892295781401"/>
  </r>
  <r>
    <x v="0"/>
    <x v="0"/>
    <x v="18"/>
    <n v="1.1879811733044301"/>
  </r>
  <r>
    <x v="0"/>
    <x v="0"/>
    <x v="19"/>
    <n v="1.20814289459652"/>
  </r>
  <r>
    <x v="0"/>
    <x v="0"/>
    <x v="20"/>
    <n v="1.2037070166735699"/>
  </r>
  <r>
    <x v="0"/>
    <x v="0"/>
    <x v="21"/>
    <n v="1.2271678948717499"/>
  </r>
  <r>
    <x v="0"/>
    <x v="0"/>
    <x v="22"/>
    <n v="1.2349138600138301"/>
  </r>
  <r>
    <x v="0"/>
    <x v="0"/>
    <x v="23"/>
    <n v="1.2773216865056201"/>
  </r>
  <r>
    <x v="0"/>
    <x v="0"/>
    <x v="24"/>
    <n v="1.24432988894425"/>
  </r>
  <r>
    <x v="0"/>
    <x v="0"/>
    <x v="25"/>
    <n v="1.2848454523655899"/>
  </r>
  <r>
    <x v="0"/>
    <x v="0"/>
    <x v="26"/>
    <n v="1.27133602945281"/>
  </r>
  <r>
    <x v="0"/>
    <x v="0"/>
    <x v="27"/>
    <n v="1.2935314056337599"/>
  </r>
  <r>
    <x v="0"/>
    <x v="0"/>
    <x v="28"/>
    <n v="1.3152469514924101"/>
  </r>
  <r>
    <x v="0"/>
    <x v="0"/>
    <x v="29"/>
    <n v="1.32621192539049"/>
  </r>
  <r>
    <x v="0"/>
    <x v="0"/>
    <x v="30"/>
    <n v="1.3026698149759901"/>
  </r>
  <r>
    <x v="0"/>
    <x v="0"/>
    <x v="31"/>
    <n v="1.3075410249998001"/>
  </r>
  <r>
    <x v="0"/>
    <x v="0"/>
    <x v="32"/>
    <n v="1.3189828322731101"/>
  </r>
  <r>
    <x v="0"/>
    <x v="0"/>
    <x v="33"/>
    <n v="1.3188553329633299"/>
  </r>
  <r>
    <x v="0"/>
    <x v="0"/>
    <x v="34"/>
    <n v="1.3195732779590801"/>
  </r>
  <r>
    <x v="0"/>
    <x v="0"/>
    <x v="35"/>
    <n v="1.3185514517669401"/>
  </r>
  <r>
    <x v="0"/>
    <x v="0"/>
    <x v="36"/>
    <n v="1.33161124494959"/>
  </r>
  <r>
    <x v="0"/>
    <x v="0"/>
    <x v="37"/>
    <n v="1.3363411092741599"/>
  </r>
  <r>
    <x v="0"/>
    <x v="0"/>
    <x v="38"/>
    <n v="1.3485220772753099"/>
  </r>
  <r>
    <x v="0"/>
    <x v="0"/>
    <x v="39"/>
    <n v="1.36785541607259"/>
  </r>
  <r>
    <x v="0"/>
    <x v="0"/>
    <x v="40"/>
    <n v="1.3693172341200901"/>
  </r>
  <r>
    <x v="0"/>
    <x v="0"/>
    <x v="41"/>
    <n v="1.3772459214942001"/>
  </r>
  <r>
    <x v="0"/>
    <x v="0"/>
    <x v="42"/>
    <n v="1.37935177370064"/>
  </r>
  <r>
    <x v="0"/>
    <x v="0"/>
    <x v="43"/>
    <n v="1.37193470478327"/>
  </r>
  <r>
    <x v="0"/>
    <x v="0"/>
    <x v="44"/>
    <n v="1.3870778302298901"/>
  </r>
  <r>
    <x v="0"/>
    <x v="0"/>
    <x v="45"/>
    <n v="1.3806267820679201"/>
  </r>
  <r>
    <x v="0"/>
    <x v="0"/>
    <x v="46"/>
    <n v="1.3878093893722101"/>
  </r>
  <r>
    <x v="0"/>
    <x v="0"/>
    <x v="47"/>
    <n v="1.39017444485137"/>
  </r>
  <r>
    <x v="0"/>
    <x v="0"/>
    <x v="48"/>
    <n v="1.37247568370928"/>
  </r>
  <r>
    <x v="0"/>
    <x v="0"/>
    <x v="49"/>
    <n v="1.4003609962788499"/>
  </r>
  <r>
    <x v="0"/>
    <x v="0"/>
    <x v="50"/>
    <n v="1.4315455414304801"/>
  </r>
  <r>
    <x v="0"/>
    <x v="0"/>
    <x v="51"/>
    <n v="1.41482451435442"/>
  </r>
  <r>
    <x v="0"/>
    <x v="0"/>
    <x v="52"/>
    <n v="1.39915416115394"/>
  </r>
  <r>
    <x v="0"/>
    <x v="0"/>
    <x v="53"/>
    <n v="1.4009114978249799"/>
  </r>
  <r>
    <x v="0"/>
    <x v="0"/>
    <x v="54"/>
    <n v="1.4118698656287201"/>
  </r>
  <r>
    <x v="0"/>
    <x v="0"/>
    <x v="55"/>
    <n v="1.4131860460392101"/>
  </r>
  <r>
    <x v="0"/>
    <x v="0"/>
    <x v="56"/>
    <n v="1.4354208141818099"/>
  </r>
  <r>
    <x v="0"/>
    <x v="0"/>
    <x v="57"/>
    <n v="1.4401373938643001"/>
  </r>
  <r>
    <x v="0"/>
    <x v="0"/>
    <x v="58"/>
    <n v="1.452307492893"/>
  </r>
  <r>
    <x v="0"/>
    <x v="0"/>
    <x v="59"/>
    <n v="1.4881246598232101"/>
  </r>
  <r>
    <x v="0"/>
    <x v="0"/>
    <x v="60"/>
    <n v="1.2452447353523799"/>
  </r>
  <r>
    <x v="0"/>
    <x v="0"/>
    <x v="61"/>
    <n v="1.2290421031596299"/>
  </r>
  <r>
    <x v="0"/>
    <x v="0"/>
    <x v="62"/>
    <n v="1.23371448393696"/>
  </r>
  <r>
    <x v="0"/>
    <x v="0"/>
    <x v="63"/>
    <n v="1.2129660845419299"/>
  </r>
  <r>
    <x v="0"/>
    <x v="0"/>
    <x v="64"/>
    <n v="1.2330481024998401"/>
  </r>
  <r>
    <x v="0"/>
    <x v="0"/>
    <x v="65"/>
    <n v="1.2382836517391"/>
  </r>
  <r>
    <x v="0"/>
    <x v="0"/>
    <x v="66"/>
    <n v="1.2629121873243601"/>
  </r>
  <r>
    <x v="0"/>
    <x v="0"/>
    <x v="67"/>
    <n v="1.2509185919919801"/>
  </r>
  <r>
    <x v="0"/>
    <x v="0"/>
    <x v="68"/>
    <n v="1.2321676191031601"/>
  </r>
  <r>
    <x v="0"/>
    <x v="0"/>
    <x v="69"/>
    <n v="1.2418088037216799"/>
  </r>
  <r>
    <x v="0"/>
    <x v="0"/>
    <x v="70"/>
    <n v="1.2404698323492001"/>
  </r>
  <r>
    <x v="0"/>
    <x v="0"/>
    <x v="71"/>
    <n v="1.26363138421108"/>
  </r>
  <r>
    <x v="0"/>
    <x v="0"/>
    <x v="72"/>
    <n v="1.2181852940957401"/>
  </r>
  <r>
    <x v="0"/>
    <x v="0"/>
    <x v="73"/>
    <n v="1.2190540119947799"/>
  </r>
  <r>
    <x v="0"/>
    <x v="0"/>
    <x v="74"/>
    <n v="1.20292958133562"/>
  </r>
  <r>
    <x v="0"/>
    <x v="0"/>
    <x v="75"/>
    <n v="1.2060164840396299"/>
  </r>
  <r>
    <x v="0"/>
    <x v="0"/>
    <x v="76"/>
    <n v="1.19972278852597"/>
  </r>
  <r>
    <x v="0"/>
    <x v="0"/>
    <x v="77"/>
    <n v="1.1974800561468599"/>
  </r>
  <r>
    <x v="0"/>
    <x v="0"/>
    <x v="78"/>
    <n v="1.1919291877229099"/>
  </r>
  <r>
    <x v="0"/>
    <x v="0"/>
    <x v="79"/>
    <n v="1.2008927441533499"/>
  </r>
  <r>
    <x v="0"/>
    <x v="0"/>
    <x v="80"/>
    <n v="1.2053725853574"/>
  </r>
  <r>
    <x v="0"/>
    <x v="0"/>
    <x v="81"/>
    <n v="1.1981889233638401"/>
  </r>
  <r>
    <x v="0"/>
    <x v="0"/>
    <x v="82"/>
    <n v="1.18589665517763"/>
  </r>
  <r>
    <x v="0"/>
    <x v="0"/>
    <x v="83"/>
    <n v="1.1808139425800801"/>
  </r>
  <r>
    <x v="0"/>
    <x v="0"/>
    <x v="84"/>
    <n v="1.2137076998168299"/>
  </r>
  <r>
    <x v="0"/>
    <x v="0"/>
    <x v="85"/>
    <n v="1.2121657503508401"/>
  </r>
  <r>
    <x v="0"/>
    <x v="0"/>
    <x v="86"/>
    <n v="1.2026719316163801"/>
  </r>
  <r>
    <x v="0"/>
    <x v="0"/>
    <x v="87"/>
    <n v="1.21257983688282"/>
  </r>
  <r>
    <x v="0"/>
    <x v="0"/>
    <x v="88"/>
    <n v="1.21139430291059"/>
  </r>
  <r>
    <x v="0"/>
    <x v="0"/>
    <x v="89"/>
    <n v="1.2252117994718199"/>
  </r>
  <r>
    <x v="0"/>
    <x v="0"/>
    <x v="90"/>
    <n v="1.21400264588639"/>
  </r>
  <r>
    <x v="0"/>
    <x v="0"/>
    <x v="91"/>
    <n v="1.2139049823396799"/>
  </r>
  <r>
    <x v="0"/>
    <x v="0"/>
    <x v="92"/>
    <n v="1.24861861125686"/>
  </r>
  <r>
    <x v="0"/>
    <x v="0"/>
    <x v="93"/>
    <n v="1.24294789925141"/>
  </r>
  <r>
    <x v="0"/>
    <x v="0"/>
    <x v="94"/>
    <n v="1.2428660151696"/>
  </r>
  <r>
    <x v="0"/>
    <x v="0"/>
    <x v="95"/>
    <n v="1.2357151885837001"/>
  </r>
  <r>
    <x v="0"/>
    <x v="0"/>
    <x v="96"/>
    <n v="1.26211927298935"/>
  </r>
  <r>
    <x v="0"/>
    <x v="0"/>
    <x v="97"/>
    <n v="1.25073662837232"/>
  </r>
  <r>
    <x v="0"/>
    <x v="0"/>
    <x v="98"/>
    <n v="1.2550427326384299"/>
  </r>
  <r>
    <x v="0"/>
    <x v="0"/>
    <x v="99"/>
    <n v="1.2572195064952201"/>
  </r>
  <r>
    <x v="0"/>
    <x v="0"/>
    <x v="100"/>
    <n v="1.2549229742247801"/>
  </r>
  <r>
    <x v="0"/>
    <x v="0"/>
    <x v="101"/>
    <n v="1.28406753833522"/>
  </r>
  <r>
    <x v="0"/>
    <x v="0"/>
    <x v="102"/>
    <n v="1.27080105302478"/>
  </r>
  <r>
    <x v="0"/>
    <x v="0"/>
    <x v="103"/>
    <n v="1.27947567301483"/>
  </r>
  <r>
    <x v="0"/>
    <x v="0"/>
    <x v="104"/>
    <n v="1.27940960173308"/>
  </r>
  <r>
    <x v="0"/>
    <x v="0"/>
    <x v="105"/>
    <n v="1.2815070575857499"/>
  </r>
  <r>
    <x v="0"/>
    <x v="0"/>
    <x v="106"/>
    <n v="1.30059546788083"/>
  </r>
  <r>
    <x v="0"/>
    <x v="0"/>
    <x v="107"/>
    <n v="1.28672043014243"/>
  </r>
  <r>
    <x v="0"/>
    <x v="0"/>
    <x v="108"/>
    <n v="1.2869958445120899"/>
  </r>
  <r>
    <x v="0"/>
    <x v="0"/>
    <x v="109"/>
    <n v="1.2807739913268501"/>
  </r>
  <r>
    <x v="0"/>
    <x v="0"/>
    <x v="110"/>
    <n v="1.28317963350755"/>
  </r>
  <r>
    <x v="0"/>
    <x v="0"/>
    <x v="111"/>
    <n v="1.2825266181050601"/>
  </r>
  <r>
    <x v="0"/>
    <x v="0"/>
    <x v="112"/>
    <n v="1.26824743762266"/>
  </r>
  <r>
    <x v="0"/>
    <x v="0"/>
    <x v="113"/>
    <n v="1.2814209603892499"/>
  </r>
  <r>
    <x v="0"/>
    <x v="0"/>
    <x v="114"/>
    <n v="1.2738170321869899"/>
  </r>
  <r>
    <x v="0"/>
    <x v="0"/>
    <x v="115"/>
    <n v="1.28259003835444"/>
  </r>
  <r>
    <x v="0"/>
    <x v="0"/>
    <x v="116"/>
    <n v="1.29342145550954"/>
  </r>
  <r>
    <x v="0"/>
    <x v="0"/>
    <x v="117"/>
    <n v="1.2878544550905799"/>
  </r>
  <r>
    <x v="0"/>
    <x v="0"/>
    <x v="118"/>
    <n v="1.3160196984275601"/>
  </r>
  <r>
    <x v="0"/>
    <x v="0"/>
    <x v="119"/>
    <n v="1.3038506256339499"/>
  </r>
  <r>
    <x v="0"/>
    <x v="0"/>
    <x v="120"/>
    <n v="1.3063476640942699"/>
  </r>
  <r>
    <x v="0"/>
    <x v="0"/>
    <x v="121"/>
    <n v="1.33750767703982"/>
  </r>
  <r>
    <x v="0"/>
    <x v="0"/>
    <x v="122"/>
    <n v="1.36915554380589"/>
  </r>
  <r>
    <x v="0"/>
    <x v="0"/>
    <x v="123"/>
    <n v="1.01560740333977"/>
  </r>
  <r>
    <x v="0"/>
    <x v="0"/>
    <x v="124"/>
    <n v="1.0833771272929"/>
  </r>
  <r>
    <x v="0"/>
    <x v="0"/>
    <x v="125"/>
    <n v="1.1942565554561899"/>
  </r>
  <r>
    <x v="0"/>
    <x v="0"/>
    <x v="126"/>
    <n v="1.24813535636212"/>
  </r>
  <r>
    <x v="0"/>
    <x v="0"/>
    <x v="127"/>
    <n v="1.2541304532764299"/>
  </r>
  <r>
    <x v="0"/>
    <x v="0"/>
    <x v="128"/>
    <n v="1.2330829600645199"/>
  </r>
  <r>
    <x v="0"/>
    <x v="0"/>
    <x v="129"/>
    <n v="1.25480811336441"/>
  </r>
  <r>
    <x v="0"/>
    <x v="0"/>
    <x v="130"/>
    <n v="1.24290637906658"/>
  </r>
  <r>
    <x v="0"/>
    <x v="0"/>
    <x v="131"/>
    <n v="1.2369205059480299"/>
  </r>
  <r>
    <x v="0"/>
    <x v="0"/>
    <x v="132"/>
    <n v="1.28158012043242"/>
  </r>
  <r>
    <x v="0"/>
    <x v="0"/>
    <x v="133"/>
    <n v="1.27919625531369"/>
  </r>
  <r>
    <x v="0"/>
    <x v="0"/>
    <x v="134"/>
    <n v="1.2855083756174099"/>
  </r>
  <r>
    <x v="0"/>
    <x v="0"/>
    <x v="135"/>
    <n v="1.32093429320982"/>
  </r>
  <r>
    <x v="0"/>
    <x v="0"/>
    <x v="136"/>
    <n v="1.29763393311053"/>
  </r>
  <r>
    <x v="0"/>
    <x v="0"/>
    <x v="137"/>
    <n v="1.3108720756163601"/>
  </r>
  <r>
    <x v="0"/>
    <x v="1"/>
    <x v="0"/>
    <n v="1.0291827336403401"/>
  </r>
  <r>
    <x v="0"/>
    <x v="1"/>
    <x v="1"/>
    <n v="1.0333343085584401"/>
  </r>
  <r>
    <x v="0"/>
    <x v="1"/>
    <x v="2"/>
    <n v="1.0344809755109701"/>
  </r>
  <r>
    <x v="0"/>
    <x v="1"/>
    <x v="3"/>
    <n v="1.0337410314647999"/>
  </r>
  <r>
    <x v="0"/>
    <x v="1"/>
    <x v="4"/>
    <n v="1.03794136909485"/>
  </r>
  <r>
    <x v="0"/>
    <x v="1"/>
    <x v="5"/>
    <n v="1.0415399197225901"/>
  </r>
  <r>
    <x v="0"/>
    <x v="1"/>
    <x v="6"/>
    <n v="1.04462477582395"/>
  </r>
  <r>
    <x v="0"/>
    <x v="1"/>
    <x v="7"/>
    <n v="1.0468130117652701"/>
  </r>
  <r>
    <x v="0"/>
    <x v="1"/>
    <x v="8"/>
    <n v="1.05003538974017"/>
  </r>
  <r>
    <x v="0"/>
    <x v="1"/>
    <x v="9"/>
    <n v="1.0488242606706"/>
  </r>
  <r>
    <x v="0"/>
    <x v="1"/>
    <x v="10"/>
    <n v="1.05237158983569"/>
  </r>
  <r>
    <x v="0"/>
    <x v="1"/>
    <x v="11"/>
    <n v="1.05309481016519"/>
  </r>
  <r>
    <x v="0"/>
    <x v="1"/>
    <x v="12"/>
    <n v="1.05886594370122"/>
  </r>
  <r>
    <x v="0"/>
    <x v="1"/>
    <x v="13"/>
    <n v="1.05069240417795"/>
  </r>
  <r>
    <x v="0"/>
    <x v="1"/>
    <x v="14"/>
    <n v="1.05980930901173"/>
  </r>
  <r>
    <x v="0"/>
    <x v="1"/>
    <x v="15"/>
    <n v="1.06263571938752"/>
  </r>
  <r>
    <x v="0"/>
    <x v="1"/>
    <x v="16"/>
    <n v="1.06250986939879"/>
  </r>
  <r>
    <x v="0"/>
    <x v="1"/>
    <x v="17"/>
    <n v="1.0612923448167699"/>
  </r>
  <r>
    <x v="0"/>
    <x v="1"/>
    <x v="18"/>
    <n v="1.06439553196"/>
  </r>
  <r>
    <x v="0"/>
    <x v="1"/>
    <x v="19"/>
    <n v="1.0666144204931001"/>
  </r>
  <r>
    <x v="0"/>
    <x v="1"/>
    <x v="20"/>
    <n v="1.06783467011235"/>
  </r>
  <r>
    <x v="0"/>
    <x v="1"/>
    <x v="21"/>
    <n v="1.07288887412029"/>
  </r>
  <r>
    <x v="0"/>
    <x v="1"/>
    <x v="22"/>
    <n v="1.0746033649948099"/>
  </r>
  <r>
    <x v="0"/>
    <x v="1"/>
    <x v="23"/>
    <n v="1.0798487683320599"/>
  </r>
  <r>
    <x v="0"/>
    <x v="1"/>
    <x v="24"/>
    <n v="1.0736553161589499"/>
  </r>
  <r>
    <x v="0"/>
    <x v="1"/>
    <x v="25"/>
    <n v="1.0911294447950699"/>
  </r>
  <r>
    <x v="0"/>
    <x v="1"/>
    <x v="26"/>
    <n v="1.0903316677425701"/>
  </r>
  <r>
    <x v="0"/>
    <x v="1"/>
    <x v="27"/>
    <n v="1.0907108998066399"/>
  </r>
  <r>
    <x v="0"/>
    <x v="1"/>
    <x v="28"/>
    <n v="1.09886559115537"/>
  </r>
  <r>
    <x v="0"/>
    <x v="1"/>
    <x v="29"/>
    <n v="1.10266687999482"/>
  </r>
  <r>
    <x v="0"/>
    <x v="1"/>
    <x v="30"/>
    <n v="1.10640922995881"/>
  </r>
  <r>
    <x v="0"/>
    <x v="1"/>
    <x v="31"/>
    <n v="1.1033899295168099"/>
  </r>
  <r>
    <x v="0"/>
    <x v="1"/>
    <x v="32"/>
    <n v="1.1068140937570701"/>
  </r>
  <r>
    <x v="0"/>
    <x v="1"/>
    <x v="33"/>
    <n v="1.11498621708339"/>
  </r>
  <r>
    <x v="0"/>
    <x v="1"/>
    <x v="34"/>
    <n v="1.1158734733496001"/>
  </r>
  <r>
    <x v="0"/>
    <x v="1"/>
    <x v="35"/>
    <n v="1.11929095946136"/>
  </r>
  <r>
    <x v="0"/>
    <x v="1"/>
    <x v="36"/>
    <n v="1.1277520512289501"/>
  </r>
  <r>
    <x v="0"/>
    <x v="1"/>
    <x v="37"/>
    <n v="1.1165037600744301"/>
  </r>
  <r>
    <x v="0"/>
    <x v="1"/>
    <x v="38"/>
    <n v="1.1217305685941501"/>
  </r>
  <r>
    <x v="0"/>
    <x v="1"/>
    <x v="39"/>
    <n v="1.1310430253821799"/>
  </r>
  <r>
    <x v="0"/>
    <x v="1"/>
    <x v="40"/>
    <n v="1.1242550096674899"/>
  </r>
  <r>
    <x v="0"/>
    <x v="1"/>
    <x v="41"/>
    <n v="1.12835753522074"/>
  </r>
  <r>
    <x v="0"/>
    <x v="1"/>
    <x v="42"/>
    <n v="1.1253414432489499"/>
  </r>
  <r>
    <x v="0"/>
    <x v="1"/>
    <x v="43"/>
    <n v="1.1384265035116701"/>
  </r>
  <r>
    <x v="0"/>
    <x v="1"/>
    <x v="44"/>
    <n v="1.1373374937990599"/>
  </r>
  <r>
    <x v="0"/>
    <x v="1"/>
    <x v="45"/>
    <n v="1.1336756606687799"/>
  </r>
  <r>
    <x v="0"/>
    <x v="1"/>
    <x v="46"/>
    <n v="1.1419405881832301"/>
  </r>
  <r>
    <x v="0"/>
    <x v="1"/>
    <x v="47"/>
    <n v="1.13743219503326"/>
  </r>
  <r>
    <x v="0"/>
    <x v="1"/>
    <x v="48"/>
    <n v="1.14375600830031"/>
  </r>
  <r>
    <x v="0"/>
    <x v="1"/>
    <x v="49"/>
    <n v="1.15543636767012"/>
  </r>
  <r>
    <x v="0"/>
    <x v="1"/>
    <x v="50"/>
    <n v="1.1522741931973399"/>
  </r>
  <r>
    <x v="0"/>
    <x v="1"/>
    <x v="51"/>
    <n v="1.15195065164088"/>
  </r>
  <r>
    <x v="0"/>
    <x v="1"/>
    <x v="52"/>
    <n v="1.1596992732740801"/>
  </r>
  <r>
    <x v="0"/>
    <x v="1"/>
    <x v="53"/>
    <n v="1.1586494414492099"/>
  </r>
  <r>
    <x v="0"/>
    <x v="1"/>
    <x v="54"/>
    <n v="1.1610948156077601"/>
  </r>
  <r>
    <x v="0"/>
    <x v="1"/>
    <x v="55"/>
    <n v="1.1549465218689901"/>
  </r>
  <r>
    <x v="0"/>
    <x v="1"/>
    <x v="56"/>
    <n v="1.15732961260738"/>
  </r>
  <r>
    <x v="0"/>
    <x v="1"/>
    <x v="57"/>
    <n v="1.15761768374234"/>
  </r>
  <r>
    <x v="0"/>
    <x v="1"/>
    <x v="58"/>
    <n v="1.1517409566993"/>
  </r>
  <r>
    <x v="0"/>
    <x v="1"/>
    <x v="59"/>
    <n v="1.1583374161914499"/>
  </r>
  <r>
    <x v="0"/>
    <x v="1"/>
    <x v="60"/>
    <n v="1.13837021751624"/>
  </r>
  <r>
    <x v="0"/>
    <x v="1"/>
    <x v="61"/>
    <n v="1.1478261797789"/>
  </r>
  <r>
    <x v="0"/>
    <x v="1"/>
    <x v="62"/>
    <n v="1.1357065115586999"/>
  </r>
  <r>
    <x v="0"/>
    <x v="1"/>
    <x v="63"/>
    <n v="1.13640933007948"/>
  </r>
  <r>
    <x v="0"/>
    <x v="1"/>
    <x v="64"/>
    <n v="1.1309836521755301"/>
  </r>
  <r>
    <x v="0"/>
    <x v="1"/>
    <x v="65"/>
    <n v="1.13198545283667"/>
  </r>
  <r>
    <x v="0"/>
    <x v="1"/>
    <x v="66"/>
    <n v="1.1271039880794"/>
  </r>
  <r>
    <x v="0"/>
    <x v="1"/>
    <x v="67"/>
    <n v="1.1322121215833301"/>
  </r>
  <r>
    <x v="0"/>
    <x v="1"/>
    <x v="68"/>
    <n v="1.1243558259793001"/>
  </r>
  <r>
    <x v="0"/>
    <x v="1"/>
    <x v="69"/>
    <n v="1.12432659402362"/>
  </r>
  <r>
    <x v="0"/>
    <x v="1"/>
    <x v="70"/>
    <n v="1.12863656930034"/>
  </r>
  <r>
    <x v="0"/>
    <x v="1"/>
    <x v="71"/>
    <n v="1.12071056253616"/>
  </r>
  <r>
    <x v="0"/>
    <x v="1"/>
    <x v="72"/>
    <n v="1.13222663478619"/>
  </r>
  <r>
    <x v="0"/>
    <x v="1"/>
    <x v="73"/>
    <n v="1.12774698074227"/>
  </r>
  <r>
    <x v="0"/>
    <x v="1"/>
    <x v="74"/>
    <n v="1.12813543676922"/>
  </r>
  <r>
    <x v="0"/>
    <x v="1"/>
    <x v="75"/>
    <n v="1.1292471562630599"/>
  </r>
  <r>
    <x v="0"/>
    <x v="1"/>
    <x v="76"/>
    <n v="1.12948245381986"/>
  </r>
  <r>
    <x v="0"/>
    <x v="1"/>
    <x v="77"/>
    <n v="1.12925502827559"/>
  </r>
  <r>
    <x v="0"/>
    <x v="1"/>
    <x v="78"/>
    <n v="1.1318542760913"/>
  </r>
  <r>
    <x v="0"/>
    <x v="1"/>
    <x v="79"/>
    <n v="1.1292144841809799"/>
  </r>
  <r>
    <x v="0"/>
    <x v="1"/>
    <x v="80"/>
    <n v="1.1303262799802101"/>
  </r>
  <r>
    <x v="0"/>
    <x v="1"/>
    <x v="81"/>
    <n v="1.1331253068546601"/>
  </r>
  <r>
    <x v="0"/>
    <x v="1"/>
    <x v="82"/>
    <n v="1.13086056294047"/>
  </r>
  <r>
    <x v="0"/>
    <x v="1"/>
    <x v="83"/>
    <n v="1.13161509466348"/>
  </r>
  <r>
    <x v="0"/>
    <x v="1"/>
    <x v="84"/>
    <n v="1.13679587494393"/>
  </r>
  <r>
    <x v="0"/>
    <x v="1"/>
    <x v="85"/>
    <n v="1.12683839804065"/>
  </r>
  <r>
    <x v="0"/>
    <x v="1"/>
    <x v="86"/>
    <n v="1.1376094121543301"/>
  </r>
  <r>
    <x v="0"/>
    <x v="1"/>
    <x v="87"/>
    <n v="1.1326840643432401"/>
  </r>
  <r>
    <x v="0"/>
    <x v="1"/>
    <x v="88"/>
    <n v="1.1330458948526201"/>
  </r>
  <r>
    <x v="0"/>
    <x v="1"/>
    <x v="89"/>
    <n v="1.1337269706819499"/>
  </r>
  <r>
    <x v="0"/>
    <x v="1"/>
    <x v="90"/>
    <n v="1.1386904009484899"/>
  </r>
  <r>
    <x v="0"/>
    <x v="1"/>
    <x v="91"/>
    <n v="1.13565129648176"/>
  </r>
  <r>
    <x v="0"/>
    <x v="1"/>
    <x v="92"/>
    <n v="1.1418704230132799"/>
  </r>
  <r>
    <x v="0"/>
    <x v="1"/>
    <x v="93"/>
    <n v="1.1394717082314201"/>
  </r>
  <r>
    <x v="0"/>
    <x v="1"/>
    <x v="94"/>
    <n v="1.1340372373165699"/>
  </r>
  <r>
    <x v="0"/>
    <x v="1"/>
    <x v="95"/>
    <n v="1.13736568107126"/>
  </r>
  <r>
    <x v="0"/>
    <x v="1"/>
    <x v="96"/>
    <n v="1.1399321189651299"/>
  </r>
  <r>
    <x v="0"/>
    <x v="1"/>
    <x v="97"/>
    <n v="1.13727132277669"/>
  </r>
  <r>
    <x v="0"/>
    <x v="1"/>
    <x v="98"/>
    <n v="1.1418242340640301"/>
  </r>
  <r>
    <x v="0"/>
    <x v="1"/>
    <x v="99"/>
    <n v="1.1396992490456299"/>
  </r>
  <r>
    <x v="0"/>
    <x v="1"/>
    <x v="100"/>
    <n v="1.1457479850169401"/>
  </r>
  <r>
    <x v="0"/>
    <x v="1"/>
    <x v="101"/>
    <n v="1.1457082613882901"/>
  </r>
  <r>
    <x v="0"/>
    <x v="1"/>
    <x v="102"/>
    <n v="1.14471358087724"/>
  </r>
  <r>
    <x v="0"/>
    <x v="1"/>
    <x v="103"/>
    <n v="1.14359070564478"/>
  </r>
  <r>
    <x v="0"/>
    <x v="1"/>
    <x v="104"/>
    <n v="1.14302877102889"/>
  </r>
  <r>
    <x v="0"/>
    <x v="1"/>
    <x v="105"/>
    <n v="1.1445052853645901"/>
  </r>
  <r>
    <x v="0"/>
    <x v="1"/>
    <x v="106"/>
    <n v="1.1479302304143999"/>
  </r>
  <r>
    <x v="0"/>
    <x v="1"/>
    <x v="107"/>
    <n v="1.1520670497554899"/>
  </r>
  <r>
    <x v="0"/>
    <x v="1"/>
    <x v="108"/>
    <n v="1.1411148851447499"/>
  </r>
  <r>
    <x v="0"/>
    <x v="1"/>
    <x v="109"/>
    <n v="1.15276367079274"/>
  </r>
  <r>
    <x v="0"/>
    <x v="1"/>
    <x v="110"/>
    <n v="1.14405418979928"/>
  </r>
  <r>
    <x v="0"/>
    <x v="1"/>
    <x v="111"/>
    <n v="1.14947184127583"/>
  </r>
  <r>
    <x v="0"/>
    <x v="1"/>
    <x v="112"/>
    <n v="1.14885509824459"/>
  </r>
  <r>
    <x v="0"/>
    <x v="1"/>
    <x v="113"/>
    <n v="1.1448426459280701"/>
  </r>
  <r>
    <x v="0"/>
    <x v="1"/>
    <x v="114"/>
    <n v="1.1452141334214101"/>
  </r>
  <r>
    <x v="0"/>
    <x v="1"/>
    <x v="115"/>
    <n v="1.14738864126897"/>
  </r>
  <r>
    <x v="0"/>
    <x v="1"/>
    <x v="116"/>
    <n v="1.14831751030097"/>
  </r>
  <r>
    <x v="0"/>
    <x v="1"/>
    <x v="117"/>
    <n v="1.1496130175036801"/>
  </r>
  <r>
    <x v="0"/>
    <x v="1"/>
    <x v="118"/>
    <n v="1.15017522648668"/>
  </r>
  <r>
    <x v="0"/>
    <x v="1"/>
    <x v="119"/>
    <n v="1.1481201585743399"/>
  </r>
  <r>
    <x v="0"/>
    <x v="1"/>
    <x v="120"/>
    <n v="1.1512708623231001"/>
  </r>
  <r>
    <x v="0"/>
    <x v="1"/>
    <x v="121"/>
    <n v="1.1423269923855"/>
  </r>
  <r>
    <x v="0"/>
    <x v="1"/>
    <x v="122"/>
    <n v="1.08186378530739"/>
  </r>
  <r>
    <x v="0"/>
    <x v="1"/>
    <x v="123"/>
    <n v="0.74778771663411103"/>
  </r>
  <r>
    <x v="0"/>
    <x v="1"/>
    <x v="124"/>
    <n v="0.84156336375887297"/>
  </r>
  <r>
    <x v="0"/>
    <x v="1"/>
    <x v="125"/>
    <n v="0.92106802356284201"/>
  </r>
  <r>
    <x v="0"/>
    <x v="1"/>
    <x v="126"/>
    <n v="0.99648605313448002"/>
  </r>
  <r>
    <x v="0"/>
    <x v="1"/>
    <x v="127"/>
    <n v="1.03261534581419"/>
  </r>
  <r>
    <x v="0"/>
    <x v="1"/>
    <x v="128"/>
    <n v="1.05801278696806"/>
  </r>
  <r>
    <x v="0"/>
    <x v="1"/>
    <x v="129"/>
    <n v="1.07321182169934"/>
  </r>
  <r>
    <x v="0"/>
    <x v="1"/>
    <x v="130"/>
    <n v="1.08582685671257"/>
  </r>
  <r>
    <x v="0"/>
    <x v="1"/>
    <x v="131"/>
    <n v="1.09415887144966"/>
  </r>
  <r>
    <x v="0"/>
    <x v="1"/>
    <x v="132"/>
    <n v="1.1042527756935001"/>
  </r>
  <r>
    <x v="0"/>
    <x v="1"/>
    <x v="133"/>
    <n v="1.1110281401081401"/>
  </r>
  <r>
    <x v="0"/>
    <x v="1"/>
    <x v="134"/>
    <n v="1.11421660254503"/>
  </r>
  <r>
    <x v="0"/>
    <x v="1"/>
    <x v="135"/>
    <n v="1.1132988114183999"/>
  </r>
  <r>
    <x v="0"/>
    <x v="1"/>
    <x v="136"/>
    <n v="1.1193711278335501"/>
  </r>
  <r>
    <x v="0"/>
    <x v="1"/>
    <x v="137"/>
    <n v="1.1160051518801499"/>
  </r>
  <r>
    <x v="0"/>
    <x v="2"/>
    <x v="0"/>
    <n v="1.29803745206531"/>
  </r>
  <r>
    <x v="0"/>
    <x v="2"/>
    <x v="1"/>
    <n v="1.31159878832609"/>
  </r>
  <r>
    <x v="0"/>
    <x v="2"/>
    <x v="2"/>
    <n v="1.3265243721197699"/>
  </r>
  <r>
    <x v="0"/>
    <x v="2"/>
    <x v="3"/>
    <n v="1.33551694475991"/>
  </r>
  <r>
    <x v="0"/>
    <x v="2"/>
    <x v="4"/>
    <n v="1.34061228185791"/>
  </r>
  <r>
    <x v="0"/>
    <x v="2"/>
    <x v="5"/>
    <n v="1.35512565438183"/>
  </r>
  <r>
    <x v="0"/>
    <x v="2"/>
    <x v="6"/>
    <n v="1.3763465908129899"/>
  </r>
  <r>
    <x v="0"/>
    <x v="2"/>
    <x v="7"/>
    <n v="1.3834135717992999"/>
  </r>
  <r>
    <x v="0"/>
    <x v="2"/>
    <x v="8"/>
    <n v="1.3996464207535699"/>
  </r>
  <r>
    <x v="0"/>
    <x v="2"/>
    <x v="9"/>
    <n v="1.40675583100989"/>
  </r>
  <r>
    <x v="0"/>
    <x v="2"/>
    <x v="10"/>
    <n v="1.4097617828164"/>
  </r>
  <r>
    <x v="0"/>
    <x v="2"/>
    <x v="11"/>
    <n v="1.4240170410089801"/>
  </r>
  <r>
    <x v="0"/>
    <x v="2"/>
    <x v="12"/>
    <n v="1.4487244683575"/>
  </r>
  <r>
    <x v="0"/>
    <x v="2"/>
    <x v="13"/>
    <n v="1.44971587212955"/>
  </r>
  <r>
    <x v="0"/>
    <x v="2"/>
    <x v="14"/>
    <n v="1.45251596621169"/>
  </r>
  <r>
    <x v="0"/>
    <x v="2"/>
    <x v="15"/>
    <n v="1.4683039222012699"/>
  </r>
  <r>
    <x v="0"/>
    <x v="2"/>
    <x v="16"/>
    <n v="1.4803259381773699"/>
  </r>
  <r>
    <x v="0"/>
    <x v="2"/>
    <x v="17"/>
    <n v="1.48089631284426"/>
  </r>
  <r>
    <x v="0"/>
    <x v="2"/>
    <x v="18"/>
    <n v="1.4801148043983501"/>
  </r>
  <r>
    <x v="0"/>
    <x v="2"/>
    <x v="19"/>
    <n v="1.48548919008619"/>
  </r>
  <r>
    <x v="0"/>
    <x v="2"/>
    <x v="20"/>
    <n v="1.4931781423380399"/>
  </r>
  <r>
    <x v="0"/>
    <x v="2"/>
    <x v="21"/>
    <n v="1.4990746959778001"/>
  </r>
  <r>
    <x v="0"/>
    <x v="2"/>
    <x v="22"/>
    <n v="1.52283110849878"/>
  </r>
  <r>
    <x v="0"/>
    <x v="2"/>
    <x v="23"/>
    <n v="1.5164955106954201"/>
  </r>
  <r>
    <x v="0"/>
    <x v="2"/>
    <x v="24"/>
    <n v="1.5178403865714301"/>
  </r>
  <r>
    <x v="0"/>
    <x v="2"/>
    <x v="25"/>
    <n v="1.52413054404042"/>
  </r>
  <r>
    <x v="0"/>
    <x v="2"/>
    <x v="26"/>
    <n v="1.53698163117525"/>
  </r>
  <r>
    <x v="0"/>
    <x v="2"/>
    <x v="27"/>
    <n v="1.5361127089475499"/>
  </r>
  <r>
    <x v="0"/>
    <x v="2"/>
    <x v="28"/>
    <n v="1.5596051811981899"/>
  </r>
  <r>
    <x v="0"/>
    <x v="2"/>
    <x v="29"/>
    <n v="1.5592821517781399"/>
  </r>
  <r>
    <x v="0"/>
    <x v="2"/>
    <x v="30"/>
    <n v="1.56140343727178"/>
  </r>
  <r>
    <x v="0"/>
    <x v="2"/>
    <x v="31"/>
    <n v="1.57544405762496"/>
  </r>
  <r>
    <x v="0"/>
    <x v="2"/>
    <x v="32"/>
    <n v="1.57298048403573"/>
  </r>
  <r>
    <x v="0"/>
    <x v="2"/>
    <x v="33"/>
    <n v="1.5717320763919"/>
  </r>
  <r>
    <x v="0"/>
    <x v="2"/>
    <x v="34"/>
    <n v="1.5721647221720401"/>
  </r>
  <r>
    <x v="0"/>
    <x v="2"/>
    <x v="35"/>
    <n v="1.58476302977638"/>
  </r>
  <r>
    <x v="0"/>
    <x v="2"/>
    <x v="36"/>
    <n v="1.5848479926691399"/>
  </r>
  <r>
    <x v="0"/>
    <x v="2"/>
    <x v="37"/>
    <n v="1.59238760008045"/>
  </r>
  <r>
    <x v="0"/>
    <x v="2"/>
    <x v="38"/>
    <n v="1.5837667427187401"/>
  </r>
  <r>
    <x v="0"/>
    <x v="2"/>
    <x v="39"/>
    <n v="1.5850764738371499"/>
  </r>
  <r>
    <x v="0"/>
    <x v="2"/>
    <x v="40"/>
    <n v="1.5685559613353901"/>
  </r>
  <r>
    <x v="0"/>
    <x v="2"/>
    <x v="41"/>
    <n v="1.58012577725296"/>
  </r>
  <r>
    <x v="0"/>
    <x v="2"/>
    <x v="42"/>
    <n v="1.5754004090729601"/>
  </r>
  <r>
    <x v="0"/>
    <x v="2"/>
    <x v="43"/>
    <n v="1.5841809722971401"/>
  </r>
  <r>
    <x v="0"/>
    <x v="2"/>
    <x v="44"/>
    <n v="1.5788729481961601"/>
  </r>
  <r>
    <x v="0"/>
    <x v="2"/>
    <x v="45"/>
    <n v="1.5885393748434"/>
  </r>
  <r>
    <x v="0"/>
    <x v="2"/>
    <x v="46"/>
    <n v="1.5874739435590799"/>
  </r>
  <r>
    <x v="0"/>
    <x v="2"/>
    <x v="47"/>
    <n v="1.57166260579954"/>
  </r>
  <r>
    <x v="0"/>
    <x v="2"/>
    <x v="48"/>
    <n v="1.5731128711600699"/>
  </r>
  <r>
    <x v="0"/>
    <x v="2"/>
    <x v="49"/>
    <n v="1.5810272691246801"/>
  </r>
  <r>
    <x v="0"/>
    <x v="2"/>
    <x v="50"/>
    <n v="1.5818207194128999"/>
  </r>
  <r>
    <x v="0"/>
    <x v="2"/>
    <x v="51"/>
    <n v="1.5818041854635001"/>
  </r>
  <r>
    <x v="0"/>
    <x v="2"/>
    <x v="52"/>
    <n v="1.59514060731264"/>
  </r>
  <r>
    <x v="0"/>
    <x v="2"/>
    <x v="53"/>
    <n v="1.5877012981229"/>
  </r>
  <r>
    <x v="0"/>
    <x v="2"/>
    <x v="54"/>
    <n v="1.6054091749055199"/>
  </r>
  <r>
    <x v="0"/>
    <x v="2"/>
    <x v="55"/>
    <n v="1.5956491192950999"/>
  </r>
  <r>
    <x v="0"/>
    <x v="2"/>
    <x v="56"/>
    <n v="1.60238064105686"/>
  </r>
  <r>
    <x v="0"/>
    <x v="2"/>
    <x v="57"/>
    <n v="1.6029075488565101"/>
  </r>
  <r>
    <x v="0"/>
    <x v="2"/>
    <x v="58"/>
    <n v="1.6122996121366899"/>
  </r>
  <r>
    <x v="0"/>
    <x v="2"/>
    <x v="59"/>
    <n v="1.6151780767230099"/>
  </r>
  <r>
    <x v="0"/>
    <x v="2"/>
    <x v="60"/>
    <n v="1.6118977282492499"/>
  </r>
  <r>
    <x v="0"/>
    <x v="2"/>
    <x v="61"/>
    <n v="1.61555523558137"/>
  </r>
  <r>
    <x v="0"/>
    <x v="2"/>
    <x v="62"/>
    <n v="1.6241063402903999"/>
  </r>
  <r>
    <x v="0"/>
    <x v="2"/>
    <x v="63"/>
    <n v="1.63225817881733"/>
  </r>
  <r>
    <x v="0"/>
    <x v="2"/>
    <x v="64"/>
    <n v="1.6209059097473599"/>
  </r>
  <r>
    <x v="0"/>
    <x v="2"/>
    <x v="65"/>
    <n v="1.63331438691778"/>
  </r>
  <r>
    <x v="0"/>
    <x v="2"/>
    <x v="66"/>
    <n v="1.62151527084647"/>
  </r>
  <r>
    <x v="0"/>
    <x v="2"/>
    <x v="67"/>
    <n v="1.61608342091549"/>
  </r>
  <r>
    <x v="0"/>
    <x v="2"/>
    <x v="68"/>
    <n v="1.61776249078013"/>
  </r>
  <r>
    <x v="0"/>
    <x v="2"/>
    <x v="69"/>
    <n v="1.6219189287828999"/>
  </r>
  <r>
    <x v="0"/>
    <x v="2"/>
    <x v="70"/>
    <n v="1.60468855805738"/>
  </r>
  <r>
    <x v="0"/>
    <x v="2"/>
    <x v="71"/>
    <n v="1.6388349728371501"/>
  </r>
  <r>
    <x v="0"/>
    <x v="2"/>
    <x v="72"/>
    <n v="1.631114229337"/>
  </r>
  <r>
    <x v="0"/>
    <x v="2"/>
    <x v="73"/>
    <n v="1.63675607425338"/>
  </r>
  <r>
    <x v="0"/>
    <x v="2"/>
    <x v="74"/>
    <n v="1.63065041730363"/>
  </r>
  <r>
    <x v="0"/>
    <x v="2"/>
    <x v="75"/>
    <n v="1.63992100819028"/>
  </r>
  <r>
    <x v="0"/>
    <x v="2"/>
    <x v="76"/>
    <n v="1.64798855201879"/>
  </r>
  <r>
    <x v="0"/>
    <x v="2"/>
    <x v="77"/>
    <n v="1.6416052502602501"/>
  </r>
  <r>
    <x v="0"/>
    <x v="2"/>
    <x v="78"/>
    <n v="1.6516762459787899"/>
  </r>
  <r>
    <x v="0"/>
    <x v="2"/>
    <x v="79"/>
    <n v="1.67164091012732"/>
  </r>
  <r>
    <x v="0"/>
    <x v="2"/>
    <x v="80"/>
    <n v="1.6873852877903099"/>
  </r>
  <r>
    <x v="0"/>
    <x v="2"/>
    <x v="81"/>
    <n v="1.69028911962735"/>
  </r>
  <r>
    <x v="0"/>
    <x v="2"/>
    <x v="82"/>
    <n v="1.70259555875102"/>
  </r>
  <r>
    <x v="0"/>
    <x v="2"/>
    <x v="83"/>
    <n v="1.67666891312182"/>
  </r>
  <r>
    <x v="0"/>
    <x v="2"/>
    <x v="84"/>
    <n v="1.704350046009"/>
  </r>
  <r>
    <x v="0"/>
    <x v="2"/>
    <x v="85"/>
    <n v="1.69053232821746"/>
  </r>
  <r>
    <x v="0"/>
    <x v="2"/>
    <x v="86"/>
    <n v="1.71172169424715"/>
  </r>
  <r>
    <x v="0"/>
    <x v="2"/>
    <x v="87"/>
    <n v="1.7003085845135999"/>
  </r>
  <r>
    <x v="0"/>
    <x v="2"/>
    <x v="88"/>
    <n v="1.7030180253427101"/>
  </r>
  <r>
    <x v="0"/>
    <x v="2"/>
    <x v="89"/>
    <n v="1.70997856623582"/>
  </r>
  <r>
    <x v="0"/>
    <x v="2"/>
    <x v="90"/>
    <n v="1.72073368401255"/>
  </r>
  <r>
    <x v="0"/>
    <x v="2"/>
    <x v="91"/>
    <n v="1.70788587675779"/>
  </r>
  <r>
    <x v="0"/>
    <x v="2"/>
    <x v="92"/>
    <n v="1.69314403868618"/>
  </r>
  <r>
    <x v="0"/>
    <x v="2"/>
    <x v="93"/>
    <n v="1.7242065326021501"/>
  </r>
  <r>
    <x v="0"/>
    <x v="2"/>
    <x v="94"/>
    <n v="1.7053093785337601"/>
  </r>
  <r>
    <x v="0"/>
    <x v="2"/>
    <x v="95"/>
    <n v="1.72389423988241"/>
  </r>
  <r>
    <x v="0"/>
    <x v="2"/>
    <x v="96"/>
    <n v="1.7273795663548299"/>
  </r>
  <r>
    <x v="0"/>
    <x v="2"/>
    <x v="97"/>
    <n v="1.7222334910030199"/>
  </r>
  <r>
    <x v="0"/>
    <x v="2"/>
    <x v="98"/>
    <n v="1.71663013118901"/>
  </r>
  <r>
    <x v="0"/>
    <x v="2"/>
    <x v="99"/>
    <n v="1.72532859169203"/>
  </r>
  <r>
    <x v="0"/>
    <x v="2"/>
    <x v="100"/>
    <n v="1.7358276139427"/>
  </r>
  <r>
    <x v="0"/>
    <x v="2"/>
    <x v="101"/>
    <n v="1.7437994195097699"/>
  </r>
  <r>
    <x v="0"/>
    <x v="2"/>
    <x v="102"/>
    <n v="1.7263572942397101"/>
  </r>
  <r>
    <x v="0"/>
    <x v="2"/>
    <x v="103"/>
    <n v="1.74531897239726"/>
  </r>
  <r>
    <x v="0"/>
    <x v="2"/>
    <x v="104"/>
    <n v="1.7663500550252"/>
  </r>
  <r>
    <x v="0"/>
    <x v="2"/>
    <x v="105"/>
    <n v="1.72013129975218"/>
  </r>
  <r>
    <x v="0"/>
    <x v="2"/>
    <x v="106"/>
    <n v="1.7716082307582699"/>
  </r>
  <r>
    <x v="0"/>
    <x v="2"/>
    <x v="107"/>
    <n v="1.7723615826911101"/>
  </r>
  <r>
    <x v="0"/>
    <x v="2"/>
    <x v="108"/>
    <n v="1.7535973258145601"/>
  </r>
  <r>
    <x v="0"/>
    <x v="2"/>
    <x v="109"/>
    <n v="1.7820554806867099"/>
  </r>
  <r>
    <x v="0"/>
    <x v="2"/>
    <x v="110"/>
    <n v="1.78970453618683"/>
  </r>
  <r>
    <x v="0"/>
    <x v="2"/>
    <x v="111"/>
    <n v="1.78743013057828"/>
  </r>
  <r>
    <x v="0"/>
    <x v="2"/>
    <x v="112"/>
    <n v="1.7832597966150701"/>
  </r>
  <r>
    <x v="0"/>
    <x v="2"/>
    <x v="113"/>
    <n v="1.79365822018798"/>
  </r>
  <r>
    <x v="0"/>
    <x v="2"/>
    <x v="114"/>
    <n v="1.7834445503695699"/>
  </r>
  <r>
    <x v="0"/>
    <x v="2"/>
    <x v="115"/>
    <n v="1.78441569134335"/>
  </r>
  <r>
    <x v="0"/>
    <x v="2"/>
    <x v="116"/>
    <n v="1.7713199036153799"/>
  </r>
  <r>
    <x v="0"/>
    <x v="2"/>
    <x v="117"/>
    <n v="1.8247140760246201"/>
  </r>
  <r>
    <x v="0"/>
    <x v="2"/>
    <x v="118"/>
    <n v="1.7910373548270599"/>
  </r>
  <r>
    <x v="0"/>
    <x v="2"/>
    <x v="119"/>
    <n v="1.7957816872333101"/>
  </r>
  <r>
    <x v="0"/>
    <x v="2"/>
    <x v="120"/>
    <n v="1.8024455559125601"/>
  </r>
  <r>
    <x v="0"/>
    <x v="2"/>
    <x v="121"/>
    <n v="1.8091839152790501"/>
  </r>
  <r>
    <x v="0"/>
    <x v="2"/>
    <x v="122"/>
    <n v="1.8059211347633899"/>
  </r>
  <r>
    <x v="0"/>
    <x v="2"/>
    <x v="123"/>
    <n v="1.6079457395927099"/>
  </r>
  <r>
    <x v="0"/>
    <x v="2"/>
    <x v="124"/>
    <n v="1.63587413302027"/>
  </r>
  <r>
    <x v="0"/>
    <x v="2"/>
    <x v="125"/>
    <n v="1.6576388935217099"/>
  </r>
  <r>
    <x v="0"/>
    <x v="2"/>
    <x v="126"/>
    <n v="1.6865261045983699"/>
  </r>
  <r>
    <x v="0"/>
    <x v="2"/>
    <x v="127"/>
    <n v="1.6990724149604799"/>
  </r>
  <r>
    <x v="0"/>
    <x v="2"/>
    <x v="128"/>
    <n v="1.72455761290615"/>
  </r>
  <r>
    <x v="0"/>
    <x v="2"/>
    <x v="129"/>
    <n v="1.71977570233366"/>
  </r>
  <r>
    <x v="0"/>
    <x v="2"/>
    <x v="130"/>
    <n v="1.7509411180583401"/>
  </r>
  <r>
    <x v="0"/>
    <x v="2"/>
    <x v="131"/>
    <n v="1.7730821298164301"/>
  </r>
  <r>
    <x v="0"/>
    <x v="2"/>
    <x v="132"/>
    <n v="1.8011679967809"/>
  </r>
  <r>
    <x v="0"/>
    <x v="2"/>
    <x v="133"/>
    <n v="1.8145284722084301"/>
  </r>
  <r>
    <x v="0"/>
    <x v="2"/>
    <x v="134"/>
    <n v="1.8456740849314299"/>
  </r>
  <r>
    <x v="0"/>
    <x v="2"/>
    <x v="135"/>
    <n v="1.8780888221287599"/>
  </r>
  <r>
    <x v="0"/>
    <x v="2"/>
    <x v="136"/>
    <n v="1.8813527825230001"/>
  </r>
  <r>
    <x v="0"/>
    <x v="2"/>
    <x v="137"/>
    <n v="1.8858103827269299"/>
  </r>
  <r>
    <x v="0"/>
    <x v="3"/>
    <x v="0"/>
    <n v="1.54578626185251"/>
  </r>
  <r>
    <x v="0"/>
    <x v="3"/>
    <x v="1"/>
    <n v="1.58063565187912"/>
  </r>
  <r>
    <x v="0"/>
    <x v="3"/>
    <x v="2"/>
    <n v="1.5958657335713"/>
  </r>
  <r>
    <x v="0"/>
    <x v="3"/>
    <x v="3"/>
    <n v="1.60105014921422"/>
  </r>
  <r>
    <x v="0"/>
    <x v="3"/>
    <x v="4"/>
    <n v="1.61392194660592"/>
  </r>
  <r>
    <x v="0"/>
    <x v="3"/>
    <x v="5"/>
    <n v="1.6477292091218401"/>
  </r>
  <r>
    <x v="0"/>
    <x v="3"/>
    <x v="6"/>
    <n v="1.66616586873509"/>
  </r>
  <r>
    <x v="0"/>
    <x v="3"/>
    <x v="7"/>
    <n v="1.66230165357052"/>
  </r>
  <r>
    <x v="0"/>
    <x v="3"/>
    <x v="8"/>
    <n v="1.69685260293268"/>
  </r>
  <r>
    <x v="0"/>
    <x v="3"/>
    <x v="9"/>
    <n v="1.7159913123075501"/>
  </r>
  <r>
    <x v="0"/>
    <x v="3"/>
    <x v="10"/>
    <n v="1.7299714463829201"/>
  </r>
  <r>
    <x v="0"/>
    <x v="3"/>
    <x v="11"/>
    <n v="1.7291374736888101"/>
  </r>
  <r>
    <x v="0"/>
    <x v="3"/>
    <x v="12"/>
    <n v="1.79135519149425"/>
  </r>
  <r>
    <x v="0"/>
    <x v="3"/>
    <x v="13"/>
    <n v="1.76056385105577"/>
  </r>
  <r>
    <x v="0"/>
    <x v="3"/>
    <x v="14"/>
    <n v="1.7724873420038201"/>
  </r>
  <r>
    <x v="0"/>
    <x v="3"/>
    <x v="15"/>
    <n v="1.7914758506295401"/>
  </r>
  <r>
    <x v="0"/>
    <x v="3"/>
    <x v="16"/>
    <n v="1.81390075078835"/>
  </r>
  <r>
    <x v="0"/>
    <x v="3"/>
    <x v="17"/>
    <n v="1.7886523791213"/>
  </r>
  <r>
    <x v="0"/>
    <x v="3"/>
    <x v="18"/>
    <n v="1.80494155387638"/>
  </r>
  <r>
    <x v="0"/>
    <x v="3"/>
    <x v="19"/>
    <n v="1.8196990995792801"/>
  </r>
  <r>
    <x v="0"/>
    <x v="3"/>
    <x v="20"/>
    <n v="1.80206019132232"/>
  </r>
  <r>
    <x v="0"/>
    <x v="3"/>
    <x v="21"/>
    <n v="1.81116486751646"/>
  </r>
  <r>
    <x v="0"/>
    <x v="3"/>
    <x v="22"/>
    <n v="1.7961877679241001"/>
  </r>
  <r>
    <x v="0"/>
    <x v="3"/>
    <x v="23"/>
    <n v="1.8338297985683401"/>
  </r>
  <r>
    <x v="0"/>
    <x v="3"/>
    <x v="24"/>
    <n v="1.8080817869897601"/>
  </r>
  <r>
    <x v="0"/>
    <x v="3"/>
    <x v="25"/>
    <n v="1.85728864960427"/>
  </r>
  <r>
    <x v="0"/>
    <x v="3"/>
    <x v="26"/>
    <n v="1.86235516031074"/>
  </r>
  <r>
    <x v="0"/>
    <x v="3"/>
    <x v="27"/>
    <n v="1.8800480622632501"/>
  </r>
  <r>
    <x v="0"/>
    <x v="3"/>
    <x v="28"/>
    <n v="1.8551126063425301"/>
  </r>
  <r>
    <x v="0"/>
    <x v="3"/>
    <x v="29"/>
    <n v="1.89082792893757"/>
  </r>
  <r>
    <x v="0"/>
    <x v="3"/>
    <x v="30"/>
    <n v="1.88488274579355"/>
  </r>
  <r>
    <x v="0"/>
    <x v="3"/>
    <x v="31"/>
    <n v="1.9174401286298499"/>
  </r>
  <r>
    <x v="0"/>
    <x v="3"/>
    <x v="32"/>
    <n v="1.94267907084881"/>
  </r>
  <r>
    <x v="0"/>
    <x v="3"/>
    <x v="33"/>
    <n v="1.9207551747017699"/>
  </r>
  <r>
    <x v="0"/>
    <x v="3"/>
    <x v="34"/>
    <n v="1.9542593556141901"/>
  </r>
  <r>
    <x v="0"/>
    <x v="3"/>
    <x v="35"/>
    <n v="1.95911923888918"/>
  </r>
  <r>
    <x v="0"/>
    <x v="3"/>
    <x v="36"/>
    <n v="1.9355455863225299"/>
  </r>
  <r>
    <x v="0"/>
    <x v="3"/>
    <x v="37"/>
    <n v="1.92701810481792"/>
  </r>
  <r>
    <x v="0"/>
    <x v="3"/>
    <x v="38"/>
    <n v="1.94913332673248"/>
  </r>
  <r>
    <x v="0"/>
    <x v="3"/>
    <x v="39"/>
    <n v="1.9250149909777301"/>
  </r>
  <r>
    <x v="0"/>
    <x v="3"/>
    <x v="40"/>
    <n v="1.96829230308678"/>
  </r>
  <r>
    <x v="0"/>
    <x v="3"/>
    <x v="41"/>
    <n v="1.9517796532112399"/>
  </r>
  <r>
    <x v="0"/>
    <x v="3"/>
    <x v="42"/>
    <n v="1.9333772633514501"/>
  </r>
  <r>
    <x v="0"/>
    <x v="3"/>
    <x v="43"/>
    <n v="1.8787369812996899"/>
  </r>
  <r>
    <x v="0"/>
    <x v="3"/>
    <x v="44"/>
    <n v="1.8970060193795799"/>
  </r>
  <r>
    <x v="0"/>
    <x v="3"/>
    <x v="45"/>
    <n v="1.8914569642636601"/>
  </r>
  <r>
    <x v="0"/>
    <x v="3"/>
    <x v="46"/>
    <n v="1.88588873408179"/>
  </r>
  <r>
    <x v="0"/>
    <x v="3"/>
    <x v="47"/>
    <n v="1.8536560859747"/>
  </r>
  <r>
    <x v="0"/>
    <x v="3"/>
    <x v="48"/>
    <n v="1.9238790462981199"/>
  </r>
  <r>
    <x v="0"/>
    <x v="3"/>
    <x v="49"/>
    <n v="1.88413231538277"/>
  </r>
  <r>
    <x v="0"/>
    <x v="3"/>
    <x v="50"/>
    <n v="1.84336582779864"/>
  </r>
  <r>
    <x v="0"/>
    <x v="3"/>
    <x v="51"/>
    <n v="1.84096823832852"/>
  </r>
  <r>
    <x v="0"/>
    <x v="3"/>
    <x v="52"/>
    <n v="1.8131638602239499"/>
  </r>
  <r>
    <x v="0"/>
    <x v="3"/>
    <x v="53"/>
    <n v="1.7951754512254401"/>
  </r>
  <r>
    <x v="0"/>
    <x v="3"/>
    <x v="54"/>
    <n v="1.77132884826674"/>
  </r>
  <r>
    <x v="0"/>
    <x v="3"/>
    <x v="55"/>
    <n v="1.8071515002624801"/>
  </r>
  <r>
    <x v="0"/>
    <x v="3"/>
    <x v="56"/>
    <n v="1.7595222335699301"/>
  </r>
  <r>
    <x v="0"/>
    <x v="3"/>
    <x v="57"/>
    <n v="1.77078811431664"/>
  </r>
  <r>
    <x v="0"/>
    <x v="3"/>
    <x v="58"/>
    <n v="1.77092477396787"/>
  </r>
  <r>
    <x v="0"/>
    <x v="3"/>
    <x v="59"/>
    <n v="1.7508837051256101"/>
  </r>
  <r>
    <x v="0"/>
    <x v="3"/>
    <x v="60"/>
    <n v="1.68136098394351"/>
  </r>
  <r>
    <x v="0"/>
    <x v="3"/>
    <x v="61"/>
    <n v="1.6987804014563701"/>
  </r>
  <r>
    <x v="0"/>
    <x v="3"/>
    <x v="62"/>
    <n v="1.72044530272553"/>
  </r>
  <r>
    <x v="0"/>
    <x v="3"/>
    <x v="63"/>
    <n v="1.7112246740241801"/>
  </r>
  <r>
    <x v="0"/>
    <x v="3"/>
    <x v="64"/>
    <n v="1.6703536403536099"/>
  </r>
  <r>
    <x v="0"/>
    <x v="3"/>
    <x v="65"/>
    <n v="1.68124754735328"/>
  </r>
  <r>
    <x v="0"/>
    <x v="3"/>
    <x v="66"/>
    <n v="1.6832875172636901"/>
  </r>
  <r>
    <x v="0"/>
    <x v="3"/>
    <x v="67"/>
    <n v="1.69945420943916"/>
  </r>
  <r>
    <x v="0"/>
    <x v="3"/>
    <x v="68"/>
    <n v="1.6794671701770401"/>
  </r>
  <r>
    <x v="0"/>
    <x v="3"/>
    <x v="69"/>
    <n v="1.6832256352525301"/>
  </r>
  <r>
    <x v="0"/>
    <x v="3"/>
    <x v="70"/>
    <n v="1.6149476594747201"/>
  </r>
  <r>
    <x v="0"/>
    <x v="3"/>
    <x v="71"/>
    <n v="1.6582711006615201"/>
  </r>
  <r>
    <x v="0"/>
    <x v="3"/>
    <x v="72"/>
    <n v="1.6363217010149"/>
  </r>
  <r>
    <x v="0"/>
    <x v="3"/>
    <x v="73"/>
    <n v="1.6351741529416399"/>
  </r>
  <r>
    <x v="0"/>
    <x v="3"/>
    <x v="74"/>
    <n v="1.54209703166198"/>
  </r>
  <r>
    <x v="0"/>
    <x v="3"/>
    <x v="75"/>
    <n v="1.5628755513687"/>
  </r>
  <r>
    <x v="0"/>
    <x v="3"/>
    <x v="76"/>
    <n v="1.57300515752488"/>
  </r>
  <r>
    <x v="0"/>
    <x v="3"/>
    <x v="77"/>
    <n v="1.5272373880342001"/>
  </r>
  <r>
    <x v="0"/>
    <x v="3"/>
    <x v="78"/>
    <n v="1.5430289860978501"/>
  </r>
  <r>
    <x v="0"/>
    <x v="3"/>
    <x v="79"/>
    <n v="1.4639312020906401"/>
  </r>
  <r>
    <x v="0"/>
    <x v="3"/>
    <x v="80"/>
    <n v="1.49316181006157"/>
  </r>
  <r>
    <x v="0"/>
    <x v="3"/>
    <x v="81"/>
    <n v="1.4321650449449199"/>
  </r>
  <r>
    <x v="0"/>
    <x v="3"/>
    <x v="82"/>
    <n v="1.4300283523498101"/>
  </r>
  <r>
    <x v="0"/>
    <x v="3"/>
    <x v="83"/>
    <n v="1.68951593535029"/>
  </r>
  <r>
    <x v="0"/>
    <x v="3"/>
    <x v="84"/>
    <n v="1.68656351072985"/>
  </r>
  <r>
    <x v="0"/>
    <x v="3"/>
    <x v="85"/>
    <n v="1.5984788996009001"/>
  </r>
  <r>
    <x v="0"/>
    <x v="3"/>
    <x v="86"/>
    <n v="1.66830452940701"/>
  </r>
  <r>
    <x v="0"/>
    <x v="3"/>
    <x v="87"/>
    <n v="1.62274303431501"/>
  </r>
  <r>
    <x v="0"/>
    <x v="3"/>
    <x v="88"/>
    <n v="1.58928025748863"/>
  </r>
  <r>
    <x v="0"/>
    <x v="3"/>
    <x v="89"/>
    <n v="1.6029470254026199"/>
  </r>
  <r>
    <x v="0"/>
    <x v="3"/>
    <x v="90"/>
    <n v="1.5454575733448801"/>
  </r>
  <r>
    <x v="0"/>
    <x v="3"/>
    <x v="91"/>
    <n v="1.57875120365949"/>
  </r>
  <r>
    <x v="0"/>
    <x v="3"/>
    <x v="92"/>
    <n v="1.53359169219655"/>
  </r>
  <r>
    <x v="0"/>
    <x v="3"/>
    <x v="93"/>
    <n v="1.5347368798652199"/>
  </r>
  <r>
    <x v="0"/>
    <x v="3"/>
    <x v="94"/>
    <n v="1.5668288835361699"/>
  </r>
  <r>
    <x v="0"/>
    <x v="3"/>
    <x v="95"/>
    <n v="1.4729093549874299"/>
  </r>
  <r>
    <x v="0"/>
    <x v="3"/>
    <x v="96"/>
    <n v="1.4901128879676899"/>
  </r>
  <r>
    <x v="0"/>
    <x v="3"/>
    <x v="97"/>
    <n v="1.53129628070624"/>
  </r>
  <r>
    <x v="0"/>
    <x v="3"/>
    <x v="98"/>
    <n v="1.49449481121672"/>
  </r>
  <r>
    <x v="0"/>
    <x v="3"/>
    <x v="99"/>
    <n v="1.4701850617072501"/>
  </r>
  <r>
    <x v="0"/>
    <x v="3"/>
    <x v="100"/>
    <n v="1.5050787035590101"/>
  </r>
  <r>
    <x v="0"/>
    <x v="3"/>
    <x v="101"/>
    <n v="1.4752178473300299"/>
  </r>
  <r>
    <x v="0"/>
    <x v="3"/>
    <x v="102"/>
    <n v="1.49252518092438"/>
  </r>
  <r>
    <x v="0"/>
    <x v="3"/>
    <x v="103"/>
    <n v="1.46223765647041"/>
  </r>
  <r>
    <x v="0"/>
    <x v="3"/>
    <x v="104"/>
    <n v="1.43305342984462"/>
  </r>
  <r>
    <x v="0"/>
    <x v="3"/>
    <x v="105"/>
    <n v="1.46215398153832"/>
  </r>
  <r>
    <x v="0"/>
    <x v="3"/>
    <x v="106"/>
    <n v="1.4744547384712301"/>
  </r>
  <r>
    <x v="0"/>
    <x v="3"/>
    <x v="107"/>
    <n v="1.49250738213099"/>
  </r>
  <r>
    <x v="0"/>
    <x v="3"/>
    <x v="108"/>
    <n v="1.4671203622128199"/>
  </r>
  <r>
    <x v="0"/>
    <x v="3"/>
    <x v="109"/>
    <n v="1.4508524751746701"/>
  </r>
  <r>
    <x v="0"/>
    <x v="3"/>
    <x v="110"/>
    <n v="1.4971653553018101"/>
  </r>
  <r>
    <x v="0"/>
    <x v="3"/>
    <x v="111"/>
    <n v="1.47920305433231"/>
  </r>
  <r>
    <x v="0"/>
    <x v="3"/>
    <x v="112"/>
    <n v="1.4846138634580299"/>
  </r>
  <r>
    <x v="0"/>
    <x v="3"/>
    <x v="113"/>
    <n v="1.51721684832936"/>
  </r>
  <r>
    <x v="0"/>
    <x v="3"/>
    <x v="114"/>
    <n v="1.5026000248826199"/>
  </r>
  <r>
    <x v="0"/>
    <x v="3"/>
    <x v="115"/>
    <n v="1.5265366048017499"/>
  </r>
  <r>
    <x v="0"/>
    <x v="3"/>
    <x v="116"/>
    <n v="1.5778446901338301"/>
  </r>
  <r>
    <x v="0"/>
    <x v="3"/>
    <x v="117"/>
    <n v="1.5741557504150501"/>
  </r>
  <r>
    <x v="0"/>
    <x v="3"/>
    <x v="118"/>
    <n v="1.5155266443717399"/>
  </r>
  <r>
    <x v="0"/>
    <x v="3"/>
    <x v="119"/>
    <n v="1.52646783281128"/>
  </r>
  <r>
    <x v="0"/>
    <x v="3"/>
    <x v="120"/>
    <n v="1.54754025037603"/>
  </r>
  <r>
    <x v="0"/>
    <x v="3"/>
    <x v="121"/>
    <n v="1.5734875986847301"/>
  </r>
  <r>
    <x v="0"/>
    <x v="3"/>
    <x v="122"/>
    <n v="1.50058458514496"/>
  </r>
  <r>
    <x v="0"/>
    <x v="3"/>
    <x v="123"/>
    <n v="1.54078042526986"/>
  </r>
  <r>
    <x v="0"/>
    <x v="3"/>
    <x v="124"/>
    <n v="1.4837486899858101"/>
  </r>
  <r>
    <x v="0"/>
    <x v="3"/>
    <x v="125"/>
    <n v="1.45088541029745"/>
  </r>
  <r>
    <x v="0"/>
    <x v="3"/>
    <x v="126"/>
    <n v="1.49009379630282"/>
  </r>
  <r>
    <x v="0"/>
    <x v="3"/>
    <x v="127"/>
    <n v="1.4785439822242199"/>
  </r>
  <r>
    <x v="0"/>
    <x v="3"/>
    <x v="128"/>
    <n v="1.4499959056635701"/>
  </r>
  <r>
    <x v="0"/>
    <x v="3"/>
    <x v="129"/>
    <n v="1.4368939747704701"/>
  </r>
  <r>
    <x v="0"/>
    <x v="3"/>
    <x v="130"/>
    <n v="1.45860222116732"/>
  </r>
  <r>
    <x v="0"/>
    <x v="3"/>
    <x v="131"/>
    <n v="1.4529110406225001"/>
  </r>
  <r>
    <x v="0"/>
    <x v="3"/>
    <x v="132"/>
    <n v="1.4323958018276699"/>
  </r>
  <r>
    <x v="0"/>
    <x v="3"/>
    <x v="133"/>
    <n v="1.4169751014982599"/>
  </r>
  <r>
    <x v="0"/>
    <x v="3"/>
    <x v="134"/>
    <n v="1.44334934574778"/>
  </r>
  <r>
    <x v="0"/>
    <x v="3"/>
    <x v="135"/>
    <n v="1.4357999468851299"/>
  </r>
  <r>
    <x v="0"/>
    <x v="3"/>
    <x v="136"/>
    <n v="1.46014746996376"/>
  </r>
  <r>
    <x v="0"/>
    <x v="3"/>
    <x v="137"/>
    <n v="1.4728753954052201"/>
  </r>
  <r>
    <x v="0"/>
    <x v="4"/>
    <x v="0"/>
    <n v="1.1258726170707101"/>
  </r>
  <r>
    <x v="0"/>
    <x v="4"/>
    <x v="1"/>
    <n v="1.1130512580946901"/>
  </r>
  <r>
    <x v="0"/>
    <x v="4"/>
    <x v="2"/>
    <n v="1.1102618826676101"/>
  </r>
  <r>
    <x v="0"/>
    <x v="4"/>
    <x v="3"/>
    <n v="1.1242393215138899"/>
  </r>
  <r>
    <x v="0"/>
    <x v="4"/>
    <x v="4"/>
    <n v="1.1200022044667901"/>
  </r>
  <r>
    <x v="0"/>
    <x v="4"/>
    <x v="5"/>
    <n v="1.1287703373667799"/>
  </r>
  <r>
    <x v="0"/>
    <x v="4"/>
    <x v="6"/>
    <n v="1.1394379561766801"/>
  </r>
  <r>
    <x v="0"/>
    <x v="4"/>
    <x v="7"/>
    <n v="1.1332132817574601"/>
  </r>
  <r>
    <x v="0"/>
    <x v="4"/>
    <x v="8"/>
    <n v="1.1373722467941201"/>
  </r>
  <r>
    <x v="0"/>
    <x v="4"/>
    <x v="9"/>
    <n v="1.1248839618301301"/>
  </r>
  <r>
    <x v="0"/>
    <x v="4"/>
    <x v="10"/>
    <n v="1.1071503213326199"/>
  </r>
  <r>
    <x v="0"/>
    <x v="4"/>
    <x v="11"/>
    <n v="1.1160943003806501"/>
  </r>
  <r>
    <x v="0"/>
    <x v="4"/>
    <x v="12"/>
    <n v="1.1362152915208299"/>
  </r>
  <r>
    <x v="0"/>
    <x v="4"/>
    <x v="13"/>
    <n v="1.1424934871046899"/>
  </r>
  <r>
    <x v="0"/>
    <x v="4"/>
    <x v="14"/>
    <n v="1.1353325181895899"/>
  </r>
  <r>
    <x v="0"/>
    <x v="4"/>
    <x v="15"/>
    <n v="1.1472575266373799"/>
  </r>
  <r>
    <x v="0"/>
    <x v="4"/>
    <x v="16"/>
    <n v="1.13150212680345"/>
  </r>
  <r>
    <x v="0"/>
    <x v="4"/>
    <x v="17"/>
    <n v="1.13268469718106"/>
  </r>
  <r>
    <x v="0"/>
    <x v="4"/>
    <x v="18"/>
    <n v="1.1555077981262101"/>
  </r>
  <r>
    <x v="0"/>
    <x v="4"/>
    <x v="19"/>
    <n v="1.18148385538308"/>
  </r>
  <r>
    <x v="0"/>
    <x v="4"/>
    <x v="20"/>
    <n v="1.1831013374513499"/>
  </r>
  <r>
    <x v="0"/>
    <x v="4"/>
    <x v="21"/>
    <n v="1.1918866738288101"/>
  </r>
  <r>
    <x v="0"/>
    <x v="4"/>
    <x v="22"/>
    <n v="1.1998897819102901"/>
  </r>
  <r>
    <x v="0"/>
    <x v="4"/>
    <x v="23"/>
    <n v="1.2594287397177999"/>
  </r>
  <r>
    <x v="0"/>
    <x v="4"/>
    <x v="24"/>
    <n v="1.21762354192708"/>
  </r>
  <r>
    <x v="0"/>
    <x v="4"/>
    <x v="25"/>
    <n v="1.2278600405639399"/>
  </r>
  <r>
    <x v="0"/>
    <x v="4"/>
    <x v="26"/>
    <n v="1.21651221892238"/>
  </r>
  <r>
    <x v="0"/>
    <x v="4"/>
    <x v="27"/>
    <n v="1.2311941821910599"/>
  </r>
  <r>
    <x v="0"/>
    <x v="4"/>
    <x v="28"/>
    <n v="1.24615168433673"/>
  </r>
  <r>
    <x v="0"/>
    <x v="4"/>
    <x v="29"/>
    <n v="1.24691680670864"/>
  </r>
  <r>
    <x v="0"/>
    <x v="4"/>
    <x v="30"/>
    <n v="1.2141237347509699"/>
  </r>
  <r>
    <x v="0"/>
    <x v="4"/>
    <x v="31"/>
    <n v="1.21721248689086"/>
  </r>
  <r>
    <x v="0"/>
    <x v="4"/>
    <x v="32"/>
    <n v="1.2404287731485899"/>
  </r>
  <r>
    <x v="0"/>
    <x v="4"/>
    <x v="33"/>
    <n v="1.2493839306415"/>
  </r>
  <r>
    <x v="0"/>
    <x v="4"/>
    <x v="34"/>
    <n v="1.2431156659892899"/>
  </r>
  <r>
    <x v="0"/>
    <x v="4"/>
    <x v="35"/>
    <n v="1.25883009303893"/>
  </r>
  <r>
    <x v="0"/>
    <x v="4"/>
    <x v="36"/>
    <n v="1.2599382435000299"/>
  </r>
  <r>
    <x v="0"/>
    <x v="4"/>
    <x v="37"/>
    <n v="1.24319255440973"/>
  </r>
  <r>
    <x v="0"/>
    <x v="4"/>
    <x v="38"/>
    <n v="1.2592823815187699"/>
  </r>
  <r>
    <x v="0"/>
    <x v="4"/>
    <x v="39"/>
    <n v="1.2568591121727499"/>
  </r>
  <r>
    <x v="0"/>
    <x v="4"/>
    <x v="40"/>
    <n v="1.2740777996944701"/>
  </r>
  <r>
    <x v="0"/>
    <x v="4"/>
    <x v="41"/>
    <n v="1.27344085839452"/>
  </r>
  <r>
    <x v="0"/>
    <x v="4"/>
    <x v="42"/>
    <n v="1.2669075506107501"/>
  </r>
  <r>
    <x v="0"/>
    <x v="4"/>
    <x v="43"/>
    <n v="1.2558628446816"/>
  </r>
  <r>
    <x v="0"/>
    <x v="4"/>
    <x v="44"/>
    <n v="1.25859956588216"/>
  </r>
  <r>
    <x v="0"/>
    <x v="4"/>
    <x v="45"/>
    <n v="1.2530432540905001"/>
  </r>
  <r>
    <x v="0"/>
    <x v="4"/>
    <x v="46"/>
    <n v="1.2591138606405601"/>
  </r>
  <r>
    <x v="0"/>
    <x v="4"/>
    <x v="47"/>
    <n v="1.25432821355947"/>
  </r>
  <r>
    <x v="0"/>
    <x v="4"/>
    <x v="48"/>
    <n v="1.2296533551870199"/>
  </r>
  <r>
    <x v="0"/>
    <x v="4"/>
    <x v="49"/>
    <n v="1.2482680838240201"/>
  </r>
  <r>
    <x v="0"/>
    <x v="4"/>
    <x v="50"/>
    <n v="1.25229142254327"/>
  </r>
  <r>
    <x v="0"/>
    <x v="4"/>
    <x v="51"/>
    <n v="1.2464674260484701"/>
  </r>
  <r>
    <x v="0"/>
    <x v="4"/>
    <x v="52"/>
    <n v="1.2306758011565999"/>
  </r>
  <r>
    <x v="0"/>
    <x v="4"/>
    <x v="53"/>
    <n v="1.2457433407596901"/>
  </r>
  <r>
    <x v="0"/>
    <x v="4"/>
    <x v="54"/>
    <n v="1.2502958454550499"/>
  </r>
  <r>
    <x v="0"/>
    <x v="4"/>
    <x v="55"/>
    <n v="1.2590092279504701"/>
  </r>
  <r>
    <x v="0"/>
    <x v="4"/>
    <x v="56"/>
    <n v="1.25800983735025"/>
  </r>
  <r>
    <x v="0"/>
    <x v="4"/>
    <x v="57"/>
    <n v="1.25567221620731"/>
  </r>
  <r>
    <x v="0"/>
    <x v="4"/>
    <x v="58"/>
    <n v="1.2421404020773701"/>
  </r>
  <r>
    <x v="0"/>
    <x v="4"/>
    <x v="59"/>
    <n v="1.2433289507248899"/>
  </r>
  <r>
    <x v="0"/>
    <x v="4"/>
    <x v="60"/>
    <n v="1.11233259916071"/>
  </r>
  <r>
    <x v="0"/>
    <x v="4"/>
    <x v="61"/>
    <n v="1.0936445456233199"/>
  </r>
  <r>
    <x v="0"/>
    <x v="4"/>
    <x v="62"/>
    <n v="1.0953512096573299"/>
  </r>
  <r>
    <x v="0"/>
    <x v="4"/>
    <x v="63"/>
    <n v="1.08505396170125"/>
  </r>
  <r>
    <x v="0"/>
    <x v="4"/>
    <x v="64"/>
    <n v="1.09583036293741"/>
  </r>
  <r>
    <x v="0"/>
    <x v="4"/>
    <x v="65"/>
    <n v="1.09833532898667"/>
  </r>
  <r>
    <x v="0"/>
    <x v="4"/>
    <x v="66"/>
    <n v="1.1094783856494601"/>
  </r>
  <r>
    <x v="0"/>
    <x v="4"/>
    <x v="67"/>
    <n v="1.1030087082939499"/>
  </r>
  <r>
    <x v="0"/>
    <x v="4"/>
    <x v="68"/>
    <n v="1.0873314801699501"/>
  </r>
  <r>
    <x v="0"/>
    <x v="4"/>
    <x v="69"/>
    <n v="1.1127769280501201"/>
  </r>
  <r>
    <x v="0"/>
    <x v="4"/>
    <x v="70"/>
    <n v="1.1027204488740101"/>
  </r>
  <r>
    <x v="0"/>
    <x v="4"/>
    <x v="71"/>
    <n v="1.12099680698946"/>
  </r>
  <r>
    <x v="0"/>
    <x v="4"/>
    <x v="72"/>
    <n v="1.1015873686262601"/>
  </r>
  <r>
    <x v="0"/>
    <x v="4"/>
    <x v="73"/>
    <n v="1.1081904362082899"/>
  </r>
  <r>
    <x v="0"/>
    <x v="4"/>
    <x v="74"/>
    <n v="1.09380164500546"/>
  </r>
  <r>
    <x v="0"/>
    <x v="4"/>
    <x v="75"/>
    <n v="1.0926638373837101"/>
  </r>
  <r>
    <x v="0"/>
    <x v="4"/>
    <x v="76"/>
    <n v="1.0994775111249"/>
  </r>
  <r>
    <x v="0"/>
    <x v="4"/>
    <x v="77"/>
    <n v="1.0844608715335999"/>
  </r>
  <r>
    <x v="0"/>
    <x v="4"/>
    <x v="78"/>
    <n v="1.06150511454482"/>
  </r>
  <r>
    <x v="0"/>
    <x v="4"/>
    <x v="79"/>
    <n v="1.0687449677529799"/>
  </r>
  <r>
    <x v="0"/>
    <x v="4"/>
    <x v="80"/>
    <n v="1.06454895612489"/>
  </r>
  <r>
    <x v="0"/>
    <x v="4"/>
    <x v="81"/>
    <n v="1.0648414434901201"/>
  </r>
  <r>
    <x v="0"/>
    <x v="4"/>
    <x v="82"/>
    <n v="1.0732906098303701"/>
  </r>
  <r>
    <x v="0"/>
    <x v="4"/>
    <x v="83"/>
    <n v="1.0816673022663299"/>
  </r>
  <r>
    <x v="0"/>
    <x v="4"/>
    <x v="84"/>
    <n v="1.07502808922684"/>
  </r>
  <r>
    <x v="0"/>
    <x v="4"/>
    <x v="85"/>
    <n v="1.0896168917210101"/>
  </r>
  <r>
    <x v="0"/>
    <x v="4"/>
    <x v="86"/>
    <n v="1.0852697931456901"/>
  </r>
  <r>
    <x v="0"/>
    <x v="4"/>
    <x v="87"/>
    <n v="1.08894954704929"/>
  </r>
  <r>
    <x v="0"/>
    <x v="4"/>
    <x v="88"/>
    <n v="1.0914508245152801"/>
  </r>
  <r>
    <x v="0"/>
    <x v="4"/>
    <x v="89"/>
    <n v="1.0768761730647201"/>
  </r>
  <r>
    <x v="0"/>
    <x v="4"/>
    <x v="90"/>
    <n v="1.08140249725283"/>
  </r>
  <r>
    <x v="0"/>
    <x v="4"/>
    <x v="91"/>
    <n v="1.0920854173393599"/>
  </r>
  <r>
    <x v="0"/>
    <x v="4"/>
    <x v="92"/>
    <n v="1.1248250292106099"/>
  </r>
  <r>
    <x v="0"/>
    <x v="4"/>
    <x v="93"/>
    <n v="1.1172416524993101"/>
  </r>
  <r>
    <x v="0"/>
    <x v="4"/>
    <x v="94"/>
    <n v="1.11907308888589"/>
  </r>
  <r>
    <x v="0"/>
    <x v="4"/>
    <x v="95"/>
    <n v="1.1109032940607499"/>
  </r>
  <r>
    <x v="0"/>
    <x v="4"/>
    <x v="96"/>
    <n v="1.10218705202453"/>
  </r>
  <r>
    <x v="0"/>
    <x v="4"/>
    <x v="97"/>
    <n v="1.1073853698346801"/>
  </r>
  <r>
    <x v="0"/>
    <x v="4"/>
    <x v="98"/>
    <n v="1.1215384316733701"/>
  </r>
  <r>
    <x v="0"/>
    <x v="4"/>
    <x v="99"/>
    <n v="1.1242352412794401"/>
  </r>
  <r>
    <x v="0"/>
    <x v="4"/>
    <x v="100"/>
    <n v="1.1296080099806101"/>
  </r>
  <r>
    <x v="0"/>
    <x v="4"/>
    <x v="101"/>
    <n v="1.1394464667261299"/>
  </r>
  <r>
    <x v="0"/>
    <x v="4"/>
    <x v="102"/>
    <n v="1.1253509014208301"/>
  </r>
  <r>
    <x v="0"/>
    <x v="4"/>
    <x v="103"/>
    <n v="1.1255143906728"/>
  </r>
  <r>
    <x v="0"/>
    <x v="4"/>
    <x v="104"/>
    <n v="1.11165762863186"/>
  </r>
  <r>
    <x v="0"/>
    <x v="4"/>
    <x v="105"/>
    <n v="1.12112441294166"/>
  </r>
  <r>
    <x v="0"/>
    <x v="4"/>
    <x v="106"/>
    <n v="1.13964096981066"/>
  </r>
  <r>
    <x v="0"/>
    <x v="4"/>
    <x v="107"/>
    <n v="1.1335800040680399"/>
  </r>
  <r>
    <x v="0"/>
    <x v="4"/>
    <x v="108"/>
    <n v="1.1219668013614601"/>
  </r>
  <r>
    <x v="0"/>
    <x v="4"/>
    <x v="109"/>
    <n v="1.1230563436040399"/>
  </r>
  <r>
    <x v="0"/>
    <x v="4"/>
    <x v="110"/>
    <n v="1.14290168447135"/>
  </r>
  <r>
    <x v="0"/>
    <x v="4"/>
    <x v="111"/>
    <n v="1.13491374806617"/>
  </r>
  <r>
    <x v="0"/>
    <x v="4"/>
    <x v="112"/>
    <n v="1.1368856666732201"/>
  </r>
  <r>
    <x v="0"/>
    <x v="4"/>
    <x v="113"/>
    <n v="1.14378992218126"/>
  </r>
  <r>
    <x v="0"/>
    <x v="4"/>
    <x v="114"/>
    <n v="1.1400199965101701"/>
  </r>
  <r>
    <x v="0"/>
    <x v="4"/>
    <x v="115"/>
    <n v="1.1460874013989999"/>
  </r>
  <r>
    <x v="0"/>
    <x v="4"/>
    <x v="116"/>
    <n v="1.1423097209069999"/>
  </r>
  <r>
    <x v="0"/>
    <x v="4"/>
    <x v="117"/>
    <n v="1.1360679273165299"/>
  </r>
  <r>
    <x v="0"/>
    <x v="4"/>
    <x v="118"/>
    <n v="1.16101259475565"/>
  </r>
  <r>
    <x v="0"/>
    <x v="4"/>
    <x v="119"/>
    <n v="1.1520339857236399"/>
  </r>
  <r>
    <x v="0"/>
    <x v="4"/>
    <x v="120"/>
    <n v="1.1578557409430601"/>
  </r>
  <r>
    <x v="0"/>
    <x v="4"/>
    <x v="121"/>
    <n v="1.18110955706535"/>
  </r>
  <r>
    <x v="0"/>
    <x v="4"/>
    <x v="122"/>
    <n v="1.19630478265999"/>
  </r>
  <r>
    <x v="0"/>
    <x v="4"/>
    <x v="123"/>
    <n v="1.0588153104773299"/>
  </r>
  <r>
    <x v="0"/>
    <x v="4"/>
    <x v="124"/>
    <n v="1.0620258910487299"/>
  </r>
  <r>
    <x v="0"/>
    <x v="4"/>
    <x v="125"/>
    <n v="1.0685812918916699"/>
  </r>
  <r>
    <x v="0"/>
    <x v="4"/>
    <x v="126"/>
    <n v="1.1149172721770899"/>
  </r>
  <r>
    <x v="0"/>
    <x v="4"/>
    <x v="127"/>
    <n v="1.09994131089366"/>
  </r>
  <r>
    <x v="0"/>
    <x v="4"/>
    <x v="128"/>
    <n v="1.09915456452671"/>
  </r>
  <r>
    <x v="0"/>
    <x v="4"/>
    <x v="129"/>
    <n v="1.1027688623230401"/>
  </r>
  <r>
    <x v="0"/>
    <x v="4"/>
    <x v="130"/>
    <n v="1.1048209058266101"/>
  </r>
  <r>
    <x v="0"/>
    <x v="4"/>
    <x v="131"/>
    <n v="1.0954931142362401"/>
  </r>
  <r>
    <x v="0"/>
    <x v="4"/>
    <x v="132"/>
    <n v="1.14035739361055"/>
  </r>
  <r>
    <x v="0"/>
    <x v="4"/>
    <x v="133"/>
    <n v="1.1288778201602101"/>
  </r>
  <r>
    <x v="0"/>
    <x v="4"/>
    <x v="134"/>
    <n v="1.1249798662231301"/>
  </r>
  <r>
    <x v="0"/>
    <x v="4"/>
    <x v="135"/>
    <n v="1.1340065359496501"/>
  </r>
  <r>
    <x v="0"/>
    <x v="4"/>
    <x v="136"/>
    <n v="1.1326195265913199"/>
  </r>
  <r>
    <x v="0"/>
    <x v="4"/>
    <x v="137"/>
    <n v="1.1382237605335801"/>
  </r>
  <r>
    <x v="0"/>
    <x v="5"/>
    <x v="0"/>
    <n v="1.0828617277564501"/>
  </r>
  <r>
    <x v="0"/>
    <x v="5"/>
    <x v="1"/>
    <n v="1.0835102946828901"/>
  </r>
  <r>
    <x v="0"/>
    <x v="5"/>
    <x v="2"/>
    <n v="1.0843800950601801"/>
  </r>
  <r>
    <x v="0"/>
    <x v="5"/>
    <x v="3"/>
    <n v="1.10154792719519"/>
  </r>
  <r>
    <x v="0"/>
    <x v="5"/>
    <x v="4"/>
    <n v="1.0972909201283301"/>
  </r>
  <r>
    <x v="0"/>
    <x v="5"/>
    <x v="5"/>
    <n v="1.1022887647826101"/>
  </r>
  <r>
    <x v="0"/>
    <x v="5"/>
    <x v="6"/>
    <n v="1.1037622552456801"/>
  </r>
  <r>
    <x v="0"/>
    <x v="5"/>
    <x v="7"/>
    <n v="1.1133725764671001"/>
  </r>
  <r>
    <x v="0"/>
    <x v="5"/>
    <x v="8"/>
    <n v="1.1206514427797101"/>
  </r>
  <r>
    <x v="0"/>
    <x v="5"/>
    <x v="9"/>
    <n v="1.1339660136607299"/>
  </r>
  <r>
    <x v="0"/>
    <x v="5"/>
    <x v="10"/>
    <n v="1.14982690291706"/>
  </r>
  <r>
    <x v="0"/>
    <x v="5"/>
    <x v="11"/>
    <n v="1.13950710997445"/>
  </r>
  <r>
    <x v="0"/>
    <x v="5"/>
    <x v="12"/>
    <n v="1.1637546468743201"/>
  </r>
  <r>
    <x v="0"/>
    <x v="5"/>
    <x v="13"/>
    <n v="1.1644022084441401"/>
  </r>
  <r>
    <x v="0"/>
    <x v="5"/>
    <x v="14"/>
    <n v="1.1761505649544901"/>
  </r>
  <r>
    <x v="0"/>
    <x v="5"/>
    <x v="15"/>
    <n v="1.1854606783449"/>
  </r>
  <r>
    <x v="0"/>
    <x v="5"/>
    <x v="16"/>
    <n v="1.19916407630134"/>
  </r>
  <r>
    <x v="0"/>
    <x v="5"/>
    <x v="17"/>
    <n v="1.2044646705373401"/>
  </r>
  <r>
    <x v="0"/>
    <x v="5"/>
    <x v="18"/>
    <n v="1.22000873571922"/>
  </r>
  <r>
    <x v="0"/>
    <x v="5"/>
    <x v="19"/>
    <n v="1.23183921803911"/>
  </r>
  <r>
    <x v="0"/>
    <x v="5"/>
    <x v="20"/>
    <n v="1.23792488062901"/>
  </r>
  <r>
    <x v="0"/>
    <x v="5"/>
    <x v="21"/>
    <n v="1.2626878939728501"/>
  </r>
  <r>
    <x v="0"/>
    <x v="5"/>
    <x v="22"/>
    <n v="1.26908621395513"/>
  </r>
  <r>
    <x v="0"/>
    <x v="5"/>
    <x v="23"/>
    <n v="1.3028211161033401"/>
  </r>
  <r>
    <x v="0"/>
    <x v="5"/>
    <x v="24"/>
    <n v="1.2864278984525599"/>
  </r>
  <r>
    <x v="0"/>
    <x v="5"/>
    <x v="25"/>
    <n v="1.3277624569879001"/>
  </r>
  <r>
    <x v="0"/>
    <x v="5"/>
    <x v="26"/>
    <n v="1.32318646486165"/>
  </r>
  <r>
    <x v="0"/>
    <x v="5"/>
    <x v="27"/>
    <n v="1.3381073405728301"/>
  </r>
  <r>
    <x v="0"/>
    <x v="5"/>
    <x v="28"/>
    <n v="1.3608185311580301"/>
  </r>
  <r>
    <x v="0"/>
    <x v="5"/>
    <x v="29"/>
    <n v="1.3762680899358299"/>
  </r>
  <r>
    <x v="0"/>
    <x v="5"/>
    <x v="30"/>
    <n v="1.37431808042493"/>
  </r>
  <r>
    <x v="0"/>
    <x v="5"/>
    <x v="31"/>
    <n v="1.3851831927345"/>
  </r>
  <r>
    <x v="0"/>
    <x v="5"/>
    <x v="32"/>
    <n v="1.39317813021044"/>
  </r>
  <r>
    <x v="0"/>
    <x v="5"/>
    <x v="33"/>
    <n v="1.39356475920587"/>
  </r>
  <r>
    <x v="0"/>
    <x v="5"/>
    <x v="34"/>
    <n v="1.4051703104419"/>
  </r>
  <r>
    <x v="0"/>
    <x v="5"/>
    <x v="35"/>
    <n v="1.39823573581939"/>
  </r>
  <r>
    <x v="0"/>
    <x v="5"/>
    <x v="36"/>
    <n v="1.4238731394156401"/>
  </r>
  <r>
    <x v="0"/>
    <x v="5"/>
    <x v="37"/>
    <n v="1.42671366274768"/>
  </r>
  <r>
    <x v="0"/>
    <x v="5"/>
    <x v="38"/>
    <n v="1.42945777359368"/>
  </r>
  <r>
    <x v="0"/>
    <x v="5"/>
    <x v="39"/>
    <n v="1.4589263453280199"/>
  </r>
  <r>
    <x v="0"/>
    <x v="5"/>
    <x v="40"/>
    <n v="1.45633845488117"/>
  </r>
  <r>
    <x v="0"/>
    <x v="5"/>
    <x v="41"/>
    <n v="1.4716104761781099"/>
  </r>
  <r>
    <x v="0"/>
    <x v="5"/>
    <x v="42"/>
    <n v="1.48285405618011"/>
  </r>
  <r>
    <x v="0"/>
    <x v="5"/>
    <x v="43"/>
    <n v="1.48745763875868"/>
  </r>
  <r>
    <x v="0"/>
    <x v="5"/>
    <x v="44"/>
    <n v="1.5062107658453601"/>
  </r>
  <r>
    <x v="0"/>
    <x v="5"/>
    <x v="45"/>
    <n v="1.5082161596096499"/>
  </r>
  <r>
    <x v="0"/>
    <x v="5"/>
    <x v="46"/>
    <n v="1.5099447998998601"/>
  </r>
  <r>
    <x v="0"/>
    <x v="5"/>
    <x v="47"/>
    <n v="1.5476513076079199"/>
  </r>
  <r>
    <x v="0"/>
    <x v="5"/>
    <x v="48"/>
    <n v="1.5151477025470499"/>
  </r>
  <r>
    <x v="0"/>
    <x v="5"/>
    <x v="49"/>
    <n v="1.5375814805772301"/>
  </r>
  <r>
    <x v="0"/>
    <x v="5"/>
    <x v="50"/>
    <n v="1.5792547484781501"/>
  </r>
  <r>
    <x v="0"/>
    <x v="5"/>
    <x v="51"/>
    <n v="1.56888226799643"/>
  </r>
  <r>
    <x v="0"/>
    <x v="5"/>
    <x v="52"/>
    <n v="1.5734800603644801"/>
  </r>
  <r>
    <x v="0"/>
    <x v="5"/>
    <x v="53"/>
    <n v="1.5733179604759899"/>
  </r>
  <r>
    <x v="0"/>
    <x v="5"/>
    <x v="54"/>
    <n v="1.58322613631026"/>
  </r>
  <r>
    <x v="0"/>
    <x v="5"/>
    <x v="55"/>
    <n v="1.59006939996857"/>
  </r>
  <r>
    <x v="0"/>
    <x v="5"/>
    <x v="56"/>
    <n v="1.6174374868830099"/>
  </r>
  <r>
    <x v="0"/>
    <x v="5"/>
    <x v="57"/>
    <n v="1.6318765843959999"/>
  </r>
  <r>
    <x v="0"/>
    <x v="5"/>
    <x v="58"/>
    <n v="1.6499195288273301"/>
  </r>
  <r>
    <x v="0"/>
    <x v="5"/>
    <x v="59"/>
    <n v="1.7851716889895499"/>
  </r>
  <r>
    <x v="0"/>
    <x v="5"/>
    <x v="60"/>
    <n v="1.3581692062722599"/>
  </r>
  <r>
    <x v="0"/>
    <x v="5"/>
    <x v="61"/>
    <n v="1.3541270058475801"/>
  </r>
  <r>
    <x v="0"/>
    <x v="5"/>
    <x v="62"/>
    <n v="1.3563845232678"/>
  </r>
  <r>
    <x v="0"/>
    <x v="5"/>
    <x v="63"/>
    <n v="1.3487036188450401"/>
  </r>
  <r>
    <x v="0"/>
    <x v="5"/>
    <x v="64"/>
    <n v="1.37697188135787"/>
  </r>
  <r>
    <x v="0"/>
    <x v="5"/>
    <x v="65"/>
    <n v="1.3814124565560599"/>
  </r>
  <r>
    <x v="0"/>
    <x v="5"/>
    <x v="66"/>
    <n v="1.40170731592214"/>
  </r>
  <r>
    <x v="0"/>
    <x v="5"/>
    <x v="67"/>
    <n v="1.3951548400116001"/>
  </r>
  <r>
    <x v="0"/>
    <x v="5"/>
    <x v="68"/>
    <n v="1.37871257318089"/>
  </r>
  <r>
    <x v="0"/>
    <x v="5"/>
    <x v="69"/>
    <n v="1.3829251278494601"/>
  </r>
  <r>
    <x v="0"/>
    <x v="5"/>
    <x v="70"/>
    <n v="1.38861499906238"/>
  </r>
  <r>
    <x v="0"/>
    <x v="5"/>
    <x v="71"/>
    <n v="1.41777199838409"/>
  </r>
  <r>
    <x v="0"/>
    <x v="5"/>
    <x v="72"/>
    <n v="1.30300593322849"/>
  </r>
  <r>
    <x v="0"/>
    <x v="5"/>
    <x v="73"/>
    <n v="1.3097429640301199"/>
  </r>
  <r>
    <x v="0"/>
    <x v="5"/>
    <x v="74"/>
    <n v="1.30344021550643"/>
  </r>
  <r>
    <x v="0"/>
    <x v="5"/>
    <x v="75"/>
    <n v="1.3141907969086599"/>
  </r>
  <r>
    <x v="0"/>
    <x v="5"/>
    <x v="76"/>
    <n v="1.30366233822535"/>
  </r>
  <r>
    <x v="0"/>
    <x v="5"/>
    <x v="77"/>
    <n v="1.3023374732117201"/>
  </r>
  <r>
    <x v="0"/>
    <x v="5"/>
    <x v="78"/>
    <n v="1.3086333568261801"/>
  </r>
  <r>
    <x v="0"/>
    <x v="5"/>
    <x v="79"/>
    <n v="1.3135993690251899"/>
  </r>
  <r>
    <x v="0"/>
    <x v="5"/>
    <x v="80"/>
    <n v="1.3280383618998599"/>
  </r>
  <r>
    <x v="0"/>
    <x v="5"/>
    <x v="81"/>
    <n v="1.3260805016097099"/>
  </r>
  <r>
    <x v="0"/>
    <x v="5"/>
    <x v="82"/>
    <n v="1.31307273473825"/>
  </r>
  <r>
    <x v="0"/>
    <x v="5"/>
    <x v="83"/>
    <n v="1.29298404876412"/>
  </r>
  <r>
    <x v="0"/>
    <x v="5"/>
    <x v="84"/>
    <n v="1.32735473348945"/>
  </r>
  <r>
    <x v="0"/>
    <x v="5"/>
    <x v="85"/>
    <n v="1.32500469156912"/>
  </r>
  <r>
    <x v="0"/>
    <x v="5"/>
    <x v="86"/>
    <n v="1.32306989670843"/>
  </r>
  <r>
    <x v="0"/>
    <x v="5"/>
    <x v="87"/>
    <n v="1.33137757746705"/>
  </r>
  <r>
    <x v="0"/>
    <x v="5"/>
    <x v="88"/>
    <n v="1.3384713612453201"/>
  </r>
  <r>
    <x v="0"/>
    <x v="5"/>
    <x v="89"/>
    <n v="1.35337427262048"/>
  </r>
  <r>
    <x v="0"/>
    <x v="5"/>
    <x v="90"/>
    <n v="1.34258042939681"/>
  </r>
  <r>
    <x v="0"/>
    <x v="5"/>
    <x v="91"/>
    <n v="1.3429947511937901"/>
  </r>
  <r>
    <x v="0"/>
    <x v="5"/>
    <x v="92"/>
    <n v="1.35408732790119"/>
  </r>
  <r>
    <x v="0"/>
    <x v="5"/>
    <x v="93"/>
    <n v="1.3602389900623799"/>
  </r>
  <r>
    <x v="0"/>
    <x v="5"/>
    <x v="94"/>
    <n v="1.3665900654137"/>
  </r>
  <r>
    <x v="0"/>
    <x v="5"/>
    <x v="95"/>
    <n v="1.37278378056752"/>
  </r>
  <r>
    <x v="0"/>
    <x v="5"/>
    <x v="96"/>
    <n v="1.39353697715626"/>
  </r>
  <r>
    <x v="0"/>
    <x v="5"/>
    <x v="97"/>
    <n v="1.3871147214038999"/>
  </r>
  <r>
    <x v="0"/>
    <x v="5"/>
    <x v="98"/>
    <n v="1.3956785263890601"/>
  </r>
  <r>
    <x v="0"/>
    <x v="5"/>
    <x v="99"/>
    <n v="1.3948026185186899"/>
  </r>
  <r>
    <x v="0"/>
    <x v="5"/>
    <x v="100"/>
    <n v="1.4021178813714099"/>
  </r>
  <r>
    <x v="0"/>
    <x v="5"/>
    <x v="101"/>
    <n v="1.41671415586168"/>
  </r>
  <r>
    <x v="0"/>
    <x v="5"/>
    <x v="102"/>
    <n v="1.4202215652602701"/>
  </r>
  <r>
    <x v="0"/>
    <x v="5"/>
    <x v="103"/>
    <n v="1.43656471149214"/>
  </r>
  <r>
    <x v="0"/>
    <x v="5"/>
    <x v="104"/>
    <n v="1.42903860930341"/>
  </r>
  <r>
    <x v="0"/>
    <x v="5"/>
    <x v="105"/>
    <n v="1.4312782852687"/>
  </r>
  <r>
    <x v="0"/>
    <x v="5"/>
    <x v="106"/>
    <n v="1.4397729427574899"/>
  </r>
  <r>
    <x v="0"/>
    <x v="5"/>
    <x v="107"/>
    <n v="1.43717856228767"/>
  </r>
  <r>
    <x v="0"/>
    <x v="5"/>
    <x v="108"/>
    <n v="1.4339506766138399"/>
  </r>
  <r>
    <x v="0"/>
    <x v="5"/>
    <x v="109"/>
    <n v="1.4298917601404599"/>
  </r>
  <r>
    <x v="0"/>
    <x v="5"/>
    <x v="110"/>
    <n v="1.4192266715286399"/>
  </r>
  <r>
    <x v="0"/>
    <x v="5"/>
    <x v="111"/>
    <n v="1.4235709145164499"/>
  </r>
  <r>
    <x v="0"/>
    <x v="5"/>
    <x v="112"/>
    <n v="1.42529774328675"/>
  </r>
  <r>
    <x v="0"/>
    <x v="5"/>
    <x v="113"/>
    <n v="1.4298185394077101"/>
  </r>
  <r>
    <x v="0"/>
    <x v="5"/>
    <x v="114"/>
    <n v="1.41998368198165"/>
  </r>
  <r>
    <x v="0"/>
    <x v="5"/>
    <x v="115"/>
    <n v="1.42523352401582"/>
  </r>
  <r>
    <x v="0"/>
    <x v="5"/>
    <x v="116"/>
    <n v="1.4451927659789301"/>
  </r>
  <r>
    <x v="0"/>
    <x v="5"/>
    <x v="117"/>
    <n v="1.4389756544807599"/>
  </r>
  <r>
    <x v="0"/>
    <x v="5"/>
    <x v="118"/>
    <n v="1.4640089147980799"/>
  </r>
  <r>
    <x v="0"/>
    <x v="5"/>
    <x v="119"/>
    <n v="1.4670592548546"/>
  </r>
  <r>
    <x v="0"/>
    <x v="5"/>
    <x v="120"/>
    <n v="1.45849729130926"/>
  </r>
  <r>
    <x v="0"/>
    <x v="5"/>
    <x v="121"/>
    <n v="1.4834295497784"/>
  </r>
  <r>
    <x v="0"/>
    <x v="5"/>
    <x v="122"/>
    <n v="1.5197327495389501"/>
  </r>
  <r>
    <x v="0"/>
    <x v="5"/>
    <x v="123"/>
    <n v="0.93619695504885903"/>
  </r>
  <r>
    <x v="0"/>
    <x v="5"/>
    <x v="124"/>
    <n v="1.1070473116306501"/>
  </r>
  <r>
    <x v="0"/>
    <x v="5"/>
    <x v="125"/>
    <n v="1.32732010891882"/>
  </r>
  <r>
    <x v="0"/>
    <x v="5"/>
    <x v="126"/>
    <n v="1.3676902600729099"/>
  </r>
  <r>
    <x v="0"/>
    <x v="5"/>
    <x v="127"/>
    <n v="1.3908884555186301"/>
  </r>
  <r>
    <x v="0"/>
    <x v="5"/>
    <x v="128"/>
    <n v="1.36666931703098"/>
  </r>
  <r>
    <x v="0"/>
    <x v="5"/>
    <x v="129"/>
    <n v="1.39962551518937"/>
  </r>
  <r>
    <x v="0"/>
    <x v="5"/>
    <x v="130"/>
    <n v="1.39220400136731"/>
  </r>
  <r>
    <x v="0"/>
    <x v="5"/>
    <x v="131"/>
    <n v="1.3953411158387601"/>
  </r>
  <r>
    <x v="0"/>
    <x v="5"/>
    <x v="132"/>
    <n v="1.43140508666403"/>
  </r>
  <r>
    <x v="0"/>
    <x v="5"/>
    <x v="133"/>
    <n v="1.4323555814690101"/>
  </r>
  <r>
    <x v="0"/>
    <x v="5"/>
    <x v="134"/>
    <n v="1.43904040822482"/>
  </r>
  <r>
    <x v="0"/>
    <x v="5"/>
    <x v="135"/>
    <n v="1.4697919514995801"/>
  </r>
  <r>
    <x v="0"/>
    <x v="5"/>
    <x v="136"/>
    <n v="1.4729639200134199"/>
  </r>
  <r>
    <x v="0"/>
    <x v="5"/>
    <x v="137"/>
    <n v="1.48571359272777"/>
  </r>
  <r>
    <x v="0"/>
    <x v="6"/>
    <x v="0"/>
    <n v="1.76961233413679"/>
  </r>
  <r>
    <x v="0"/>
    <x v="6"/>
    <x v="1"/>
    <n v="1.8253982118821701"/>
  </r>
  <r>
    <x v="0"/>
    <x v="6"/>
    <x v="2"/>
    <n v="1.87454696322723"/>
  </r>
  <r>
    <x v="0"/>
    <x v="6"/>
    <x v="3"/>
    <n v="1.8852677196498799"/>
  </r>
  <r>
    <x v="0"/>
    <x v="6"/>
    <x v="4"/>
    <n v="1.88164692286128"/>
  </r>
  <r>
    <x v="0"/>
    <x v="6"/>
    <x v="5"/>
    <n v="1.8979918575656201"/>
  </r>
  <r>
    <x v="0"/>
    <x v="6"/>
    <x v="6"/>
    <n v="1.9873933816627001"/>
  </r>
  <r>
    <x v="0"/>
    <x v="6"/>
    <x v="7"/>
    <n v="1.99856077812118"/>
  </r>
  <r>
    <x v="0"/>
    <x v="6"/>
    <x v="8"/>
    <n v="2.0560415076209502"/>
  </r>
  <r>
    <x v="0"/>
    <x v="6"/>
    <x v="9"/>
    <n v="2.0140108442547402"/>
  </r>
  <r>
    <x v="0"/>
    <x v="6"/>
    <x v="10"/>
    <n v="2.0246701373299998"/>
  </r>
  <r>
    <x v="0"/>
    <x v="6"/>
    <x v="11"/>
    <n v="2.0364010971339099"/>
  </r>
  <r>
    <x v="0"/>
    <x v="6"/>
    <x v="12"/>
    <n v="2.1955006023605699"/>
  </r>
  <r>
    <x v="0"/>
    <x v="6"/>
    <x v="13"/>
    <n v="2.1569330227768302"/>
  </r>
  <r>
    <x v="0"/>
    <x v="6"/>
    <x v="14"/>
    <n v="2.1507727357659601"/>
  </r>
  <r>
    <x v="0"/>
    <x v="6"/>
    <x v="15"/>
    <n v="2.1899077559326598"/>
  </r>
  <r>
    <x v="0"/>
    <x v="6"/>
    <x v="16"/>
    <n v="2.2701386238888701"/>
  </r>
  <r>
    <x v="0"/>
    <x v="6"/>
    <x v="17"/>
    <n v="2.2360124756604201"/>
  </r>
  <r>
    <x v="0"/>
    <x v="6"/>
    <x v="18"/>
    <n v="2.21853896593601"/>
  </r>
  <r>
    <x v="0"/>
    <x v="6"/>
    <x v="19"/>
    <n v="2.2172089815502001"/>
  </r>
  <r>
    <x v="0"/>
    <x v="6"/>
    <x v="20"/>
    <n v="2.22710457207977"/>
  </r>
  <r>
    <x v="0"/>
    <x v="6"/>
    <x v="21"/>
    <n v="2.2183830567977698"/>
  </r>
  <r>
    <x v="0"/>
    <x v="6"/>
    <x v="22"/>
    <n v="2.3165314074010599"/>
  </r>
  <r>
    <x v="0"/>
    <x v="6"/>
    <x v="23"/>
    <n v="2.2854625701522902"/>
  </r>
  <r>
    <x v="0"/>
    <x v="6"/>
    <x v="24"/>
    <n v="2.3240574816042798"/>
  </r>
  <r>
    <x v="0"/>
    <x v="6"/>
    <x v="25"/>
    <n v="2.31710509623665"/>
  </r>
  <r>
    <x v="0"/>
    <x v="6"/>
    <x v="26"/>
    <n v="2.3360241940455402"/>
  </r>
  <r>
    <x v="0"/>
    <x v="6"/>
    <x v="27"/>
    <n v="2.3414902409931302"/>
  </r>
  <r>
    <x v="0"/>
    <x v="6"/>
    <x v="28"/>
    <n v="2.42641932738037"/>
  </r>
  <r>
    <x v="0"/>
    <x v="6"/>
    <x v="29"/>
    <n v="2.4103864097860801"/>
  </r>
  <r>
    <x v="0"/>
    <x v="6"/>
    <x v="30"/>
    <n v="2.3896702398388099"/>
  </r>
  <r>
    <x v="0"/>
    <x v="6"/>
    <x v="31"/>
    <n v="2.45545545898766"/>
  </r>
  <r>
    <x v="0"/>
    <x v="6"/>
    <x v="32"/>
    <n v="2.4520687536891601"/>
  </r>
  <r>
    <x v="0"/>
    <x v="6"/>
    <x v="33"/>
    <n v="2.4433333614102102"/>
  </r>
  <r>
    <x v="0"/>
    <x v="6"/>
    <x v="34"/>
    <n v="2.45210921394834"/>
  </r>
  <r>
    <x v="0"/>
    <x v="6"/>
    <x v="35"/>
    <n v="2.4443396977210199"/>
  </r>
  <r>
    <x v="0"/>
    <x v="6"/>
    <x v="36"/>
    <n v="2.4480476703184002"/>
  </r>
  <r>
    <x v="0"/>
    <x v="6"/>
    <x v="37"/>
    <n v="2.50740569821291"/>
  </r>
  <r>
    <x v="0"/>
    <x v="6"/>
    <x v="38"/>
    <n v="2.4472389662252199"/>
  </r>
  <r>
    <x v="0"/>
    <x v="6"/>
    <x v="39"/>
    <n v="2.4468305921900999"/>
  </r>
  <r>
    <x v="0"/>
    <x v="6"/>
    <x v="40"/>
    <n v="2.3879166248518802"/>
  </r>
  <r>
    <x v="0"/>
    <x v="6"/>
    <x v="41"/>
    <n v="2.4488981961918399"/>
  </r>
  <r>
    <x v="0"/>
    <x v="6"/>
    <x v="42"/>
    <n v="2.4313939454342899"/>
  </r>
  <r>
    <x v="0"/>
    <x v="6"/>
    <x v="43"/>
    <n v="2.4550296396345099"/>
  </r>
  <r>
    <x v="0"/>
    <x v="6"/>
    <x v="44"/>
    <n v="2.4160586905363401"/>
  </r>
  <r>
    <x v="0"/>
    <x v="6"/>
    <x v="45"/>
    <n v="2.4791677255168301"/>
  </r>
  <r>
    <x v="0"/>
    <x v="6"/>
    <x v="46"/>
    <n v="2.4809136665628602"/>
  </r>
  <r>
    <x v="0"/>
    <x v="6"/>
    <x v="47"/>
    <n v="2.4210977794084898"/>
  </r>
  <r>
    <x v="0"/>
    <x v="6"/>
    <x v="48"/>
    <n v="2.3875185170419599"/>
  </r>
  <r>
    <x v="0"/>
    <x v="6"/>
    <x v="49"/>
    <n v="2.4241194954886001"/>
  </r>
  <r>
    <x v="0"/>
    <x v="6"/>
    <x v="50"/>
    <n v="2.4527935585255198"/>
  </r>
  <r>
    <x v="0"/>
    <x v="6"/>
    <x v="51"/>
    <n v="2.4662462741190101"/>
  </r>
  <r>
    <x v="0"/>
    <x v="6"/>
    <x v="52"/>
    <n v="2.48353616274319"/>
  </r>
  <r>
    <x v="0"/>
    <x v="6"/>
    <x v="53"/>
    <n v="2.50647803367514"/>
  </r>
  <r>
    <x v="0"/>
    <x v="6"/>
    <x v="54"/>
    <n v="2.5509903550132602"/>
  </r>
  <r>
    <x v="0"/>
    <x v="6"/>
    <x v="55"/>
    <n v="2.4818429195560001"/>
  </r>
  <r>
    <x v="0"/>
    <x v="6"/>
    <x v="56"/>
    <n v="2.4727438136262001"/>
  </r>
  <r>
    <x v="0"/>
    <x v="6"/>
    <x v="57"/>
    <n v="2.5139742187966898"/>
  </r>
  <r>
    <x v="0"/>
    <x v="6"/>
    <x v="58"/>
    <n v="2.5092863000045398"/>
  </r>
  <r>
    <x v="0"/>
    <x v="6"/>
    <x v="59"/>
    <n v="2.5915167326305601"/>
  </r>
  <r>
    <x v="0"/>
    <x v="6"/>
    <x v="60"/>
    <n v="2.4617651048251701"/>
  </r>
  <r>
    <x v="0"/>
    <x v="6"/>
    <x v="61"/>
    <n v="2.5119177871862099"/>
  </r>
  <r>
    <x v="0"/>
    <x v="6"/>
    <x v="62"/>
    <n v="2.5239087971280099"/>
  </r>
  <r>
    <x v="0"/>
    <x v="6"/>
    <x v="63"/>
    <n v="2.5294295877009398"/>
  </r>
  <r>
    <x v="0"/>
    <x v="6"/>
    <x v="64"/>
    <n v="2.4916112312008099"/>
  </r>
  <r>
    <x v="0"/>
    <x v="6"/>
    <x v="65"/>
    <n v="2.4821858507621202"/>
  </r>
  <r>
    <x v="0"/>
    <x v="6"/>
    <x v="66"/>
    <n v="2.4438913424244801"/>
  </r>
  <r>
    <x v="0"/>
    <x v="6"/>
    <x v="67"/>
    <n v="2.4449882708144002"/>
  </r>
  <r>
    <x v="0"/>
    <x v="6"/>
    <x v="68"/>
    <n v="2.47446525302224"/>
  </r>
  <r>
    <x v="0"/>
    <x v="6"/>
    <x v="69"/>
    <n v="2.4788176330299398"/>
  </r>
  <r>
    <x v="0"/>
    <x v="6"/>
    <x v="70"/>
    <n v="2.3923952039301901"/>
  </r>
  <r>
    <x v="0"/>
    <x v="6"/>
    <x v="71"/>
    <n v="2.5096291410813998"/>
  </r>
  <r>
    <x v="0"/>
    <x v="6"/>
    <x v="72"/>
    <n v="2.50539114620757"/>
  </r>
  <r>
    <x v="0"/>
    <x v="6"/>
    <x v="73"/>
    <n v="2.5125476805259499"/>
  </r>
  <r>
    <x v="0"/>
    <x v="6"/>
    <x v="74"/>
    <n v="2.4865933268000999"/>
  </r>
  <r>
    <x v="0"/>
    <x v="6"/>
    <x v="75"/>
    <n v="2.5179363036242801"/>
  </r>
  <r>
    <x v="0"/>
    <x v="6"/>
    <x v="76"/>
    <n v="2.5064593376920099"/>
  </r>
  <r>
    <x v="0"/>
    <x v="6"/>
    <x v="77"/>
    <n v="2.4745233092778798"/>
  </r>
  <r>
    <x v="0"/>
    <x v="6"/>
    <x v="78"/>
    <n v="2.5103555800939601"/>
  </r>
  <r>
    <x v="0"/>
    <x v="6"/>
    <x v="79"/>
    <n v="2.5473121678810702"/>
  </r>
  <r>
    <x v="0"/>
    <x v="6"/>
    <x v="80"/>
    <n v="2.5983128347106001"/>
  </r>
  <r>
    <x v="0"/>
    <x v="6"/>
    <x v="81"/>
    <n v="2.6568558618685301"/>
  </r>
  <r>
    <x v="0"/>
    <x v="6"/>
    <x v="82"/>
    <n v="2.6495471839879801"/>
  </r>
  <r>
    <x v="0"/>
    <x v="6"/>
    <x v="83"/>
    <n v="2.53413091720217"/>
  </r>
  <r>
    <x v="0"/>
    <x v="6"/>
    <x v="84"/>
    <n v="2.6747871894639599"/>
  </r>
  <r>
    <x v="0"/>
    <x v="6"/>
    <x v="85"/>
    <n v="2.5897539393728102"/>
  </r>
  <r>
    <x v="0"/>
    <x v="6"/>
    <x v="86"/>
    <n v="2.68829815002755"/>
  </r>
  <r>
    <x v="0"/>
    <x v="6"/>
    <x v="87"/>
    <n v="2.6277723591220399"/>
  </r>
  <r>
    <x v="0"/>
    <x v="6"/>
    <x v="88"/>
    <n v="2.6313312089344998"/>
  </r>
  <r>
    <x v="0"/>
    <x v="6"/>
    <x v="89"/>
    <n v="2.6477124401403498"/>
  </r>
  <r>
    <x v="0"/>
    <x v="6"/>
    <x v="90"/>
    <n v="2.6600574283749898"/>
  </r>
  <r>
    <x v="0"/>
    <x v="6"/>
    <x v="91"/>
    <n v="2.64691887358698"/>
  </r>
  <r>
    <x v="0"/>
    <x v="6"/>
    <x v="92"/>
    <n v="2.61568680427626"/>
  </r>
  <r>
    <x v="0"/>
    <x v="6"/>
    <x v="93"/>
    <n v="2.7056501334728802"/>
  </r>
  <r>
    <x v="0"/>
    <x v="6"/>
    <x v="94"/>
    <n v="2.6923596723880001"/>
  </r>
  <r>
    <x v="0"/>
    <x v="6"/>
    <x v="95"/>
    <n v="2.7692241699886102"/>
  </r>
  <r>
    <x v="0"/>
    <x v="6"/>
    <x v="96"/>
    <n v="2.7941001182487"/>
  </r>
  <r>
    <x v="0"/>
    <x v="6"/>
    <x v="97"/>
    <n v="2.7075051942955701"/>
  </r>
  <r>
    <x v="0"/>
    <x v="6"/>
    <x v="98"/>
    <n v="2.6744769758070701"/>
  </r>
  <r>
    <x v="0"/>
    <x v="6"/>
    <x v="99"/>
    <n v="2.7053816579069299"/>
  </r>
  <r>
    <x v="0"/>
    <x v="6"/>
    <x v="100"/>
    <n v="2.7309143847152502"/>
  </r>
  <r>
    <x v="0"/>
    <x v="6"/>
    <x v="101"/>
    <n v="2.7854575552644798"/>
  </r>
  <r>
    <x v="0"/>
    <x v="6"/>
    <x v="102"/>
    <n v="2.6532604227593102"/>
  </r>
  <r>
    <x v="0"/>
    <x v="6"/>
    <x v="103"/>
    <n v="2.7425118600490901"/>
  </r>
  <r>
    <x v="0"/>
    <x v="6"/>
    <x v="104"/>
    <n v="2.7623957919066"/>
  </r>
  <r>
    <x v="0"/>
    <x v="6"/>
    <x v="105"/>
    <n v="2.6608780085097501"/>
  </r>
  <r>
    <x v="0"/>
    <x v="6"/>
    <x v="106"/>
    <n v="2.81975859137372"/>
  </r>
  <r>
    <x v="0"/>
    <x v="6"/>
    <x v="107"/>
    <n v="2.8389329596747999"/>
  </r>
  <r>
    <x v="0"/>
    <x v="6"/>
    <x v="108"/>
    <n v="2.72285661378511"/>
  </r>
  <r>
    <x v="0"/>
    <x v="6"/>
    <x v="109"/>
    <n v="2.85387900412971"/>
  </r>
  <r>
    <x v="0"/>
    <x v="6"/>
    <x v="110"/>
    <n v="2.8941798114002402"/>
  </r>
  <r>
    <x v="0"/>
    <x v="6"/>
    <x v="111"/>
    <n v="2.88753679318839"/>
  </r>
  <r>
    <x v="0"/>
    <x v="6"/>
    <x v="112"/>
    <n v="2.8766921140609498"/>
  </r>
  <r>
    <x v="0"/>
    <x v="6"/>
    <x v="113"/>
    <n v="2.9159098194164099"/>
  </r>
  <r>
    <x v="0"/>
    <x v="6"/>
    <x v="114"/>
    <n v="2.8490236848543198"/>
  </r>
  <r>
    <x v="0"/>
    <x v="6"/>
    <x v="115"/>
    <n v="2.8743676440068402"/>
  </r>
  <r>
    <x v="0"/>
    <x v="6"/>
    <x v="116"/>
    <n v="2.8435267145253702"/>
  </r>
  <r>
    <x v="0"/>
    <x v="6"/>
    <x v="117"/>
    <n v="2.96677890582228"/>
  </r>
  <r>
    <x v="0"/>
    <x v="6"/>
    <x v="118"/>
    <n v="2.8741337980004502"/>
  </r>
  <r>
    <x v="0"/>
    <x v="6"/>
    <x v="119"/>
    <n v="2.9010207369117702"/>
  </r>
  <r>
    <x v="0"/>
    <x v="6"/>
    <x v="120"/>
    <n v="2.8702846506429398"/>
  </r>
  <r>
    <x v="0"/>
    <x v="6"/>
    <x v="121"/>
    <n v="2.9176033014178802"/>
  </r>
  <r>
    <x v="0"/>
    <x v="6"/>
    <x v="122"/>
    <n v="2.86400504635774"/>
  </r>
  <r>
    <x v="0"/>
    <x v="6"/>
    <x v="123"/>
    <n v="2.4028052005629501"/>
  </r>
  <r>
    <x v="0"/>
    <x v="6"/>
    <x v="124"/>
    <n v="2.6022239964021598"/>
  </r>
  <r>
    <x v="0"/>
    <x v="6"/>
    <x v="125"/>
    <n v="2.6829120504311099"/>
  </r>
  <r>
    <x v="0"/>
    <x v="6"/>
    <x v="126"/>
    <n v="2.86274241149939"/>
  </r>
  <r>
    <x v="0"/>
    <x v="6"/>
    <x v="127"/>
    <n v="2.8277633191354599"/>
  </r>
  <r>
    <x v="0"/>
    <x v="6"/>
    <x v="128"/>
    <n v="2.9017648305667798"/>
  </r>
  <r>
    <x v="0"/>
    <x v="6"/>
    <x v="129"/>
    <n v="2.83519344037818"/>
  </r>
  <r>
    <x v="0"/>
    <x v="6"/>
    <x v="130"/>
    <n v="2.8911942274428801"/>
  </r>
  <r>
    <x v="0"/>
    <x v="6"/>
    <x v="131"/>
    <n v="2.9174074165475399"/>
  </r>
  <r>
    <x v="0"/>
    <x v="6"/>
    <x v="132"/>
    <n v="3.0031124286245499"/>
  </r>
  <r>
    <x v="0"/>
    <x v="6"/>
    <x v="133"/>
    <n v="2.9758341948639102"/>
  </r>
  <r>
    <x v="0"/>
    <x v="6"/>
    <x v="134"/>
    <n v="3.0620196705738199"/>
  </r>
  <r>
    <x v="0"/>
    <x v="6"/>
    <x v="135"/>
    <n v="3.2276732605026699"/>
  </r>
  <r>
    <x v="0"/>
    <x v="6"/>
    <x v="136"/>
    <n v="3.04916559319744"/>
  </r>
  <r>
    <x v="0"/>
    <x v="6"/>
    <x v="137"/>
    <n v="3.0116107080820802"/>
  </r>
  <r>
    <x v="0"/>
    <x v="7"/>
    <x v="0"/>
    <n v="0.98875136450689305"/>
  </r>
  <r>
    <x v="0"/>
    <x v="7"/>
    <x v="1"/>
    <n v="0.99430002839623099"/>
  </r>
  <r>
    <x v="0"/>
    <x v="7"/>
    <x v="2"/>
    <n v="0.99326216378324295"/>
  </r>
  <r>
    <x v="0"/>
    <x v="7"/>
    <x v="3"/>
    <n v="0.985040018602237"/>
  </r>
  <r>
    <x v="0"/>
    <x v="7"/>
    <x v="4"/>
    <n v="1.0045846329069501"/>
  </r>
  <r>
    <x v="0"/>
    <x v="7"/>
    <x v="5"/>
    <n v="1.00626232085983"/>
  </r>
  <r>
    <x v="0"/>
    <x v="7"/>
    <x v="6"/>
    <n v="1.00705898805814"/>
  </r>
  <r>
    <x v="0"/>
    <x v="7"/>
    <x v="7"/>
    <n v="1.00960372585764"/>
  </r>
  <r>
    <x v="0"/>
    <x v="7"/>
    <x v="8"/>
    <n v="1.00719433920561"/>
  </r>
  <r>
    <x v="0"/>
    <x v="7"/>
    <x v="9"/>
    <n v="1.0085148789062399"/>
  </r>
  <r>
    <x v="0"/>
    <x v="7"/>
    <x v="10"/>
    <n v="1.0082388074869799"/>
  </r>
  <r>
    <x v="0"/>
    <x v="7"/>
    <x v="11"/>
    <n v="0.99247669832837804"/>
  </r>
  <r>
    <x v="0"/>
    <x v="7"/>
    <x v="12"/>
    <n v="1.0114144007757599"/>
  </r>
  <r>
    <x v="0"/>
    <x v="7"/>
    <x v="13"/>
    <n v="1.01256114538894"/>
  </r>
  <r>
    <x v="0"/>
    <x v="7"/>
    <x v="14"/>
    <n v="1.0167467471960201"/>
  </r>
  <r>
    <x v="0"/>
    <x v="7"/>
    <x v="15"/>
    <n v="1.0234333673584299"/>
  </r>
  <r>
    <x v="0"/>
    <x v="7"/>
    <x v="16"/>
    <n v="1.0217109832990099"/>
  </r>
  <r>
    <x v="0"/>
    <x v="7"/>
    <x v="17"/>
    <n v="1.0231454481612201"/>
  </r>
  <r>
    <x v="0"/>
    <x v="7"/>
    <x v="18"/>
    <n v="1.0252941138565901"/>
  </r>
  <r>
    <x v="0"/>
    <x v="7"/>
    <x v="19"/>
    <n v="1.0238506422989599"/>
  </r>
  <r>
    <x v="0"/>
    <x v="7"/>
    <x v="20"/>
    <n v="1.0271341256008999"/>
  </r>
  <r>
    <x v="0"/>
    <x v="7"/>
    <x v="21"/>
    <n v="1.02245026351603"/>
  </r>
  <r>
    <x v="0"/>
    <x v="7"/>
    <x v="22"/>
    <n v="1.0204942719496699"/>
  </r>
  <r>
    <x v="0"/>
    <x v="7"/>
    <x v="23"/>
    <n v="1.0262834458542001"/>
  </r>
  <r>
    <x v="0"/>
    <x v="7"/>
    <x v="24"/>
    <n v="1.0279943838827601"/>
  </r>
  <r>
    <x v="0"/>
    <x v="7"/>
    <x v="25"/>
    <n v="1.02020696313847"/>
  </r>
  <r>
    <x v="0"/>
    <x v="7"/>
    <x v="26"/>
    <n v="1.03387187161155"/>
  </r>
  <r>
    <x v="0"/>
    <x v="7"/>
    <x v="27"/>
    <n v="1.03881588764248"/>
  </r>
  <r>
    <x v="0"/>
    <x v="7"/>
    <x v="28"/>
    <n v="1.0432929323414399"/>
  </r>
  <r>
    <x v="0"/>
    <x v="7"/>
    <x v="29"/>
    <n v="1.04164185934346"/>
  </r>
  <r>
    <x v="0"/>
    <x v="7"/>
    <x v="30"/>
    <n v="1.0381393326911801"/>
  </r>
  <r>
    <x v="0"/>
    <x v="7"/>
    <x v="31"/>
    <n v="1.03740093282864"/>
  </r>
  <r>
    <x v="0"/>
    <x v="7"/>
    <x v="32"/>
    <n v="1.03029189261133"/>
  </r>
  <r>
    <x v="0"/>
    <x v="7"/>
    <x v="33"/>
    <n v="1.03420259194529"/>
  </r>
  <r>
    <x v="0"/>
    <x v="7"/>
    <x v="34"/>
    <n v="1.032634471962"/>
  </r>
  <r>
    <x v="0"/>
    <x v="7"/>
    <x v="35"/>
    <n v="1.03089352388852"/>
  </r>
  <r>
    <x v="0"/>
    <x v="7"/>
    <x v="36"/>
    <n v="1.0390308521848299"/>
  </r>
  <r>
    <x v="0"/>
    <x v="7"/>
    <x v="37"/>
    <n v="1.03804903200912"/>
  </r>
  <r>
    <x v="0"/>
    <x v="7"/>
    <x v="38"/>
    <n v="1.04227991601921"/>
  </r>
  <r>
    <x v="0"/>
    <x v="7"/>
    <x v="39"/>
    <n v="1.0526156560518101"/>
  </r>
  <r>
    <x v="0"/>
    <x v="7"/>
    <x v="40"/>
    <n v="1.05572858903008"/>
  </r>
  <r>
    <x v="0"/>
    <x v="7"/>
    <x v="41"/>
    <n v="1.05317220948555"/>
  </r>
  <r>
    <x v="0"/>
    <x v="7"/>
    <x v="42"/>
    <n v="1.0560884639197601"/>
  </r>
  <r>
    <x v="0"/>
    <x v="7"/>
    <x v="43"/>
    <n v="1.0550626811764201"/>
  </r>
  <r>
    <x v="0"/>
    <x v="7"/>
    <x v="44"/>
    <n v="1.0502943947852701"/>
  </r>
  <r>
    <x v="0"/>
    <x v="7"/>
    <x v="45"/>
    <n v="1.05031732474824"/>
  </r>
  <r>
    <x v="0"/>
    <x v="7"/>
    <x v="46"/>
    <n v="1.0478481785161899"/>
  </r>
  <r>
    <x v="0"/>
    <x v="7"/>
    <x v="47"/>
    <n v="1.05216389745956"/>
  </r>
  <r>
    <x v="0"/>
    <x v="7"/>
    <x v="48"/>
    <n v="1.0547159583129699"/>
  </r>
  <r>
    <x v="0"/>
    <x v="7"/>
    <x v="49"/>
    <n v="1.05258089593061"/>
  </r>
  <r>
    <x v="0"/>
    <x v="7"/>
    <x v="50"/>
    <n v="1.05623179987987"/>
  </r>
  <r>
    <x v="0"/>
    <x v="7"/>
    <x v="51"/>
    <n v="1.0578126525984299"/>
  </r>
  <r>
    <x v="0"/>
    <x v="7"/>
    <x v="52"/>
    <n v="1.06085426555104"/>
  </r>
  <r>
    <x v="0"/>
    <x v="7"/>
    <x v="53"/>
    <n v="1.0628535937704799"/>
  </r>
  <r>
    <x v="0"/>
    <x v="7"/>
    <x v="54"/>
    <n v="1.06244955564726"/>
  </r>
  <r>
    <x v="0"/>
    <x v="7"/>
    <x v="55"/>
    <n v="1.05805171274242"/>
  </r>
  <r>
    <x v="0"/>
    <x v="7"/>
    <x v="56"/>
    <n v="1.0558915501749699"/>
  </r>
  <r>
    <x v="0"/>
    <x v="7"/>
    <x v="57"/>
    <n v="1.0588993290156199"/>
  </r>
  <r>
    <x v="0"/>
    <x v="7"/>
    <x v="58"/>
    <n v="1.05456612304009"/>
  </r>
  <r>
    <x v="0"/>
    <x v="7"/>
    <x v="59"/>
    <n v="1.0455694278576899"/>
  </r>
  <r>
    <x v="0"/>
    <x v="7"/>
    <x v="60"/>
    <n v="1.06545563488551"/>
  </r>
  <r>
    <x v="0"/>
    <x v="7"/>
    <x v="61"/>
    <n v="1.0728032876206499"/>
  </r>
  <r>
    <x v="0"/>
    <x v="7"/>
    <x v="62"/>
    <n v="1.07657136181264"/>
  </r>
  <r>
    <x v="0"/>
    <x v="7"/>
    <x v="63"/>
    <n v="1.0870836744078101"/>
  </r>
  <r>
    <x v="0"/>
    <x v="7"/>
    <x v="64"/>
    <n v="1.0840652913700399"/>
  </r>
  <r>
    <x v="0"/>
    <x v="7"/>
    <x v="65"/>
    <n v="1.0937348732733501"/>
  </r>
  <r>
    <x v="0"/>
    <x v="7"/>
    <x v="66"/>
    <n v="1.0938506389645499"/>
  </r>
  <r>
    <x v="0"/>
    <x v="7"/>
    <x v="67"/>
    <n v="1.0890315490095499"/>
  </r>
  <r>
    <x v="0"/>
    <x v="7"/>
    <x v="68"/>
    <n v="1.0915914293083799"/>
  </r>
  <r>
    <x v="0"/>
    <x v="7"/>
    <x v="69"/>
    <n v="1.09306794232203"/>
  </r>
  <r>
    <x v="0"/>
    <x v="7"/>
    <x v="70"/>
    <n v="1.11078306701872"/>
  </r>
  <r>
    <x v="0"/>
    <x v="7"/>
    <x v="71"/>
    <n v="1.1212829212429301"/>
  </r>
  <r>
    <x v="0"/>
    <x v="7"/>
    <x v="72"/>
    <n v="1.1065817351284299"/>
  </r>
  <r>
    <x v="0"/>
    <x v="7"/>
    <x v="73"/>
    <n v="1.11485860492524"/>
  </r>
  <r>
    <x v="0"/>
    <x v="7"/>
    <x v="74"/>
    <n v="1.10752314977027"/>
  </r>
  <r>
    <x v="0"/>
    <x v="7"/>
    <x v="75"/>
    <n v="1.09855748832339"/>
  </r>
  <r>
    <x v="0"/>
    <x v="7"/>
    <x v="76"/>
    <n v="1.1109557055833399"/>
  </r>
  <r>
    <x v="0"/>
    <x v="7"/>
    <x v="77"/>
    <n v="1.10677918968622"/>
  </r>
  <r>
    <x v="0"/>
    <x v="7"/>
    <x v="78"/>
    <n v="1.11503820145247"/>
  </r>
  <r>
    <x v="0"/>
    <x v="7"/>
    <x v="79"/>
    <n v="1.12365147056057"/>
  </r>
  <r>
    <x v="0"/>
    <x v="7"/>
    <x v="80"/>
    <n v="1.11831050026396"/>
  </r>
  <r>
    <x v="0"/>
    <x v="7"/>
    <x v="81"/>
    <n v="1.1348533876967399"/>
  </r>
  <r>
    <x v="0"/>
    <x v="7"/>
    <x v="82"/>
    <n v="1.14066916807368"/>
  </r>
  <r>
    <x v="0"/>
    <x v="7"/>
    <x v="83"/>
    <n v="1.15705375354953"/>
  </r>
  <r>
    <x v="0"/>
    <x v="7"/>
    <x v="84"/>
    <n v="1.14408455374136"/>
  </r>
  <r>
    <x v="0"/>
    <x v="7"/>
    <x v="85"/>
    <n v="1.13598619429476"/>
  </r>
  <r>
    <x v="0"/>
    <x v="7"/>
    <x v="86"/>
    <n v="1.1325890016057001"/>
  </r>
  <r>
    <x v="0"/>
    <x v="7"/>
    <x v="87"/>
    <n v="1.11623554648006"/>
  </r>
  <r>
    <x v="0"/>
    <x v="7"/>
    <x v="88"/>
    <n v="1.13168278982495"/>
  </r>
  <r>
    <x v="0"/>
    <x v="7"/>
    <x v="89"/>
    <n v="1.12336097475436"/>
  </r>
  <r>
    <x v="0"/>
    <x v="7"/>
    <x v="90"/>
    <n v="1.1122453234704399"/>
  </r>
  <r>
    <x v="0"/>
    <x v="7"/>
    <x v="91"/>
    <n v="1.11898381441777"/>
  </r>
  <r>
    <x v="0"/>
    <x v="7"/>
    <x v="92"/>
    <n v="1.1241079041250099"/>
  </r>
  <r>
    <x v="0"/>
    <x v="7"/>
    <x v="93"/>
    <n v="1.11443283621864"/>
  </r>
  <r>
    <x v="0"/>
    <x v="7"/>
    <x v="94"/>
    <n v="1.1066509308675201"/>
  </r>
  <r>
    <x v="0"/>
    <x v="7"/>
    <x v="95"/>
    <n v="1.1018915390950501"/>
  </r>
  <r>
    <x v="0"/>
    <x v="7"/>
    <x v="96"/>
    <n v="1.0985174556622299"/>
  </r>
  <r>
    <x v="0"/>
    <x v="7"/>
    <x v="97"/>
    <n v="1.1031986559649001"/>
  </r>
  <r>
    <x v="0"/>
    <x v="7"/>
    <x v="98"/>
    <n v="1.09488912218372"/>
  </r>
  <r>
    <x v="0"/>
    <x v="7"/>
    <x v="99"/>
    <n v="1.0943034138654699"/>
  </r>
  <r>
    <x v="0"/>
    <x v="7"/>
    <x v="100"/>
    <n v="1.1128152557877"/>
  </r>
  <r>
    <x v="0"/>
    <x v="7"/>
    <x v="101"/>
    <n v="1.1145316007013999"/>
  </r>
  <r>
    <x v="0"/>
    <x v="7"/>
    <x v="102"/>
    <n v="1.12380199168416"/>
  </r>
  <r>
    <x v="0"/>
    <x v="7"/>
    <x v="103"/>
    <n v="1.1290382514200801"/>
  </r>
  <r>
    <x v="0"/>
    <x v="7"/>
    <x v="104"/>
    <n v="1.1388860179870901"/>
  </r>
  <r>
    <x v="0"/>
    <x v="7"/>
    <x v="105"/>
    <n v="1.14011284470406"/>
  </r>
  <r>
    <x v="0"/>
    <x v="7"/>
    <x v="106"/>
    <n v="1.14698842456108"/>
  </r>
  <r>
    <x v="0"/>
    <x v="7"/>
    <x v="107"/>
    <n v="1.15936294003452"/>
  </r>
  <r>
    <x v="0"/>
    <x v="7"/>
    <x v="108"/>
    <n v="1.13450764334127"/>
  </r>
  <r>
    <x v="0"/>
    <x v="7"/>
    <x v="109"/>
    <n v="1.1400690287634401"/>
  </r>
  <r>
    <x v="0"/>
    <x v="7"/>
    <x v="110"/>
    <n v="1.1314868230500701"/>
  </r>
  <r>
    <x v="0"/>
    <x v="7"/>
    <x v="111"/>
    <n v="1.11978394237306"/>
  </r>
  <r>
    <x v="0"/>
    <x v="7"/>
    <x v="112"/>
    <n v="1.1225865855413899"/>
  </r>
  <r>
    <x v="0"/>
    <x v="7"/>
    <x v="113"/>
    <n v="1.1643656280526"/>
  </r>
  <r>
    <x v="0"/>
    <x v="7"/>
    <x v="114"/>
    <n v="1.1648359129024699"/>
  </r>
  <r>
    <x v="0"/>
    <x v="7"/>
    <x v="115"/>
    <n v="1.1423876923676901"/>
  </r>
  <r>
    <x v="0"/>
    <x v="7"/>
    <x v="116"/>
    <n v="1.1315526711869099"/>
  </r>
  <r>
    <x v="0"/>
    <x v="7"/>
    <x v="117"/>
    <n v="1.12901761962957"/>
  </r>
  <r>
    <x v="0"/>
    <x v="7"/>
    <x v="118"/>
    <n v="1.12401011603999"/>
  </r>
  <r>
    <x v="0"/>
    <x v="7"/>
    <x v="119"/>
    <n v="1.12999601567887"/>
  </r>
  <r>
    <x v="0"/>
    <x v="7"/>
    <x v="120"/>
    <n v="1.12995829244671"/>
  </r>
  <r>
    <x v="0"/>
    <x v="7"/>
    <x v="121"/>
    <n v="1.1275863937288699"/>
  </r>
  <r>
    <x v="0"/>
    <x v="7"/>
    <x v="122"/>
    <n v="1.11933230485649"/>
  </r>
  <r>
    <x v="0"/>
    <x v="7"/>
    <x v="123"/>
    <n v="1.0574648920460901"/>
  </r>
  <r>
    <x v="0"/>
    <x v="7"/>
    <x v="124"/>
    <n v="0.97270022981081705"/>
  </r>
  <r>
    <x v="0"/>
    <x v="7"/>
    <x v="125"/>
    <n v="0.96031428818734199"/>
  </r>
  <r>
    <x v="0"/>
    <x v="7"/>
    <x v="126"/>
    <n v="0.96372908215959097"/>
  </r>
  <r>
    <x v="0"/>
    <x v="7"/>
    <x v="127"/>
    <n v="1.0229036596610701"/>
  </r>
  <r>
    <x v="0"/>
    <x v="7"/>
    <x v="128"/>
    <n v="1.0120439095211999"/>
  </r>
  <r>
    <x v="0"/>
    <x v="7"/>
    <x v="129"/>
    <n v="1.0137787529137601"/>
  </r>
  <r>
    <x v="0"/>
    <x v="7"/>
    <x v="130"/>
    <n v="1.01909023018832"/>
  </r>
  <r>
    <x v="0"/>
    <x v="7"/>
    <x v="131"/>
    <n v="1.0073026260453"/>
  </r>
  <r>
    <x v="0"/>
    <x v="7"/>
    <x v="132"/>
    <n v="1.02430790671338"/>
  </r>
  <r>
    <x v="0"/>
    <x v="7"/>
    <x v="133"/>
    <n v="1.02677350167375"/>
  </r>
  <r>
    <x v="0"/>
    <x v="7"/>
    <x v="134"/>
    <n v="1.0478200015614101"/>
  </r>
  <r>
    <x v="0"/>
    <x v="7"/>
    <x v="135"/>
    <n v="1.0721656157597499"/>
  </r>
  <r>
    <x v="0"/>
    <x v="7"/>
    <x v="136"/>
    <n v="1.0959193884423399"/>
  </r>
  <r>
    <x v="0"/>
    <x v="7"/>
    <x v="137"/>
    <n v="1.080296138435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">
  <r>
    <x v="0"/>
    <x v="0"/>
    <n v="1.2272431854625001"/>
  </r>
  <r>
    <x v="0"/>
    <x v="1"/>
    <n v="1.23613313387435"/>
  </r>
  <r>
    <x v="0"/>
    <x v="2"/>
    <n v="1.2444490235881001"/>
  </r>
  <r>
    <x v="0"/>
    <x v="3"/>
    <n v="1.2488797176984701"/>
  </r>
  <r>
    <x v="0"/>
    <x v="4"/>
    <n v="1.2532959794302101"/>
  </r>
  <r>
    <x v="0"/>
    <x v="5"/>
    <n v="1.2645571458723199"/>
  </r>
  <r>
    <x v="0"/>
    <x v="6"/>
    <n v="1.2780429463613301"/>
  </r>
  <r>
    <x v="0"/>
    <x v="7"/>
    <n v="1.2805797568311701"/>
  </r>
  <r>
    <x v="0"/>
    <x v="8"/>
    <n v="1.2940351818136999"/>
  </r>
  <r>
    <x v="0"/>
    <x v="9"/>
    <n v="1.2993549848668799"/>
  </r>
  <r>
    <x v="0"/>
    <x v="10"/>
    <n v="1.30168534271095"/>
  </r>
  <r>
    <x v="0"/>
    <x v="11"/>
    <n v="1.30615484445721"/>
  </r>
  <r>
    <x v="0"/>
    <x v="12"/>
    <n v="1.3318443525185399"/>
  </r>
  <r>
    <x v="0"/>
    <x v="13"/>
    <n v="1.33268267838539"/>
  </r>
  <r>
    <x v="0"/>
    <x v="14"/>
    <n v="1.3364138203473099"/>
  </r>
  <r>
    <x v="0"/>
    <x v="15"/>
    <n v="1.35078477628592"/>
  </r>
  <r>
    <x v="0"/>
    <x v="16"/>
    <n v="1.3584354702839201"/>
  </r>
  <r>
    <x v="0"/>
    <x v="17"/>
    <n v="1.3588169159210699"/>
  </r>
  <r>
    <x v="0"/>
    <x v="18"/>
    <n v="1.36561462734596"/>
  </r>
  <r>
    <x v="0"/>
    <x v="19"/>
    <n v="1.3741147951869199"/>
  </r>
  <r>
    <x v="0"/>
    <x v="20"/>
    <n v="1.3785741447695501"/>
  </r>
  <r>
    <x v="0"/>
    <x v="21"/>
    <n v="1.3865372239445599"/>
  </r>
  <r>
    <x v="0"/>
    <x v="22"/>
    <n v="1.403305407253"/>
  </r>
  <r>
    <x v="0"/>
    <x v="23"/>
    <n v="1.41127099637894"/>
  </r>
  <r>
    <x v="0"/>
    <x v="24"/>
    <n v="1.40572887082691"/>
  </r>
  <r>
    <x v="0"/>
    <x v="25"/>
    <n v="1.41673351218138"/>
  </r>
  <r>
    <x v="0"/>
    <x v="26"/>
    <n v="1.4264988109116601"/>
  </r>
  <r>
    <x v="0"/>
    <x v="27"/>
    <n v="1.4311134846537299"/>
  </r>
  <r>
    <x v="0"/>
    <x v="28"/>
    <n v="1.44757710335469"/>
  </r>
  <r>
    <x v="0"/>
    <x v="29"/>
    <n v="1.45301045436827"/>
  </r>
  <r>
    <x v="0"/>
    <x v="30"/>
    <n v="1.4509944203358001"/>
  </r>
  <r>
    <x v="0"/>
    <x v="31"/>
    <n v="1.4636111411553001"/>
  </r>
  <r>
    <x v="0"/>
    <x v="32"/>
    <n v="1.46603617256323"/>
  </r>
  <r>
    <x v="0"/>
    <x v="33"/>
    <n v="1.46599806731688"/>
  </r>
  <r>
    <x v="0"/>
    <x v="34"/>
    <n v="1.4702913205369601"/>
  </r>
  <r>
    <x v="0"/>
    <x v="35"/>
    <n v="1.4769113990614"/>
  </r>
  <r>
    <x v="0"/>
    <x v="36"/>
    <n v="1.4796923131199899"/>
  </r>
  <r>
    <x v="0"/>
    <x v="37"/>
    <n v="1.48191808945013"/>
  </r>
  <r>
    <x v="0"/>
    <x v="38"/>
    <n v="1.48374596583174"/>
  </r>
  <r>
    <x v="0"/>
    <x v="39"/>
    <n v="1.4825777376842399"/>
  </r>
  <r>
    <x v="0"/>
    <x v="40"/>
    <n v="1.4795075117718099"/>
  </r>
  <r>
    <x v="0"/>
    <x v="41"/>
    <n v="1.4867726755560899"/>
  </r>
  <r>
    <x v="0"/>
    <x v="42"/>
    <n v="1.4863035357913701"/>
  </r>
  <r>
    <x v="0"/>
    <x v="43"/>
    <n v="1.48849085434051"/>
  </r>
  <r>
    <x v="0"/>
    <x v="44"/>
    <n v="1.48901148075041"/>
  </r>
  <r>
    <x v="0"/>
    <x v="45"/>
    <n v="1.4945179390457799"/>
  </r>
  <r>
    <x v="0"/>
    <x v="46"/>
    <n v="1.49698480617267"/>
  </r>
  <r>
    <x v="0"/>
    <x v="47"/>
    <n v="1.48327654321872"/>
  </r>
  <r>
    <x v="0"/>
    <x v="48"/>
    <n v="1.48761577484452"/>
  </r>
  <r>
    <x v="0"/>
    <x v="49"/>
    <n v="1.4970644594520099"/>
  </r>
  <r>
    <x v="0"/>
    <x v="50"/>
    <n v="1.49769984363355"/>
  </r>
  <r>
    <x v="0"/>
    <x v="51"/>
    <n v="1.50257855871479"/>
  </r>
  <r>
    <x v="0"/>
    <x v="52"/>
    <n v="1.5064396356215"/>
  </r>
  <r>
    <x v="0"/>
    <x v="53"/>
    <n v="1.5034637534098201"/>
  </r>
  <r>
    <x v="0"/>
    <x v="54"/>
    <n v="1.51436926802728"/>
  </r>
  <r>
    <x v="0"/>
    <x v="55"/>
    <n v="1.51503542401403"/>
  </r>
  <r>
    <x v="0"/>
    <x v="56"/>
    <n v="1.5201416173247"/>
  </r>
  <r>
    <x v="0"/>
    <x v="57"/>
    <n v="1.5237466639611501"/>
  </r>
  <r>
    <x v="0"/>
    <x v="58"/>
    <n v="1.5299620341473199"/>
  </r>
  <r>
    <x v="0"/>
    <x v="59"/>
    <n v="1.5402883426415299"/>
  </r>
  <r>
    <x v="0"/>
    <x v="60"/>
    <n v="1.4563052315473799"/>
  </r>
  <r>
    <x v="0"/>
    <x v="61"/>
    <n v="1.4592188776872499"/>
  </r>
  <r>
    <x v="0"/>
    <x v="62"/>
    <n v="1.4633893771634601"/>
  </r>
  <r>
    <x v="0"/>
    <x v="63"/>
    <n v="1.46632694634629"/>
  </r>
  <r>
    <x v="0"/>
    <x v="64"/>
    <n v="1.46221294086002"/>
  </r>
  <r>
    <x v="0"/>
    <x v="65"/>
    <n v="1.4711516882221101"/>
  </r>
  <r>
    <x v="0"/>
    <x v="66"/>
    <n v="1.46826450458227"/>
  </r>
  <r>
    <x v="0"/>
    <x v="67"/>
    <n v="1.4650008306676201"/>
  </r>
  <r>
    <x v="0"/>
    <x v="68"/>
    <n v="1.45989086652324"/>
  </r>
  <r>
    <x v="0"/>
    <x v="69"/>
    <n v="1.4647672587616001"/>
  </r>
  <r>
    <x v="0"/>
    <x v="70"/>
    <n v="1.44928597119292"/>
  </r>
  <r>
    <x v="0"/>
    <x v="71"/>
    <n v="1.47240710528958"/>
  </r>
  <r>
    <x v="0"/>
    <x v="72"/>
    <n v="1.4605632653742799"/>
  </r>
  <r>
    <x v="0"/>
    <x v="73"/>
    <n v="1.46209340645575"/>
  </r>
  <r>
    <x v="0"/>
    <x v="74"/>
    <n v="1.45779398688007"/>
  </r>
  <r>
    <x v="0"/>
    <x v="75"/>
    <n v="1.4613441004033001"/>
  </r>
  <r>
    <x v="0"/>
    <x v="76"/>
    <n v="1.4669728333365799"/>
  </r>
  <r>
    <x v="0"/>
    <x v="77"/>
    <n v="1.45855012704621"/>
  </r>
  <r>
    <x v="0"/>
    <x v="78"/>
    <n v="1.46521384147808"/>
  </r>
  <r>
    <x v="0"/>
    <x v="79"/>
    <n v="1.4714960768441201"/>
  </r>
  <r>
    <x v="0"/>
    <x v="80"/>
    <n v="1.4855605537872201"/>
  </r>
  <r>
    <x v="0"/>
    <x v="81"/>
    <n v="1.4823539594622199"/>
  </r>
  <r>
    <x v="0"/>
    <x v="82"/>
    <n v="1.4909688721263199"/>
  </r>
  <r>
    <x v="0"/>
    <x v="83"/>
    <n v="1.4760463599842599"/>
  </r>
  <r>
    <x v="0"/>
    <x v="84"/>
    <n v="1.49751684576872"/>
  </r>
  <r>
    <x v="0"/>
    <x v="85"/>
    <n v="1.4899827414487501"/>
  </r>
  <r>
    <x v="0"/>
    <x v="86"/>
    <n v="1.50114000177703"/>
  </r>
  <r>
    <x v="0"/>
    <x v="87"/>
    <n v="1.5004569046440801"/>
  </r>
  <r>
    <x v="0"/>
    <x v="88"/>
    <n v="1.4991200144007"/>
  </r>
  <r>
    <x v="0"/>
    <x v="89"/>
    <n v="1.5071609324869899"/>
  </r>
  <r>
    <x v="0"/>
    <x v="90"/>
    <n v="1.50989312805822"/>
  </r>
  <r>
    <x v="0"/>
    <x v="91"/>
    <n v="1.5075364566488301"/>
  </r>
  <r>
    <x v="0"/>
    <x v="92"/>
    <n v="1.50106706370678"/>
  </r>
  <r>
    <x v="0"/>
    <x v="93"/>
    <n v="1.52012209440441"/>
  </r>
  <r>
    <x v="0"/>
    <x v="94"/>
    <n v="1.5112349151549"/>
  </r>
  <r>
    <x v="0"/>
    <x v="95"/>
    <n v="1.5154078911168301"/>
  </r>
  <r>
    <x v="0"/>
    <x v="96"/>
    <n v="1.52345670965332"/>
  </r>
  <r>
    <x v="0"/>
    <x v="97"/>
    <n v="1.52210986139381"/>
  </r>
  <r>
    <x v="0"/>
    <x v="98"/>
    <n v="1.52325125155596"/>
  </r>
  <r>
    <x v="0"/>
    <x v="99"/>
    <n v="1.5210868575729899"/>
  </r>
  <r>
    <x v="0"/>
    <x v="100"/>
    <n v="1.53450743742924"/>
  </r>
  <r>
    <x v="0"/>
    <x v="101"/>
    <n v="1.5394914384259799"/>
  </r>
  <r>
    <x v="0"/>
    <x v="102"/>
    <n v="1.5314458696478901"/>
  </r>
  <r>
    <x v="0"/>
    <x v="103"/>
    <n v="1.54149039890498"/>
  </r>
  <r>
    <x v="0"/>
    <x v="104"/>
    <n v="1.5495354766423"/>
  </r>
  <r>
    <x v="0"/>
    <x v="105"/>
    <n v="1.5260798477542099"/>
  </r>
  <r>
    <x v="0"/>
    <x v="106"/>
    <n v="1.5605261614361099"/>
  </r>
  <r>
    <x v="0"/>
    <x v="107"/>
    <n v="1.5621529322559999"/>
  </r>
  <r>
    <x v="0"/>
    <x v="108"/>
    <n v="1.5486049242878701"/>
  </r>
  <r>
    <x v="0"/>
    <x v="109"/>
    <n v="1.56336735976271"/>
  </r>
  <r>
    <x v="0"/>
    <x v="110"/>
    <n v="1.56656831785068"/>
  </r>
  <r>
    <x v="0"/>
    <x v="111"/>
    <n v="1.5732087473510801"/>
  </r>
  <r>
    <x v="0"/>
    <x v="112"/>
    <n v="1.56454195721154"/>
  </r>
  <r>
    <x v="0"/>
    <x v="113"/>
    <n v="1.56748014410182"/>
  </r>
  <r>
    <x v="0"/>
    <x v="114"/>
    <n v="1.5600064667453899"/>
  </r>
  <r>
    <x v="0"/>
    <x v="115"/>
    <n v="1.56465970129905"/>
  </r>
  <r>
    <x v="0"/>
    <x v="116"/>
    <n v="1.56457983930572"/>
  </r>
  <r>
    <x v="0"/>
    <x v="117"/>
    <n v="1.59753783427973"/>
  </r>
  <r>
    <x v="0"/>
    <x v="118"/>
    <n v="1.5786948295195"/>
  </r>
  <r>
    <x v="0"/>
    <x v="119"/>
    <n v="1.58790371533356"/>
  </r>
  <r>
    <x v="0"/>
    <x v="120"/>
    <n v="1.59138064810155"/>
  </r>
  <r>
    <x v="0"/>
    <x v="121"/>
    <n v="1.6032995319476699"/>
  </r>
  <r>
    <x v="0"/>
    <x v="122"/>
    <n v="1.6078297789190099"/>
  </r>
  <r>
    <x v="0"/>
    <x v="123"/>
    <n v="1.38018752228833"/>
  </r>
  <r>
    <x v="0"/>
    <x v="124"/>
    <n v="1.41123895477043"/>
  </r>
  <r>
    <x v="0"/>
    <x v="125"/>
    <n v="1.43866210850418"/>
  </r>
  <r>
    <x v="0"/>
    <x v="126"/>
    <n v="1.46529907527015"/>
  </r>
  <r>
    <x v="0"/>
    <x v="127"/>
    <n v="1.4782430350425899"/>
  </r>
  <r>
    <x v="0"/>
    <x v="128"/>
    <n v="1.49729979084511"/>
  </r>
  <r>
    <x v="0"/>
    <x v="129"/>
    <n v="1.50085296113675"/>
  </r>
  <r>
    <x v="0"/>
    <x v="130"/>
    <n v="1.5257287513911899"/>
  </r>
  <r>
    <x v="0"/>
    <x v="131"/>
    <n v="1.54431078841695"/>
  </r>
  <r>
    <x v="0"/>
    <x v="132"/>
    <n v="1.5698162169604899"/>
  </r>
  <r>
    <x v="0"/>
    <x v="133"/>
    <n v="1.5816611545627"/>
  </r>
  <r>
    <x v="0"/>
    <x v="134"/>
    <n v="1.60464402608454"/>
  </r>
  <r>
    <x v="0"/>
    <x v="135"/>
    <n v="1.6306044473401899"/>
  </r>
  <r>
    <x v="0"/>
    <x v="136"/>
    <n v="1.6337852200648399"/>
  </r>
  <r>
    <x v="0"/>
    <x v="137"/>
    <n v="1.6376658619781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fieldListSortAscending="1">
  <location ref="A1:S140" firstHeaderRow="1" firstDataRow="2" firstDataCol="1"/>
  <pivotFields count="4">
    <pivotField showAll="0">
      <items count="2">
        <item x="0"/>
        <item t="default"/>
      </items>
    </pivotField>
    <pivotField axis="axisCol" showAll="0">
      <items count="30">
        <item x="0"/>
        <item h="1" x="1"/>
        <item h="1" x="2"/>
        <item h="1" x="3"/>
        <item h="1" x="4"/>
        <item h="1" x="5"/>
        <item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h="1" x="23"/>
        <item x="28"/>
        <item x="27"/>
        <item h="1" x="24"/>
        <item h="1" x="25"/>
        <item x="26"/>
        <item t="default"/>
      </items>
    </pivotField>
    <pivotField axis="axisRow" showAll="0">
      <items count="139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showAll="0"/>
  </pivotFields>
  <rowFields count="1">
    <field x="2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</rowItems>
  <colFields count="1">
    <field x="1"/>
  </colFields>
  <colItems count="18">
    <i>
      <x/>
    </i>
    <i>
      <x v="6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8"/>
    </i>
  </colItems>
  <dataFields count="1">
    <dataField name="Сумма по полю base_sa" fld="3" baseField="2" baseItem="10" numFmtId="167"/>
  </dataFields>
  <formats count="1">
    <format dxfId="418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fieldListSortAscending="1">
  <location ref="A1:F140" firstHeaderRow="1" firstDataRow="2" firstDataCol="1"/>
  <pivotFields count="4">
    <pivotField showAll="0"/>
    <pivotField axis="axisCol" showAll="0">
      <items count="9">
        <item x="3"/>
        <item h="1" x="7"/>
        <item h="1" x="2"/>
        <item x="5"/>
        <item h="1" x="6"/>
        <item x="1"/>
        <item x="0"/>
        <item x="4"/>
        <item t="default"/>
      </items>
    </pivotField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</pivotFields>
  <rowFields count="1">
    <field x="2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</rowItems>
  <colFields count="1">
    <field x="1"/>
  </colFields>
  <colItems count="5">
    <i>
      <x/>
    </i>
    <i>
      <x v="3"/>
    </i>
    <i>
      <x v="5"/>
    </i>
    <i>
      <x v="6"/>
    </i>
    <i>
      <x v="7"/>
    </i>
  </colItems>
  <dataFields count="1">
    <dataField name="Сумма по полю base_sa" fld="3" baseField="2" baseItem="2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" fieldListSortAscending="1">
  <location ref="A1:B139" firstHeaderRow="1" firstDataRow="1" firstDataCol="1"/>
  <pivotFields count="3">
    <pivotField showAll="0"/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</pivotFields>
  <rowFields count="1">
    <field x="1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</rowItems>
  <colItems count="1">
    <i/>
  </colItems>
  <dataFields count="1">
    <dataField name="Сумма по полю base_sa" fld="2" baseField="1" baseItem="3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8"/>
  <sheetViews>
    <sheetView showGridLines="0" tabSelected="1" workbookViewId="0"/>
  </sheetViews>
  <sheetFormatPr defaultColWidth="8.85546875" defaultRowHeight="12.75" x14ac:dyDescent="0.2"/>
  <cols>
    <col min="1" max="1" width="10.28515625" style="9" bestFit="1" customWidth="1"/>
    <col min="2" max="2" width="10.140625" style="9" customWidth="1"/>
    <col min="3" max="7" width="10.42578125" style="9" customWidth="1"/>
    <col min="8" max="8" width="11.140625" style="9" customWidth="1"/>
    <col min="9" max="9" width="10.42578125" style="9" customWidth="1"/>
    <col min="10" max="10" width="10.140625" style="9" customWidth="1"/>
    <col min="11" max="11" width="10.28515625" style="9" customWidth="1"/>
    <col min="12" max="12" width="10.42578125" style="9" customWidth="1"/>
    <col min="13" max="16" width="10" style="9" customWidth="1"/>
    <col min="17" max="21" width="10.140625" style="9" customWidth="1"/>
    <col min="22" max="36" width="11.28515625" style="9" bestFit="1" customWidth="1"/>
    <col min="37" max="16384" width="8.85546875" style="9"/>
  </cols>
  <sheetData>
    <row r="1" spans="1:41" x14ac:dyDescent="0.2">
      <c r="A1" s="11" t="s">
        <v>149</v>
      </c>
      <c r="B1" s="11" t="str">
        <f>Real!B1</f>
        <v>Construction Works Value Index: Same Mth PY=100 (Russian Federation)</v>
      </c>
      <c r="C1" s="11" t="str">
        <f>Real!C1</f>
        <v>Industrial Production Index (IPI): 2018 Base Year: OKVED2: Same Mth PY=100 (Russian Federation)</v>
      </c>
      <c r="D1" s="11" t="str">
        <f>Real!D1</f>
        <v>IPI: 2018 Base Year: OKVED2: Same Mth PY=100: Mining &amp; Quarrying (MQ) (Russian Federation)</v>
      </c>
      <c r="E1" s="11" t="str">
        <f>Real!E1</f>
        <v>IPI: 2018 Base Year: OKVED2: Same Mth PY=100: Manufacturing (Mfg) (Russian Federation)</v>
      </c>
      <c r="F1" s="11" t="str">
        <f>Real!F1</f>
        <v>Freight Turnover Index: Same Mth PY=100 (Russian Federation)</v>
      </c>
      <c r="G1" s="11" t="str">
        <f>Real!G1</f>
        <v>Passenger Turnover Index: Same Mth PY=100 (Russian Federation)</v>
      </c>
      <c r="H1" s="11" t="str">
        <f>Real!H1</f>
        <v>Retail Trade Turnover Index: Same Mth PY=100 (Russian Federation)</v>
      </c>
      <c r="I1" s="11" t="str">
        <f>Real!I1</f>
        <v>Retail Trade Turnover Index: Same Mth PY=100: Non Food Products (Russian Federation)</v>
      </c>
      <c r="J1" s="11" t="str">
        <f>Real!J1</f>
        <v>Retail Trade Turnover Index: Same Mth PY=100: Food Products (Russian Federation)</v>
      </c>
      <c r="K1" s="11" t="str">
        <f>Real!K1</f>
        <v>Wholesale Trade Turnover Index: Same Mth PY=100 (Russian Federation)</v>
      </c>
      <c r="L1" s="11" t="str">
        <f>Real!L1</f>
        <v>Public Catering Turnover: Same Mth PY=100 (Russian Federation)</v>
      </c>
      <c r="M1" s="11" t="str">
        <f>Real!M1</f>
        <v>Paid Services Rendered to Population: Same Mth PY=100 (Russian Federation)</v>
      </c>
      <c r="N1" s="11" t="str">
        <f>Real!N1</f>
        <v>Agricultural Production Index: Same Mth PY=100 (Russian Federation)</v>
      </c>
      <c r="O1" s="11" t="str">
        <f>Real!O1</f>
        <v>Real Wages Index: Same Month PY=100 (Russian Federation)</v>
      </c>
      <c r="P1" s="11" t="str">
        <f>Real!P1</f>
        <v>Consolidated Government Revenue: ytd: Oil &amp; Gas Revenue (Russian Federation)</v>
      </c>
      <c r="Q1" s="11" t="str">
        <f>Real!Q1</f>
        <v>Consolidated Government Revenue: ytd: Revenue excl Oil &amp; Gas (Russian Federation)</v>
      </c>
      <c r="R1" s="11" t="str">
        <f>Real!R1</f>
        <v>Consolidated Government Revenue: ytd: Company Profit Tax (Russian Federation)</v>
      </c>
      <c r="S1" s="11" t="str">
        <f>Real!S1</f>
        <v>Consolidated Government Revenue: ytd: Individual Income Tax (IT) (Russian Federation)</v>
      </c>
      <c r="T1" s="11" t="str">
        <f>Real!T1</f>
        <v>Consolidated Government Expenditure: ytd (Russian Federation)</v>
      </c>
      <c r="U1" s="11" t="str">
        <f>Real!U1</f>
        <v>CPI: Prev Month=100 (Russian Federation)</v>
      </c>
      <c r="V1" s="11" t="str">
        <f>Real!V1</f>
        <v>Real GDP: Volume Index: Same Qtr PY=100 (Russian Federation)</v>
      </c>
      <c r="W1" s="11" t="str">
        <f>Real!W1</f>
        <v>Exports: ytd (Russian Federation)</v>
      </c>
      <c r="X1" s="11" t="str">
        <f>Real!X1</f>
        <v>Imports: ytd (Russian Federation)</v>
      </c>
      <c r="Y1" s="11" t="str">
        <f>Real!Y1</f>
        <v>Labour Force Demand (Russian Federation)</v>
      </c>
      <c r="Z1" s="11" t="str">
        <f>Real!Z1</f>
        <v>Actual Weekly Hours Worked: Main Job: All Employees: Age 15 and Above (Russian Federation)</v>
      </c>
      <c r="AA1" s="11" t="str">
        <f>Real!AA1</f>
        <v>BoP: AP: CA: Goods (Russian Federation)</v>
      </c>
      <c r="AB1" s="11" t="str">
        <f>Real!AB1</f>
        <v>Producer Price Index: 2010=100 (Russian Federation)</v>
      </c>
      <c r="AC1" s="11" t="str">
        <f>Real!AC1</f>
        <v>Domestic Tourism Index (Russian Federation)</v>
      </c>
      <c r="AD1" s="11" t="str">
        <f>Real!AD1</f>
        <v>Dynamics of Price: Primary Housing (Russian Federation)</v>
      </c>
      <c r="AE1" s="11" t="str">
        <f>Real!AE1</f>
        <v>Number of Offers for Sale: Primary Housing (Russian Federation)</v>
      </c>
      <c r="AF1" s="11" t="str">
        <f>Real!AF1</f>
        <v>New Automobile Sales (Russian Federation)</v>
      </c>
      <c r="AG1" s="11" t="str">
        <f>Real!AG1</f>
        <v>Unemployment Rate: Age 15 to 72: swda (Russian Federation)</v>
      </c>
      <c r="AH1" s="11" t="str">
        <f>Real!AH1</f>
        <v>Consolidated Government Revenue: ytd (Russia)</v>
      </c>
      <c r="AI1" s="11" t="str">
        <f>Real!AI1</f>
        <v>Consolidated Government Revenue: ytd: ow Taxes &amp; Contributions for Social Needs (Russia)</v>
      </c>
      <c r="AJ1" s="11" t="str">
        <f>Real!AJ1</f>
        <v>Consolidated Govt Tax Revenue: ytd (Russia)</v>
      </c>
      <c r="AK1" s="11" t="str">
        <f>Real!AK1</f>
        <v>Federal Government Revenue (Russia)</v>
      </c>
      <c r="AL1" s="11" t="str">
        <f>Real!AL1</f>
        <v>Federal Government Revenue: Oil &amp; Gas (Russia)</v>
      </c>
      <c r="AM1" s="11" t="str">
        <f>Real!AM1</f>
        <v>Federal Government Revenue: Non Oil &amp; Gas (Russia)</v>
      </c>
      <c r="AN1" s="11" t="str">
        <f>Real!AN1</f>
        <v>Federal Government Expenditure (Russia)</v>
      </c>
      <c r="AO1" s="11"/>
    </row>
    <row r="2" spans="1:41" x14ac:dyDescent="0.2">
      <c r="A2" s="11" t="s">
        <v>68</v>
      </c>
      <c r="B2" s="11" t="s">
        <v>148</v>
      </c>
      <c r="C2" s="11" t="s">
        <v>148</v>
      </c>
      <c r="D2" s="11" t="s">
        <v>148</v>
      </c>
      <c r="E2" s="11" t="s">
        <v>148</v>
      </c>
      <c r="F2" s="11" t="s">
        <v>148</v>
      </c>
      <c r="G2" s="11" t="s">
        <v>148</v>
      </c>
      <c r="H2" s="11" t="s">
        <v>148</v>
      </c>
      <c r="I2" s="11" t="s">
        <v>148</v>
      </c>
      <c r="J2" s="11" t="s">
        <v>148</v>
      </c>
      <c r="K2" s="11" t="s">
        <v>148</v>
      </c>
      <c r="L2" s="11" t="s">
        <v>148</v>
      </c>
      <c r="M2" s="11" t="s">
        <v>148</v>
      </c>
      <c r="N2" s="11" t="s">
        <v>148</v>
      </c>
      <c r="O2" s="11" t="s">
        <v>148</v>
      </c>
      <c r="P2" s="11" t="str">
        <f>Real!P2</f>
        <v>RUB bn</v>
      </c>
      <c r="Q2" s="11" t="str">
        <f>Real!Q2</f>
        <v>RUB bn</v>
      </c>
      <c r="R2" s="11" t="str">
        <f>Real!R2</f>
        <v>RUB bn</v>
      </c>
      <c r="S2" s="11" t="str">
        <f>Real!S2</f>
        <v>RUB bn</v>
      </c>
      <c r="T2" s="11" t="str">
        <f>Real!T2</f>
        <v>RUB bn</v>
      </c>
      <c r="U2" s="11" t="s">
        <v>148</v>
      </c>
      <c r="V2" s="11" t="s">
        <v>148</v>
      </c>
      <c r="W2" s="11" t="str">
        <f>Real!W2</f>
        <v>USD mn</v>
      </c>
      <c r="X2" s="11" t="str">
        <f>Real!X2</f>
        <v>USD mn</v>
      </c>
      <c r="Y2" s="11" t="str">
        <f>Real!Y2</f>
        <v>Person</v>
      </c>
      <c r="Z2" s="11" t="str">
        <f>Real!Z2</f>
        <v>Hour/Person th</v>
      </c>
      <c r="AA2" s="11" t="str">
        <f>Real!AA2</f>
        <v>USD bn</v>
      </c>
      <c r="AB2" s="11" t="str">
        <f>Real!AB2</f>
        <v>2010=100</v>
      </c>
      <c r="AC2" s="11" t="str">
        <f>Real!AC2</f>
        <v>Jan2018=1</v>
      </c>
      <c r="AD2" s="11" t="str">
        <f>Real!AD2</f>
        <v>RUB</v>
      </c>
      <c r="AE2" s="11" t="str">
        <f>Real!AE2</f>
        <v>Unit</v>
      </c>
      <c r="AF2" s="11" t="str">
        <f>Real!AF2</f>
        <v>Unit</v>
      </c>
      <c r="AG2" s="11" t="str">
        <f>Real!AG2</f>
        <v>%</v>
      </c>
      <c r="AH2" s="11" t="str">
        <f>Real!AH2</f>
        <v>RUB bn</v>
      </c>
      <c r="AI2" s="11" t="str">
        <f>Real!AI2</f>
        <v>RUB bn</v>
      </c>
      <c r="AJ2" s="11" t="str">
        <f>Real!AJ2</f>
        <v>RUB mn</v>
      </c>
      <c r="AK2" s="11" t="str">
        <f>Real!AK2</f>
        <v>RUB bn</v>
      </c>
      <c r="AL2" s="11" t="str">
        <f>Real!AL2</f>
        <v>RUB bn</v>
      </c>
      <c r="AM2" s="11" t="str">
        <f>Real!AM2</f>
        <v>RUB bn</v>
      </c>
      <c r="AN2" s="11" t="str">
        <f>Real!AN2</f>
        <v>RUB bn</v>
      </c>
    </row>
    <row r="3" spans="1:41" x14ac:dyDescent="0.2">
      <c r="A3" s="11" t="s">
        <v>150</v>
      </c>
      <c r="B3" s="11" t="str">
        <f>Real!C3</f>
        <v>Federal State Statistics Service</v>
      </c>
      <c r="C3" s="11" t="str">
        <f>Real!D3</f>
        <v>Federal State Statistics Service</v>
      </c>
      <c r="D3" s="11" t="str">
        <f>Real!E3</f>
        <v>Federal State Statistics Service</v>
      </c>
      <c r="E3" s="11" t="str">
        <f>Real!F3</f>
        <v>Federal State Statistics Service</v>
      </c>
      <c r="F3" s="11" t="str">
        <f>Real!G3</f>
        <v>Federal State Statistics Service</v>
      </c>
      <c r="G3" s="11" t="str">
        <f>Real!H3</f>
        <v>Federal State Statistics Service</v>
      </c>
      <c r="H3" s="11" t="str">
        <f>Real!I3</f>
        <v>Federal State Statistics Service</v>
      </c>
      <c r="I3" s="11" t="str">
        <f>Real!J3</f>
        <v>Federal State Statistics Service</v>
      </c>
      <c r="J3" s="11" t="str">
        <f>Real!K3</f>
        <v>Federal State Statistics Service</v>
      </c>
      <c r="K3" s="11" t="str">
        <f>Real!L3</f>
        <v>Federal State Statistics Service</v>
      </c>
      <c r="L3" s="11" t="str">
        <f>Real!M3</f>
        <v>Federal State Statistics Service</v>
      </c>
      <c r="M3" s="11" t="str">
        <f>Real!N3</f>
        <v>Federal State Statistics Service</v>
      </c>
      <c r="N3" s="11" t="str">
        <f>Real!O3</f>
        <v>Federal State Statistics Service</v>
      </c>
      <c r="O3" s="11" t="str">
        <f>Real!P3</f>
        <v>Federal Treasury</v>
      </c>
      <c r="P3" s="11" t="str">
        <f>Real!P3</f>
        <v>Federal Treasury</v>
      </c>
      <c r="Q3" s="11" t="str">
        <f>Real!Q3</f>
        <v>Federal Treasury</v>
      </c>
      <c r="R3" s="11" t="str">
        <f>Real!R3</f>
        <v>Federal Treasury</v>
      </c>
      <c r="S3" s="11" t="str">
        <f>Real!S3</f>
        <v>Federal Treasury</v>
      </c>
      <c r="T3" s="11" t="str">
        <f>Real!T3</f>
        <v>Federal Treasury</v>
      </c>
      <c r="U3" s="11" t="str">
        <f>Real!U3</f>
        <v>Federal State Statistics Service</v>
      </c>
      <c r="V3" s="11" t="str">
        <f>Real!V3</f>
        <v>Federal State Statistics Service</v>
      </c>
      <c r="W3" s="11" t="str">
        <f>Real!W3</f>
        <v>Federal Customs Service</v>
      </c>
      <c r="X3" s="11" t="str">
        <f>Real!X3</f>
        <v>Federal Customs Service</v>
      </c>
      <c r="Y3" s="11" t="str">
        <f>Real!Y3</f>
        <v>Federal State Statistics Service</v>
      </c>
      <c r="Z3" s="11" t="str">
        <f>Real!Z3</f>
        <v>Federal State Statistics Service</v>
      </c>
      <c r="AA3" s="11" t="str">
        <f>Real!AA3</f>
        <v>The Central Bank of the Russian Federation</v>
      </c>
      <c r="AB3" s="11" t="str">
        <f>Real!AB3</f>
        <v>Federal State Statistics Service</v>
      </c>
      <c r="AC3" s="11" t="str">
        <f>Real!AC3</f>
        <v>Sberbank of Russia</v>
      </c>
      <c r="AD3" s="11" t="str">
        <f>Real!AD3</f>
        <v>Sberbank of Russia</v>
      </c>
      <c r="AE3" s="11" t="str">
        <f>Real!AE3</f>
        <v>Sberbank of Russia</v>
      </c>
      <c r="AF3" s="11" t="str">
        <f>Real!AF3</f>
        <v>Association of European Business in the Russian Federation</v>
      </c>
      <c r="AG3" s="11" t="str">
        <f>Real!AG3</f>
        <v>Ministry of Economic Development of the Russian Federation</v>
      </c>
      <c r="AH3" s="11" t="str">
        <f>Real!AH3</f>
        <v>Federal Treasury</v>
      </c>
      <c r="AI3" s="11" t="str">
        <f>Real!AI3</f>
        <v>Federal Treasury</v>
      </c>
      <c r="AJ3" s="11" t="str">
        <f>Real!AJ3</f>
        <v>Federal Tax Service of Russia</v>
      </c>
      <c r="AK3" s="11" t="str">
        <f>Real!AK3</f>
        <v>Ministry of Finance of the Russian Federation</v>
      </c>
      <c r="AL3" s="11" t="str">
        <f>Real!AL3</f>
        <v>Ministry of Finance of the Russian Federation</v>
      </c>
      <c r="AM3" s="11" t="str">
        <f>Real!AM3</f>
        <v>Ministry of Finance of the Russian Federation</v>
      </c>
      <c r="AN3" s="11" t="str">
        <f>Real!AN3</f>
        <v>Ministry of Finance of the Russian Federation</v>
      </c>
    </row>
    <row r="4" spans="1:41" x14ac:dyDescent="0.2">
      <c r="A4" s="11" t="s">
        <v>320</v>
      </c>
      <c r="B4" s="12">
        <f>Real!B4</f>
        <v>44348</v>
      </c>
      <c r="C4" s="12">
        <f>Real!C4</f>
        <v>44378</v>
      </c>
      <c r="D4" s="12">
        <f>Real!D4</f>
        <v>44378</v>
      </c>
      <c r="E4" s="12">
        <f>Real!E4</f>
        <v>44378</v>
      </c>
      <c r="F4" s="12">
        <f>Real!F4</f>
        <v>44348</v>
      </c>
      <c r="G4" s="12">
        <f>Real!G4</f>
        <v>44348</v>
      </c>
      <c r="H4" s="12">
        <f>Real!H4</f>
        <v>44348</v>
      </c>
      <c r="I4" s="12">
        <f>Real!I4</f>
        <v>44348</v>
      </c>
      <c r="J4" s="12">
        <f>Real!J4</f>
        <v>44348</v>
      </c>
      <c r="K4" s="12">
        <f>Real!K4</f>
        <v>44348</v>
      </c>
      <c r="L4" s="12">
        <f>Real!L4</f>
        <v>44348</v>
      </c>
      <c r="M4" s="12">
        <f>Real!M4</f>
        <v>44348</v>
      </c>
      <c r="N4" s="12">
        <f>Real!N4</f>
        <v>44348</v>
      </c>
      <c r="O4" s="12">
        <f>Real!O4</f>
        <v>44317</v>
      </c>
      <c r="P4" s="12">
        <f>Real!P4</f>
        <v>44287</v>
      </c>
      <c r="Q4" s="12">
        <f>Real!Q4</f>
        <v>44287</v>
      </c>
      <c r="R4" s="12">
        <f>Real!R4</f>
        <v>44348</v>
      </c>
      <c r="S4" s="12">
        <f>Real!S4</f>
        <v>44348</v>
      </c>
      <c r="T4" s="12">
        <f>Real!T4</f>
        <v>44348</v>
      </c>
      <c r="U4" s="12">
        <f>Real!U4</f>
        <v>44378</v>
      </c>
      <c r="V4" s="12">
        <f>Real!V4</f>
        <v>44348</v>
      </c>
      <c r="W4" s="12">
        <f>Real!W4</f>
        <v>44348</v>
      </c>
      <c r="X4" s="12">
        <f>Real!X4</f>
        <v>44348</v>
      </c>
      <c r="Y4" s="12">
        <f>Real!Y4</f>
        <v>44348</v>
      </c>
      <c r="Z4" s="12">
        <f>Real!Z4</f>
        <v>44348</v>
      </c>
      <c r="AA4" s="12">
        <f>Real!AA4</f>
        <v>44378</v>
      </c>
      <c r="AB4" s="12">
        <f>Real!AB4</f>
        <v>44378</v>
      </c>
      <c r="AC4" s="12">
        <f>Real!AC4</f>
        <v>44378</v>
      </c>
      <c r="AD4" s="12">
        <f>Real!AD4</f>
        <v>44378</v>
      </c>
      <c r="AE4" s="12">
        <f>Real!AE4</f>
        <v>44378</v>
      </c>
      <c r="AF4" s="12">
        <f>Real!AF4</f>
        <v>44378</v>
      </c>
      <c r="AG4" s="12">
        <f>Real!AG4</f>
        <v>44348</v>
      </c>
      <c r="AH4" s="12">
        <f>Real!AH4</f>
        <v>44348</v>
      </c>
      <c r="AI4" s="12">
        <f>Real!AI4</f>
        <v>44348</v>
      </c>
      <c r="AJ4" s="12">
        <f>Real!AJ4</f>
        <v>44378</v>
      </c>
      <c r="AK4" s="12">
        <f>Real!AK4</f>
        <v>44378</v>
      </c>
      <c r="AL4" s="12">
        <f>Real!AL4</f>
        <v>44378</v>
      </c>
      <c r="AM4" s="12">
        <f>Real!AM4</f>
        <v>44378</v>
      </c>
      <c r="AN4" s="12">
        <f>Real!AN4</f>
        <v>44378</v>
      </c>
    </row>
    <row r="5" spans="1:41" x14ac:dyDescent="0.2">
      <c r="A5" s="11" t="s">
        <v>151</v>
      </c>
      <c r="B5" s="12">
        <f>Real!B5</f>
        <v>44405</v>
      </c>
      <c r="C5" s="12">
        <f>Real!C5</f>
        <v>44433</v>
      </c>
      <c r="D5" s="12">
        <f>Real!D5</f>
        <v>44433</v>
      </c>
      <c r="E5" s="12">
        <f>Real!E5</f>
        <v>44433</v>
      </c>
      <c r="F5" s="12">
        <f>Real!F5</f>
        <v>44405</v>
      </c>
      <c r="G5" s="12">
        <f>Real!G5</f>
        <v>44405</v>
      </c>
      <c r="H5" s="12">
        <f>Real!H5</f>
        <v>44405</v>
      </c>
      <c r="I5" s="12">
        <f>Real!I5</f>
        <v>44405</v>
      </c>
      <c r="J5" s="12">
        <f>Real!J5</f>
        <v>44405</v>
      </c>
      <c r="K5" s="12">
        <f>Real!K5</f>
        <v>44405</v>
      </c>
      <c r="L5" s="12">
        <f>Real!L5</f>
        <v>44405</v>
      </c>
      <c r="M5" s="12">
        <f>Real!M5</f>
        <v>44405</v>
      </c>
      <c r="N5" s="12">
        <f>Real!N5</f>
        <v>44405</v>
      </c>
      <c r="O5" s="12">
        <f>Real!O5</f>
        <v>44405</v>
      </c>
      <c r="P5" s="12">
        <f>Real!P5</f>
        <v>44382</v>
      </c>
      <c r="Q5" s="12">
        <f>Real!Q5</f>
        <v>44382</v>
      </c>
      <c r="R5" s="12">
        <f>Real!R5</f>
        <v>44420</v>
      </c>
      <c r="S5" s="12">
        <f>Real!S5</f>
        <v>44420</v>
      </c>
      <c r="T5" s="12">
        <f>Real!T5</f>
        <v>44420</v>
      </c>
      <c r="U5" s="12">
        <f>Real!U5</f>
        <v>44414</v>
      </c>
      <c r="V5" s="12">
        <f>Real!V5</f>
        <v>44421</v>
      </c>
      <c r="W5" s="12">
        <f>Real!W5</f>
        <v>44417</v>
      </c>
      <c r="X5" s="12">
        <f>Real!X5</f>
        <v>44417</v>
      </c>
      <c r="Y5" s="12">
        <f>Real!Y5</f>
        <v>44405</v>
      </c>
      <c r="Z5" s="12">
        <f>Real!Z5</f>
        <v>44434</v>
      </c>
      <c r="AA5" s="12">
        <f>Real!AA5</f>
        <v>44418</v>
      </c>
      <c r="AB5" s="12">
        <f>Real!AB5</f>
        <v>44433</v>
      </c>
      <c r="AC5" s="12">
        <f>Real!AC5</f>
        <v>44434</v>
      </c>
      <c r="AD5" s="12">
        <f>Real!AD5</f>
        <v>44411</v>
      </c>
      <c r="AE5" s="12">
        <f>Real!AE5</f>
        <v>44411</v>
      </c>
      <c r="AF5" s="12">
        <f>Real!AF5</f>
        <v>44418</v>
      </c>
      <c r="AG5" s="12">
        <f>Real!AG5</f>
        <v>44406</v>
      </c>
      <c r="AH5" s="12">
        <f>Real!AH5</f>
        <v>44420</v>
      </c>
      <c r="AI5" s="12">
        <f>Real!AI5</f>
        <v>44420</v>
      </c>
      <c r="AJ5" s="12">
        <f>Real!AJ5</f>
        <v>44439</v>
      </c>
      <c r="AK5" s="12">
        <f>Real!AK5</f>
        <v>44426</v>
      </c>
      <c r="AL5" s="12">
        <f>Real!AL5</f>
        <v>44419</v>
      </c>
      <c r="AM5" s="12">
        <f>Real!AM5</f>
        <v>44426</v>
      </c>
      <c r="AN5" s="12">
        <f>Real!AN5</f>
        <v>44426</v>
      </c>
    </row>
    <row r="6" spans="1:41" x14ac:dyDescent="0.2">
      <c r="A6" s="11" t="s">
        <v>316</v>
      </c>
      <c r="B6" s="32">
        <f>B5-B4-30</f>
        <v>27</v>
      </c>
      <c r="C6" s="32">
        <f t="shared" ref="C6:AN6" si="0">C5-C4-30</f>
        <v>25</v>
      </c>
      <c r="D6" s="32">
        <f t="shared" si="0"/>
        <v>25</v>
      </c>
      <c r="E6" s="32">
        <f t="shared" si="0"/>
        <v>25</v>
      </c>
      <c r="F6" s="32">
        <f t="shared" si="0"/>
        <v>27</v>
      </c>
      <c r="G6" s="32">
        <f t="shared" si="0"/>
        <v>27</v>
      </c>
      <c r="H6" s="32">
        <f t="shared" si="0"/>
        <v>27</v>
      </c>
      <c r="I6" s="32">
        <f t="shared" si="0"/>
        <v>27</v>
      </c>
      <c r="J6" s="32">
        <f t="shared" si="0"/>
        <v>27</v>
      </c>
      <c r="K6" s="32">
        <f t="shared" si="0"/>
        <v>27</v>
      </c>
      <c r="L6" s="32">
        <f t="shared" si="0"/>
        <v>27</v>
      </c>
      <c r="M6" s="32">
        <f t="shared" si="0"/>
        <v>27</v>
      </c>
      <c r="N6" s="32">
        <f t="shared" si="0"/>
        <v>27</v>
      </c>
      <c r="O6" s="32">
        <f t="shared" si="0"/>
        <v>58</v>
      </c>
      <c r="P6" s="32">
        <f t="shared" si="0"/>
        <v>65</v>
      </c>
      <c r="Q6" s="32">
        <f t="shared" si="0"/>
        <v>65</v>
      </c>
      <c r="R6" s="32">
        <f t="shared" si="0"/>
        <v>42</v>
      </c>
      <c r="S6" s="32">
        <f t="shared" si="0"/>
        <v>42</v>
      </c>
      <c r="T6" s="32">
        <f t="shared" si="0"/>
        <v>42</v>
      </c>
      <c r="U6" s="32">
        <f t="shared" si="0"/>
        <v>6</v>
      </c>
      <c r="V6" s="32">
        <f t="shared" si="0"/>
        <v>43</v>
      </c>
      <c r="W6" s="32">
        <f t="shared" si="0"/>
        <v>39</v>
      </c>
      <c r="X6" s="32">
        <f t="shared" si="0"/>
        <v>39</v>
      </c>
      <c r="Y6" s="32">
        <f t="shared" si="0"/>
        <v>27</v>
      </c>
      <c r="Z6" s="32">
        <f t="shared" si="0"/>
        <v>56</v>
      </c>
      <c r="AA6" s="32">
        <f t="shared" si="0"/>
        <v>10</v>
      </c>
      <c r="AB6" s="32">
        <f t="shared" si="0"/>
        <v>25</v>
      </c>
      <c r="AC6" s="32">
        <f t="shared" si="0"/>
        <v>26</v>
      </c>
      <c r="AD6" s="32">
        <f t="shared" si="0"/>
        <v>3</v>
      </c>
      <c r="AE6" s="32">
        <f t="shared" si="0"/>
        <v>3</v>
      </c>
      <c r="AF6" s="32">
        <f t="shared" si="0"/>
        <v>10</v>
      </c>
      <c r="AG6" s="32">
        <f t="shared" si="0"/>
        <v>28</v>
      </c>
      <c r="AH6" s="32">
        <f t="shared" si="0"/>
        <v>42</v>
      </c>
      <c r="AI6" s="32">
        <f t="shared" si="0"/>
        <v>42</v>
      </c>
      <c r="AJ6" s="32">
        <f t="shared" si="0"/>
        <v>31</v>
      </c>
      <c r="AK6" s="32">
        <f t="shared" si="0"/>
        <v>18</v>
      </c>
      <c r="AL6" s="32">
        <f t="shared" si="0"/>
        <v>11</v>
      </c>
      <c r="AM6" s="32">
        <f t="shared" si="0"/>
        <v>18</v>
      </c>
      <c r="AN6" s="32">
        <f t="shared" si="0"/>
        <v>18</v>
      </c>
    </row>
    <row r="7" spans="1:41" x14ac:dyDescent="0.2">
      <c r="A7" s="13">
        <v>37257</v>
      </c>
      <c r="B7" s="10">
        <v>34.106099999999998</v>
      </c>
      <c r="C7" s="10">
        <v>92.7</v>
      </c>
      <c r="D7" s="10">
        <v>97.9</v>
      </c>
      <c r="E7" s="10">
        <v>88.2</v>
      </c>
      <c r="F7" s="10">
        <v>318.39999999999998</v>
      </c>
      <c r="G7" s="9">
        <v>27.2</v>
      </c>
      <c r="H7" s="10">
        <v>236.2688</v>
      </c>
      <c r="I7" s="10">
        <v>125.81</v>
      </c>
      <c r="J7" s="10">
        <v>82</v>
      </c>
      <c r="K7" s="10">
        <v>149.76027098295069</v>
      </c>
      <c r="L7" s="10">
        <v>80.395946691939031</v>
      </c>
      <c r="M7" s="10">
        <v>56.986199999999997</v>
      </c>
      <c r="N7" s="9">
        <v>92.5</v>
      </c>
      <c r="O7" s="10">
        <v>72.782953397945164</v>
      </c>
      <c r="R7" s="10">
        <f>IF(MONTH($A7)=1,Real!R6,IF(Real!R6-Real!R5&lt;=0,"",Real!R6-Real!R5))</f>
        <v>26.9</v>
      </c>
      <c r="S7" s="10">
        <f>IF(MONTH($A7)=1,Real!S6,IF(Real!S6-Real!S5&lt;=0,"",Real!S6-Real!S5))</f>
        <v>20</v>
      </c>
      <c r="T7" s="10">
        <f>IF(MONTH($A7)=1,Real!T6,IF(Real!T6-Real!T5&lt;=0,"",Real!T6-Real!T5))</f>
        <v>131.6</v>
      </c>
      <c r="U7" s="10">
        <f>Real!U6</f>
        <v>103.09</v>
      </c>
      <c r="V7" s="10"/>
      <c r="W7" s="10">
        <f>IF(MONTH($A7)=1,Real!W6,IF(Real!W6-Real!W5&lt;=0,"",Real!W6-Real!W5))</f>
        <v>6679</v>
      </c>
      <c r="X7" s="10">
        <f>IF(MONTH($A7)=1,Real!X6,IF(Real!X6-Real!X5&lt;=0,"",Real!X6-Real!X5))</f>
        <v>2720</v>
      </c>
      <c r="Y7" s="9">
        <f>Real!Y6</f>
        <v>858234</v>
      </c>
      <c r="Z7" s="9">
        <f>Real!Z6</f>
        <v>0</v>
      </c>
      <c r="AA7" s="9">
        <f>Real!AA6</f>
        <v>0</v>
      </c>
      <c r="AB7" s="9">
        <f>Real!AB6</f>
        <v>0</v>
      </c>
      <c r="AC7" s="9">
        <f>Real!AC6</f>
        <v>0</v>
      </c>
      <c r="AD7" s="9">
        <f>Real!AD6</f>
        <v>0</v>
      </c>
      <c r="AE7" s="9">
        <f>Real!AE6</f>
        <v>0</v>
      </c>
      <c r="AF7" s="9">
        <f>Real!AF6</f>
        <v>0</v>
      </c>
      <c r="AG7" s="9">
        <f>Real!AG6</f>
        <v>0</v>
      </c>
      <c r="AH7" s="10">
        <f>IF(MONTH($A7)=1,Real!AH6,IF(Real!AH6-Real!AH5&lt;=0,"",Real!AH6-Real!AH5))</f>
        <v>236.6</v>
      </c>
      <c r="AI7" s="10">
        <f>IF(MONTH($A7)=1,Real!AI6,IF(Real!AI6-Real!AI5&lt;=0,"",Real!AI6-Real!AI5))</f>
        <v>0</v>
      </c>
      <c r="AJ7" s="10">
        <f>IF(MONTH($A7)=1,Real!AJ6,IF(Real!AJ6-Real!AJ5&lt;=0,"",Real!AJ6-Real!AJ5))</f>
        <v>153200</v>
      </c>
      <c r="AK7" s="10">
        <f>Real!AK6</f>
        <v>161.19999999999999</v>
      </c>
      <c r="AL7" s="10"/>
      <c r="AM7" s="10"/>
      <c r="AN7" s="10">
        <f>Real!AN6</f>
        <v>78.3</v>
      </c>
    </row>
    <row r="8" spans="1:41" x14ac:dyDescent="0.2">
      <c r="A8" s="13">
        <v>37288</v>
      </c>
      <c r="B8" s="10">
        <v>38.683999999999997</v>
      </c>
      <c r="C8" s="10">
        <v>88.806600000000003</v>
      </c>
      <c r="D8" s="10">
        <v>89.970100000000002</v>
      </c>
      <c r="E8" s="10">
        <v>89.52300000000001</v>
      </c>
      <c r="F8" s="10">
        <v>305.8</v>
      </c>
      <c r="G8" s="10">
        <v>25.214400000000001</v>
      </c>
      <c r="H8" s="10">
        <v>236.09239999999997</v>
      </c>
      <c r="I8" s="10">
        <v>126.11959999999999</v>
      </c>
      <c r="J8" s="10">
        <v>79.622</v>
      </c>
      <c r="K8" s="10">
        <v>150.20955179589953</v>
      </c>
      <c r="L8" s="10">
        <v>79.752779118403524</v>
      </c>
      <c r="M8" s="10">
        <v>57.868799999999993</v>
      </c>
      <c r="N8" s="9">
        <v>93.7</v>
      </c>
      <c r="O8" s="10">
        <v>71.254511376588312</v>
      </c>
      <c r="R8" s="10">
        <f>IF(MONTH($A8)=1,Real!R7,IF(Real!R7-Real!R6&lt;=0,"",Real!R7-Real!R6))</f>
        <v>28.1</v>
      </c>
      <c r="S8" s="10">
        <f>IF(MONTH($A8)=1,Real!S7,IF(Real!S7-Real!S6&lt;=0,"",Real!S7-Real!S6))</f>
        <v>22.299999999999997</v>
      </c>
      <c r="T8" s="10">
        <f>IF(MONTH($A8)=1,Real!T7,IF(Real!T7-Real!T6&lt;=0,"",Real!T7-Real!T6))</f>
        <v>211.00000000000003</v>
      </c>
      <c r="U8" s="10">
        <f>IF(U7*Real!U7/100=0,"",U7*Real!U7/100)</f>
        <v>104.285844</v>
      </c>
      <c r="V8" s="10"/>
      <c r="W8" s="10">
        <f>IF(MONTH($A8)=1,Real!W7,IF(Real!W7-Real!W6&lt;=0,"",Real!W7-Real!W6))</f>
        <v>6621</v>
      </c>
      <c r="X8" s="10">
        <f>IF(MONTH($A8)=1,Real!X7,IF(Real!X7-Real!X6&lt;=0,"",Real!X7-Real!X6))</f>
        <v>3040</v>
      </c>
      <c r="Y8" s="9">
        <f>Real!Y7</f>
        <v>828867</v>
      </c>
      <c r="Z8" s="9">
        <f>Real!Z7</f>
        <v>0</v>
      </c>
      <c r="AA8" s="9">
        <f>Real!AA7</f>
        <v>0</v>
      </c>
      <c r="AB8" s="9">
        <f>Real!AB7</f>
        <v>0</v>
      </c>
      <c r="AC8" s="9">
        <f>Real!AC7</f>
        <v>0</v>
      </c>
      <c r="AD8" s="9">
        <f>Real!AD7</f>
        <v>0</v>
      </c>
      <c r="AE8" s="9">
        <f>Real!AE7</f>
        <v>0</v>
      </c>
      <c r="AF8" s="9">
        <f>Real!AF7</f>
        <v>0</v>
      </c>
      <c r="AG8" s="9">
        <f>Real!AG7</f>
        <v>0</v>
      </c>
      <c r="AH8" s="10">
        <f>IF(MONTH($A8)=1,Real!AH7,IF(Real!AH7-Real!AH6&lt;=0,"",Real!AH7-Real!AH6))</f>
        <v>217.20000000000002</v>
      </c>
      <c r="AI8" s="10" t="str">
        <f>IF(MONTH($A8)=1,Real!AI7,IF(Real!AI7-Real!AI6&lt;=0,"",Real!AI7-Real!AI6))</f>
        <v/>
      </c>
      <c r="AJ8" s="10">
        <f>IF(MONTH($A8)=1,Real!AJ7,IF(Real!AJ7-Real!AJ6&lt;=0,"",Real!AJ7-Real!AJ6))</f>
        <v>135700</v>
      </c>
      <c r="AK8" s="10">
        <f>Real!AK7</f>
        <v>145.19999999999999</v>
      </c>
      <c r="AL8" s="10"/>
      <c r="AM8" s="10"/>
      <c r="AN8" s="10">
        <f>Real!AN7</f>
        <v>138.9</v>
      </c>
    </row>
    <row r="9" spans="1:41" x14ac:dyDescent="0.2">
      <c r="A9" s="13">
        <v>37316</v>
      </c>
      <c r="B9" s="10">
        <v>47.262599999999999</v>
      </c>
      <c r="C9" s="10">
        <v>96.62158079999999</v>
      </c>
      <c r="D9" s="10">
        <v>99.506930600000018</v>
      </c>
      <c r="E9" s="10">
        <v>99.370530000000016</v>
      </c>
      <c r="F9" s="10">
        <v>336.9</v>
      </c>
      <c r="G9" s="10">
        <v>28.1644848</v>
      </c>
      <c r="H9" s="10">
        <v>257.13679999999999</v>
      </c>
      <c r="I9" s="10">
        <v>136.03199999999998</v>
      </c>
      <c r="J9" s="10">
        <v>86.151004</v>
      </c>
      <c r="K9" s="10">
        <v>157.11919117851093</v>
      </c>
      <c r="L9" s="10">
        <v>84.218934749034119</v>
      </c>
      <c r="M9" s="10">
        <v>61.418999999999997</v>
      </c>
      <c r="N9" s="9">
        <v>135.19999999999999</v>
      </c>
      <c r="O9" s="10">
        <v>76.313581684326095</v>
      </c>
      <c r="R9" s="10">
        <f>IF(MONTH($A9)=1,Real!R8,IF(Real!R8-Real!R7&lt;=0,"",Real!R8-Real!R7))</f>
        <v>37.599999999999994</v>
      </c>
      <c r="S9" s="10">
        <f>IF(MONTH($A9)=1,Real!S8,IF(Real!S8-Real!S7&lt;=0,"",Real!S8-Real!S7))</f>
        <v>25.299999999999997</v>
      </c>
      <c r="T9" s="10">
        <f>IF(MONTH($A9)=1,Real!T8,IF(Real!T8-Real!T7&lt;=0,"",Real!T8-Real!T7))</f>
        <v>244.19999999999993</v>
      </c>
      <c r="U9" s="10">
        <f>IF(U8*Real!U8/100=0,"",U8*Real!U8/100)</f>
        <v>105.4121311152</v>
      </c>
      <c r="V9" s="10">
        <v>267.8499082480659</v>
      </c>
      <c r="W9" s="10">
        <f>IF(MONTH($A9)=1,Real!W8,IF(Real!W8-Real!W7&lt;=0,"",Real!W8-Real!W7))</f>
        <v>8384</v>
      </c>
      <c r="X9" s="10">
        <f>IF(MONTH($A9)=1,Real!X8,IF(Real!X8-Real!X7&lt;=0,"",Real!X8-Real!X7))</f>
        <v>3664</v>
      </c>
      <c r="Y9" s="9">
        <f>Real!Y8</f>
        <v>852776</v>
      </c>
      <c r="Z9" s="9">
        <f>Real!Z8</f>
        <v>0</v>
      </c>
      <c r="AA9" s="9">
        <f>Real!AA8</f>
        <v>0</v>
      </c>
      <c r="AB9" s="9">
        <f>Real!AB8</f>
        <v>0</v>
      </c>
      <c r="AC9" s="9">
        <f>Real!AC8</f>
        <v>0</v>
      </c>
      <c r="AD9" s="9">
        <f>Real!AD8</f>
        <v>0</v>
      </c>
      <c r="AE9" s="9">
        <f>Real!AE8</f>
        <v>0</v>
      </c>
      <c r="AF9" s="9">
        <f>Real!AF8</f>
        <v>0</v>
      </c>
      <c r="AG9" s="9">
        <f>Real!AG8</f>
        <v>0</v>
      </c>
      <c r="AH9" s="10">
        <f>IF(MONTH($A9)=1,Real!AH8,IF(Real!AH8-Real!AH7&lt;=0,"",Real!AH8-Real!AH7))</f>
        <v>255.7</v>
      </c>
      <c r="AI9" s="10" t="str">
        <f>IF(MONTH($A9)=1,Real!AI8,IF(Real!AI8-Real!AI7&lt;=0,"",Real!AI8-Real!AI7))</f>
        <v/>
      </c>
      <c r="AJ9" s="10">
        <f>IF(MONTH($A9)=1,Real!AJ8,IF(Real!AJ8-Real!AJ7&lt;=0,"",Real!AJ8-Real!AJ7))</f>
        <v>178300</v>
      </c>
      <c r="AK9" s="10">
        <f>Real!AK8</f>
        <v>166</v>
      </c>
      <c r="AL9" s="10"/>
      <c r="AM9" s="10"/>
      <c r="AN9" s="10">
        <f>Real!AN8</f>
        <v>147.1</v>
      </c>
    </row>
    <row r="10" spans="1:41" x14ac:dyDescent="0.2">
      <c r="A10" s="13">
        <v>37347</v>
      </c>
      <c r="B10" s="10">
        <v>47.977600000000002</v>
      </c>
      <c r="C10" s="10">
        <v>92.949960729599994</v>
      </c>
      <c r="D10" s="10">
        <v>96.521722682000018</v>
      </c>
      <c r="E10" s="10">
        <v>98.575565760000032</v>
      </c>
      <c r="F10" s="10">
        <v>323.7</v>
      </c>
      <c r="G10" s="10">
        <v>28.896761404799999</v>
      </c>
      <c r="H10" s="10">
        <v>261.23230000000001</v>
      </c>
      <c r="I10" s="10">
        <v>137.8468</v>
      </c>
      <c r="J10" s="10">
        <v>86.151004</v>
      </c>
      <c r="K10" s="10">
        <v>156.96207198733245</v>
      </c>
      <c r="L10" s="10">
        <v>87.671911073744525</v>
      </c>
      <c r="M10" s="10">
        <v>64.747399999999999</v>
      </c>
      <c r="N10" s="9">
        <v>105.3</v>
      </c>
      <c r="O10" s="10">
        <v>76.847776756116389</v>
      </c>
      <c r="R10" s="10">
        <f>IF(MONTH($A10)=1,Real!R9,IF(Real!R9-Real!R8&lt;=0,"",Real!R9-Real!R8))</f>
        <v>66.300000000000011</v>
      </c>
      <c r="S10" s="10">
        <f>IF(MONTH($A10)=1,Real!S9,IF(Real!S9-Real!S8&lt;=0,"",Real!S9-Real!S8))</f>
        <v>29.800000000000011</v>
      </c>
      <c r="T10" s="10">
        <f>IF(MONTH($A10)=1,Real!T9,IF(Real!T9-Real!T8&lt;=0,"",Real!T9-Real!T8))</f>
        <v>290.10000000000002</v>
      </c>
      <c r="U10" s="10">
        <f>IF(U9*Real!U9/100=0,"",U9*Real!U9/100)</f>
        <v>106.63491183613631</v>
      </c>
      <c r="V10" s="10"/>
      <c r="W10" s="10">
        <f>IF(MONTH($A10)=1,Real!W9,IF(Real!W9-Real!W8&lt;=0,"",Real!W9-Real!W8))</f>
        <v>9265</v>
      </c>
      <c r="X10" s="10">
        <f>IF(MONTH($A10)=1,Real!X9,IF(Real!X9-Real!X8&lt;=0,"",Real!X9-Real!X8))</f>
        <v>4026</v>
      </c>
      <c r="Y10" s="9">
        <f>Real!Y9</f>
        <v>926889</v>
      </c>
      <c r="Z10" s="9">
        <f>Real!Z9</f>
        <v>0</v>
      </c>
      <c r="AA10" s="9">
        <f>Real!AA9</f>
        <v>0</v>
      </c>
      <c r="AB10" s="9">
        <f>Real!AB9</f>
        <v>0</v>
      </c>
      <c r="AC10" s="9">
        <f>Real!AC9</f>
        <v>0</v>
      </c>
      <c r="AD10" s="9">
        <f>Real!AD9</f>
        <v>0</v>
      </c>
      <c r="AE10" s="9">
        <f>Real!AE9</f>
        <v>0</v>
      </c>
      <c r="AF10" s="9">
        <f>Real!AF9</f>
        <v>0</v>
      </c>
      <c r="AG10" s="9">
        <f>Real!AG9</f>
        <v>0</v>
      </c>
      <c r="AH10" s="10">
        <f>IF(MONTH($A10)=1,Real!AH9,IF(Real!AH9-Real!AH8&lt;=0,"",Real!AH9-Real!AH8))</f>
        <v>330.09999999999991</v>
      </c>
      <c r="AI10" s="10" t="str">
        <f>IF(MONTH($A10)=1,Real!AI9,IF(Real!AI9-Real!AI8&lt;=0,"",Real!AI9-Real!AI8))</f>
        <v/>
      </c>
      <c r="AJ10" s="10">
        <f>IF(MONTH($A10)=1,Real!AJ9,IF(Real!AJ9-Real!AJ8&lt;=0,"",Real!AJ9-Real!AJ8))</f>
        <v>215500</v>
      </c>
      <c r="AK10" s="10">
        <f>Real!AK9</f>
        <v>184.4</v>
      </c>
      <c r="AL10" s="10"/>
      <c r="AM10" s="10"/>
      <c r="AN10" s="10">
        <f>Real!AN9</f>
        <v>160.19999999999999</v>
      </c>
    </row>
    <row r="11" spans="1:41" x14ac:dyDescent="0.2">
      <c r="A11" s="13">
        <v>37377</v>
      </c>
      <c r="B11" s="10">
        <v>53.819300000000005</v>
      </c>
      <c r="C11" s="10">
        <v>88.767212496767982</v>
      </c>
      <c r="D11" s="10">
        <v>101.34780881610003</v>
      </c>
      <c r="E11" s="10">
        <v>94.238240866560048</v>
      </c>
      <c r="F11" s="10">
        <v>331.4</v>
      </c>
      <c r="G11" s="10">
        <v>33.057895047091201</v>
      </c>
      <c r="H11" s="10">
        <v>259.61600000000004</v>
      </c>
      <c r="I11" s="10">
        <v>135.71599999999998</v>
      </c>
      <c r="J11" s="10">
        <v>84.427983920000003</v>
      </c>
      <c r="K11" s="10">
        <v>142.83548550847254</v>
      </c>
      <c r="L11" s="10">
        <v>85.830800941195903</v>
      </c>
      <c r="M11" s="10">
        <v>66.103499999999997</v>
      </c>
      <c r="N11" s="9">
        <v>109.6</v>
      </c>
      <c r="O11" s="10">
        <v>76.924624532872514</v>
      </c>
      <c r="R11" s="10">
        <f>IF(MONTH($A11)=1,Real!R10,IF(Real!R10-Real!R9&lt;=0,"",Real!R10-Real!R9))</f>
        <v>42.5</v>
      </c>
      <c r="S11" s="10">
        <f>IF(MONTH($A11)=1,Real!S10,IF(Real!S10-Real!S9&lt;=0,"",Real!S10-Real!S9))</f>
        <v>24.599999999999994</v>
      </c>
      <c r="T11" s="10">
        <f>IF(MONTH($A11)=1,Real!T10,IF(Real!T10-Real!T9&lt;=0,"",Real!T10-Real!T9))</f>
        <v>245.30000000000007</v>
      </c>
      <c r="U11" s="10">
        <f>IF(U10*Real!U10/100=0,"",U10*Real!U10/100)</f>
        <v>108.43704184616701</v>
      </c>
      <c r="V11" s="10"/>
      <c r="W11" s="10">
        <f>IF(MONTH($A11)=1,Real!W10,IF(Real!W10-Real!W9&lt;=0,"",Real!W10-Real!W9))</f>
        <v>8370</v>
      </c>
      <c r="X11" s="10">
        <f>IF(MONTH($A11)=1,Real!X10,IF(Real!X10-Real!X9&lt;=0,"",Real!X10-Real!X9))</f>
        <v>3565</v>
      </c>
      <c r="Y11" s="9">
        <f>Real!Y10</f>
        <v>1021854</v>
      </c>
      <c r="Z11" s="9">
        <f>Real!Z10</f>
        <v>0</v>
      </c>
      <c r="AA11" s="9">
        <f>Real!AA10</f>
        <v>0</v>
      </c>
      <c r="AB11" s="9">
        <f>Real!AB10</f>
        <v>0</v>
      </c>
      <c r="AC11" s="9">
        <f>Real!AC10</f>
        <v>0</v>
      </c>
      <c r="AD11" s="9">
        <f>Real!AD10</f>
        <v>0</v>
      </c>
      <c r="AE11" s="9">
        <f>Real!AE10</f>
        <v>0</v>
      </c>
      <c r="AF11" s="9">
        <f>Real!AF10</f>
        <v>0</v>
      </c>
      <c r="AG11" s="9">
        <f>Real!AG10</f>
        <v>0</v>
      </c>
      <c r="AH11" s="10">
        <f>IF(MONTH($A11)=1,Real!AH10,IF(Real!AH10-Real!AH9&lt;=0,"",Real!AH10-Real!AH9))</f>
        <v>287.10000000000014</v>
      </c>
      <c r="AI11" s="10" t="str">
        <f>IF(MONTH($A11)=1,Real!AI10,IF(Real!AI10-Real!AI9&lt;=0,"",Real!AI10-Real!AI9))</f>
        <v/>
      </c>
      <c r="AJ11" s="10">
        <f>IF(MONTH($A11)=1,Real!AJ10,IF(Real!AJ10-Real!AJ9&lt;=0,"",Real!AJ10-Real!AJ9))</f>
        <v>199900</v>
      </c>
      <c r="AK11" s="10">
        <f>Real!AK10</f>
        <v>165.4</v>
      </c>
      <c r="AL11" s="10"/>
      <c r="AM11" s="10"/>
      <c r="AN11" s="10">
        <f>Real!AN10</f>
        <v>149.69999999999999</v>
      </c>
    </row>
    <row r="12" spans="1:41" x14ac:dyDescent="0.2">
      <c r="A12" s="13">
        <v>37408</v>
      </c>
      <c r="B12" s="10">
        <v>64.209599999999995</v>
      </c>
      <c r="C12" s="10">
        <v>90.098720684219501</v>
      </c>
      <c r="D12" s="10">
        <v>103.57746061005422</v>
      </c>
      <c r="E12" s="10">
        <v>98.007770501222453</v>
      </c>
      <c r="F12" s="10">
        <v>321.2</v>
      </c>
      <c r="G12" s="10">
        <v>39.371953001085615</v>
      </c>
      <c r="H12" s="10">
        <v>267.48410000000001</v>
      </c>
      <c r="I12" s="10">
        <v>140.22240000000002</v>
      </c>
      <c r="J12" s="10">
        <v>85.187835775280007</v>
      </c>
      <c r="K12" s="10">
        <v>146.69204361720131</v>
      </c>
      <c r="L12" s="10">
        <v>91.667295405197223</v>
      </c>
      <c r="M12" s="10">
        <v>70.52</v>
      </c>
      <c r="N12" s="9">
        <v>124.9</v>
      </c>
      <c r="O12" s="10">
        <v>81.463177380312004</v>
      </c>
      <c r="R12" s="10">
        <f>IF(MONTH($A12)=1,Real!R11,IF(Real!R11-Real!R10&lt;=0,"",Real!R11-Real!R10))</f>
        <v>27.099999999999994</v>
      </c>
      <c r="S12" s="10">
        <f>IF(MONTH($A12)=1,Real!S11,IF(Real!S11-Real!S10&lt;=0,"",Real!S11-Real!S10))</f>
        <v>28.099999999999994</v>
      </c>
      <c r="T12" s="10">
        <f>IF(MONTH($A12)=1,Real!T11,IF(Real!T11-Real!T10&lt;=0,"",Real!T11-Real!T10))</f>
        <v>270.29999999999995</v>
      </c>
      <c r="U12" s="10">
        <f>IF(U11*Real!U11/100=0,"",U11*Real!U11/100)</f>
        <v>109.01175816795168</v>
      </c>
      <c r="V12" s="10">
        <v>383.48359420090435</v>
      </c>
      <c r="W12" s="10">
        <f>IF(MONTH($A12)=1,Real!W11,IF(Real!W11-Real!W10&lt;=0,"",Real!W11-Real!W10))</f>
        <v>8029</v>
      </c>
      <c r="X12" s="10">
        <f>IF(MONTH($A12)=1,Real!X11,IF(Real!X11-Real!X10&lt;=0,"",Real!X11-Real!X10))</f>
        <v>3828</v>
      </c>
      <c r="Y12" s="9">
        <f>Real!Y11</f>
        <v>1070440</v>
      </c>
      <c r="Z12" s="9">
        <f>Real!Z11</f>
        <v>0</v>
      </c>
      <c r="AA12" s="9">
        <f>Real!AA11</f>
        <v>0</v>
      </c>
      <c r="AB12" s="9">
        <f>Real!AB11</f>
        <v>0</v>
      </c>
      <c r="AC12" s="9">
        <f>Real!AC11</f>
        <v>0</v>
      </c>
      <c r="AD12" s="9">
        <f>Real!AD11</f>
        <v>0</v>
      </c>
      <c r="AE12" s="9">
        <f>Real!AE11</f>
        <v>0</v>
      </c>
      <c r="AF12" s="9">
        <f>Real!AF11</f>
        <v>0</v>
      </c>
      <c r="AG12" s="9">
        <f>Real!AG11</f>
        <v>0</v>
      </c>
      <c r="AH12" s="10">
        <f>IF(MONTH($A12)=1,Real!AH11,IF(Real!AH11-Real!AH10&lt;=0,"",Real!AH11-Real!AH10))</f>
        <v>250.39999999999986</v>
      </c>
      <c r="AI12" s="10" t="str">
        <f>IF(MONTH($A12)=1,Real!AI11,IF(Real!AI11-Real!AI10&lt;=0,"",Real!AI11-Real!AI10))</f>
        <v/>
      </c>
      <c r="AJ12" s="10">
        <f>IF(MONTH($A12)=1,Real!AJ11,IF(Real!AJ11-Real!AJ10&lt;=0,"",Real!AJ11-Real!AJ10))</f>
        <v>165600</v>
      </c>
      <c r="AK12" s="10">
        <f>Real!AK11</f>
        <v>168.9</v>
      </c>
      <c r="AL12" s="10"/>
      <c r="AM12" s="10"/>
      <c r="AN12" s="10">
        <f>Real!AN11</f>
        <v>154</v>
      </c>
    </row>
    <row r="13" spans="1:41" x14ac:dyDescent="0.2">
      <c r="A13" s="13">
        <v>37438</v>
      </c>
      <c r="B13" s="10">
        <v>67.818599999999989</v>
      </c>
      <c r="C13" s="10">
        <v>94.333360556377812</v>
      </c>
      <c r="D13" s="10">
        <v>109.06706602238708</v>
      </c>
      <c r="E13" s="10">
        <v>102.81015125578237</v>
      </c>
      <c r="F13" s="10">
        <v>331.4</v>
      </c>
      <c r="G13" s="10">
        <v>43.624123925202859</v>
      </c>
      <c r="H13" s="10">
        <v>277.30350000000004</v>
      </c>
      <c r="I13" s="10">
        <v>147.25319999999999</v>
      </c>
      <c r="J13" s="10">
        <v>87.40271950543729</v>
      </c>
      <c r="K13" s="10">
        <v>155.64025827785062</v>
      </c>
      <c r="L13" s="10">
        <v>90.200618678714079</v>
      </c>
      <c r="M13" s="10">
        <v>74.1494</v>
      </c>
      <c r="N13" s="9">
        <v>116.9</v>
      </c>
      <c r="O13" s="10">
        <v>83.255367282678876</v>
      </c>
      <c r="R13" s="10">
        <f>IF(MONTH($A13)=1,Real!R12,IF(Real!R12-Real!R11&lt;=0,"",Real!R12-Real!R11))</f>
        <v>46.399999999999977</v>
      </c>
      <c r="S13" s="10">
        <f>IF(MONTH($A13)=1,Real!S12,IF(Real!S12-Real!S11&lt;=0,"",Real!S12-Real!S11))</f>
        <v>36.400000000000006</v>
      </c>
      <c r="T13" s="10">
        <f>IF(MONTH($A13)=1,Real!T12,IF(Real!T12-Real!T11&lt;=0,"",Real!T12-Real!T11))</f>
        <v>281.29999999999995</v>
      </c>
      <c r="U13" s="10">
        <f>IF(U12*Real!U12/100=0,"",U12*Real!U12/100)</f>
        <v>109.79664282676093</v>
      </c>
      <c r="V13" s="10"/>
      <c r="W13" s="10">
        <f>IF(MONTH($A13)=1,Real!W12,IF(Real!W12-Real!W11&lt;=0,"",Real!W12-Real!W11))</f>
        <v>9209</v>
      </c>
      <c r="X13" s="10">
        <f>IF(MONTH($A13)=1,Real!X12,IF(Real!X12-Real!X11&lt;=0,"",Real!X12-Real!X11))</f>
        <v>4260</v>
      </c>
      <c r="Y13" s="9">
        <f>Real!Y12</f>
        <v>1069675</v>
      </c>
      <c r="Z13" s="9">
        <f>Real!Z12</f>
        <v>0</v>
      </c>
      <c r="AA13" s="9">
        <f>Real!AA12</f>
        <v>0</v>
      </c>
      <c r="AB13" s="9">
        <f>Real!AB12</f>
        <v>0</v>
      </c>
      <c r="AC13" s="9">
        <f>Real!AC12</f>
        <v>0</v>
      </c>
      <c r="AD13" s="9">
        <f>Real!AD12</f>
        <v>0</v>
      </c>
      <c r="AE13" s="9">
        <f>Real!AE12</f>
        <v>0</v>
      </c>
      <c r="AF13" s="9">
        <f>Real!AF12</f>
        <v>0</v>
      </c>
      <c r="AG13" s="9">
        <f>Real!AG12</f>
        <v>0</v>
      </c>
      <c r="AH13" s="10">
        <f>IF(MONTH($A13)=1,Real!AH12,IF(Real!AH12-Real!AH11&lt;=0,"",Real!AH12-Real!AH11))</f>
        <v>335.70000000000005</v>
      </c>
      <c r="AI13" s="10" t="str">
        <f>IF(MONTH($A13)=1,Real!AI12,IF(Real!AI12-Real!AI11&lt;=0,"",Real!AI12-Real!AI11))</f>
        <v/>
      </c>
      <c r="AJ13" s="10">
        <f>IF(MONTH($A13)=1,Real!AJ12,IF(Real!AJ12-Real!AJ11&lt;=0,"",Real!AJ12-Real!AJ11))</f>
        <v>226300</v>
      </c>
      <c r="AK13" s="10">
        <f>Real!AK12</f>
        <v>208.9</v>
      </c>
      <c r="AL13" s="10"/>
      <c r="AM13" s="10"/>
      <c r="AN13" s="10">
        <f>Real!AN12</f>
        <v>161.9</v>
      </c>
    </row>
    <row r="14" spans="1:41" x14ac:dyDescent="0.2">
      <c r="A14" s="13">
        <v>37469</v>
      </c>
      <c r="B14" s="10">
        <v>73.375199999999992</v>
      </c>
      <c r="C14" s="10">
        <v>95.371027522497968</v>
      </c>
      <c r="D14" s="10">
        <v>109.72146841852141</v>
      </c>
      <c r="E14" s="10">
        <v>103.73544261708443</v>
      </c>
      <c r="F14" s="10">
        <v>332.7</v>
      </c>
      <c r="G14" s="10">
        <v>37.822115443150878</v>
      </c>
      <c r="H14" s="10">
        <v>290.5333</v>
      </c>
      <c r="I14" s="10">
        <v>156.88579999999999</v>
      </c>
      <c r="J14" s="10">
        <v>90.461814688127603</v>
      </c>
      <c r="K14" s="10">
        <v>161.55458809240895</v>
      </c>
      <c r="L14" s="10">
        <v>90.741822390786368</v>
      </c>
      <c r="M14" s="10">
        <v>76.22</v>
      </c>
      <c r="N14" s="9">
        <v>137.6</v>
      </c>
      <c r="O14" s="10">
        <v>81.590259937025294</v>
      </c>
      <c r="R14" s="10">
        <f>IF(MONTH($A14)=1,Real!R13,IF(Real!R13-Real!R12&lt;=0,"",Real!R13-Real!R12))</f>
        <v>35.700000000000045</v>
      </c>
      <c r="S14" s="10">
        <f>IF(MONTH($A14)=1,Real!S13,IF(Real!S13-Real!S12&lt;=0,"",Real!S13-Real!S12))</f>
        <v>30.099999999999994</v>
      </c>
      <c r="T14" s="10">
        <f>IF(MONTH($A14)=1,Real!T13,IF(Real!T13-Real!T12&lt;=0,"",Real!T13-Real!T12))</f>
        <v>293.79999999999995</v>
      </c>
      <c r="U14" s="10">
        <f>IF(U13*Real!U13/100=0,"",U13*Real!U13/100)</f>
        <v>109.89545980530502</v>
      </c>
      <c r="V14" s="10"/>
      <c r="W14" s="10">
        <f>IF(MONTH($A14)=1,Real!W13,IF(Real!W13-Real!W12&lt;=0,"",Real!W13-Real!W12))</f>
        <v>9887</v>
      </c>
      <c r="X14" s="10">
        <f>IF(MONTH($A14)=1,Real!X13,IF(Real!X13-Real!X12&lt;=0,"",Real!X13-Real!X12))</f>
        <v>3893</v>
      </c>
      <c r="Y14" s="9">
        <f>Real!Y13</f>
        <v>1085825</v>
      </c>
      <c r="Z14" s="9">
        <f>Real!Z13</f>
        <v>0</v>
      </c>
      <c r="AA14" s="9">
        <f>Real!AA13</f>
        <v>0</v>
      </c>
      <c r="AB14" s="9">
        <f>Real!AB13</f>
        <v>0</v>
      </c>
      <c r="AC14" s="9">
        <f>Real!AC13</f>
        <v>0</v>
      </c>
      <c r="AD14" s="9">
        <f>Real!AD13</f>
        <v>0</v>
      </c>
      <c r="AE14" s="9">
        <f>Real!AE13</f>
        <v>0</v>
      </c>
      <c r="AF14" s="9">
        <f>Real!AF13</f>
        <v>0</v>
      </c>
      <c r="AG14" s="9">
        <f>Real!AG13</f>
        <v>0</v>
      </c>
      <c r="AH14" s="10">
        <f>IF(MONTH($A14)=1,Real!AH13,IF(Real!AH13-Real!AH12&lt;=0,"",Real!AH13-Real!AH12))</f>
        <v>305.29999999999995</v>
      </c>
      <c r="AI14" s="10" t="str">
        <f>IF(MONTH($A14)=1,Real!AI13,IF(Real!AI13-Real!AI12&lt;=0,"",Real!AI13-Real!AI12))</f>
        <v/>
      </c>
      <c r="AJ14" s="10">
        <f>IF(MONTH($A14)=1,Real!AJ13,IF(Real!AJ13-Real!AJ12&lt;=0,"",Real!AJ13-Real!AJ12))</f>
        <v>204000</v>
      </c>
      <c r="AK14" s="10">
        <f>Real!AK13</f>
        <v>188.1</v>
      </c>
      <c r="AL14" s="10"/>
      <c r="AM14" s="10"/>
      <c r="AN14" s="10">
        <f>Real!AN13</f>
        <v>174.5</v>
      </c>
    </row>
    <row r="15" spans="1:41" x14ac:dyDescent="0.2">
      <c r="A15" s="13">
        <v>37500</v>
      </c>
      <c r="B15" s="10">
        <v>75.247699999999995</v>
      </c>
      <c r="C15" s="10">
        <v>94.989543412407983</v>
      </c>
      <c r="D15" s="10">
        <v>108.29508932908064</v>
      </c>
      <c r="E15" s="10">
        <v>101.55699832212565</v>
      </c>
      <c r="F15" s="10">
        <v>333.2</v>
      </c>
      <c r="G15" s="10">
        <v>32.300086588450853</v>
      </c>
      <c r="H15" s="10">
        <v>293.14999999999998</v>
      </c>
      <c r="I15" s="10">
        <v>157.941</v>
      </c>
      <c r="J15" s="10">
        <v>91.909203723137637</v>
      </c>
      <c r="K15" s="10">
        <v>166.23967114708881</v>
      </c>
      <c r="L15" s="10">
        <v>96.821524490969054</v>
      </c>
      <c r="M15" s="10">
        <v>76.316399999999987</v>
      </c>
      <c r="N15" s="9">
        <v>107.5</v>
      </c>
      <c r="O15" s="10">
        <v>81.427079417151248</v>
      </c>
      <c r="R15" s="10">
        <f>IF(MONTH($A15)=1,Real!R14,IF(Real!R14-Real!R13&lt;=0,"",Real!R14-Real!R13))</f>
        <v>27.199999999999989</v>
      </c>
      <c r="S15" s="10">
        <f>IF(MONTH($A15)=1,Real!S14,IF(Real!S14-Real!S13&lt;=0,"",Real!S14-Real!S13))</f>
        <v>28.800000000000011</v>
      </c>
      <c r="T15" s="10">
        <f>IF(MONTH($A15)=1,Real!T14,IF(Real!T14-Real!T13&lt;=0,"",Real!T14-Real!T13))</f>
        <v>271.90000000000009</v>
      </c>
      <c r="U15" s="10">
        <f>IF(U14*Real!U14/100=0,"",U14*Real!U14/100)</f>
        <v>110.33504164452624</v>
      </c>
      <c r="V15" s="10">
        <v>509.01516256406961</v>
      </c>
      <c r="W15" s="10">
        <f>IF(MONTH($A15)=1,Real!W14,IF(Real!W14-Real!W13&lt;=0,"",Real!W14-Real!W13))</f>
        <v>9642</v>
      </c>
      <c r="X15" s="10">
        <f>IF(MONTH($A15)=1,Real!X14,IF(Real!X14-Real!X13&lt;=0,"",Real!X14-Real!X13))</f>
        <v>3851</v>
      </c>
      <c r="Y15" s="9">
        <f>Real!Y14</f>
        <v>1060679</v>
      </c>
      <c r="Z15" s="9">
        <f>Real!Z14</f>
        <v>0</v>
      </c>
      <c r="AA15" s="9">
        <f>Real!AA14</f>
        <v>0</v>
      </c>
      <c r="AB15" s="9">
        <f>Real!AB14</f>
        <v>0</v>
      </c>
      <c r="AC15" s="9">
        <f>Real!AC14</f>
        <v>0</v>
      </c>
      <c r="AD15" s="9">
        <f>Real!AD14</f>
        <v>0</v>
      </c>
      <c r="AE15" s="9">
        <f>Real!AE14</f>
        <v>0</v>
      </c>
      <c r="AF15" s="9">
        <f>Real!AF14</f>
        <v>0</v>
      </c>
      <c r="AG15" s="9">
        <f>Real!AG14</f>
        <v>0</v>
      </c>
      <c r="AH15" s="10">
        <f>IF(MONTH($A15)=1,Real!AH14,IF(Real!AH14-Real!AH13&lt;=0,"",Real!AH14-Real!AH13))</f>
        <v>285.70000000000027</v>
      </c>
      <c r="AI15" s="10" t="str">
        <f>IF(MONTH($A15)=1,Real!AI14,IF(Real!AI14-Real!AI13&lt;=0,"",Real!AI14-Real!AI13))</f>
        <v/>
      </c>
      <c r="AJ15" s="10">
        <f>IF(MONTH($A15)=1,Real!AJ14,IF(Real!AJ14-Real!AJ13&lt;=0,"",Real!AJ14-Real!AJ13))</f>
        <v>184700</v>
      </c>
      <c r="AK15" s="10">
        <f>Real!AK14</f>
        <v>190</v>
      </c>
      <c r="AL15" s="10"/>
      <c r="AM15" s="10"/>
      <c r="AN15" s="10">
        <f>Real!AN14</f>
        <v>167</v>
      </c>
    </row>
    <row r="16" spans="1:41" x14ac:dyDescent="0.2">
      <c r="A16" s="13">
        <v>37530</v>
      </c>
      <c r="B16" s="10">
        <v>71.228100000000012</v>
      </c>
      <c r="C16" s="10">
        <v>101.63881145127654</v>
      </c>
      <c r="D16" s="10">
        <v>110.02781075834594</v>
      </c>
      <c r="E16" s="10">
        <v>105.11149326340005</v>
      </c>
      <c r="F16" s="10">
        <v>351.8</v>
      </c>
      <c r="G16" s="10">
        <v>30.846582691970568</v>
      </c>
      <c r="H16" s="10">
        <v>305.8578</v>
      </c>
      <c r="I16" s="10">
        <v>167.24959999999999</v>
      </c>
      <c r="J16" s="10">
        <v>93.563569390154115</v>
      </c>
      <c r="K16" s="10">
        <v>180.86876220803265</v>
      </c>
      <c r="L16" s="10">
        <v>100.30709937264395</v>
      </c>
      <c r="M16" s="10">
        <v>76.3904</v>
      </c>
      <c r="N16" s="9">
        <v>74.099999999999994</v>
      </c>
      <c r="O16" s="10">
        <v>82.811339767242828</v>
      </c>
      <c r="R16" s="10">
        <f>IF(MONTH($A16)=1,Real!R15,IF(Real!R15-Real!R14&lt;=0,"",Real!R15-Real!R14))</f>
        <v>59.899999999999977</v>
      </c>
      <c r="S16" s="10">
        <f>IF(MONTH($A16)=1,Real!S15,IF(Real!S15-Real!S14&lt;=0,"",Real!S15-Real!S14))</f>
        <v>31.799999999999983</v>
      </c>
      <c r="T16" s="10">
        <f>IF(MONTH($A16)=1,Real!T15,IF(Real!T15-Real!T14&lt;=0,"",Real!T15-Real!T14))</f>
        <v>377.30000000000018</v>
      </c>
      <c r="U16" s="10">
        <f>IF(U15*Real!U15/100=0,"",U15*Real!U15/100)</f>
        <v>111.51562659012266</v>
      </c>
      <c r="V16" s="10"/>
      <c r="W16" s="10">
        <f>IF(MONTH($A16)=1,Real!W15,IF(Real!W15-Real!W14&lt;=0,"",Real!W15-Real!W14))</f>
        <v>10046</v>
      </c>
      <c r="X16" s="10">
        <f>IF(MONTH($A16)=1,Real!X15,IF(Real!X15-Real!X14&lt;=0,"",Real!X15-Real!X14))</f>
        <v>4371</v>
      </c>
      <c r="Y16" s="9">
        <f>Real!Y15</f>
        <v>984993</v>
      </c>
      <c r="Z16" s="9">
        <f>Real!Z15</f>
        <v>0</v>
      </c>
      <c r="AA16" s="9">
        <f>Real!AA15</f>
        <v>0</v>
      </c>
      <c r="AB16" s="9">
        <f>Real!AB15</f>
        <v>0</v>
      </c>
      <c r="AC16" s="9">
        <f>Real!AC15</f>
        <v>0</v>
      </c>
      <c r="AD16" s="9">
        <f>Real!AD15</f>
        <v>0</v>
      </c>
      <c r="AE16" s="9">
        <f>Real!AE15</f>
        <v>0</v>
      </c>
      <c r="AF16" s="9">
        <f>Real!AF15</f>
        <v>0</v>
      </c>
      <c r="AG16" s="9">
        <f>Real!AG15</f>
        <v>0</v>
      </c>
      <c r="AH16" s="10">
        <f>IF(MONTH($A16)=1,Real!AH15,IF(Real!AH15-Real!AH14&lt;=0,"",Real!AH15-Real!AH14))</f>
        <v>354.19999999999982</v>
      </c>
      <c r="AI16" s="10" t="str">
        <f>IF(MONTH($A16)=1,Real!AI15,IF(Real!AI15-Real!AI14&lt;=0,"",Real!AI15-Real!AI14))</f>
        <v/>
      </c>
      <c r="AJ16" s="10">
        <f>IF(MONTH($A16)=1,Real!AJ15,IF(Real!AJ15-Real!AJ14&lt;=0,"",Real!AJ15-Real!AJ14))</f>
        <v>235800</v>
      </c>
      <c r="AK16" s="10">
        <f>Real!AK15</f>
        <v>225.3</v>
      </c>
      <c r="AL16" s="10"/>
      <c r="AM16" s="10"/>
      <c r="AN16" s="10">
        <f>Real!AN15</f>
        <v>215.8</v>
      </c>
    </row>
    <row r="17" spans="1:40" x14ac:dyDescent="0.2">
      <c r="A17" s="13">
        <v>37561</v>
      </c>
      <c r="B17" s="10">
        <v>70.692300000000003</v>
      </c>
      <c r="C17" s="10">
        <v>98.284730673384416</v>
      </c>
      <c r="D17" s="10">
        <v>103.97628116663691</v>
      </c>
      <c r="E17" s="10">
        <v>98.699692174332654</v>
      </c>
      <c r="F17" s="10">
        <v>339.7</v>
      </c>
      <c r="G17" s="10">
        <v>29.982878376595394</v>
      </c>
      <c r="H17" s="10">
        <v>311.32859999999999</v>
      </c>
      <c r="I17" s="10">
        <v>170.61199999999999</v>
      </c>
      <c r="J17" s="10">
        <v>93.750696528934427</v>
      </c>
      <c r="K17" s="10">
        <v>185.75221878764955</v>
      </c>
      <c r="L17" s="10">
        <v>93.185295317186231</v>
      </c>
      <c r="M17" s="10">
        <v>77.61399999999999</v>
      </c>
      <c r="N17" s="9">
        <v>58.9</v>
      </c>
      <c r="O17" s="10">
        <v>82.480094408173869</v>
      </c>
      <c r="R17" s="10">
        <f>IF(MONTH($A17)=1,Real!R16,IF(Real!R16-Real!R15&lt;=0,"",Real!R16-Real!R15))</f>
        <v>31.199999999999989</v>
      </c>
      <c r="S17" s="10">
        <f>IF(MONTH($A17)=1,Real!S16,IF(Real!S16-Real!S15&lt;=0,"",Real!S16-Real!S15))</f>
        <v>32.5</v>
      </c>
      <c r="T17" s="10">
        <f>IF(MONTH($A17)=1,Real!T16,IF(Real!T16-Real!T15&lt;=0,"",Real!T16-Real!T15))</f>
        <v>314.39999999999964</v>
      </c>
      <c r="U17" s="10">
        <f>IF(U16*Real!U16/100=0,"",U16*Real!U16/100)</f>
        <v>113.31102817822364</v>
      </c>
      <c r="V17" s="10"/>
      <c r="W17" s="10">
        <f>IF(MONTH($A17)=1,Real!W16,IF(Real!W16-Real!W15&lt;=0,"",Real!W16-Real!W15))</f>
        <v>9387</v>
      </c>
      <c r="X17" s="10">
        <f>IF(MONTH($A17)=1,Real!X16,IF(Real!X16-Real!X15&lt;=0,"",Real!X16-Real!X15))</f>
        <v>4201</v>
      </c>
      <c r="Y17" s="9">
        <f>Real!Y16</f>
        <v>892062</v>
      </c>
      <c r="Z17" s="9">
        <f>Real!Z16</f>
        <v>0</v>
      </c>
      <c r="AA17" s="9">
        <f>Real!AA16</f>
        <v>0</v>
      </c>
      <c r="AB17" s="9">
        <f>Real!AB16</f>
        <v>0</v>
      </c>
      <c r="AC17" s="9">
        <f>Real!AC16</f>
        <v>0</v>
      </c>
      <c r="AD17" s="9">
        <f>Real!AD16</f>
        <v>0</v>
      </c>
      <c r="AE17" s="9">
        <f>Real!AE16</f>
        <v>0</v>
      </c>
      <c r="AF17" s="9">
        <f>Real!AF16</f>
        <v>0</v>
      </c>
      <c r="AG17" s="9">
        <f>Real!AG16</f>
        <v>0</v>
      </c>
      <c r="AH17" s="10">
        <f>IF(MONTH($A17)=1,Real!AH16,IF(Real!AH16-Real!AH15&lt;=0,"",Real!AH16-Real!AH15))</f>
        <v>306.90000000000009</v>
      </c>
      <c r="AI17" s="10" t="str">
        <f>IF(MONTH($A17)=1,Real!AI16,IF(Real!AI16-Real!AI15&lt;=0,"",Real!AI16-Real!AI15))</f>
        <v/>
      </c>
      <c r="AJ17" s="10">
        <f>IF(MONTH($A17)=1,Real!AJ16,IF(Real!AJ16-Real!AJ15&lt;=0,"",Real!AJ16-Real!AJ15))</f>
        <v>211800</v>
      </c>
      <c r="AK17" s="10">
        <f>Real!AK16</f>
        <v>188</v>
      </c>
      <c r="AL17" s="10"/>
      <c r="AM17" s="10"/>
      <c r="AN17" s="10">
        <f>Real!AN16</f>
        <v>198.5</v>
      </c>
    </row>
    <row r="18" spans="1:40" x14ac:dyDescent="0.2">
      <c r="A18" s="13">
        <v>37591</v>
      </c>
      <c r="B18" s="10">
        <v>79.713000000000008</v>
      </c>
      <c r="C18" s="10">
        <v>104.0835297831141</v>
      </c>
      <c r="D18" s="10">
        <v>106.67966447696948</v>
      </c>
      <c r="E18" s="10">
        <v>101.16718447869098</v>
      </c>
      <c r="F18" s="10">
        <v>350.2</v>
      </c>
      <c r="G18" s="10">
        <v>29.952895498218801</v>
      </c>
      <c r="H18" s="10">
        <v>361.0179</v>
      </c>
      <c r="I18" s="10">
        <v>194.16900000000001</v>
      </c>
      <c r="J18" s="10">
        <v>108.75080797356394</v>
      </c>
      <c r="K18" s="10">
        <v>196.52584747733323</v>
      </c>
      <c r="L18" s="10">
        <v>103.06293662080797</v>
      </c>
      <c r="M18" s="10">
        <v>82.973000000000013</v>
      </c>
      <c r="N18" s="9">
        <v>78.3</v>
      </c>
      <c r="O18" s="10">
        <v>99.306033667441355</v>
      </c>
      <c r="R18" s="10">
        <f>IF(MONTH($A18)=1,Real!R17,IF(Real!R17-Real!R16&lt;=0,"",Real!R17-Real!R16))</f>
        <v>34.5</v>
      </c>
      <c r="S18" s="10">
        <f>IF(MONTH($A18)=1,Real!S17,IF(Real!S17-Real!S16&lt;=0,"",Real!S17-Real!S16))</f>
        <v>48.400000000000034</v>
      </c>
      <c r="T18" s="10">
        <f>IF(MONTH($A18)=1,Real!T17,IF(Real!T17-Real!T16&lt;=0,"",Real!T17-Real!T16))</f>
        <v>491.10000000000036</v>
      </c>
      <c r="U18" s="10">
        <f>IF(U17*Real!U17/100=0,"",U17*Real!U17/100)</f>
        <v>115.05601801216829</v>
      </c>
      <c r="V18" s="10">
        <v>550.69650335265487</v>
      </c>
      <c r="W18" s="10">
        <f>IF(MONTH($A18)=1,Real!W17,IF(Real!W17-Real!W16&lt;=0,"",Real!W17-Real!W16))</f>
        <v>11197</v>
      </c>
      <c r="X18" s="10">
        <f>IF(MONTH($A18)=1,Real!X17,IF(Real!X17-Real!X16&lt;=0,"",Real!X17-Real!X16))</f>
        <v>4754</v>
      </c>
      <c r="Y18" s="9">
        <f>Real!Y17</f>
        <v>818309</v>
      </c>
      <c r="Z18" s="9">
        <f>Real!Z17</f>
        <v>0</v>
      </c>
      <c r="AA18" s="9">
        <f>Real!AA17</f>
        <v>0</v>
      </c>
      <c r="AB18" s="9">
        <f>Real!AB17</f>
        <v>0</v>
      </c>
      <c r="AC18" s="9">
        <f>Real!AC17</f>
        <v>0</v>
      </c>
      <c r="AD18" s="9">
        <f>Real!AD17</f>
        <v>0</v>
      </c>
      <c r="AE18" s="9">
        <f>Real!AE17</f>
        <v>0</v>
      </c>
      <c r="AF18" s="9">
        <f>Real!AF17</f>
        <v>0</v>
      </c>
      <c r="AG18" s="9">
        <f>Real!AG17</f>
        <v>0</v>
      </c>
      <c r="AH18" s="10">
        <f>IF(MONTH($A18)=1,Real!AH17,IF(Real!AH17-Real!AH16&lt;=0,"",Real!AH17-Real!AH16))</f>
        <v>354.29999999999973</v>
      </c>
      <c r="AI18" s="10" t="str">
        <f>IF(MONTH($A18)=1,Real!AI17,IF(Real!AI17-Real!AI16&lt;=0,"",Real!AI17-Real!AI16))</f>
        <v/>
      </c>
      <c r="AJ18" s="10">
        <f>IF(MONTH($A18)=1,Real!AJ17,IF(Real!AJ17-Real!AJ16&lt;=0,"",Real!AJ17-Real!AJ16))</f>
        <v>217100</v>
      </c>
      <c r="AK18" s="10">
        <f>Real!AK17</f>
        <v>210.8</v>
      </c>
      <c r="AL18" s="10"/>
      <c r="AM18" s="10"/>
      <c r="AN18" s="10">
        <f>Real!AN17</f>
        <v>257.8</v>
      </c>
    </row>
    <row r="19" spans="1:40" x14ac:dyDescent="0.2">
      <c r="A19" s="13">
        <v>37622</v>
      </c>
      <c r="B19" s="10">
        <f>B7*Real!B18/100</f>
        <v>38.267044200000001</v>
      </c>
      <c r="C19" s="10">
        <v>97.214016817428586</v>
      </c>
      <c r="D19" s="10">
        <v>107.53310179278523</v>
      </c>
      <c r="E19" s="10">
        <v>89.836459817077596</v>
      </c>
      <c r="F19" s="10">
        <f>F7*Real!F18/100</f>
        <v>347.69279999999998</v>
      </c>
      <c r="G19" s="10">
        <f>G7*Real!G18/100</f>
        <v>27.716800000000003</v>
      </c>
      <c r="H19" s="10">
        <f>H7*Real!H18/100</f>
        <v>258.4780672</v>
      </c>
      <c r="I19" s="10">
        <f>I7*Real!I18/100</f>
        <v>140.90720000000002</v>
      </c>
      <c r="J19" s="10">
        <f>J7*Real!J18/100</f>
        <v>87.33</v>
      </c>
      <c r="K19" s="10">
        <f>K7*Real!K18/100</f>
        <v>182.85729087018277</v>
      </c>
      <c r="L19" s="10">
        <f>L7*Real!L18/100</f>
        <v>84.97851565337956</v>
      </c>
      <c r="M19" s="10">
        <f>M7*Real!M18/100</f>
        <v>60.348385799999996</v>
      </c>
      <c r="N19" s="10">
        <f>N7*Real!N18/100</f>
        <v>92.222499999999997</v>
      </c>
      <c r="O19" s="10">
        <f>O7*Real!O18/100</f>
        <v>80.206814644535569</v>
      </c>
      <c r="R19" s="10">
        <f>IF(MONTH($A19)=1,Real!R18,IF(Real!R18-Real!R17&lt;=0,"",Real!R18-Real!R17))</f>
        <v>27.5</v>
      </c>
      <c r="S19" s="10">
        <f>IF(MONTH($A19)=1,Real!S18,IF(Real!S18-Real!S17&lt;=0,"",Real!S18-Real!S17))</f>
        <v>27</v>
      </c>
      <c r="T19" s="10">
        <f>IF(MONTH($A19)=1,Real!T18,IF(Real!T18-Real!T17&lt;=0,"",Real!T18-Real!T17))</f>
        <v>175.8</v>
      </c>
      <c r="U19" s="10">
        <f>IF(U18*Real!U18/100=0,"",U18*Real!U18/100)</f>
        <v>117.81736244446034</v>
      </c>
      <c r="V19" s="10"/>
      <c r="W19" s="10">
        <f>IF(MONTH($A19)=1,Real!W18,IF(Real!W18-Real!W17&lt;=0,"",Real!W18-Real!W17))</f>
        <v>9530</v>
      </c>
      <c r="X19" s="10">
        <f>IF(MONTH($A19)=1,Real!X18,IF(Real!X18-Real!X17&lt;=0,"",Real!X18-Real!X17))</f>
        <v>3254</v>
      </c>
      <c r="Y19" s="9">
        <f>Real!Y18</f>
        <v>805406</v>
      </c>
      <c r="Z19" s="9">
        <f>Real!Z18</f>
        <v>0</v>
      </c>
      <c r="AA19" s="9">
        <f>Real!AA18</f>
        <v>0</v>
      </c>
      <c r="AB19" s="9">
        <f>Real!AB18</f>
        <v>0</v>
      </c>
      <c r="AC19" s="9">
        <f>Real!AC18</f>
        <v>0</v>
      </c>
      <c r="AD19" s="9">
        <f>Real!AD18</f>
        <v>0</v>
      </c>
      <c r="AE19" s="9">
        <f>Real!AE18</f>
        <v>0</v>
      </c>
      <c r="AF19" s="9">
        <f>Real!AF18</f>
        <v>0</v>
      </c>
      <c r="AG19" s="9">
        <f>Real!AG18</f>
        <v>0</v>
      </c>
      <c r="AH19" s="10">
        <f>IF(MONTH($A19)=1,Real!AH18,IF(Real!AH18-Real!AH17&lt;=0,"",Real!AH18-Real!AH17))</f>
        <v>271.5</v>
      </c>
      <c r="AI19" s="10">
        <f>IF(MONTH($A19)=1,Real!AI18,IF(Real!AI18-Real!AI17&lt;=0,"",Real!AI18-Real!AI17))</f>
        <v>0</v>
      </c>
      <c r="AJ19" s="10">
        <f>IF(MONTH($A19)=1,Real!AJ18,IF(Real!AJ18-Real!AJ17&lt;=0,"",Real!AJ18-Real!AJ17))</f>
        <v>175100</v>
      </c>
      <c r="AK19" s="10">
        <f>Real!AK18</f>
        <v>180.2</v>
      </c>
      <c r="AL19" s="10"/>
      <c r="AM19" s="10"/>
      <c r="AN19" s="10">
        <f>Real!AN18</f>
        <v>110.1</v>
      </c>
    </row>
    <row r="20" spans="1:40" x14ac:dyDescent="0.2">
      <c r="A20" s="13">
        <v>37653</v>
      </c>
      <c r="B20" s="10">
        <f>B8*Real!B19/100</f>
        <v>43.287396000000001</v>
      </c>
      <c r="C20" s="10">
        <v>96.04744861561943</v>
      </c>
      <c r="D20" s="10">
        <v>98.070188835020133</v>
      </c>
      <c r="E20" s="10">
        <v>95.226647406102259</v>
      </c>
      <c r="F20" s="10">
        <f>F8*Real!F19/100</f>
        <v>323.53640000000001</v>
      </c>
      <c r="G20" s="10">
        <f>G8*Real!G19/100</f>
        <v>25.8951888</v>
      </c>
      <c r="H20" s="10">
        <f>H8*Real!H19/100</f>
        <v>258.75727039999992</v>
      </c>
      <c r="I20" s="10">
        <f>I8*Real!I19/100</f>
        <v>140.8755932</v>
      </c>
      <c r="J20" s="10">
        <f>J8*Real!J19/100</f>
        <v>85.434405999999996</v>
      </c>
      <c r="K20" s="10">
        <f>K8*Real!K19/100</f>
        <v>180.10125260328354</v>
      </c>
      <c r="L20" s="10">
        <f>L8*Real!L19/100</f>
        <v>82.225115271074031</v>
      </c>
      <c r="M20" s="10">
        <f>M8*Real!M19/100</f>
        <v>61.630271999999998</v>
      </c>
      <c r="N20" s="10">
        <f>N8*Real!N19/100</f>
        <v>93.512600000000006</v>
      </c>
      <c r="O20" s="10">
        <f>O8*Real!O19/100</f>
        <v>78.878744093883256</v>
      </c>
      <c r="R20" s="10">
        <f>IF(MONTH($A20)=1,Real!R19,IF(Real!R19-Real!R18&lt;=0,"",Real!R19-Real!R18))</f>
        <v>22.1</v>
      </c>
      <c r="S20" s="10">
        <f>IF(MONTH($A20)=1,Real!S19,IF(Real!S19-Real!S18&lt;=0,"",Real!S19-Real!S18))</f>
        <v>30.5</v>
      </c>
      <c r="T20" s="10">
        <f>IF(MONTH($A20)=1,Real!T19,IF(Real!T19-Real!T18&lt;=0,"",Real!T19-Real!T18))</f>
        <v>275.5</v>
      </c>
      <c r="U20" s="10">
        <f>IF(U19*Real!U19/100=0,"",U19*Real!U19/100)</f>
        <v>119.73778545230503</v>
      </c>
      <c r="V20" s="10"/>
      <c r="W20" s="10">
        <f>IF(MONTH($A20)=1,Real!W19,IF(Real!W19-Real!W18&lt;=0,"",Real!W19-Real!W18))</f>
        <v>9717</v>
      </c>
      <c r="X20" s="10">
        <f>IF(MONTH($A20)=1,Real!X19,IF(Real!X19-Real!X18&lt;=0,"",Real!X19-Real!X18))</f>
        <v>3756</v>
      </c>
      <c r="Y20" s="9">
        <f>Real!Y19</f>
        <v>837623</v>
      </c>
      <c r="Z20" s="9">
        <f>Real!Z19</f>
        <v>0</v>
      </c>
      <c r="AA20" s="9">
        <f>Real!AA19</f>
        <v>0</v>
      </c>
      <c r="AB20" s="9">
        <f>Real!AB19</f>
        <v>0</v>
      </c>
      <c r="AC20" s="9">
        <f>Real!AC19</f>
        <v>0</v>
      </c>
      <c r="AD20" s="9">
        <f>Real!AD19</f>
        <v>0</v>
      </c>
      <c r="AE20" s="9">
        <f>Real!AE19</f>
        <v>0</v>
      </c>
      <c r="AF20" s="9">
        <f>Real!AF19</f>
        <v>0</v>
      </c>
      <c r="AG20" s="9">
        <f>Real!AG19</f>
        <v>0</v>
      </c>
      <c r="AH20" s="10">
        <f>IF(MONTH($A20)=1,Real!AH19,IF(Real!AH19-Real!AH18&lt;=0,"",Real!AH19-Real!AH18))</f>
        <v>269</v>
      </c>
      <c r="AI20" s="10" t="str">
        <f>IF(MONTH($A20)=1,Real!AI19,IF(Real!AI19-Real!AI18&lt;=0,"",Real!AI19-Real!AI18))</f>
        <v/>
      </c>
      <c r="AJ20" s="10">
        <f>IF(MONTH($A20)=1,Real!AJ19,IF(Real!AJ19-Real!AJ18&lt;=0,"",Real!AJ19-Real!AJ18))</f>
        <v>171900</v>
      </c>
      <c r="AK20" s="10">
        <f>Real!AK19</f>
        <v>187.8</v>
      </c>
      <c r="AL20" s="10"/>
      <c r="AM20" s="10"/>
      <c r="AN20" s="10">
        <f>Real!AN19</f>
        <v>182.8</v>
      </c>
    </row>
    <row r="21" spans="1:40" x14ac:dyDescent="0.2">
      <c r="A21" s="13">
        <v>37681</v>
      </c>
      <c r="B21" s="10">
        <f>B9*Real!B20/100</f>
        <v>53.028637200000006</v>
      </c>
      <c r="C21" s="10">
        <v>106.32452561749071</v>
      </c>
      <c r="D21" s="10">
        <v>108.26948847386224</v>
      </c>
      <c r="E21" s="10">
        <v>109.12973792739319</v>
      </c>
      <c r="F21" s="10">
        <f>F9*Real!F20/100</f>
        <v>361.8306</v>
      </c>
      <c r="G21" s="10">
        <f>G9*Real!G20/100</f>
        <v>28.699610011200001</v>
      </c>
      <c r="H21" s="10">
        <f>H9*Real!H20/100</f>
        <v>284.39330079999996</v>
      </c>
      <c r="I21" s="10">
        <f>I9*Real!I20/100</f>
        <v>153.71615999999997</v>
      </c>
      <c r="J21" s="10">
        <f>J9*Real!J20/100</f>
        <v>93.129235324000007</v>
      </c>
      <c r="K21" s="10">
        <f>K9*Real!K20/100</f>
        <v>189.01438698774865</v>
      </c>
      <c r="L21" s="10">
        <f>L9*Real!L20/100</f>
        <v>89.524727638223268</v>
      </c>
      <c r="M21" s="10">
        <f>M9*Real!M20/100</f>
        <v>66.332519999999988</v>
      </c>
      <c r="N21" s="10">
        <f>N9*Real!N20/100</f>
        <v>133.84799999999998</v>
      </c>
      <c r="O21" s="10">
        <f>O9*Real!O20/100</f>
        <v>82.647608964125155</v>
      </c>
      <c r="R21" s="10">
        <f>IF(MONTH($A21)=1,Real!R20,IF(Real!R20-Real!R19&lt;=0,"",Real!R20-Real!R19))</f>
        <v>54.199999999999996</v>
      </c>
      <c r="S21" s="10">
        <f>IF(MONTH($A21)=1,Real!S20,IF(Real!S20-Real!S19&lt;=0,"",Real!S20-Real!S19))</f>
        <v>32.900000000000006</v>
      </c>
      <c r="T21" s="10">
        <f>IF(MONTH($A21)=1,Real!T20,IF(Real!T20-Real!T19&lt;=0,"",Real!T20-Real!T19))</f>
        <v>318.7</v>
      </c>
      <c r="U21" s="10">
        <f>IF(U20*Real!U20/100=0,"",U20*Real!U20/100)</f>
        <v>120.99503219955423</v>
      </c>
      <c r="V21" s="10">
        <v>287.94488363487596</v>
      </c>
      <c r="W21" s="10">
        <f>IF(MONTH($A21)=1,Real!W20,IF(Real!W20-Real!W19&lt;=0,"",Real!W20-Real!W19))</f>
        <v>11421</v>
      </c>
      <c r="X21" s="10">
        <f>IF(MONTH($A21)=1,Real!X20,IF(Real!X20-Real!X19&lt;=0,"",Real!X20-Real!X19))</f>
        <v>4459</v>
      </c>
      <c r="Y21" s="9">
        <f>Real!Y20</f>
        <v>853055</v>
      </c>
      <c r="Z21" s="9">
        <f>Real!Z20</f>
        <v>0</v>
      </c>
      <c r="AA21" s="9">
        <f>Real!AA20</f>
        <v>0</v>
      </c>
      <c r="AB21" s="9">
        <f>Real!AB20</f>
        <v>0</v>
      </c>
      <c r="AC21" s="9">
        <f>Real!AC20</f>
        <v>0</v>
      </c>
      <c r="AD21" s="9">
        <f>Real!AD20</f>
        <v>0</v>
      </c>
      <c r="AE21" s="9">
        <f>Real!AE20</f>
        <v>0</v>
      </c>
      <c r="AF21" s="9">
        <f>Real!AF20</f>
        <v>0</v>
      </c>
      <c r="AG21" s="9">
        <f>Real!AG20</f>
        <v>0</v>
      </c>
      <c r="AH21" s="10">
        <f>IF(MONTH($A21)=1,Real!AH20,IF(Real!AH20-Real!AH19&lt;=0,"",Real!AH20-Real!AH19))</f>
        <v>335</v>
      </c>
      <c r="AI21" s="10" t="str">
        <f>IF(MONTH($A21)=1,Real!AI20,IF(Real!AI20-Real!AI19&lt;=0,"",Real!AI20-Real!AI19))</f>
        <v/>
      </c>
      <c r="AJ21" s="10">
        <f>IF(MONTH($A21)=1,Real!AJ20,IF(Real!AJ20-Real!AJ19&lt;=0,"",Real!AJ20-Real!AJ19))</f>
        <v>225600</v>
      </c>
      <c r="AK21" s="10">
        <f>Real!AK20</f>
        <v>213</v>
      </c>
      <c r="AL21" s="10"/>
      <c r="AM21" s="10"/>
      <c r="AN21" s="10">
        <f>Real!AN20</f>
        <v>198.7</v>
      </c>
    </row>
    <row r="22" spans="1:40" x14ac:dyDescent="0.2">
      <c r="A22" s="13">
        <v>37712</v>
      </c>
      <c r="B22" s="10">
        <f>B10*Real!B21/100</f>
        <v>54.262665599999998</v>
      </c>
      <c r="C22" s="10">
        <v>103.34743890020098</v>
      </c>
      <c r="D22" s="10">
        <v>104.91313433117251</v>
      </c>
      <c r="E22" s="10">
        <v>111.09407321008626</v>
      </c>
      <c r="F22" s="10">
        <f>F10*Real!F21/100</f>
        <v>344.74049999999994</v>
      </c>
      <c r="G22" s="10">
        <f>G10*Real!G21/100</f>
        <v>29.648077201324799</v>
      </c>
      <c r="H22" s="10">
        <f>H10*Real!H21/100</f>
        <v>285.7881362</v>
      </c>
      <c r="I22" s="10">
        <f>I10*Real!I21/100</f>
        <v>152.8721012</v>
      </c>
      <c r="J22" s="10">
        <f>J10*Real!J21/100</f>
        <v>92.784631308000002</v>
      </c>
      <c r="K22" s="10">
        <f>K10*Real!K21/100</f>
        <v>183.64562422517898</v>
      </c>
      <c r="L22" s="10">
        <f>L10*Real!L21/100</f>
        <v>90.039052672735636</v>
      </c>
      <c r="M22" s="10">
        <f>M10*Real!M21/100</f>
        <v>68.955981000000008</v>
      </c>
      <c r="N22" s="10">
        <f>N10*Real!N21/100</f>
        <v>103.72049999999999</v>
      </c>
      <c r="O22" s="10">
        <f>O10*Real!O21/100</f>
        <v>83.302990003630171</v>
      </c>
      <c r="R22" s="10">
        <f>IF(MONTH($A22)=1,Real!R21,IF(Real!R21-Real!R20&lt;=0,"",Real!R21-Real!R20))</f>
        <v>68.7</v>
      </c>
      <c r="S22" s="10">
        <f>IF(MONTH($A22)=1,Real!S21,IF(Real!S21-Real!S20&lt;=0,"",Real!S21-Real!S20))</f>
        <v>37.099999999999994</v>
      </c>
      <c r="T22" s="10">
        <f>IF(MONTH($A22)=1,Real!T21,IF(Real!T21-Real!T20&lt;=0,"",Real!T21-Real!T20))</f>
        <v>329.79999999999995</v>
      </c>
      <c r="U22" s="10">
        <f>IF(U21*Real!U21/100=0,"",U21*Real!U21/100)</f>
        <v>122.22918152798968</v>
      </c>
      <c r="V22" s="10"/>
      <c r="W22" s="10">
        <f>IF(MONTH($A22)=1,Real!W21,IF(Real!W21-Real!W20&lt;=0,"",Real!W21-Real!W20))</f>
        <v>10046</v>
      </c>
      <c r="X22" s="10">
        <f>IF(MONTH($A22)=1,Real!X21,IF(Real!X21-Real!X20&lt;=0,"",Real!X21-Real!X20))</f>
        <v>4776</v>
      </c>
      <c r="Y22" s="9">
        <f>Real!Y21</f>
        <v>926830</v>
      </c>
      <c r="Z22" s="9">
        <f>Real!Z21</f>
        <v>0</v>
      </c>
      <c r="AA22" s="9">
        <f>Real!AA21</f>
        <v>0</v>
      </c>
      <c r="AB22" s="9">
        <f>Real!AB21</f>
        <v>0</v>
      </c>
      <c r="AC22" s="9">
        <f>Real!AC21</f>
        <v>0</v>
      </c>
      <c r="AD22" s="9">
        <f>Real!AD21</f>
        <v>0</v>
      </c>
      <c r="AE22" s="9">
        <f>Real!AE21</f>
        <v>0</v>
      </c>
      <c r="AF22" s="9">
        <f>Real!AF21</f>
        <v>0</v>
      </c>
      <c r="AG22" s="9">
        <f>Real!AG21</f>
        <v>0</v>
      </c>
      <c r="AH22" s="10">
        <f>IF(MONTH($A22)=1,Real!AH21,IF(Real!AH21-Real!AH20&lt;=0,"",Real!AH21-Real!AH20))</f>
        <v>396.40000000000009</v>
      </c>
      <c r="AI22" s="10" t="str">
        <f>IF(MONTH($A22)=1,Real!AI21,IF(Real!AI21-Real!AI20&lt;=0,"",Real!AI21-Real!AI20))</f>
        <v/>
      </c>
      <c r="AJ22" s="10">
        <f>IF(MONTH($A22)=1,Real!AJ21,IF(Real!AJ21-Real!AJ20&lt;=0,"",Real!AJ21-Real!AJ20))</f>
        <v>277600</v>
      </c>
      <c r="AK22" s="10">
        <f>Real!AK21</f>
        <v>223.3</v>
      </c>
      <c r="AL22" s="10"/>
      <c r="AM22" s="10"/>
      <c r="AN22" s="10">
        <f>Real!AN21</f>
        <v>185.4</v>
      </c>
    </row>
    <row r="23" spans="1:40" x14ac:dyDescent="0.2">
      <c r="A23" s="13">
        <v>37742</v>
      </c>
      <c r="B23" s="10">
        <f>B11*Real!B22/100</f>
        <v>61.2463634</v>
      </c>
      <c r="C23" s="10">
        <v>98.490109271891541</v>
      </c>
      <c r="D23" s="10">
        <v>109.84405164473763</v>
      </c>
      <c r="E23" s="10">
        <v>106.42812213526264</v>
      </c>
      <c r="F23" s="10">
        <f>F11*Real!F22/100</f>
        <v>355.92360000000002</v>
      </c>
      <c r="G23" s="10">
        <f>G11*Real!G22/100</f>
        <v>33.685995052985938</v>
      </c>
      <c r="H23" s="10">
        <f>H11*Real!H22/100</f>
        <v>287.39491200000003</v>
      </c>
      <c r="I23" s="10">
        <f>I11*Real!I22/100</f>
        <v>152.00191999999998</v>
      </c>
      <c r="J23" s="10">
        <f>J11*Real!J22/100</f>
        <v>92.364214408479995</v>
      </c>
      <c r="K23" s="10">
        <f>K11*Real!K22/100</f>
        <v>170.83124066813315</v>
      </c>
      <c r="L23" s="10">
        <f>L11*Real!L22/100</f>
        <v>89.178202177902548</v>
      </c>
      <c r="M23" s="10">
        <f>M11*Real!M22/100</f>
        <v>70.532434499999994</v>
      </c>
      <c r="N23" s="10">
        <f>N11*Real!N22/100</f>
        <v>106.75040000000001</v>
      </c>
      <c r="O23" s="10">
        <f>O11*Real!O22/100</f>
        <v>84.617086986159762</v>
      </c>
      <c r="R23" s="10">
        <f>IF(MONTH($A23)=1,Real!R22,IF(Real!R22-Real!R21&lt;=0,"",Real!R22-Real!R21))</f>
        <v>41</v>
      </c>
      <c r="S23" s="10">
        <f>IF(MONTH($A23)=1,Real!S22,IF(Real!S22-Real!S21&lt;=0,"",Real!S22-Real!S21))</f>
        <v>32.900000000000006</v>
      </c>
      <c r="T23" s="10">
        <f>IF(MONTH($A23)=1,Real!T22,IF(Real!T22-Real!T21&lt;=0,"",Real!T22-Real!T21))</f>
        <v>295.90000000000009</v>
      </c>
      <c r="U23" s="10">
        <f>IF(U22*Real!U22/100=0,"",U22*Real!U22/100)</f>
        <v>123.20701498021359</v>
      </c>
      <c r="V23" s="10"/>
      <c r="W23" s="10">
        <f>IF(MONTH($A23)=1,Real!W22,IF(Real!W22-Real!W21&lt;=0,"",Real!W22-Real!W21))</f>
        <v>10400</v>
      </c>
      <c r="X23" s="10">
        <f>IF(MONTH($A23)=1,Real!X22,IF(Real!X22-Real!X21&lt;=0,"",Real!X22-Real!X21))</f>
        <v>4474</v>
      </c>
      <c r="Y23" s="9">
        <f>Real!Y22</f>
        <v>1022475</v>
      </c>
      <c r="Z23" s="9">
        <f>Real!Z22</f>
        <v>0</v>
      </c>
      <c r="AA23" s="9">
        <f>Real!AA22</f>
        <v>0</v>
      </c>
      <c r="AB23" s="9">
        <f>Real!AB22</f>
        <v>0</v>
      </c>
      <c r="AC23" s="9">
        <f>Real!AC22</f>
        <v>0</v>
      </c>
      <c r="AD23" s="9">
        <f>Real!AD22</f>
        <v>0</v>
      </c>
      <c r="AE23" s="9">
        <f>Real!AE22</f>
        <v>0</v>
      </c>
      <c r="AF23" s="9">
        <f>Real!AF22</f>
        <v>0</v>
      </c>
      <c r="AG23" s="9">
        <f>Real!AG22</f>
        <v>0</v>
      </c>
      <c r="AH23" s="10">
        <f>IF(MONTH($A23)=1,Real!AH22,IF(Real!AH22-Real!AH21&lt;=0,"",Real!AH22-Real!AH21))</f>
        <v>352.59999999999991</v>
      </c>
      <c r="AI23" s="10" t="str">
        <f>IF(MONTH($A23)=1,Real!AI22,IF(Real!AI22-Real!AI21&lt;=0,"",Real!AI22-Real!AI21))</f>
        <v/>
      </c>
      <c r="AJ23" s="10">
        <f>IF(MONTH($A23)=1,Real!AJ22,IF(Real!AJ22-Real!AJ21&lt;=0,"",Real!AJ22-Real!AJ21))</f>
        <v>213800</v>
      </c>
      <c r="AK23" s="10">
        <f>Real!AK22</f>
        <v>225</v>
      </c>
      <c r="AL23" s="10"/>
      <c r="AM23" s="10"/>
      <c r="AN23" s="10">
        <f>Real!AN22</f>
        <v>178.5</v>
      </c>
    </row>
    <row r="24" spans="1:40" x14ac:dyDescent="0.2">
      <c r="A24" s="13">
        <v>37773</v>
      </c>
      <c r="B24" s="10">
        <f>B12*Real!B23/100</f>
        <v>72.364219199999994</v>
      </c>
      <c r="C24" s="10">
        <v>99.179540036794791</v>
      </c>
      <c r="D24" s="10">
        <v>111.38186836776396</v>
      </c>
      <c r="E24" s="10">
        <v>109.19525331077948</v>
      </c>
      <c r="F24" s="10">
        <f>F12*Real!F23/100</f>
        <v>349.14440000000002</v>
      </c>
      <c r="G24" s="10">
        <f>G12*Real!G23/100</f>
        <v>39.844416437098644</v>
      </c>
      <c r="H24" s="10">
        <f>H12*Real!H23/100</f>
        <v>292.3601213</v>
      </c>
      <c r="I24" s="10">
        <f>I12*Real!I23/100</f>
        <v>153.96419520000001</v>
      </c>
      <c r="J24" s="10">
        <f>J12*Real!J23/100</f>
        <v>92.68436532350465</v>
      </c>
      <c r="K24" s="10">
        <f>K12*Real!K23/100</f>
        <v>169.5760024214847</v>
      </c>
      <c r="L24" s="10">
        <f>L12*Real!L23/100</f>
        <v>97.167333129509061</v>
      </c>
      <c r="M24" s="10">
        <f>M12*Real!M23/100</f>
        <v>75.244839999999996</v>
      </c>
      <c r="N24" s="10">
        <f>N12*Real!N23/100</f>
        <v>119.77910000000001</v>
      </c>
      <c r="O24" s="10">
        <f>O12*Real!O23/100</f>
        <v>89.202179231441647</v>
      </c>
      <c r="R24" s="10">
        <f>IF(MONTH($A24)=1,Real!R23,IF(Real!R23-Real!R22&lt;=0,"",Real!R23-Real!R22))</f>
        <v>33.199999999999989</v>
      </c>
      <c r="S24" s="10">
        <f>IF(MONTH($A24)=1,Real!S23,IF(Real!S23-Real!S22&lt;=0,"",Real!S23-Real!S22))</f>
        <v>37.199999999999989</v>
      </c>
      <c r="T24" s="10">
        <f>IF(MONTH($A24)=1,Real!T23,IF(Real!T23-Real!T22&lt;=0,"",Real!T23-Real!T22))</f>
        <v>336.39999999999986</v>
      </c>
      <c r="U24" s="10">
        <f>IF(U23*Real!U23/100=0,"",U23*Real!U23/100)</f>
        <v>124.19267110005529</v>
      </c>
      <c r="V24" s="10">
        <v>413.71354989927778</v>
      </c>
      <c r="W24" s="10">
        <f>IF(MONTH($A24)=1,Real!W23,IF(Real!W23-Real!W22&lt;=0,"",Real!W23-Real!W22))</f>
        <v>11084</v>
      </c>
      <c r="X24" s="10">
        <f>IF(MONTH($A24)=1,Real!X23,IF(Real!X23-Real!X22&lt;=0,"",Real!X23-Real!X22))</f>
        <v>4591</v>
      </c>
      <c r="Y24" s="9">
        <f>Real!Y23</f>
        <v>1053965</v>
      </c>
      <c r="Z24" s="9">
        <f>Real!Z23</f>
        <v>0</v>
      </c>
      <c r="AA24" s="9">
        <f>Real!AA23</f>
        <v>0</v>
      </c>
      <c r="AB24" s="9">
        <f>Real!AB23</f>
        <v>0</v>
      </c>
      <c r="AC24" s="9">
        <f>Real!AC23</f>
        <v>0</v>
      </c>
      <c r="AD24" s="9">
        <f>Real!AD23</f>
        <v>0</v>
      </c>
      <c r="AE24" s="9">
        <f>Real!AE23</f>
        <v>0</v>
      </c>
      <c r="AF24" s="9">
        <f>Real!AF23</f>
        <v>0</v>
      </c>
      <c r="AG24" s="9">
        <f>Real!AG23</f>
        <v>0</v>
      </c>
      <c r="AH24" s="10">
        <f>IF(MONTH($A24)=1,Real!AH23,IF(Real!AH23-Real!AH22&lt;=0,"",Real!AH23-Real!AH22))</f>
        <v>321.90000000000009</v>
      </c>
      <c r="AI24" s="10" t="str">
        <f>IF(MONTH($A24)=1,Real!AI23,IF(Real!AI23-Real!AI22&lt;=0,"",Real!AI23-Real!AI22))</f>
        <v/>
      </c>
      <c r="AJ24" s="10">
        <f>IF(MONTH($A24)=1,Real!AJ23,IF(Real!AJ23-Real!AJ22&lt;=0,"",Real!AJ23-Real!AJ22))</f>
        <v>198800</v>
      </c>
      <c r="AK24" s="10">
        <f>Real!AK23</f>
        <v>214.7</v>
      </c>
      <c r="AL24" s="10"/>
      <c r="AM24" s="10"/>
      <c r="AN24" s="10">
        <f>Real!AN23</f>
        <v>204.2</v>
      </c>
    </row>
    <row r="25" spans="1:40" x14ac:dyDescent="0.2">
      <c r="A25" s="13">
        <v>37803</v>
      </c>
      <c r="B25" s="10">
        <f>B13*Real!B24/100</f>
        <v>76.974110999999979</v>
      </c>
      <c r="C25" s="10">
        <v>102.8491830181562</v>
      </c>
      <c r="D25" s="10">
        <v>119.06721728513966</v>
      </c>
      <c r="E25" s="10">
        <v>112.14352515017053</v>
      </c>
      <c r="F25" s="10">
        <f>F13*Real!F24/100</f>
        <v>356.9178</v>
      </c>
      <c r="G25" s="10">
        <f>G13*Real!G24/100</f>
        <v>44.627478775482523</v>
      </c>
      <c r="H25" s="10">
        <f>H13*Real!H24/100</f>
        <v>300.59699400000005</v>
      </c>
      <c r="I25" s="10">
        <f>I13*Real!I24/100</f>
        <v>159.91697519999997</v>
      </c>
      <c r="J25" s="10">
        <f>J13*Real!J24/100</f>
        <v>94.657145224388586</v>
      </c>
      <c r="K25" s="10">
        <f>K13*Real!K24/100</f>
        <v>170.42608281424643</v>
      </c>
      <c r="L25" s="10">
        <f>L13*Real!L24/100</f>
        <v>94.440047756613637</v>
      </c>
      <c r="M25" s="10">
        <f>M13*Real!M24/100</f>
        <v>78.6725134</v>
      </c>
      <c r="N25" s="10">
        <f>N13*Real!N24/100</f>
        <v>107.0804</v>
      </c>
      <c r="O25" s="10">
        <f>O13*Real!O24/100</f>
        <v>89.749285930727822</v>
      </c>
      <c r="R25" s="10">
        <f>IF(MONTH($A25)=1,Real!R24,IF(Real!R24-Real!R23&lt;=0,"",Real!R24-Real!R23))</f>
        <v>62.300000000000011</v>
      </c>
      <c r="S25" s="10">
        <f>IF(MONTH($A25)=1,Real!S24,IF(Real!S24-Real!S23&lt;=0,"",Real!S24-Real!S23))</f>
        <v>44.300000000000011</v>
      </c>
      <c r="T25" s="10">
        <f>IF(MONTH($A25)=1,Real!T24,IF(Real!T24-Real!T23&lt;=0,"",Real!T24-Real!T23))</f>
        <v>331.70000000000027</v>
      </c>
      <c r="U25" s="10">
        <f>IF(U24*Real!U24/100=0,"",U24*Real!U24/100)</f>
        <v>125.07443906486567</v>
      </c>
      <c r="V25" s="10"/>
      <c r="W25" s="10">
        <f>IF(MONTH($A25)=1,Real!W24,IF(Real!W24-Real!W23&lt;=0,"",Real!W24-Real!W23))</f>
        <v>11228</v>
      </c>
      <c r="X25" s="10">
        <f>IF(MONTH($A25)=1,Real!X24,IF(Real!X24-Real!X23&lt;=0,"",Real!X24-Real!X23))</f>
        <v>5215</v>
      </c>
      <c r="Y25" s="9">
        <f>Real!Y24</f>
        <v>1044348</v>
      </c>
      <c r="Z25" s="9">
        <f>Real!Z24</f>
        <v>0</v>
      </c>
      <c r="AA25" s="9">
        <f>Real!AA24</f>
        <v>0</v>
      </c>
      <c r="AB25" s="9">
        <f>Real!AB24</f>
        <v>0</v>
      </c>
      <c r="AC25" s="9">
        <f>Real!AC24</f>
        <v>0</v>
      </c>
      <c r="AD25" s="9">
        <f>Real!AD24</f>
        <v>0</v>
      </c>
      <c r="AE25" s="9">
        <f>Real!AE24</f>
        <v>0</v>
      </c>
      <c r="AF25" s="9">
        <f>Real!AF24</f>
        <v>0</v>
      </c>
      <c r="AG25" s="9">
        <f>Real!AG24</f>
        <v>0</v>
      </c>
      <c r="AH25" s="10">
        <f>IF(MONTH($A25)=1,Real!AH24,IF(Real!AH24-Real!AH23&lt;=0,"",Real!AH24-Real!AH23))</f>
        <v>375.79999999999973</v>
      </c>
      <c r="AI25" s="10" t="str">
        <f>IF(MONTH($A25)=1,Real!AI24,IF(Real!AI24-Real!AI23&lt;=0,"",Real!AI24-Real!AI23))</f>
        <v/>
      </c>
      <c r="AJ25" s="10">
        <f>IF(MONTH($A25)=1,Real!AJ24,IF(Real!AJ24-Real!AJ23&lt;=0,"",Real!AJ24-Real!AJ23))</f>
        <v>252000</v>
      </c>
      <c r="AK25" s="10">
        <f>Real!AK24</f>
        <v>222.6</v>
      </c>
      <c r="AL25" s="10"/>
      <c r="AM25" s="10"/>
      <c r="AN25" s="10">
        <f>Real!AN24</f>
        <v>193.3</v>
      </c>
    </row>
    <row r="26" spans="1:40" x14ac:dyDescent="0.2">
      <c r="A26" s="13">
        <v>37834</v>
      </c>
      <c r="B26" s="10">
        <f>B14*Real!B25/100</f>
        <v>82.693850399999988</v>
      </c>
      <c r="C26" s="10">
        <v>101.9235403709928</v>
      </c>
      <c r="D26" s="10">
        <v>117.99561232957342</v>
      </c>
      <c r="E26" s="10">
        <v>110.79780284836848</v>
      </c>
      <c r="F26" s="10">
        <f>F14*Real!F25/100</f>
        <v>361.31219999999996</v>
      </c>
      <c r="G26" s="10">
        <f>G14*Real!G25/100</f>
        <v>39.637576984422118</v>
      </c>
      <c r="H26" s="10">
        <f>H14*Real!H25/100</f>
        <v>309.70849779999998</v>
      </c>
      <c r="I26" s="10">
        <f>I14*Real!I25/100</f>
        <v>166.1420622</v>
      </c>
      <c r="J26" s="10">
        <f>J14*Real!J25/100</f>
        <v>97.155988975049056</v>
      </c>
      <c r="K26" s="10">
        <f>K14*Real!K25/100</f>
        <v>176.74071937309543</v>
      </c>
      <c r="L26" s="10">
        <f>L14*Real!L25/100</f>
        <v>94.462237108808608</v>
      </c>
      <c r="M26" s="10">
        <f>M14*Real!M25/100</f>
        <v>78.277940000000001</v>
      </c>
      <c r="N26" s="10">
        <f>N14*Real!N25/100</f>
        <v>123.84</v>
      </c>
      <c r="O26" s="10">
        <f>O14*Real!O25/100</f>
        <v>88.199070991924344</v>
      </c>
      <c r="R26" s="10">
        <f>IF(MONTH($A26)=1,Real!R25,IF(Real!R25-Real!R24&lt;=0,"",Real!R25-Real!R24))</f>
        <v>32.5</v>
      </c>
      <c r="S26" s="10">
        <f>IF(MONTH($A26)=1,Real!S25,IF(Real!S25-Real!S24&lt;=0,"",Real!S25-Real!S24))</f>
        <v>36.400000000000006</v>
      </c>
      <c r="T26" s="10">
        <f>IF(MONTH($A26)=1,Real!T25,IF(Real!T25-Real!T24&lt;=0,"",Real!T25-Real!T24))</f>
        <v>333.29999999999973</v>
      </c>
      <c r="U26" s="10">
        <f>IF(U25*Real!U25/100=0,"",U25*Real!U25/100)</f>
        <v>124.56163386469973</v>
      </c>
      <c r="V26" s="10"/>
      <c r="W26" s="10">
        <f>IF(MONTH($A26)=1,Real!W25,IF(Real!W25-Real!W24&lt;=0,"",Real!W25-Real!W24))</f>
        <v>11825</v>
      </c>
      <c r="X26" s="10">
        <f>IF(MONTH($A26)=1,Real!X25,IF(Real!X25-Real!X24&lt;=0,"",Real!X25-Real!X24))</f>
        <v>4800</v>
      </c>
      <c r="Y26" s="9">
        <f>Real!Y25</f>
        <v>1060314</v>
      </c>
      <c r="Z26" s="9">
        <f>Real!Z25</f>
        <v>0</v>
      </c>
      <c r="AA26" s="9">
        <f>Real!AA25</f>
        <v>0</v>
      </c>
      <c r="AB26" s="9">
        <f>Real!AB25</f>
        <v>0</v>
      </c>
      <c r="AC26" s="9">
        <f>Real!AC25</f>
        <v>0</v>
      </c>
      <c r="AD26" s="9">
        <f>Real!AD25</f>
        <v>0</v>
      </c>
      <c r="AE26" s="9">
        <f>Real!AE25</f>
        <v>0</v>
      </c>
      <c r="AF26" s="9">
        <f>Real!AF25</f>
        <v>0</v>
      </c>
      <c r="AG26" s="9">
        <f>Real!AG25</f>
        <v>0</v>
      </c>
      <c r="AH26" s="10">
        <f>IF(MONTH($A26)=1,Real!AH25,IF(Real!AH25-Real!AH24&lt;=0,"",Real!AH25-Real!AH24))</f>
        <v>336.30000000000018</v>
      </c>
      <c r="AI26" s="10" t="str">
        <f>IF(MONTH($A26)=1,Real!AI25,IF(Real!AI25-Real!AI24&lt;=0,"",Real!AI25-Real!AI24))</f>
        <v/>
      </c>
      <c r="AJ26" s="10">
        <f>IF(MONTH($A26)=1,Real!AJ25,IF(Real!AJ25-Real!AJ24&lt;=0,"",Real!AJ25-Real!AJ24))</f>
        <v>216800</v>
      </c>
      <c r="AK26" s="10">
        <f>Real!AK25</f>
        <v>211.4</v>
      </c>
      <c r="AL26" s="10"/>
      <c r="AM26" s="10"/>
      <c r="AN26" s="10">
        <f>Real!AN25</f>
        <v>201.2</v>
      </c>
    </row>
    <row r="27" spans="1:40" x14ac:dyDescent="0.2">
      <c r="A27" s="13">
        <v>37865</v>
      </c>
      <c r="B27" s="10">
        <f>B15*Real!B26/100</f>
        <v>85.105148699999987</v>
      </c>
      <c r="C27" s="10">
        <v>104.77739950138059</v>
      </c>
      <c r="D27" s="10">
        <v>117.87761671724385</v>
      </c>
      <c r="E27" s="10">
        <v>114.01093913097117</v>
      </c>
      <c r="F27" s="10">
        <f>F15*Real!F26/100</f>
        <v>354.19159999999994</v>
      </c>
      <c r="G27" s="10">
        <f>G15*Real!G26/100</f>
        <v>33.59209005198889</v>
      </c>
      <c r="H27" s="10">
        <f>H15*Real!H26/100</f>
        <v>315.13624999999996</v>
      </c>
      <c r="I27" s="10">
        <f>I15*Real!I26/100</f>
        <v>171.52392599999999</v>
      </c>
      <c r="J27" s="10">
        <f>J15*Real!J26/100</f>
        <v>97.699483557695316</v>
      </c>
      <c r="K27" s="10">
        <f>K15*Real!K26/100</f>
        <v>185.68971267129822</v>
      </c>
      <c r="L27" s="10">
        <f>L15*Real!L26/100</f>
        <v>104.66406797473753</v>
      </c>
      <c r="M27" s="10">
        <f>M15*Real!M26/100</f>
        <v>81.505915199999976</v>
      </c>
      <c r="N27" s="10">
        <f>N15*Real!N26/100</f>
        <v>117.175</v>
      </c>
      <c r="O27" s="10">
        <f>O15*Real!O26/100</f>
        <v>88.918370723529165</v>
      </c>
      <c r="R27" s="10">
        <f>IF(MONTH($A27)=1,Real!R26,IF(Real!R26-Real!R25&lt;=0,"",Real!R26-Real!R25))</f>
        <v>37.300000000000011</v>
      </c>
      <c r="S27" s="10">
        <f>IF(MONTH($A27)=1,Real!S26,IF(Real!S26-Real!S25&lt;=0,"",Real!S26-Real!S25))</f>
        <v>38.199999999999989</v>
      </c>
      <c r="T27" s="10">
        <f>IF(MONTH($A27)=1,Real!T26,IF(Real!T26-Real!T25&lt;=0,"",Real!T26-Real!T25))</f>
        <v>340.70000000000027</v>
      </c>
      <c r="U27" s="10">
        <f>IF(U26*Real!U26/100=0,"",U26*Real!U26/100)</f>
        <v>124.98514341983972</v>
      </c>
      <c r="V27" s="10">
        <v>540.21309929096276</v>
      </c>
      <c r="W27" s="10">
        <f>IF(MONTH($A27)=1,Real!W26,IF(Real!W26-Real!W25&lt;=0,"",Real!W26-Real!W25))</f>
        <v>11394</v>
      </c>
      <c r="X27" s="10">
        <f>IF(MONTH($A27)=1,Real!X26,IF(Real!X26-Real!X25&lt;=0,"",Real!X26-Real!X25))</f>
        <v>4902</v>
      </c>
      <c r="Y27" s="9">
        <f>Real!Y26</f>
        <v>1032508</v>
      </c>
      <c r="Z27" s="9">
        <f>Real!Z26</f>
        <v>0</v>
      </c>
      <c r="AA27" s="9">
        <f>Real!AA26</f>
        <v>0</v>
      </c>
      <c r="AB27" s="9">
        <f>Real!AB26</f>
        <v>0</v>
      </c>
      <c r="AC27" s="9">
        <f>Real!AC26</f>
        <v>0</v>
      </c>
      <c r="AD27" s="9">
        <f>Real!AD26</f>
        <v>0</v>
      </c>
      <c r="AE27" s="9">
        <f>Real!AE26</f>
        <v>0</v>
      </c>
      <c r="AF27" s="9">
        <f>Real!AF26</f>
        <v>0</v>
      </c>
      <c r="AG27" s="9">
        <f>Real!AG26</f>
        <v>0</v>
      </c>
      <c r="AH27" s="10">
        <f>IF(MONTH($A27)=1,Real!AH26,IF(Real!AH26-Real!AH25&lt;=0,"",Real!AH26-Real!AH25))</f>
        <v>340</v>
      </c>
      <c r="AI27" s="10" t="str">
        <f>IF(MONTH($A27)=1,Real!AI26,IF(Real!AI26-Real!AI25&lt;=0,"",Real!AI26-Real!AI25))</f>
        <v/>
      </c>
      <c r="AJ27" s="10">
        <f>IF(MONTH($A27)=1,Real!AJ26,IF(Real!AJ26-Real!AJ25&lt;=0,"",Real!AJ26-Real!AJ25))</f>
        <v>211500</v>
      </c>
      <c r="AK27" s="10">
        <f>Real!AK26</f>
        <v>218.3</v>
      </c>
      <c r="AL27" s="10"/>
      <c r="AM27" s="10"/>
      <c r="AN27" s="10">
        <f>Real!AN26</f>
        <v>203.2</v>
      </c>
    </row>
    <row r="28" spans="1:40" x14ac:dyDescent="0.2">
      <c r="A28" s="13">
        <v>37895</v>
      </c>
      <c r="B28" s="10">
        <f>B16*Real!B27/100</f>
        <v>80.487753000000012</v>
      </c>
      <c r="C28" s="10">
        <v>110.6449338734579</v>
      </c>
      <c r="D28" s="10">
        <v>118.46700480083007</v>
      </c>
      <c r="E28" s="10">
        <v>117.65928918316226</v>
      </c>
      <c r="F28" s="10">
        <f>F16*Real!F27/100</f>
        <v>378.185</v>
      </c>
      <c r="G28" s="10">
        <f>G16*Real!G27/100</f>
        <v>32.080445999649392</v>
      </c>
      <c r="H28" s="10">
        <f>H16*Real!H27/100</f>
        <v>329.40885059999999</v>
      </c>
      <c r="I28" s="10">
        <f>I16*Real!I27/100</f>
        <v>181.29856639999997</v>
      </c>
      <c r="J28" s="10">
        <f>J16*Real!J27/100</f>
        <v>100.01945567807475</v>
      </c>
      <c r="K28" s="10">
        <f>K16*Real!K27/100</f>
        <v>200.94519481312426</v>
      </c>
      <c r="L28" s="10">
        <f>L16*Real!L27/100</f>
        <v>109.03381701806397</v>
      </c>
      <c r="M28" s="10">
        <f>M16*Real!M27/100</f>
        <v>82.119680000000002</v>
      </c>
      <c r="N28" s="10">
        <f>N16*Real!N27/100</f>
        <v>82.473299999999995</v>
      </c>
      <c r="O28" s="10">
        <f>O16*Real!O27/100</f>
        <v>92.831511879079201</v>
      </c>
      <c r="R28" s="10">
        <f>IF(MONTH($A28)=1,Real!R27,IF(Real!R27-Real!R26&lt;=0,"",Real!R27-Real!R26))</f>
        <v>64.5</v>
      </c>
      <c r="S28" s="10">
        <f>IF(MONTH($A28)=1,Real!S27,IF(Real!S27-Real!S26&lt;=0,"",Real!S27-Real!S26))</f>
        <v>38.800000000000011</v>
      </c>
      <c r="T28" s="10">
        <f>IF(MONTH($A28)=1,Real!T27,IF(Real!T27-Real!T26&lt;=0,"",Real!T27-Real!T26))</f>
        <v>316.09999999999991</v>
      </c>
      <c r="U28" s="10">
        <f>IF(U27*Real!U27/100=0,"",U27*Real!U27/100)</f>
        <v>126.23499485403811</v>
      </c>
      <c r="V28" s="10"/>
      <c r="W28" s="10">
        <f>IF(MONTH($A28)=1,Real!W27,IF(Real!W27-Real!W26&lt;=0,"",Real!W27-Real!W26))</f>
        <v>12519</v>
      </c>
      <c r="X28" s="10">
        <f>IF(MONTH($A28)=1,Real!X27,IF(Real!X27-Real!X26&lt;=0,"",Real!X27-Real!X26))</f>
        <v>5467</v>
      </c>
      <c r="Y28" s="9">
        <f>Real!Y27</f>
        <v>968970</v>
      </c>
      <c r="Z28" s="9">
        <f>Real!Z27</f>
        <v>0</v>
      </c>
      <c r="AA28" s="9">
        <f>Real!AA27</f>
        <v>0</v>
      </c>
      <c r="AB28" s="9">
        <f>Real!AB27</f>
        <v>0</v>
      </c>
      <c r="AC28" s="9">
        <f>Real!AC27</f>
        <v>0</v>
      </c>
      <c r="AD28" s="9">
        <f>Real!AD27</f>
        <v>0</v>
      </c>
      <c r="AE28" s="9">
        <f>Real!AE27</f>
        <v>0</v>
      </c>
      <c r="AF28" s="9">
        <f>Real!AF27</f>
        <v>0</v>
      </c>
      <c r="AG28" s="9">
        <f>Real!AG27</f>
        <v>0</v>
      </c>
      <c r="AH28" s="10">
        <f>IF(MONTH($A28)=1,Real!AH27,IF(Real!AH27-Real!AH26&lt;=0,"",Real!AH27-Real!AH26))</f>
        <v>380</v>
      </c>
      <c r="AI28" s="10" t="str">
        <f>IF(MONTH($A28)=1,Real!AI27,IF(Real!AI27-Real!AI26&lt;=0,"",Real!AI27-Real!AI26))</f>
        <v/>
      </c>
      <c r="AJ28" s="10">
        <f>IF(MONTH($A28)=1,Real!AJ27,IF(Real!AJ27-Real!AJ26&lt;=0,"",Real!AJ27-Real!AJ26))</f>
        <v>251200</v>
      </c>
      <c r="AK28" s="10">
        <f>Real!AK27</f>
        <v>231.4</v>
      </c>
      <c r="AL28" s="10"/>
      <c r="AM28" s="10"/>
      <c r="AN28" s="10">
        <f>Real!AN27</f>
        <v>182.6</v>
      </c>
    </row>
    <row r="29" spans="1:40" x14ac:dyDescent="0.2">
      <c r="A29" s="13">
        <v>37926</v>
      </c>
      <c r="B29" s="10">
        <f>B17*Real!B28/100</f>
        <v>77.832222299999998</v>
      </c>
      <c r="C29" s="10">
        <v>107.65752065887453</v>
      </c>
      <c r="D29" s="10">
        <v>113.4913905991952</v>
      </c>
      <c r="E29" s="10">
        <v>110.24675396462304</v>
      </c>
      <c r="F29" s="10">
        <f>F17*Real!F28/100</f>
        <v>366.87599999999998</v>
      </c>
      <c r="G29" s="10">
        <f>G17*Real!G28/100</f>
        <v>30.942330484646451</v>
      </c>
      <c r="H29" s="10">
        <f>H17*Real!H28/100</f>
        <v>334.98957360000003</v>
      </c>
      <c r="I29" s="10">
        <f>I17*Real!I28/100</f>
        <v>184.77279599999997</v>
      </c>
      <c r="J29" s="10">
        <f>J17*Real!J28/100</f>
        <v>100.21949458943091</v>
      </c>
      <c r="K29" s="10">
        <f>K17*Real!K28/100</f>
        <v>205.62770619792806</v>
      </c>
      <c r="L29" s="10">
        <f>L17*Real!L28/100</f>
        <v>101.85152778168454</v>
      </c>
      <c r="M29" s="10">
        <f>M17*Real!M28/100</f>
        <v>82.814137999999986</v>
      </c>
      <c r="N29" s="10">
        <f>N17*Real!N28/100</f>
        <v>60.549199999999999</v>
      </c>
      <c r="O29" s="10">
        <f>O17*Real!O28/100</f>
        <v>94.10978771972637</v>
      </c>
      <c r="R29" s="10">
        <f>IF(MONTH($A29)=1,Real!R28,IF(Real!R28-Real!R27&lt;=0,"",Real!R28-Real!R27))</f>
        <v>29.899999999999977</v>
      </c>
      <c r="S29" s="10">
        <f>IF(MONTH($A29)=1,Real!S28,IF(Real!S28-Real!S27&lt;=0,"",Real!S28-Real!S27))</f>
        <v>38.699999999999989</v>
      </c>
      <c r="T29" s="10">
        <f>IF(MONTH($A29)=1,Real!T28,IF(Real!T28-Real!T27&lt;=0,"",Real!T28-Real!T27))</f>
        <v>329.90000000000009</v>
      </c>
      <c r="U29" s="10">
        <f>IF(U28*Real!U28/100=0,"",U28*Real!U28/100)</f>
        <v>127.44685080463687</v>
      </c>
      <c r="V29" s="10"/>
      <c r="W29" s="10">
        <f>IF(MONTH($A29)=1,Real!W28,IF(Real!W28-Real!W27&lt;=0,"",Real!W28-Real!W27))</f>
        <v>11300</v>
      </c>
      <c r="X29" s="10">
        <f>IF(MONTH($A29)=1,Real!X28,IF(Real!X28-Real!X27&lt;=0,"",Real!X28-Real!X27))</f>
        <v>5107</v>
      </c>
      <c r="Y29" s="9">
        <f>Real!Y28</f>
        <v>885180</v>
      </c>
      <c r="Z29" s="9">
        <f>Real!Z28</f>
        <v>0</v>
      </c>
      <c r="AA29" s="9">
        <f>Real!AA28</f>
        <v>0</v>
      </c>
      <c r="AB29" s="9">
        <f>Real!AB28</f>
        <v>0</v>
      </c>
      <c r="AC29" s="9">
        <f>Real!AC28</f>
        <v>0</v>
      </c>
      <c r="AD29" s="9">
        <f>Real!AD28</f>
        <v>0</v>
      </c>
      <c r="AE29" s="9">
        <f>Real!AE28</f>
        <v>0</v>
      </c>
      <c r="AF29" s="9">
        <f>Real!AF28</f>
        <v>0</v>
      </c>
      <c r="AG29" s="9">
        <f>Real!AG28</f>
        <v>0</v>
      </c>
      <c r="AH29" s="10">
        <f>IF(MONTH($A29)=1,Real!AH28,IF(Real!AH28-Real!AH27&lt;=0,"",Real!AH28-Real!AH27))</f>
        <v>348</v>
      </c>
      <c r="AI29" s="10" t="str">
        <f>IF(MONTH($A29)=1,Real!AI28,IF(Real!AI28-Real!AI27&lt;=0,"",Real!AI28-Real!AI27))</f>
        <v/>
      </c>
      <c r="AJ29" s="10">
        <f>IF(MONTH($A29)=1,Real!AJ28,IF(Real!AJ28-Real!AJ27&lt;=0,"",Real!AJ28-Real!AJ27))</f>
        <v>222400</v>
      </c>
      <c r="AK29" s="10">
        <f>Real!AK28</f>
        <v>214.2</v>
      </c>
      <c r="AL29" s="10"/>
      <c r="AM29" s="10"/>
      <c r="AN29" s="10">
        <f>Real!AN28</f>
        <v>185.8</v>
      </c>
    </row>
    <row r="30" spans="1:40" x14ac:dyDescent="0.2">
      <c r="A30" s="13">
        <v>37956</v>
      </c>
      <c r="B30" s="10">
        <f>B18*Real!B29/100</f>
        <v>91.510524000000004</v>
      </c>
      <c r="C30" s="10">
        <v>118.63858776607975</v>
      </c>
      <c r="D30" s="10">
        <v>116.55565814537347</v>
      </c>
      <c r="E30" s="10">
        <v>124.9095722419179</v>
      </c>
      <c r="F30" s="10">
        <f>F18*Real!F29/100</f>
        <v>382.76859999999999</v>
      </c>
      <c r="G30" s="10">
        <f>G18*Real!G29/100</f>
        <v>31.929786601101242</v>
      </c>
      <c r="H30" s="10">
        <f>H18*Real!H29/100</f>
        <v>392.78747519999996</v>
      </c>
      <c r="I30" s="10">
        <f>I18*Real!I29/100</f>
        <v>212.22671699999998</v>
      </c>
      <c r="J30" s="10">
        <f>J18*Real!J29/100</f>
        <v>117.55962341942261</v>
      </c>
      <c r="K30" s="10">
        <f>K18*Real!K29/100</f>
        <v>221.48463010695457</v>
      </c>
      <c r="L30" s="10">
        <f>L18*Real!L29/100</f>
        <v>113.06004147302636</v>
      </c>
      <c r="M30" s="10">
        <f>M18*Real!M29/100</f>
        <v>88.947056000000018</v>
      </c>
      <c r="N30" s="10">
        <f>N18*Real!N29/100</f>
        <v>77.516999999999996</v>
      </c>
      <c r="O30" s="10">
        <f>O18*Real!O29/100</f>
        <v>113.90402061655524</v>
      </c>
      <c r="R30" s="10">
        <f>IF(MONTH($A30)=1,Real!R29,IF(Real!R29-Real!R28&lt;=0,"",Real!R29-Real!R28))</f>
        <v>53.300000000000011</v>
      </c>
      <c r="S30" s="10">
        <f>IF(MONTH($A30)=1,Real!S29,IF(Real!S29-Real!S28&lt;=0,"",Real!S29-Real!S28))</f>
        <v>61.600000000000023</v>
      </c>
      <c r="T30" s="10">
        <f>IF(MONTH($A30)=1,Real!T29,IF(Real!T29-Real!T28&lt;=0,"",Real!T29-Real!T28))</f>
        <v>581.09999999999991</v>
      </c>
      <c r="U30" s="10">
        <f>IF(U29*Real!U29/100=0,"",U29*Real!U29/100)</f>
        <v>128.84876616348788</v>
      </c>
      <c r="V30" s="10">
        <v>592.75330118445538</v>
      </c>
      <c r="W30" s="10">
        <f>IF(MONTH($A30)=1,Real!W29,IF(Real!W29-Real!W28&lt;=0,"",Real!W29-Real!W28))</f>
        <v>13189</v>
      </c>
      <c r="X30" s="10">
        <f>IF(MONTH($A30)=1,Real!X29,IF(Real!X29-Real!X28&lt;=0,"",Real!X29-Real!X28))</f>
        <v>6546</v>
      </c>
      <c r="Y30" s="9">
        <f>Real!Y29</f>
        <v>804179</v>
      </c>
      <c r="Z30" s="9">
        <f>Real!Z29</f>
        <v>0</v>
      </c>
      <c r="AA30" s="9">
        <f>Real!AA29</f>
        <v>0</v>
      </c>
      <c r="AB30" s="9">
        <f>Real!AB29</f>
        <v>0</v>
      </c>
      <c r="AC30" s="9">
        <f>Real!AC29</f>
        <v>0</v>
      </c>
      <c r="AD30" s="9">
        <f>Real!AD29</f>
        <v>0</v>
      </c>
      <c r="AE30" s="9">
        <f>Real!AE29</f>
        <v>0</v>
      </c>
      <c r="AF30" s="9">
        <f>Real!AF29</f>
        <v>0</v>
      </c>
      <c r="AG30" s="9">
        <f>Real!AG29</f>
        <v>0</v>
      </c>
      <c r="AH30" s="10">
        <f>IF(MONTH($A30)=1,Real!AH29,IF(Real!AH29-Real!AH28&lt;=0,"",Real!AH29-Real!AH28))</f>
        <v>412.19999999999982</v>
      </c>
      <c r="AI30" s="10" t="str">
        <f>IF(MONTH($A30)=1,Real!AI29,IF(Real!AI29-Real!AI28&lt;=0,"",Real!AI29-Real!AI28))</f>
        <v/>
      </c>
      <c r="AJ30" s="10">
        <f>IF(MONTH($A30)=1,Real!AJ29,IF(Real!AJ29-Real!AJ28&lt;=0,"",Real!AJ29-Real!AJ28))</f>
        <v>254600</v>
      </c>
      <c r="AK30" s="10">
        <f>Real!AK29</f>
        <v>241.2</v>
      </c>
      <c r="AL30" s="10"/>
      <c r="AM30" s="10"/>
      <c r="AN30" s="10">
        <f>Real!AN29</f>
        <v>329.1</v>
      </c>
    </row>
    <row r="31" spans="1:40" x14ac:dyDescent="0.2">
      <c r="A31" s="13">
        <v>37987</v>
      </c>
      <c r="B31" s="10">
        <f>B19*Real!B30/100</f>
        <v>43.318294034400004</v>
      </c>
      <c r="C31" s="10">
        <v>104.63923440968235</v>
      </c>
      <c r="D31" s="10">
        <v>115.62321288021049</v>
      </c>
      <c r="E31" s="10">
        <v>99.178200360082826</v>
      </c>
      <c r="F31" s="10">
        <f>F19*Real!F30/100</f>
        <v>370.98821759999998</v>
      </c>
      <c r="G31" s="10">
        <f>G19*Real!G30/100</f>
        <v>29.352091200000004</v>
      </c>
      <c r="H31" s="10">
        <f>H19*Real!H30/100</f>
        <v>286.39369845760001</v>
      </c>
      <c r="I31" s="10">
        <f>I19*Real!I30/100</f>
        <v>156.1251776</v>
      </c>
      <c r="J31" s="10">
        <f>J19*Real!J30/100</f>
        <v>96.761639999999986</v>
      </c>
      <c r="K31" s="10">
        <f>K19*Real!K30/100</f>
        <v>198.76587517588868</v>
      </c>
      <c r="L31" s="10">
        <f>L19*Real!L30/100</f>
        <v>92.116710968263448</v>
      </c>
      <c r="M31" s="10">
        <f>M19*Real!M30/100</f>
        <v>63.848592176399997</v>
      </c>
      <c r="N31" s="10">
        <f>N19*Real!N30/100</f>
        <v>91.300274999999999</v>
      </c>
      <c r="O31" s="10">
        <f>O19*Real!O30/100</f>
        <v>89.91183921652437</v>
      </c>
      <c r="R31" s="10">
        <f>IF(MONTH($A31)=1,Real!R30,IF(Real!R30-Real!R29&lt;=0,"",Real!R30-Real!R29))</f>
        <v>29.9</v>
      </c>
      <c r="S31" s="10">
        <f>IF(MONTH($A31)=1,Real!S30,IF(Real!S30-Real!S29&lt;=0,"",Real!S30-Real!S29))</f>
        <v>33.799999999999997</v>
      </c>
      <c r="T31" s="10">
        <f>IF(MONTH($A31)=1,Real!T30,IF(Real!T30-Real!T29&lt;=0,"",Real!T30-Real!T29))</f>
        <v>193.1</v>
      </c>
      <c r="U31" s="10">
        <f>IF(U30*Real!U30/100=0,"",U30*Real!U30/100)</f>
        <v>131.10361957134893</v>
      </c>
      <c r="V31" s="10"/>
      <c r="W31" s="10">
        <f>IF(MONTH($A31)=1,Real!W30,IF(Real!W30-Real!W29&lt;=0,"",Real!W30-Real!W29))</f>
        <v>10974.3</v>
      </c>
      <c r="X31" s="10">
        <f>IF(MONTH($A31)=1,Real!X30,IF(Real!X30-Real!X29&lt;=0,"",Real!X30-Real!X29))</f>
        <v>3875.2</v>
      </c>
      <c r="Y31" s="9">
        <f>Real!Y30</f>
        <v>810351</v>
      </c>
      <c r="Z31" s="9">
        <f>Real!Z30</f>
        <v>0</v>
      </c>
      <c r="AA31" s="9">
        <f>Real!AA30</f>
        <v>0</v>
      </c>
      <c r="AB31" s="9">
        <f>Real!AB30</f>
        <v>0</v>
      </c>
      <c r="AC31" s="9">
        <f>Real!AC30</f>
        <v>0</v>
      </c>
      <c r="AD31" s="9">
        <f>Real!AD30</f>
        <v>0</v>
      </c>
      <c r="AE31" s="9">
        <f>Real!AE30</f>
        <v>0</v>
      </c>
      <c r="AF31" s="9">
        <f>Real!AF30</f>
        <v>0</v>
      </c>
      <c r="AG31" s="9">
        <f>Real!AG30</f>
        <v>0</v>
      </c>
      <c r="AH31" s="10">
        <f>IF(MONTH($A31)=1,Real!AH30,IF(Real!AH30-Real!AH29&lt;=0,"",Real!AH30-Real!AH29))</f>
        <v>319.10000000000002</v>
      </c>
      <c r="AI31" s="10">
        <f>IF(MONTH($A31)=1,Real!AI30,IF(Real!AI30-Real!AI29&lt;=0,"",Real!AI30-Real!AI29))</f>
        <v>0</v>
      </c>
      <c r="AJ31" s="10">
        <f>IF(MONTH($A31)=1,Real!AJ30,IF(Real!AJ30-Real!AJ29&lt;=0,"",Real!AJ30-Real!AJ29))</f>
        <v>210900</v>
      </c>
      <c r="AK31" s="10">
        <f>Real!AK30</f>
        <v>192.55523700000001</v>
      </c>
      <c r="AL31" s="10"/>
      <c r="AM31" s="10"/>
      <c r="AN31" s="10">
        <f>Real!AN30</f>
        <v>115.5</v>
      </c>
    </row>
    <row r="32" spans="1:40" x14ac:dyDescent="0.2">
      <c r="A32" s="13">
        <v>38018</v>
      </c>
      <c r="B32" s="10">
        <f>B20*Real!B31/100</f>
        <v>49.217769251999997</v>
      </c>
      <c r="C32" s="10">
        <v>106.31346216023726</v>
      </c>
      <c r="D32" s="10">
        <v>108.68582010739787</v>
      </c>
      <c r="E32" s="10">
        <v>107.70752559104996</v>
      </c>
      <c r="F32" s="10">
        <f>F20*Real!F31/100</f>
        <v>353.62528520000001</v>
      </c>
      <c r="G32" s="10">
        <f>G20*Real!G31/100</f>
        <v>27.811432771200003</v>
      </c>
      <c r="H32" s="10">
        <f>H20*Real!H31/100</f>
        <v>290.06690011839987</v>
      </c>
      <c r="I32" s="10">
        <f>I20*Real!I31/100</f>
        <v>158.62591794319999</v>
      </c>
      <c r="J32" s="10">
        <f>J20*Real!J31/100</f>
        <v>95.344797095999979</v>
      </c>
      <c r="K32" s="10">
        <f>K20*Real!K31/100</f>
        <v>196.67056784278563</v>
      </c>
      <c r="L32" s="10">
        <f>L20*Real!L31/100</f>
        <v>93.901081639566542</v>
      </c>
      <c r="M32" s="10">
        <f>M20*Real!M31/100</f>
        <v>66.006021311999987</v>
      </c>
      <c r="N32" s="10">
        <f>N20*Real!N31/100</f>
        <v>92.577473999999995</v>
      </c>
      <c r="O32" s="10">
        <f>O20*Real!O31/100</f>
        <v>92.051494357561765</v>
      </c>
      <c r="R32" s="10">
        <f>IF(MONTH($A32)=1,Real!R31,IF(Real!R31-Real!R30&lt;=0,"",Real!R31-Real!R30))</f>
        <v>20.100000000000001</v>
      </c>
      <c r="S32" s="10">
        <f>IF(MONTH($A32)=1,Real!S31,IF(Real!S31-Real!S30&lt;=0,"",Real!S31-Real!S30))</f>
        <v>39</v>
      </c>
      <c r="T32" s="10">
        <f>IF(MONTH($A32)=1,Real!T31,IF(Real!T31-Real!T30&lt;=0,"",Real!T31-Real!T30))</f>
        <v>311.39999999999998</v>
      </c>
      <c r="U32" s="10">
        <f>IF(U31*Real!U31/100=0,"",U31*Real!U31/100)</f>
        <v>132.40154540510528</v>
      </c>
      <c r="V32" s="10"/>
      <c r="W32" s="10">
        <f>IF(MONTH($A32)=1,Real!W31,IF(Real!W31-Real!W30&lt;=0,"",Real!W31-Real!W30))</f>
        <v>11929.7</v>
      </c>
      <c r="X32" s="10">
        <f>IF(MONTH($A32)=1,Real!X31,IF(Real!X31-Real!X30&lt;=0,"",Real!X31-Real!X30))</f>
        <v>4884.3</v>
      </c>
      <c r="Y32" s="9">
        <f>Real!Y31</f>
        <v>810051</v>
      </c>
      <c r="Z32" s="9">
        <f>Real!Z31</f>
        <v>0</v>
      </c>
      <c r="AA32" s="9">
        <f>Real!AA31</f>
        <v>0</v>
      </c>
      <c r="AB32" s="9">
        <f>Real!AB31</f>
        <v>0</v>
      </c>
      <c r="AC32" s="9">
        <f>Real!AC31</f>
        <v>0</v>
      </c>
      <c r="AD32" s="9">
        <f>Real!AD31</f>
        <v>0</v>
      </c>
      <c r="AE32" s="9">
        <f>Real!AE31</f>
        <v>0</v>
      </c>
      <c r="AF32" s="9">
        <f>Real!AF31</f>
        <v>0</v>
      </c>
      <c r="AG32" s="9">
        <f>Real!AG31</f>
        <v>0</v>
      </c>
      <c r="AH32" s="10">
        <f>IF(MONTH($A32)=1,Real!AH31,IF(Real!AH31-Real!AH30&lt;=0,"",Real!AH31-Real!AH30))</f>
        <v>305.5</v>
      </c>
      <c r="AI32" s="10" t="str">
        <f>IF(MONTH($A32)=1,Real!AI31,IF(Real!AI31-Real!AI30&lt;=0,"",Real!AI31-Real!AI30))</f>
        <v/>
      </c>
      <c r="AJ32" s="10">
        <f>IF(MONTH($A32)=1,Real!AJ31,IF(Real!AJ31-Real!AJ30&lt;=0,"",Real!AJ31-Real!AJ30))</f>
        <v>176400</v>
      </c>
      <c r="AK32" s="10">
        <f>Real!AK31</f>
        <v>180.998615</v>
      </c>
      <c r="AL32" s="10"/>
      <c r="AM32" s="10"/>
      <c r="AN32" s="10">
        <f>Real!AN31</f>
        <v>203.7</v>
      </c>
    </row>
    <row r="33" spans="1:40" x14ac:dyDescent="0.2">
      <c r="A33" s="13">
        <v>38047</v>
      </c>
      <c r="B33" s="10">
        <f>B21*Real!B32/100</f>
        <v>60.558703682400008</v>
      </c>
      <c r="C33" s="10">
        <v>114.3932852844153</v>
      </c>
      <c r="D33" s="10">
        <v>116.83725661545272</v>
      </c>
      <c r="E33" s="10">
        <v>119.77076845724756</v>
      </c>
      <c r="F33" s="10">
        <f>F21*Real!F32/100</f>
        <v>386.7969114</v>
      </c>
      <c r="G33" s="10">
        <f>G21*Real!G32/100</f>
        <v>30.364187391849601</v>
      </c>
      <c r="H33" s="10">
        <f>H21*Real!H32/100</f>
        <v>319.08928349759998</v>
      </c>
      <c r="I33" s="10">
        <f>I21*Real!I32/100</f>
        <v>174.00669311999999</v>
      </c>
      <c r="J33" s="10">
        <f>J21*Real!J32/100</f>
        <v>103.46658044496399</v>
      </c>
      <c r="K33" s="10">
        <f>K21*Real!K32/100</f>
        <v>212.07414220025399</v>
      </c>
      <c r="L33" s="10">
        <f>L21*Real!L32/100</f>
        <v>100.80484332063939</v>
      </c>
      <c r="M33" s="10">
        <f>M21*Real!M32/100</f>
        <v>72.302446799999984</v>
      </c>
      <c r="N33" s="10">
        <f>N21*Real!N32/100</f>
        <v>132.50951999999998</v>
      </c>
      <c r="O33" s="10">
        <f>O21*Real!O32/100</f>
        <v>95.623283571492806</v>
      </c>
      <c r="R33" s="10">
        <f>IF(MONTH($A33)=1,Real!R32,IF(Real!R32-Real!R31&lt;=0,"",Real!R32-Real!R31))</f>
        <v>90.9</v>
      </c>
      <c r="S33" s="10">
        <f>IF(MONTH($A33)=1,Real!S32,IF(Real!S32-Real!S31&lt;=0,"",Real!S32-Real!S31))</f>
        <v>43.900000000000006</v>
      </c>
      <c r="T33" s="10">
        <f>IF(MONTH($A33)=1,Real!T32,IF(Real!T32-Real!T31&lt;=0,"",Real!T32-Real!T31))</f>
        <v>385.1</v>
      </c>
      <c r="U33" s="10">
        <f>IF(U32*Real!U32/100=0,"",U32*Real!U32/100)</f>
        <v>133.39455699564357</v>
      </c>
      <c r="V33" s="10">
        <v>308.67691525658705</v>
      </c>
      <c r="W33" s="10">
        <f>IF(MONTH($A33)=1,Real!W32,IF(Real!W32-Real!W31&lt;=0,"",Real!W32-Real!W31))</f>
        <v>13906.099999999999</v>
      </c>
      <c r="X33" s="10">
        <f>IF(MONTH($A33)=1,Real!X32,IF(Real!X32-Real!X31&lt;=0,"",Real!X32-Real!X31))</f>
        <v>5999.1</v>
      </c>
      <c r="Y33" s="9">
        <f>Real!Y32</f>
        <v>843134</v>
      </c>
      <c r="Z33" s="9">
        <f>Real!Z32</f>
        <v>0</v>
      </c>
      <c r="AA33" s="9">
        <f>Real!AA32</f>
        <v>0</v>
      </c>
      <c r="AB33" s="9">
        <f>Real!AB32</f>
        <v>0</v>
      </c>
      <c r="AC33" s="9">
        <f>Real!AC32</f>
        <v>0</v>
      </c>
      <c r="AD33" s="9">
        <f>Real!AD32</f>
        <v>0</v>
      </c>
      <c r="AE33" s="9">
        <f>Real!AE32</f>
        <v>0</v>
      </c>
      <c r="AF33" s="9">
        <f>Real!AF32</f>
        <v>0</v>
      </c>
      <c r="AG33" s="9">
        <f>Real!AG32</f>
        <v>0</v>
      </c>
      <c r="AH33" s="10">
        <f>IF(MONTH($A33)=1,Real!AH32,IF(Real!AH32-Real!AH31&lt;=0,"",Real!AH32-Real!AH31))</f>
        <v>420.49999999999989</v>
      </c>
      <c r="AI33" s="10" t="str">
        <f>IF(MONTH($A33)=1,Real!AI32,IF(Real!AI32-Real!AI31&lt;=0,"",Real!AI32-Real!AI31))</f>
        <v/>
      </c>
      <c r="AJ33" s="10">
        <f>IF(MONTH($A33)=1,Real!AJ32,IF(Real!AJ32-Real!AJ31&lt;=0,"",Real!AJ32-Real!AJ31))</f>
        <v>261700</v>
      </c>
      <c r="AK33" s="10">
        <f>Real!AK32</f>
        <v>215.109906</v>
      </c>
      <c r="AL33" s="10"/>
      <c r="AM33" s="10"/>
      <c r="AN33" s="10">
        <f>Real!AN32</f>
        <v>234.7</v>
      </c>
    </row>
    <row r="34" spans="1:40" x14ac:dyDescent="0.2">
      <c r="A34" s="13">
        <v>38078</v>
      </c>
      <c r="B34" s="10">
        <f>B22*Real!B33/100</f>
        <v>62.781904099199998</v>
      </c>
      <c r="C34" s="10">
        <v>110.38952029946077</v>
      </c>
      <c r="D34" s="10">
        <v>114.26683696991275</v>
      </c>
      <c r="E34" s="10">
        <v>118.81260230958958</v>
      </c>
      <c r="F34" s="10">
        <f>F22*Real!F33/100</f>
        <v>376.11188549999991</v>
      </c>
      <c r="G34" s="10">
        <f>G22*Real!G33/100</f>
        <v>31.48625798780694</v>
      </c>
      <c r="H34" s="10">
        <f>H22*Real!H33/100</f>
        <v>322.36901763359998</v>
      </c>
      <c r="I34" s="10">
        <f>I22*Real!I33/100</f>
        <v>174.73281167159999</v>
      </c>
      <c r="J34" s="10">
        <f>J22*Real!J33/100</f>
        <v>103.176510014496</v>
      </c>
      <c r="K34" s="10">
        <f>K22*Real!K33/100</f>
        <v>204.03028851417383</v>
      </c>
      <c r="L34" s="10">
        <f>L22*Real!L33/100</f>
        <v>101.92420762553675</v>
      </c>
      <c r="M34" s="10">
        <f>M22*Real!M33/100</f>
        <v>74.334547518000008</v>
      </c>
      <c r="N34" s="10">
        <f>N22*Real!N33/100</f>
        <v>103.30561799999998</v>
      </c>
      <c r="O34" s="10">
        <f>O22*Real!O33/100</f>
        <v>94.882105614134758</v>
      </c>
      <c r="R34" s="10">
        <f>IF(MONTH($A34)=1,Real!R33,IF(Real!R33-Real!R32&lt;=0,"",Real!R33-Real!R32))</f>
        <v>117.70000000000002</v>
      </c>
      <c r="S34" s="10">
        <f>IF(MONTH($A34)=1,Real!S33,IF(Real!S33-Real!S32&lt;=0,"",Real!S33-Real!S32))</f>
        <v>46.7</v>
      </c>
      <c r="T34" s="10">
        <f>IF(MONTH($A34)=1,Real!T33,IF(Real!T33-Real!T32&lt;=0,"",Real!T33-Real!T32))</f>
        <v>400.9</v>
      </c>
      <c r="U34" s="10">
        <f>IF(U33*Real!U33/100=0,"",U33*Real!U33/100)</f>
        <v>134.71516310990043</v>
      </c>
      <c r="V34" s="10"/>
      <c r="W34" s="10">
        <f>IF(MONTH($A34)=1,Real!W33,IF(Real!W33-Real!W32&lt;=0,"",Real!W33-Real!W32))</f>
        <v>14595.800000000003</v>
      </c>
      <c r="X34" s="10">
        <f>IF(MONTH($A34)=1,Real!X33,IF(Real!X33-Real!X32&lt;=0,"",Real!X33-Real!X32))</f>
        <v>6189.3000000000011</v>
      </c>
      <c r="Y34" s="9">
        <f>Real!Y33</f>
        <v>922771</v>
      </c>
      <c r="Z34" s="9">
        <f>Real!Z33</f>
        <v>0</v>
      </c>
      <c r="AA34" s="9">
        <f>Real!AA33</f>
        <v>0</v>
      </c>
      <c r="AB34" s="9">
        <f>Real!AB33</f>
        <v>0</v>
      </c>
      <c r="AC34" s="9">
        <f>Real!AC33</f>
        <v>0</v>
      </c>
      <c r="AD34" s="9">
        <f>Real!AD33</f>
        <v>0</v>
      </c>
      <c r="AE34" s="9">
        <f>Real!AE33</f>
        <v>0</v>
      </c>
      <c r="AF34" s="9">
        <f>Real!AF33</f>
        <v>0</v>
      </c>
      <c r="AG34" s="9">
        <f>Real!AG33</f>
        <v>0</v>
      </c>
      <c r="AH34" s="10">
        <f>IF(MONTH($A34)=1,Real!AH33,IF(Real!AH33-Real!AH32&lt;=0,"",Real!AH33-Real!AH32))</f>
        <v>512.40000000000009</v>
      </c>
      <c r="AI34" s="10" t="str">
        <f>IF(MONTH($A34)=1,Real!AI33,IF(Real!AI33-Real!AI32&lt;=0,"",Real!AI33-Real!AI32))</f>
        <v/>
      </c>
      <c r="AJ34" s="10">
        <f>IF(MONTH($A34)=1,Real!AJ33,IF(Real!AJ33-Real!AJ32&lt;=0,"",Real!AJ33-Real!AJ32))</f>
        <v>342300</v>
      </c>
      <c r="AK34" s="10">
        <f>Real!AK33</f>
        <v>235.81620799999999</v>
      </c>
      <c r="AL34" s="10"/>
      <c r="AM34" s="10"/>
      <c r="AN34" s="10">
        <f>Real!AN33</f>
        <v>241</v>
      </c>
    </row>
    <row r="35" spans="1:40" x14ac:dyDescent="0.2">
      <c r="A35" s="13">
        <v>38108</v>
      </c>
      <c r="B35" s="10">
        <f>B23*Real!B34/100</f>
        <v>70.310825183199995</v>
      </c>
      <c r="C35" s="10">
        <v>106.19471852808127</v>
      </c>
      <c r="D35" s="10">
        <v>118.95177728567919</v>
      </c>
      <c r="E35" s="10">
        <v>115.36703684261148</v>
      </c>
      <c r="F35" s="10">
        <f>F23*Real!F34/100</f>
        <v>381.19417559999999</v>
      </c>
      <c r="G35" s="10">
        <f>G23*Real!G34/100</f>
        <v>35.707154756165096</v>
      </c>
      <c r="H35" s="10">
        <f>H23*Real!H34/100</f>
        <v>324.75625056000007</v>
      </c>
      <c r="I35" s="10">
        <f>I23*Real!I34/100</f>
        <v>174.34620224</v>
      </c>
      <c r="J35" s="10">
        <f>J23*Real!J34/100</f>
        <v>102.80137063663824</v>
      </c>
      <c r="K35" s="10">
        <f>K23*Real!K34/100</f>
        <v>193.03930195499044</v>
      </c>
      <c r="L35" s="10">
        <f>L23*Real!L34/100</f>
        <v>101.57397228063101</v>
      </c>
      <c r="M35" s="10">
        <f>M23*Real!M34/100</f>
        <v>75.469704914999994</v>
      </c>
      <c r="N35" s="10">
        <f>N23*Real!N34/100</f>
        <v>106.21664800000001</v>
      </c>
      <c r="O35" s="10">
        <f>O23*Real!O34/100</f>
        <v>95.448074120388213</v>
      </c>
      <c r="R35" s="10">
        <f>IF(MONTH($A35)=1,Real!R34,IF(Real!R34-Real!R33&lt;=0,"",Real!R34-Real!R33))</f>
        <v>53.199999999999989</v>
      </c>
      <c r="S35" s="10">
        <f>IF(MONTH($A35)=1,Real!S34,IF(Real!S34-Real!S33&lt;=0,"",Real!S34-Real!S33))</f>
        <v>40.5</v>
      </c>
      <c r="T35" s="10">
        <f>IF(MONTH($A35)=1,Real!T34,IF(Real!T34-Real!T33&lt;=0,"",Real!T34-Real!T33))</f>
        <v>315.40000000000009</v>
      </c>
      <c r="U35" s="10">
        <f>IF(U34*Real!U34/100=0,"",U34*Real!U34/100)</f>
        <v>135.71205531691368</v>
      </c>
      <c r="V35" s="10"/>
      <c r="W35" s="10">
        <f>IF(MONTH($A35)=1,Real!W34,IF(Real!W34-Real!W33&lt;=0,"",Real!W34-Real!W33))</f>
        <v>13561</v>
      </c>
      <c r="X35" s="10">
        <f>IF(MONTH($A35)=1,Real!X34,IF(Real!X34-Real!X33&lt;=0,"",Real!X34-Real!X33))</f>
        <v>5834.5999999999985</v>
      </c>
      <c r="Y35" s="9">
        <f>Real!Y34</f>
        <v>1020333</v>
      </c>
      <c r="Z35" s="9">
        <f>Real!Z34</f>
        <v>0</v>
      </c>
      <c r="AA35" s="9">
        <f>Real!AA34</f>
        <v>0</v>
      </c>
      <c r="AB35" s="9">
        <f>Real!AB34</f>
        <v>0</v>
      </c>
      <c r="AC35" s="9">
        <f>Real!AC34</f>
        <v>0</v>
      </c>
      <c r="AD35" s="9">
        <f>Real!AD34</f>
        <v>0</v>
      </c>
      <c r="AE35" s="9">
        <f>Real!AE34</f>
        <v>0</v>
      </c>
      <c r="AF35" s="9">
        <f>Real!AF34</f>
        <v>0</v>
      </c>
      <c r="AG35" s="9">
        <f>Real!AG34</f>
        <v>0</v>
      </c>
      <c r="AH35" s="10">
        <f>IF(MONTH($A35)=1,Real!AH34,IF(Real!AH34-Real!AH33&lt;=0,"",Real!AH34-Real!AH33))</f>
        <v>406.79999999999995</v>
      </c>
      <c r="AI35" s="10" t="str">
        <f>IF(MONTH($A35)=1,Real!AI34,IF(Real!AI34-Real!AI33&lt;=0,"",Real!AI34-Real!AI33))</f>
        <v/>
      </c>
      <c r="AJ35" s="10">
        <f>IF(MONTH($A35)=1,Real!AJ34,IF(Real!AJ34-Real!AJ33&lt;=0,"",Real!AJ34-Real!AJ33))</f>
        <v>242100</v>
      </c>
      <c r="AK35" s="10">
        <f>Real!AK34</f>
        <v>229.10975500000001</v>
      </c>
      <c r="AL35" s="10"/>
      <c r="AM35" s="10"/>
      <c r="AN35" s="10">
        <f>Real!AN34</f>
        <v>179.4</v>
      </c>
    </row>
    <row r="36" spans="1:40" x14ac:dyDescent="0.2">
      <c r="A36" s="13">
        <v>38139</v>
      </c>
      <c r="B36" s="10">
        <f>B24*Real!B35/100</f>
        <v>81.988660353599982</v>
      </c>
      <c r="C36" s="10">
        <v>109.59294952097987</v>
      </c>
      <c r="D36" s="10">
        <v>120.49815039039301</v>
      </c>
      <c r="E36" s="10">
        <v>123.32736238475168</v>
      </c>
      <c r="F36" s="10">
        <f>F24*Real!F35/100</f>
        <v>369.04563080000003</v>
      </c>
      <c r="G36" s="10">
        <f>G24*Real!G35/100</f>
        <v>42.513992338384249</v>
      </c>
      <c r="H36" s="10">
        <f>H24*Real!H35/100</f>
        <v>329.48985670510001</v>
      </c>
      <c r="I36" s="10">
        <f>I24*Real!I35/100</f>
        <v>175.98107511360001</v>
      </c>
      <c r="J36" s="10">
        <f>J24*Real!J35/100</f>
        <v>103.06501423973718</v>
      </c>
      <c r="K36" s="10">
        <f>K24*Real!K35/100</f>
        <v>200.7779868670379</v>
      </c>
      <c r="L36" s="10">
        <f>L24*Real!L35/100</f>
        <v>107.07840110871899</v>
      </c>
      <c r="M36" s="10">
        <f>M24*Real!M35/100</f>
        <v>81.2644272</v>
      </c>
      <c r="N36" s="10">
        <f>N24*Real!N35/100</f>
        <v>119.41976270000001</v>
      </c>
      <c r="O36" s="10">
        <f>O24*Real!O35/100</f>
        <v>101.51207996538059</v>
      </c>
      <c r="R36" s="10">
        <f>IF(MONTH($A36)=1,Real!R35,IF(Real!R35-Real!R34&lt;=0,"",Real!R35-Real!R34))</f>
        <v>71.099999999999966</v>
      </c>
      <c r="S36" s="10">
        <f>IF(MONTH($A36)=1,Real!S35,IF(Real!S35-Real!S34&lt;=0,"",Real!S35-Real!S34))</f>
        <v>48.699999999999989</v>
      </c>
      <c r="T36" s="10">
        <f>IF(MONTH($A36)=1,Real!T35,IF(Real!T35-Real!T34&lt;=0,"",Real!T35-Real!T34))</f>
        <v>406.5</v>
      </c>
      <c r="U36" s="10">
        <f>IF(U35*Real!U35/100=0,"",U35*Real!U35/100)</f>
        <v>136.77060934838562</v>
      </c>
      <c r="V36" s="10">
        <v>446.81063389121999</v>
      </c>
      <c r="W36" s="10">
        <f>IF(MONTH($A36)=1,Real!W35,IF(Real!W35-Real!W34&lt;=0,"",Real!W35-Real!W34))</f>
        <v>14782.299999999996</v>
      </c>
      <c r="X36" s="10">
        <f>IF(MONTH($A36)=1,Real!X35,IF(Real!X35-Real!X34&lt;=0,"",Real!X35-Real!X34))</f>
        <v>6360.8000000000029</v>
      </c>
      <c r="Y36" s="9">
        <f>Real!Y35</f>
        <v>1042965</v>
      </c>
      <c r="Z36" s="9">
        <f>Real!Z35</f>
        <v>0</v>
      </c>
      <c r="AA36" s="9">
        <f>Real!AA35</f>
        <v>0</v>
      </c>
      <c r="AB36" s="9">
        <f>Real!AB35</f>
        <v>0</v>
      </c>
      <c r="AC36" s="9">
        <f>Real!AC35</f>
        <v>0</v>
      </c>
      <c r="AD36" s="9">
        <f>Real!AD35</f>
        <v>0</v>
      </c>
      <c r="AE36" s="9">
        <f>Real!AE35</f>
        <v>0</v>
      </c>
      <c r="AF36" s="9">
        <f>Real!AF35</f>
        <v>0</v>
      </c>
      <c r="AG36" s="9">
        <f>Real!AG35</f>
        <v>0</v>
      </c>
      <c r="AH36" s="10">
        <f>IF(MONTH($A36)=1,Real!AH35,IF(Real!AH35-Real!AH34&lt;=0,"",Real!AH35-Real!AH34))</f>
        <v>460.10000000000014</v>
      </c>
      <c r="AI36" s="10" t="str">
        <f>IF(MONTH($A36)=1,Real!AI35,IF(Real!AI35-Real!AI34&lt;=0,"",Real!AI35-Real!AI34))</f>
        <v/>
      </c>
      <c r="AJ36" s="10">
        <f>IF(MONTH($A36)=1,Real!AJ35,IF(Real!AJ35-Real!AJ34&lt;=0,"",Real!AJ35-Real!AJ34))</f>
        <v>255300</v>
      </c>
      <c r="AK36" s="10">
        <f>Real!AK35</f>
        <v>266.11280799999997</v>
      </c>
      <c r="AL36" s="10"/>
      <c r="AM36" s="10"/>
      <c r="AN36" s="10">
        <f>Real!AN35</f>
        <v>210.4</v>
      </c>
    </row>
    <row r="37" spans="1:40" x14ac:dyDescent="0.2">
      <c r="A37" s="13">
        <v>38169</v>
      </c>
      <c r="B37" s="10">
        <f>B25*Real!B36/100</f>
        <v>82.747169324999973</v>
      </c>
      <c r="C37" s="10">
        <v>110.5792860666687</v>
      </c>
      <c r="D37" s="10">
        <v>126.40255975952226</v>
      </c>
      <c r="E37" s="10">
        <v>122.58739821044317</v>
      </c>
      <c r="F37" s="10">
        <f>F25*Real!F36/100</f>
        <v>378.33286800000002</v>
      </c>
      <c r="G37" s="10">
        <f>G25*Real!G36/100</f>
        <v>46.635715320379241</v>
      </c>
      <c r="H37" s="10">
        <f>H25*Real!H36/100</f>
        <v>341.47818518400004</v>
      </c>
      <c r="I37" s="10">
        <f>I25*Real!I36/100</f>
        <v>185.18385728159996</v>
      </c>
      <c r="J37" s="10">
        <f>J25*Real!J36/100</f>
        <v>105.54271692519328</v>
      </c>
      <c r="K37" s="10">
        <f>K25*Real!K36/100</f>
        <v>201.10277772081076</v>
      </c>
      <c r="L37" s="10">
        <f>L25*Real!L36/100</f>
        <v>107.94497458580938</v>
      </c>
      <c r="M37" s="10">
        <f>M25*Real!M36/100</f>
        <v>85.989057146199997</v>
      </c>
      <c r="N37" s="10">
        <f>N25*Real!N36/100</f>
        <v>121.3220932</v>
      </c>
      <c r="O37" s="10">
        <f>O25*Real!O36/100</f>
        <v>100.24995238462297</v>
      </c>
      <c r="R37" s="10">
        <f>IF(MONTH($A37)=1,Real!R36,IF(Real!R36-Real!R35&lt;=0,"",Real!R36-Real!R35))</f>
        <v>91</v>
      </c>
      <c r="S37" s="10">
        <f>IF(MONTH($A37)=1,Real!S36,IF(Real!S36-Real!S35&lt;=0,"",Real!S36-Real!S35))</f>
        <v>58.500000000000028</v>
      </c>
      <c r="T37" s="10">
        <f>IF(MONTH($A37)=1,Real!T36,IF(Real!T36-Real!T35&lt;=0,"",Real!T36-Real!T35))</f>
        <v>377.40000000000009</v>
      </c>
      <c r="U37" s="10">
        <f>IF(U36*Real!U36/100=0,"",U36*Real!U36/100)</f>
        <v>138.02889895439077</v>
      </c>
      <c r="V37" s="10"/>
      <c r="W37" s="10">
        <f>IF(MONTH($A37)=1,Real!W36,IF(Real!W36-Real!W35&lt;=0,"",Real!W36-Real!W35))</f>
        <v>15322.199999999997</v>
      </c>
      <c r="X37" s="10">
        <f>IF(MONTH($A37)=1,Real!X36,IF(Real!X36-Real!X35&lt;=0,"",Real!X36-Real!X35))</f>
        <v>6716.8999999999942</v>
      </c>
      <c r="Y37" s="9">
        <f>Real!Y36</f>
        <v>1024229</v>
      </c>
      <c r="Z37" s="9">
        <f>Real!Z36</f>
        <v>0</v>
      </c>
      <c r="AA37" s="9">
        <f>Real!AA36</f>
        <v>0</v>
      </c>
      <c r="AB37" s="9">
        <f>Real!AB36</f>
        <v>0</v>
      </c>
      <c r="AC37" s="9">
        <f>Real!AC36</f>
        <v>0</v>
      </c>
      <c r="AD37" s="9">
        <f>Real!AD36</f>
        <v>0</v>
      </c>
      <c r="AE37" s="9">
        <f>Real!AE36</f>
        <v>0</v>
      </c>
      <c r="AF37" s="9">
        <f>Real!AF36</f>
        <v>0</v>
      </c>
      <c r="AG37" s="9">
        <f>Real!AG36</f>
        <v>0</v>
      </c>
      <c r="AH37" s="10">
        <f>IF(MONTH($A37)=1,Real!AH36,IF(Real!AH36-Real!AH35&lt;=0,"",Real!AH36-Real!AH35))</f>
        <v>505.29999999999973</v>
      </c>
      <c r="AI37" s="10" t="str">
        <f>IF(MONTH($A37)=1,Real!AI36,IF(Real!AI36-Real!AI35&lt;=0,"",Real!AI36-Real!AI35))</f>
        <v/>
      </c>
      <c r="AJ37" s="10">
        <f>IF(MONTH($A37)=1,Real!AJ36,IF(Real!AJ36-Real!AJ35&lt;=0,"",Real!AJ36-Real!AJ35))</f>
        <v>330500</v>
      </c>
      <c r="AK37" s="10">
        <f>Real!AK36</f>
        <v>255.660878</v>
      </c>
      <c r="AL37" s="10"/>
      <c r="AM37" s="10"/>
      <c r="AN37" s="10">
        <f>Real!AN36</f>
        <v>213.4</v>
      </c>
    </row>
    <row r="38" spans="1:40" x14ac:dyDescent="0.2">
      <c r="A38" s="13">
        <v>38200</v>
      </c>
      <c r="B38" s="10">
        <f>B26*Real!B37/100</f>
        <v>88.482419927999985</v>
      </c>
      <c r="C38" s="10">
        <v>112.90145107406876</v>
      </c>
      <c r="D38" s="10">
        <v>125.51774184120561</v>
      </c>
      <c r="E38" s="10">
        <v>126.51019495317736</v>
      </c>
      <c r="F38" s="10">
        <f>F26*Real!F37/100</f>
        <v>385.52011739999995</v>
      </c>
      <c r="G38" s="10">
        <f>G26*Real!G37/100</f>
        <v>41.659093410627648</v>
      </c>
      <c r="H38" s="10">
        <f>H26*Real!H37/100</f>
        <v>352.13856199859998</v>
      </c>
      <c r="I38" s="10">
        <f>I26*Real!I37/100</f>
        <v>194.22007071179999</v>
      </c>
      <c r="J38" s="10">
        <f>J26*Real!J37/100</f>
        <v>106.96874386152901</v>
      </c>
      <c r="K38" s="10">
        <f>K26*Real!K37/100</f>
        <v>209.61449317649115</v>
      </c>
      <c r="L38" s="10">
        <f>L26*Real!L37/100</f>
        <v>105.70324332475684</v>
      </c>
      <c r="M38" s="10">
        <f>M26*Real!M37/100</f>
        <v>87.671292800000003</v>
      </c>
      <c r="N38" s="10">
        <f>N26*Real!N37/100</f>
        <v>135.97631999999999</v>
      </c>
      <c r="O38" s="10">
        <f>O26*Real!O37/100</f>
        <v>98.430163226987574</v>
      </c>
      <c r="R38" s="10">
        <f>IF(MONTH($A38)=1,Real!R37,IF(Real!R37-Real!R36&lt;=0,"",Real!R37-Real!R36))</f>
        <v>68.200000000000045</v>
      </c>
      <c r="S38" s="10">
        <f>IF(MONTH($A38)=1,Real!S37,IF(Real!S37-Real!S36&lt;=0,"",Real!S37-Real!S36))</f>
        <v>45.099999999999966</v>
      </c>
      <c r="T38" s="10">
        <f>IF(MONTH($A38)=1,Real!T37,IF(Real!T37-Real!T36&lt;=0,"",Real!T37-Real!T36))</f>
        <v>376.59999999999991</v>
      </c>
      <c r="U38" s="10">
        <f>IF(U37*Real!U37/100=0,"",U37*Real!U37/100)</f>
        <v>138.60862032999921</v>
      </c>
      <c r="V38" s="10"/>
      <c r="W38" s="10">
        <f>IF(MONTH($A38)=1,Real!W37,IF(Real!W37-Real!W36&lt;=0,"",Real!W37-Real!W36))</f>
        <v>16701.900000000009</v>
      </c>
      <c r="X38" s="10">
        <f>IF(MONTH($A38)=1,Real!X37,IF(Real!X37-Real!X36&lt;=0,"",Real!X37-Real!X36))</f>
        <v>6627.9000000000015</v>
      </c>
      <c r="Y38" s="9">
        <f>Real!Y37</f>
        <v>1020667</v>
      </c>
      <c r="Z38" s="9">
        <f>Real!Z37</f>
        <v>0</v>
      </c>
      <c r="AA38" s="9">
        <f>Real!AA37</f>
        <v>0</v>
      </c>
      <c r="AB38" s="9">
        <f>Real!AB37</f>
        <v>0</v>
      </c>
      <c r="AC38" s="9">
        <f>Real!AC37</f>
        <v>0</v>
      </c>
      <c r="AD38" s="9">
        <f>Real!AD37</f>
        <v>0</v>
      </c>
      <c r="AE38" s="9">
        <f>Real!AE37</f>
        <v>0</v>
      </c>
      <c r="AF38" s="9">
        <f>Real!AF37</f>
        <v>0</v>
      </c>
      <c r="AG38" s="9">
        <f>Real!AG37</f>
        <v>0</v>
      </c>
      <c r="AH38" s="10">
        <f>IF(MONTH($A38)=1,Real!AH37,IF(Real!AH37-Real!AH36&lt;=0,"",Real!AH37-Real!AH36))</f>
        <v>450.90000000000009</v>
      </c>
      <c r="AI38" s="10" t="str">
        <f>IF(MONTH($A38)=1,Real!AI37,IF(Real!AI37-Real!AI36&lt;=0,"",Real!AI37-Real!AI36))</f>
        <v/>
      </c>
      <c r="AJ38" s="10">
        <f>IF(MONTH($A38)=1,Real!AJ37,IF(Real!AJ37-Real!AJ36&lt;=0,"",Real!AJ37-Real!AJ36))</f>
        <v>276200</v>
      </c>
      <c r="AK38" s="10">
        <f>Real!AK37</f>
        <v>244.97439600000001</v>
      </c>
      <c r="AL38" s="10"/>
      <c r="AM38" s="10"/>
      <c r="AN38" s="10">
        <f>Real!AN37</f>
        <v>232.7</v>
      </c>
    </row>
    <row r="39" spans="1:40" x14ac:dyDescent="0.2">
      <c r="A39" s="13">
        <v>38231</v>
      </c>
      <c r="B39" s="10">
        <f>B27*Real!B38/100</f>
        <v>90.041247324599993</v>
      </c>
      <c r="C39" s="10">
        <v>112.11114091655027</v>
      </c>
      <c r="D39" s="10">
        <v>123.13290474622271</v>
      </c>
      <c r="E39" s="10">
        <v>124.48603183392653</v>
      </c>
      <c r="F39" s="10">
        <f>F27*Real!F38/100</f>
        <v>378.27662879999991</v>
      </c>
      <c r="G39" s="10">
        <f>G27*Real!G38/100</f>
        <v>34.734221113756519</v>
      </c>
      <c r="H39" s="10">
        <f>H27*Real!H38/100</f>
        <v>357.67964374999997</v>
      </c>
      <c r="I39" s="10">
        <f>I27*Real!I38/100</f>
        <v>197.76708667799997</v>
      </c>
      <c r="J39" s="10">
        <f>J27*Real!J38/100</f>
        <v>109.03262365038796</v>
      </c>
      <c r="K39" s="10">
        <f>K27*Real!K38/100</f>
        <v>216.88558440007634</v>
      </c>
      <c r="L39" s="10">
        <f>L27*Real!L38/100</f>
        <v>113.35118561664075</v>
      </c>
      <c r="M39" s="10">
        <f>M27*Real!M38/100</f>
        <v>90.553071787199968</v>
      </c>
      <c r="N39" s="10">
        <f>N27*Real!N38/100</f>
        <v>113.77692499999999</v>
      </c>
      <c r="O39" s="10">
        <f>O27*Real!O38/100</f>
        <v>98.610473132393849</v>
      </c>
      <c r="R39" s="10">
        <f>IF(MONTH($A39)=1,Real!R38,IF(Real!R38-Real!R37&lt;=0,"",Real!R38-Real!R37))</f>
        <v>68.5</v>
      </c>
      <c r="S39" s="10">
        <f>IF(MONTH($A39)=1,Real!S38,IF(Real!S38-Real!S37&lt;=0,"",Real!S38-Real!S37))</f>
        <v>45.900000000000034</v>
      </c>
      <c r="T39" s="10">
        <f>IF(MONTH($A39)=1,Real!T38,IF(Real!T38-Real!T37&lt;=0,"",Real!T38-Real!T37))</f>
        <v>378.90000000000009</v>
      </c>
      <c r="U39" s="10">
        <f>IF(U38*Real!U38/100=0,"",U38*Real!U38/100)</f>
        <v>139.2046373974182</v>
      </c>
      <c r="V39" s="10">
        <v>579.64865553920299</v>
      </c>
      <c r="W39" s="10">
        <f>IF(MONTH($A39)=1,Real!W38,IF(Real!W38-Real!W37&lt;=0,"",Real!W38-Real!W37))</f>
        <v>16188.300000000003</v>
      </c>
      <c r="X39" s="10">
        <f>IF(MONTH($A39)=1,Real!X38,IF(Real!X38-Real!X37&lt;=0,"",Real!X38-Real!X37))</f>
        <v>6562.4000000000015</v>
      </c>
      <c r="Y39" s="9">
        <f>Real!Y38</f>
        <v>997828</v>
      </c>
      <c r="Z39" s="9">
        <f>Real!Z38</f>
        <v>0</v>
      </c>
      <c r="AA39" s="9">
        <f>Real!AA38</f>
        <v>0</v>
      </c>
      <c r="AB39" s="9">
        <f>Real!AB38</f>
        <v>0</v>
      </c>
      <c r="AC39" s="9">
        <f>Real!AC38</f>
        <v>0</v>
      </c>
      <c r="AD39" s="9">
        <f>Real!AD38</f>
        <v>0</v>
      </c>
      <c r="AE39" s="9">
        <f>Real!AE38</f>
        <v>0</v>
      </c>
      <c r="AF39" s="9">
        <f>Real!AF38</f>
        <v>0</v>
      </c>
      <c r="AG39" s="9">
        <f>Real!AG38</f>
        <v>0</v>
      </c>
      <c r="AH39" s="10">
        <f>IF(MONTH($A39)=1,Real!AH38,IF(Real!AH38-Real!AH37&lt;=0,"",Real!AH38-Real!AH37))</f>
        <v>475</v>
      </c>
      <c r="AI39" s="10" t="str">
        <f>IF(MONTH($A39)=1,Real!AI38,IF(Real!AI38-Real!AI37&lt;=0,"",Real!AI38-Real!AI37))</f>
        <v/>
      </c>
      <c r="AJ39" s="10">
        <f>IF(MONTH($A39)=1,Real!AJ38,IF(Real!AJ38-Real!AJ37&lt;=0,"",Real!AJ38-Real!AJ37))</f>
        <v>289800</v>
      </c>
      <c r="AK39" s="10">
        <f>Real!AK38</f>
        <v>272.90665000000001</v>
      </c>
      <c r="AL39" s="10"/>
      <c r="AM39" s="10"/>
      <c r="AN39" s="10">
        <f>Real!AN38</f>
        <v>206.8</v>
      </c>
    </row>
    <row r="40" spans="1:40" x14ac:dyDescent="0.2">
      <c r="A40" s="13">
        <v>38261</v>
      </c>
      <c r="B40" s="10">
        <f>B28*Real!B39/100</f>
        <v>83.143848849000008</v>
      </c>
      <c r="C40" s="10">
        <v>115.69869742587987</v>
      </c>
      <c r="D40" s="10">
        <v>124.73363250792359</v>
      </c>
      <c r="E40" s="10">
        <v>122.9921994519194</v>
      </c>
      <c r="F40" s="10">
        <f>F28*Real!F39/100</f>
        <v>395.95969500000001</v>
      </c>
      <c r="G40" s="10">
        <f>G28*Real!G39/100</f>
        <v>33.107020271638177</v>
      </c>
      <c r="H40" s="10">
        <f>H28*Real!H39/100</f>
        <v>376.18490738520001</v>
      </c>
      <c r="I40" s="10">
        <f>I28*Real!I39/100</f>
        <v>211.0315312896</v>
      </c>
      <c r="J40" s="10">
        <f>J28*Real!J39/100</f>
        <v>111.42167362537528</v>
      </c>
      <c r="K40" s="10">
        <f>K28*Real!K39/100</f>
        <v>232.89548078841105</v>
      </c>
      <c r="L40" s="10">
        <f>L28*Real!L39/100</f>
        <v>113.94033878387685</v>
      </c>
      <c r="M40" s="10">
        <f>M28*Real!M39/100</f>
        <v>88.52501504</v>
      </c>
      <c r="N40" s="10">
        <f>N28*Real!N39/100</f>
        <v>83.792872799999984</v>
      </c>
      <c r="O40" s="10">
        <f>O28*Real!O39/100</f>
        <v>97.101761425516827</v>
      </c>
      <c r="R40" s="10">
        <f>IF(MONTH($A40)=1,Real!R39,IF(Real!R39-Real!R38&lt;=0,"",Real!R39-Real!R38))</f>
        <v>79</v>
      </c>
      <c r="S40" s="10">
        <f>IF(MONTH($A40)=1,Real!S39,IF(Real!S39-Real!S38&lt;=0,"",Real!S39-Real!S38))</f>
        <v>46</v>
      </c>
      <c r="T40" s="10">
        <f>IF(MONTH($A40)=1,Real!T39,IF(Real!T39-Real!T38&lt;=0,"",Real!T39-Real!T38))</f>
        <v>368</v>
      </c>
      <c r="U40" s="10">
        <f>IF(U39*Real!U39/100=0,"",U39*Real!U39/100)</f>
        <v>140.79157026374875</v>
      </c>
      <c r="V40" s="10"/>
      <c r="W40" s="10">
        <f>IF(MONTH($A40)=1,Real!W39,IF(Real!W39-Real!W38&lt;=0,"",Real!W39-Real!W38))</f>
        <v>17072.299999999988</v>
      </c>
      <c r="X40" s="10">
        <f>IF(MONTH($A40)=1,Real!X39,IF(Real!X39-Real!X38&lt;=0,"",Real!X39-Real!X38))</f>
        <v>6753.1999999999971</v>
      </c>
      <c r="Y40" s="9">
        <f>Real!Y39</f>
        <v>935929</v>
      </c>
      <c r="Z40" s="9">
        <f>Real!Z39</f>
        <v>0</v>
      </c>
      <c r="AA40" s="9">
        <f>Real!AA39</f>
        <v>0</v>
      </c>
      <c r="AB40" s="9">
        <f>Real!AB39</f>
        <v>0</v>
      </c>
      <c r="AC40" s="9">
        <f>Real!AC39</f>
        <v>0</v>
      </c>
      <c r="AD40" s="9">
        <f>Real!AD39</f>
        <v>0</v>
      </c>
      <c r="AE40" s="9">
        <f>Real!AE39</f>
        <v>0</v>
      </c>
      <c r="AF40" s="9">
        <f>Real!AF39</f>
        <v>0</v>
      </c>
      <c r="AG40" s="9">
        <f>Real!AG39</f>
        <v>0</v>
      </c>
      <c r="AH40" s="10">
        <f>IF(MONTH($A40)=1,Real!AH39,IF(Real!AH39-Real!AH38&lt;=0,"",Real!AH39-Real!AH38))</f>
        <v>490.29999999999973</v>
      </c>
      <c r="AI40" s="10" t="str">
        <f>IF(MONTH($A40)=1,Real!AI39,IF(Real!AI39-Real!AI38&lt;=0,"",Real!AI39-Real!AI38))</f>
        <v/>
      </c>
      <c r="AJ40" s="10">
        <f>IF(MONTH($A40)=1,Real!AJ39,IF(Real!AJ39-Real!AJ38&lt;=0,"",Real!AJ39-Real!AJ38))</f>
        <v>300100</v>
      </c>
      <c r="AK40" s="10">
        <f>Real!AK39</f>
        <v>270.59359799999999</v>
      </c>
      <c r="AL40" s="10"/>
      <c r="AM40" s="10"/>
      <c r="AN40" s="10">
        <f>Real!AN39</f>
        <v>216.8</v>
      </c>
    </row>
    <row r="41" spans="1:40" x14ac:dyDescent="0.2">
      <c r="A41" s="13">
        <v>38292</v>
      </c>
      <c r="B41" s="10">
        <f>B29*Real!B40/100</f>
        <v>84.681457862400009</v>
      </c>
      <c r="C41" s="10">
        <v>117.43417788726806</v>
      </c>
      <c r="D41" s="10">
        <v>118.74641814754327</v>
      </c>
      <c r="E41" s="10">
        <v>124.96007464315012</v>
      </c>
      <c r="F41" s="10">
        <f>F29*Real!F40/100</f>
        <v>387.42105599999996</v>
      </c>
      <c r="G41" s="10">
        <f>G29*Real!G40/100</f>
        <v>32.056254382093719</v>
      </c>
      <c r="H41" s="10">
        <f>H29*Real!H40/100</f>
        <v>385.23800964000003</v>
      </c>
      <c r="I41" s="10">
        <f>I29*Real!I40/100</f>
        <v>217.29280809599996</v>
      </c>
      <c r="J41" s="10">
        <f>J29*Real!J40/100</f>
        <v>112.34605343475205</v>
      </c>
      <c r="K41" s="10">
        <f>K29*Real!K40/100</f>
        <v>237.29437295240899</v>
      </c>
      <c r="L41" s="10">
        <f>L29*Real!L40/100</f>
        <v>111.83297750428963</v>
      </c>
      <c r="M41" s="10">
        <f>M29*Real!M40/100</f>
        <v>89.522083177999974</v>
      </c>
      <c r="N41" s="10">
        <f>N29*Real!N40/100</f>
        <v>63.213364800000001</v>
      </c>
      <c r="O41" s="10">
        <f>O29*Real!O40/100</f>
        <v>98.156508591674609</v>
      </c>
      <c r="R41" s="10">
        <f>IF(MONTH($A41)=1,Real!R40,IF(Real!R40-Real!R39&lt;=0,"",Real!R40-Real!R39))</f>
        <v>93.899999999999977</v>
      </c>
      <c r="S41" s="10">
        <f>IF(MONTH($A41)=1,Real!S40,IF(Real!S40-Real!S39&lt;=0,"",Real!S40-Real!S39))</f>
        <v>48.399999999999977</v>
      </c>
      <c r="T41" s="10">
        <f>IF(MONTH($A41)=1,Real!T40,IF(Real!T40-Real!T39&lt;=0,"",Real!T40-Real!T39))</f>
        <v>406.5</v>
      </c>
      <c r="U41" s="10">
        <f>IF(U40*Real!U40/100=0,"",U40*Real!U40/100)</f>
        <v>142.35435669367635</v>
      </c>
      <c r="V41" s="10"/>
      <c r="W41" s="10">
        <f>IF(MONTH($A41)=1,Real!W40,IF(Real!W40-Real!W39&lt;=0,"",Real!W40-Real!W39))</f>
        <v>17611.200000000012</v>
      </c>
      <c r="X41" s="10">
        <f>IF(MONTH($A41)=1,Real!X40,IF(Real!X40-Real!X39&lt;=0,"",Real!X40-Real!X39))</f>
        <v>7195</v>
      </c>
      <c r="Y41" s="9">
        <f>Real!Y40</f>
        <v>858195</v>
      </c>
      <c r="Z41" s="9">
        <f>Real!Z40</f>
        <v>0</v>
      </c>
      <c r="AA41" s="9">
        <f>Real!AA40</f>
        <v>0</v>
      </c>
      <c r="AB41" s="9">
        <f>Real!AB40</f>
        <v>0</v>
      </c>
      <c r="AC41" s="9">
        <f>Real!AC40</f>
        <v>0</v>
      </c>
      <c r="AD41" s="9">
        <f>Real!AD40</f>
        <v>0</v>
      </c>
      <c r="AE41" s="9">
        <f>Real!AE40</f>
        <v>0</v>
      </c>
      <c r="AF41" s="9">
        <f>Real!AF40</f>
        <v>0</v>
      </c>
      <c r="AG41" s="9">
        <f>Real!AG40</f>
        <v>0</v>
      </c>
      <c r="AH41" s="10">
        <f>IF(MONTH($A41)=1,Real!AH40,IF(Real!AH40-Real!AH39&lt;=0,"",Real!AH40-Real!AH39))</f>
        <v>512.30000000000018</v>
      </c>
      <c r="AI41" s="10" t="str">
        <f>IF(MONTH($A41)=1,Real!AI40,IF(Real!AI40-Real!AI39&lt;=0,"",Real!AI40-Real!AI39))</f>
        <v/>
      </c>
      <c r="AJ41" s="10">
        <f>IF(MONTH($A41)=1,Real!AJ40,IF(Real!AJ40-Real!AJ39&lt;=0,"",Real!AJ40-Real!AJ39))</f>
        <v>321300</v>
      </c>
      <c r="AK41" s="10">
        <f>Real!AK40</f>
        <v>273.78904</v>
      </c>
      <c r="AL41" s="10"/>
      <c r="AM41" s="10"/>
      <c r="AN41" s="10">
        <f>Real!AN40</f>
        <v>234.5</v>
      </c>
    </row>
    <row r="42" spans="1:40" x14ac:dyDescent="0.2">
      <c r="A42" s="13">
        <v>38322</v>
      </c>
      <c r="B42" s="10">
        <f>B30*Real!B41/100</f>
        <v>101.302150068</v>
      </c>
      <c r="C42" s="10">
        <v>126.71147794036226</v>
      </c>
      <c r="D42" s="10">
        <v>122.42755711011712</v>
      </c>
      <c r="E42" s="10">
        <v>135.0818406892453</v>
      </c>
      <c r="F42" s="10">
        <f>F30*Real!F41/100</f>
        <v>395.78273240000004</v>
      </c>
      <c r="G42" s="10">
        <f>G30*Real!G41/100</f>
        <v>33.398556784751896</v>
      </c>
      <c r="H42" s="10">
        <f>H30*Real!H41/100</f>
        <v>452.09838395519989</v>
      </c>
      <c r="I42" s="10">
        <f>I30*Real!I41/100</f>
        <v>249.57861919199996</v>
      </c>
      <c r="J42" s="10">
        <f>J30*Real!J41/100</f>
        <v>132.25457634685043</v>
      </c>
      <c r="K42" s="10">
        <f>K30*Real!K41/100</f>
        <v>252.49247832192822</v>
      </c>
      <c r="L42" s="10">
        <f>L30*Real!L41/100</f>
        <v>129.00150732072308</v>
      </c>
      <c r="M42" s="10">
        <f>M30*Real!M41/100</f>
        <v>95.707032256000019</v>
      </c>
      <c r="N42" s="10">
        <f>N30*Real!N41/100</f>
        <v>77.672033999999996</v>
      </c>
      <c r="O42" s="10">
        <f>O30*Real!O41/100</f>
        <v>121.07997391539823</v>
      </c>
      <c r="R42" s="10">
        <f>IF(MONTH($A42)=1,Real!R41,IF(Real!R41-Real!R40&lt;=0,"",Real!R41-Real!R40))</f>
        <v>84.100000000000023</v>
      </c>
      <c r="S42" s="10">
        <f>IF(MONTH($A42)=1,Real!S41,IF(Real!S41-Real!S40&lt;=0,"",Real!S41-Real!S40))</f>
        <v>78</v>
      </c>
      <c r="T42" s="10">
        <f>IF(MONTH($A42)=1,Real!T41,IF(Real!T41-Real!T40&lt;=0,"",Real!T41-Real!T40))</f>
        <v>749.89999999999964</v>
      </c>
      <c r="U42" s="10">
        <f>IF(U41*Real!U41/100=0,"",U41*Real!U41/100)</f>
        <v>143.97719635998428</v>
      </c>
      <c r="V42" s="10">
        <v>629.50400585789157</v>
      </c>
      <c r="W42" s="10">
        <f>IF(MONTH($A42)=1,Real!W41,IF(Real!W41-Real!W40&lt;=0,"",Real!W41-Real!W40))</f>
        <v>19017.299999999988</v>
      </c>
      <c r="X42" s="10">
        <f>IF(MONTH($A42)=1,Real!X41,IF(Real!X41-Real!X40&lt;=0,"",Real!X41-Real!X40))</f>
        <v>8570.8000000000029</v>
      </c>
      <c r="Y42" s="9">
        <f>Real!Y41</f>
        <v>788309</v>
      </c>
      <c r="Z42" s="9">
        <f>Real!Z41</f>
        <v>0</v>
      </c>
      <c r="AA42" s="9">
        <f>Real!AA41</f>
        <v>0</v>
      </c>
      <c r="AB42" s="9">
        <f>Real!AB41</f>
        <v>0</v>
      </c>
      <c r="AC42" s="9">
        <f>Real!AC41</f>
        <v>0</v>
      </c>
      <c r="AD42" s="9">
        <f>Real!AD41</f>
        <v>0</v>
      </c>
      <c r="AE42" s="9">
        <f>Real!AE41</f>
        <v>0</v>
      </c>
      <c r="AF42" s="9">
        <f>Real!AF41</f>
        <v>0</v>
      </c>
      <c r="AG42" s="9">
        <f>Real!AG41</f>
        <v>0</v>
      </c>
      <c r="AH42" s="10">
        <f>IF(MONTH($A42)=1,Real!AH41,IF(Real!AH41-Real!AH40&lt;=0,"",Real!AH41-Real!AH40))</f>
        <v>571.69999999999982</v>
      </c>
      <c r="AI42" s="10" t="str">
        <f>IF(MONTH($A42)=1,Real!AI41,IF(Real!AI41-Real!AI40&lt;=0,"",Real!AI41-Real!AI40))</f>
        <v/>
      </c>
      <c r="AJ42" s="10">
        <f>IF(MONTH($A42)=1,Real!AJ41,IF(Real!AJ41-Real!AJ40&lt;=0,"",Real!AJ41-Real!AJ40))</f>
        <v>325300</v>
      </c>
      <c r="AK42" s="10">
        <f>Real!AK41</f>
        <v>296.49114800000001</v>
      </c>
      <c r="AL42" s="10"/>
      <c r="AM42" s="10"/>
      <c r="AN42" s="10">
        <f>Real!AN41</f>
        <v>406.8</v>
      </c>
    </row>
    <row r="43" spans="1:40" x14ac:dyDescent="0.2">
      <c r="A43" s="13">
        <v>38353</v>
      </c>
      <c r="B43" s="10">
        <f>B31*Real!B42/100</f>
        <v>47.043667321358399</v>
      </c>
      <c r="C43" s="10">
        <v>107.95817920518864</v>
      </c>
      <c r="D43" s="10">
        <v>119.3668681823642</v>
      </c>
      <c r="E43" s="10">
        <v>103.06744444589417</v>
      </c>
      <c r="F43" s="10">
        <f>F31*Real!F42/100</f>
        <v>386.19873452159999</v>
      </c>
      <c r="G43" s="10">
        <f>G31*Real!G42/100</f>
        <v>26.945219721600001</v>
      </c>
      <c r="H43" s="10">
        <f>H31*Real!H42/100</f>
        <v>315.31946200181761</v>
      </c>
      <c r="I43" s="10">
        <f>I31*Real!I42/100</f>
        <v>176.10920033279999</v>
      </c>
      <c r="J43" s="10">
        <f>J31*Real!J42/100</f>
        <v>103.82523971999998</v>
      </c>
      <c r="K43" s="10">
        <f>K31*Real!K42/100</f>
        <v>210.29429593609021</v>
      </c>
      <c r="L43" s="10">
        <f>L31*Real!L42/100</f>
        <v>100.03874811153409</v>
      </c>
      <c r="M43" s="10">
        <f>M31*Real!M42/100</f>
        <v>64.678623874693187</v>
      </c>
      <c r="N43" s="10">
        <f>N31*Real!N42/100</f>
        <v>90.752473350000002</v>
      </c>
      <c r="O43" s="10">
        <f>O31*Real!O42/100</f>
        <v>97.913992906795045</v>
      </c>
      <c r="R43" s="10">
        <f>IF(MONTH($A43)=1,Real!R42,IF(Real!R42-Real!R41&lt;=0,"",Real!R42-Real!R41))</f>
        <v>116.9</v>
      </c>
      <c r="S43" s="10">
        <f>IF(MONTH($A43)=1,Real!S42,IF(Real!S42-Real!S41&lt;=0,"",Real!S42-Real!S41))</f>
        <v>29.1</v>
      </c>
      <c r="T43" s="10">
        <f>IF(MONTH($A43)=1,Real!T42,IF(Real!T42-Real!T41&lt;=0,"",Real!T42-Real!T41))</f>
        <v>287.89999999999998</v>
      </c>
      <c r="U43" s="10">
        <f>IF(U42*Real!U42/100=0,"",U42*Real!U42/100)</f>
        <v>147.74939890461587</v>
      </c>
      <c r="V43" s="10"/>
      <c r="W43" s="10">
        <f>IF(MONTH($A43)=1,Real!W42,IF(Real!W42-Real!W41&lt;=0,"",Real!W42-Real!W41))</f>
        <v>14061.5</v>
      </c>
      <c r="X43" s="10">
        <f>IF(MONTH($A43)=1,Real!X42,IF(Real!X42-Real!X41&lt;=0,"",Real!X42-Real!X41))</f>
        <v>4745</v>
      </c>
      <c r="Y43" s="9">
        <f>Real!Y42</f>
        <v>755418</v>
      </c>
      <c r="Z43" s="9">
        <f>Real!Z42</f>
        <v>0</v>
      </c>
      <c r="AA43" s="9">
        <f>Real!AA42</f>
        <v>0</v>
      </c>
      <c r="AB43" s="9">
        <f>Real!AB42</f>
        <v>0</v>
      </c>
      <c r="AC43" s="9">
        <f>Real!AC42</f>
        <v>0</v>
      </c>
      <c r="AD43" s="9">
        <f>Real!AD42</f>
        <v>0</v>
      </c>
      <c r="AE43" s="9">
        <f>Real!AE42</f>
        <v>0</v>
      </c>
      <c r="AF43" s="9">
        <f>Real!AF42</f>
        <v>0</v>
      </c>
      <c r="AG43" s="9">
        <f>Real!AG42</f>
        <v>0</v>
      </c>
      <c r="AH43" s="10">
        <f>IF(MONTH($A43)=1,Real!AH42,IF(Real!AH42-Real!AH41&lt;=0,"",Real!AH42-Real!AH41))</f>
        <v>631.4</v>
      </c>
      <c r="AI43" s="10">
        <f>IF(MONTH($A43)=1,Real!AI42,IF(Real!AI42-Real!AI41&lt;=0,"",Real!AI42-Real!AI41))</f>
        <v>0</v>
      </c>
      <c r="AJ43" s="10">
        <f>IF(MONTH($A43)=1,Real!AJ42,IF(Real!AJ42-Real!AJ41&lt;=0,"",Real!AJ42-Real!AJ41))</f>
        <v>458700</v>
      </c>
      <c r="AK43" s="10">
        <f>Real!AK42</f>
        <v>456.9</v>
      </c>
      <c r="AL43" s="10"/>
      <c r="AM43" s="10"/>
      <c r="AN43" s="10">
        <f>Real!AN42</f>
        <v>250.7</v>
      </c>
    </row>
    <row r="44" spans="1:40" x14ac:dyDescent="0.2">
      <c r="A44" s="13">
        <v>38384</v>
      </c>
      <c r="B44" s="10">
        <f>B32*Real!B43/100</f>
        <v>52.761448638144003</v>
      </c>
      <c r="C44" s="10">
        <v>112.92425544862733</v>
      </c>
      <c r="D44" s="10">
        <v>109.57878499141034</v>
      </c>
      <c r="E44" s="10">
        <v>117.90915644610294</v>
      </c>
      <c r="F44" s="10">
        <f>F32*Real!F43/100</f>
        <v>357.51516333719997</v>
      </c>
      <c r="G44" s="10">
        <f>G32*Real!G43/100</f>
        <v>25.669952447817604</v>
      </c>
      <c r="H44" s="10">
        <f>H32*Real!H43/100</f>
        <v>320.8139915309502</v>
      </c>
      <c r="I44" s="10">
        <f>I32*Real!I43/100</f>
        <v>177.81965401432717</v>
      </c>
      <c r="J44" s="10">
        <f>J32*Real!J43/100</f>
        <v>103.92582883463997</v>
      </c>
      <c r="K44" s="10">
        <f>K32*Real!K43/100</f>
        <v>215.35427178785028</v>
      </c>
      <c r="L44" s="10">
        <f>L32*Real!L43/100</f>
        <v>100.66195951761534</v>
      </c>
      <c r="M44" s="10">
        <f>M32*Real!M43/100</f>
        <v>67.920195930047996</v>
      </c>
      <c r="N44" s="10">
        <f>N32*Real!N43/100</f>
        <v>91.744276733999996</v>
      </c>
      <c r="O44" s="10">
        <f>O32*Real!O43/100</f>
        <v>98.218944479518413</v>
      </c>
      <c r="R44" s="10">
        <f>IF(MONTH($A44)=1,Real!R43,IF(Real!R43-Real!R42&lt;=0,"",Real!R43-Real!R42))</f>
        <v>82.699999999999989</v>
      </c>
      <c r="S44" s="10">
        <f>IF(MONTH($A44)=1,Real!S43,IF(Real!S43-Real!S42&lt;=0,"",Real!S43-Real!S42))</f>
        <v>50.6</v>
      </c>
      <c r="T44" s="10">
        <f>IF(MONTH($A44)=1,Real!T43,IF(Real!T43-Real!T42&lt;=0,"",Real!T43-Real!T42))</f>
        <v>343.20000000000005</v>
      </c>
      <c r="U44" s="10">
        <f>IF(U43*Real!U43/100=0,"",U43*Real!U43/100)</f>
        <v>149.56671651114266</v>
      </c>
      <c r="V44" s="10"/>
      <c r="W44" s="10">
        <f>IF(MONTH($A44)=1,Real!W43,IF(Real!W43-Real!W42&lt;=0,"",Real!W43-Real!W42))</f>
        <v>16128</v>
      </c>
      <c r="X44" s="10">
        <f>IF(MONTH($A44)=1,Real!X43,IF(Real!X43-Real!X42&lt;=0,"",Real!X43-Real!X42))</f>
        <v>6252.9</v>
      </c>
      <c r="Y44" s="9">
        <f>Real!Y43</f>
        <v>740081</v>
      </c>
      <c r="Z44" s="9">
        <f>Real!Z43</f>
        <v>0</v>
      </c>
      <c r="AA44" s="9">
        <f>Real!AA43</f>
        <v>0</v>
      </c>
      <c r="AB44" s="9">
        <f>Real!AB43</f>
        <v>0</v>
      </c>
      <c r="AC44" s="9">
        <f>Real!AC43</f>
        <v>0</v>
      </c>
      <c r="AD44" s="9">
        <f>Real!AD43</f>
        <v>0</v>
      </c>
      <c r="AE44" s="9">
        <f>Real!AE43</f>
        <v>0</v>
      </c>
      <c r="AF44" s="9">
        <f>Real!AF43</f>
        <v>0</v>
      </c>
      <c r="AG44" s="9">
        <f>Real!AG43</f>
        <v>0</v>
      </c>
      <c r="AH44" s="10">
        <f>IF(MONTH($A44)=1,Real!AH43,IF(Real!AH43-Real!AH42&lt;=0,"",Real!AH43-Real!AH42))</f>
        <v>459.00000000000011</v>
      </c>
      <c r="AI44" s="10" t="str">
        <f>IF(MONTH($A44)=1,Real!AI43,IF(Real!AI43-Real!AI42&lt;=0,"",Real!AI43-Real!AI42))</f>
        <v/>
      </c>
      <c r="AJ44" s="10">
        <f>IF(MONTH($A44)=1,Real!AJ43,IF(Real!AJ43-Real!AJ42&lt;=0,"",Real!AJ43-Real!AJ42))</f>
        <v>280200</v>
      </c>
      <c r="AK44" s="10">
        <f>Real!AK43</f>
        <v>293.10000000000002</v>
      </c>
      <c r="AL44" s="10"/>
      <c r="AM44" s="10"/>
      <c r="AN44" s="10">
        <f>Real!AN43</f>
        <v>194.8</v>
      </c>
    </row>
    <row r="45" spans="1:40" x14ac:dyDescent="0.2">
      <c r="A45" s="13">
        <v>38412</v>
      </c>
      <c r="B45" s="10">
        <f>B33*Real!B44/100</f>
        <v>64.979489051215211</v>
      </c>
      <c r="C45" s="10">
        <v>120.37725630823675</v>
      </c>
      <c r="D45" s="10">
        <v>120.53666349055138</v>
      </c>
      <c r="E45" s="10">
        <v>126.51652486666846</v>
      </c>
      <c r="F45" s="10">
        <f>F33*Real!F44/100</f>
        <v>397.24042800780001</v>
      </c>
      <c r="G45" s="10">
        <f>G33*Real!G44/100</f>
        <v>28.937070584432668</v>
      </c>
      <c r="H45" s="10">
        <f>H33*Real!H44/100</f>
        <v>353.87001539883835</v>
      </c>
      <c r="I45" s="10">
        <f>I33*Real!I44/100</f>
        <v>196.45355653248001</v>
      </c>
      <c r="J45" s="10">
        <f>J33*Real!J44/100</f>
        <v>112.46817294367587</v>
      </c>
      <c r="K45" s="10">
        <f>K33*Real!K44/100</f>
        <v>240.06792897068755</v>
      </c>
      <c r="L45" s="10">
        <f>L33*Real!L44/100</f>
        <v>111.08693733934462</v>
      </c>
      <c r="M45" s="10">
        <f>M33*Real!M44/100</f>
        <v>75.845266693199989</v>
      </c>
      <c r="N45" s="10">
        <f>N33*Real!N44/100</f>
        <v>132.50951999999998</v>
      </c>
      <c r="O45" s="10">
        <f>O33*Real!O44/100</f>
        <v>104.89874207792762</v>
      </c>
      <c r="R45" s="10">
        <f>IF(MONTH($A45)=1,Real!R44,IF(Real!R44-Real!R43&lt;=0,"",Real!R44-Real!R43))</f>
        <v>157.6</v>
      </c>
      <c r="S45" s="10">
        <f>IF(MONTH($A45)=1,Real!S44,IF(Real!S44-Real!S43&lt;=0,"",Real!S44-Real!S43))</f>
        <v>54.899999999999991</v>
      </c>
      <c r="T45" s="10">
        <f>IF(MONTH($A45)=1,Real!T44,IF(Real!T44-Real!T43&lt;=0,"",Real!T44-Real!T43))</f>
        <v>429.80000000000007</v>
      </c>
      <c r="U45" s="10">
        <f>IF(U44*Real!U44/100=0,"",U44*Real!U44/100)</f>
        <v>151.57091051239198</v>
      </c>
      <c r="V45" s="10">
        <v>325.9628225109559</v>
      </c>
      <c r="W45" s="10">
        <f>IF(MONTH($A45)=1,Real!W44,IF(Real!W44-Real!W43&lt;=0,"",Real!W44-Real!W43))</f>
        <v>19659.300000000003</v>
      </c>
      <c r="X45" s="10">
        <f>IF(MONTH($A45)=1,Real!X44,IF(Real!X44-Real!X43&lt;=0,"",Real!X44-Real!X43))</f>
        <v>7827.8000000000011</v>
      </c>
      <c r="Y45" s="9">
        <f>Real!Y44</f>
        <v>777082</v>
      </c>
      <c r="Z45" s="9">
        <f>Real!Z44</f>
        <v>0</v>
      </c>
      <c r="AA45" s="9">
        <f>Real!AA44</f>
        <v>0</v>
      </c>
      <c r="AB45" s="9">
        <f>Real!AB44</f>
        <v>0</v>
      </c>
      <c r="AC45" s="9">
        <f>Real!AC44</f>
        <v>0</v>
      </c>
      <c r="AD45" s="9">
        <f>Real!AD44</f>
        <v>0</v>
      </c>
      <c r="AE45" s="9">
        <f>Real!AE44</f>
        <v>0</v>
      </c>
      <c r="AF45" s="9">
        <f>Real!AF44</f>
        <v>0</v>
      </c>
      <c r="AG45" s="9">
        <f>Real!AG44</f>
        <v>0</v>
      </c>
      <c r="AH45" s="10">
        <f>IF(MONTH($A45)=1,Real!AH44,IF(Real!AH44-Real!AH43&lt;=0,"",Real!AH44-Real!AH43))</f>
        <v>625.89999999999986</v>
      </c>
      <c r="AI45" s="10" t="str">
        <f>IF(MONTH($A45)=1,Real!AI44,IF(Real!AI44-Real!AI43&lt;=0,"",Real!AI44-Real!AI43))</f>
        <v/>
      </c>
      <c r="AJ45" s="10">
        <f>IF(MONTH($A45)=1,Real!AJ44,IF(Real!AJ44-Real!AJ43&lt;=0,"",Real!AJ44-Real!AJ43))</f>
        <v>418400</v>
      </c>
      <c r="AK45" s="10">
        <f>Real!AK44</f>
        <v>446.4</v>
      </c>
      <c r="AL45" s="10"/>
      <c r="AM45" s="10"/>
      <c r="AN45" s="10">
        <f>Real!AN44</f>
        <v>225.6</v>
      </c>
    </row>
    <row r="46" spans="1:40" x14ac:dyDescent="0.2">
      <c r="A46" s="13">
        <v>38443</v>
      </c>
      <c r="B46" s="10">
        <f>B34*Real!B45/100</f>
        <v>68.243929755830408</v>
      </c>
      <c r="C46" s="10">
        <v>115.80292056852377</v>
      </c>
      <c r="D46" s="10">
        <v>115.35358696045768</v>
      </c>
      <c r="E46" s="10">
        <v>128.16123968993514</v>
      </c>
      <c r="F46" s="10">
        <f>F34*Real!F45/100</f>
        <v>383.25801132449999</v>
      </c>
      <c r="G46" s="10">
        <f>G34*Real!G45/100</f>
        <v>30.573156506160537</v>
      </c>
      <c r="H46" s="10">
        <f>H34*Real!H45/100</f>
        <v>365.88883501413596</v>
      </c>
      <c r="I46" s="10">
        <f>I34*Real!I45/100</f>
        <v>202.5153287273844</v>
      </c>
      <c r="J46" s="10">
        <f>J34*Real!J45/100</f>
        <v>114.42274960607607</v>
      </c>
      <c r="K46" s="10">
        <f>K34*Real!K45/100</f>
        <v>238.71543756158337</v>
      </c>
      <c r="L46" s="10">
        <f>L34*Real!L45/100</f>
        <v>114.15511254060117</v>
      </c>
      <c r="M46" s="10">
        <f>M34*Real!M45/100</f>
        <v>79.909638581850018</v>
      </c>
      <c r="N46" s="10">
        <f>N34*Real!N45/100</f>
        <v>103.40892361799997</v>
      </c>
      <c r="O46" s="10">
        <f>O34*Real!O45/100</f>
        <v>102.28290985203726</v>
      </c>
      <c r="R46" s="10">
        <f>IF(MONTH($A46)=1,Real!R45,IF(Real!R45-Real!R44&lt;=0,"",Real!R45-Real!R44))</f>
        <v>124.10000000000002</v>
      </c>
      <c r="S46" s="10">
        <f>IF(MONTH($A46)=1,Real!S45,IF(Real!S45-Real!S44&lt;=0,"",Real!S45-Real!S44))</f>
        <v>55.599999999999994</v>
      </c>
      <c r="T46" s="10">
        <f>IF(MONTH($A46)=1,Real!T45,IF(Real!T45-Real!T44&lt;=0,"",Real!T45-Real!T44))</f>
        <v>492.79999999999995</v>
      </c>
      <c r="U46" s="10">
        <f>IF(U45*Real!U45/100=0,"",U45*Real!U45/100)</f>
        <v>153.26850471013077</v>
      </c>
      <c r="V46" s="10"/>
      <c r="W46" s="10">
        <f>IF(MONTH($A46)=1,Real!W45,IF(Real!W45-Real!W44&lt;=0,"",Real!W45-Real!W44))</f>
        <v>19701.300000000003</v>
      </c>
      <c r="X46" s="10">
        <f>IF(MONTH($A46)=1,Real!X45,IF(Real!X45-Real!X44&lt;=0,"",Real!X45-Real!X44))</f>
        <v>7802.2000000000007</v>
      </c>
      <c r="Y46" s="9">
        <f>Real!Y45</f>
        <v>871182</v>
      </c>
      <c r="Z46" s="9">
        <f>Real!Z45</f>
        <v>0</v>
      </c>
      <c r="AA46" s="9">
        <f>Real!AA45</f>
        <v>0</v>
      </c>
      <c r="AB46" s="9">
        <f>Real!AB45</f>
        <v>0</v>
      </c>
      <c r="AC46" s="9">
        <f>Real!AC45</f>
        <v>0</v>
      </c>
      <c r="AD46" s="9">
        <f>Real!AD45</f>
        <v>0</v>
      </c>
      <c r="AE46" s="9">
        <f>Real!AE45</f>
        <v>0</v>
      </c>
      <c r="AF46" s="9">
        <f>Real!AF45</f>
        <v>0</v>
      </c>
      <c r="AG46" s="9">
        <f>Real!AG45</f>
        <v>0</v>
      </c>
      <c r="AH46" s="10">
        <f>IF(MONTH($A46)=1,Real!AH45,IF(Real!AH45-Real!AH44&lt;=0,"",Real!AH45-Real!AH44))</f>
        <v>623.60000000000014</v>
      </c>
      <c r="AI46" s="10" t="str">
        <f>IF(MONTH($A46)=1,Real!AI45,IF(Real!AI45-Real!AI44&lt;=0,"",Real!AI45-Real!AI44))</f>
        <v/>
      </c>
      <c r="AJ46" s="10">
        <f>IF(MONTH($A46)=1,Real!AJ45,IF(Real!AJ45-Real!AJ44&lt;=0,"",Real!AJ45-Real!AJ44))</f>
        <v>408800</v>
      </c>
      <c r="AK46" s="10">
        <f>Real!AK45</f>
        <v>390.7</v>
      </c>
      <c r="AL46" s="10"/>
      <c r="AM46" s="10"/>
      <c r="AN46" s="10">
        <f>Real!AN45</f>
        <v>294.60000000000002</v>
      </c>
    </row>
    <row r="47" spans="1:40" x14ac:dyDescent="0.2">
      <c r="A47" s="13">
        <v>38473</v>
      </c>
      <c r="B47" s="10">
        <f>B35*Real!B46/100</f>
        <v>75.865380372672803</v>
      </c>
      <c r="C47" s="10">
        <v>109.54956285782349</v>
      </c>
      <c r="D47" s="10">
        <v>120.89055913455964</v>
      </c>
      <c r="E47" s="10">
        <v>120.59972654822897</v>
      </c>
      <c r="F47" s="10">
        <f>F35*Real!F46/100</f>
        <v>397.20433097519998</v>
      </c>
      <c r="G47" s="10">
        <f>G35*Real!G46/100</f>
        <v>35.671447601408929</v>
      </c>
      <c r="H47" s="10">
        <f>H35*Real!H46/100</f>
        <v>371.52115064064014</v>
      </c>
      <c r="I47" s="10">
        <f>I35*Real!I46/100</f>
        <v>203.81071041856001</v>
      </c>
      <c r="J47" s="10">
        <f>J35*Real!J46/100</f>
        <v>114.82913100112492</v>
      </c>
      <c r="K47" s="10">
        <f>K35*Real!K46/100</f>
        <v>224.50470817365385</v>
      </c>
      <c r="L47" s="10">
        <f>L35*Real!L46/100</f>
        <v>114.88016264939365</v>
      </c>
      <c r="M47" s="10">
        <f>M35*Real!M46/100</f>
        <v>83.469493635989977</v>
      </c>
      <c r="N47" s="10">
        <f>N35*Real!N46/100</f>
        <v>106.96016453600001</v>
      </c>
      <c r="O47" s="10">
        <f>O35*Real!O46/100</f>
        <v>102.79757582765811</v>
      </c>
      <c r="R47" s="10">
        <f>IF(MONTH($A47)=1,Real!R46,IF(Real!R46-Real!R45&lt;=0,"",Real!R46-Real!R45))</f>
        <v>99.699999999999989</v>
      </c>
      <c r="S47" s="10">
        <f>IF(MONTH($A47)=1,Real!S46,IF(Real!S46-Real!S45&lt;=0,"",Real!S46-Real!S45))</f>
        <v>53.5</v>
      </c>
      <c r="T47" s="10">
        <f>IF(MONTH($A47)=1,Real!T46,IF(Real!T46-Real!T45&lt;=0,"",Real!T46-Real!T45))</f>
        <v>434.09999999999991</v>
      </c>
      <c r="U47" s="10">
        <f>IF(U46*Real!U46/100=0,"",U46*Real!U46/100)</f>
        <v>154.49465274781181</v>
      </c>
      <c r="V47" s="10"/>
      <c r="W47" s="10">
        <f>IF(MONTH($A47)=1,Real!W46,IF(Real!W46-Real!W45&lt;=0,"",Real!W46-Real!W45))</f>
        <v>20069.299999999988</v>
      </c>
      <c r="X47" s="10">
        <f>IF(MONTH($A47)=1,Real!X46,IF(Real!X46-Real!X45&lt;=0,"",Real!X46-Real!X45))</f>
        <v>7725.6999999999971</v>
      </c>
      <c r="Y47" s="9">
        <f>Real!Y46</f>
        <v>995358</v>
      </c>
      <c r="Z47" s="9">
        <f>Real!Z46</f>
        <v>0</v>
      </c>
      <c r="AA47" s="9">
        <f>Real!AA46</f>
        <v>0</v>
      </c>
      <c r="AB47" s="9">
        <f>Real!AB46</f>
        <v>0</v>
      </c>
      <c r="AC47" s="9">
        <f>Real!AC46</f>
        <v>0</v>
      </c>
      <c r="AD47" s="9">
        <f>Real!AD46</f>
        <v>0</v>
      </c>
      <c r="AE47" s="9">
        <f>Real!AE46</f>
        <v>0</v>
      </c>
      <c r="AF47" s="9">
        <f>Real!AF46</f>
        <v>0</v>
      </c>
      <c r="AG47" s="9">
        <f>Real!AG46</f>
        <v>0</v>
      </c>
      <c r="AH47" s="10">
        <f>IF(MONTH($A47)=1,Real!AH46,IF(Real!AH46-Real!AH45&lt;=0,"",Real!AH46-Real!AH45))</f>
        <v>567.5</v>
      </c>
      <c r="AI47" s="10" t="str">
        <f>IF(MONTH($A47)=1,Real!AI46,IF(Real!AI46-Real!AI45&lt;=0,"",Real!AI46-Real!AI45))</f>
        <v/>
      </c>
      <c r="AJ47" s="10">
        <f>IF(MONTH($A47)=1,Real!AJ46,IF(Real!AJ46-Real!AJ45&lt;=0,"",Real!AJ46-Real!AJ45))</f>
        <v>353400</v>
      </c>
      <c r="AK47" s="10">
        <f>Real!AK46</f>
        <v>379.7</v>
      </c>
      <c r="AL47" s="10"/>
      <c r="AM47" s="10"/>
      <c r="AN47" s="10">
        <f>Real!AN46</f>
        <v>262.8</v>
      </c>
    </row>
    <row r="48" spans="1:40" x14ac:dyDescent="0.2">
      <c r="A48" s="13">
        <v>38504</v>
      </c>
      <c r="B48" s="10">
        <f>B36*Real!B47/100</f>
        <v>90.269515049313583</v>
      </c>
      <c r="C48" s="10">
        <v>116.34163575500855</v>
      </c>
      <c r="D48" s="10">
        <v>121.37412137109789</v>
      </c>
      <c r="E48" s="10">
        <v>135.6746923667576</v>
      </c>
      <c r="F48" s="10">
        <f>F36*Real!F47/100</f>
        <v>380.11699972400004</v>
      </c>
      <c r="G48" s="10">
        <f>G36*Real!G47/100</f>
        <v>43.491814162167081</v>
      </c>
      <c r="H48" s="10">
        <f>H36*Real!H47/100</f>
        <v>374.30047721699361</v>
      </c>
      <c r="I48" s="10">
        <f>I36*Real!I47/100</f>
        <v>206.60178218336642</v>
      </c>
      <c r="J48" s="10">
        <f>J36*Real!J47/100</f>
        <v>112.85619059251221</v>
      </c>
      <c r="K48" s="10">
        <f>K36*Real!K47/100</f>
        <v>231.69779684456174</v>
      </c>
      <c r="L48" s="10">
        <f>L36*Real!L47/100</f>
        <v>120.35612284620017</v>
      </c>
      <c r="M48" s="10">
        <f>M36*Real!M47/100</f>
        <v>89.065812211199997</v>
      </c>
      <c r="N48" s="10">
        <f>N36*Real!N47/100</f>
        <v>119.77802198810001</v>
      </c>
      <c r="O48" s="10">
        <f>O36*Real!O47/100</f>
        <v>109.22699804274951</v>
      </c>
      <c r="R48" s="10">
        <f>IF(MONTH($A48)=1,Real!R47,IF(Real!R47-Real!R46&lt;=0,"",Real!R47-Real!R46))</f>
        <v>96.799999999999955</v>
      </c>
      <c r="S48" s="10">
        <f>IF(MONTH($A48)=1,Real!S47,IF(Real!S47-Real!S46&lt;=0,"",Real!S47-Real!S46))</f>
        <v>60.800000000000011</v>
      </c>
      <c r="T48" s="10">
        <f>IF(MONTH($A48)=1,Real!T47,IF(Real!T47-Real!T46&lt;=0,"",Real!T47-Real!T46))</f>
        <v>455.29999999999995</v>
      </c>
      <c r="U48" s="10">
        <f>IF(U47*Real!U47/100=0,"",U47*Real!U47/100)</f>
        <v>155.48341852539781</v>
      </c>
      <c r="V48" s="10">
        <v>473.61927192469318</v>
      </c>
      <c r="W48" s="10">
        <f>IF(MONTH($A48)=1,Real!W47,IF(Real!W47-Real!W46&lt;=0,"",Real!W47-Real!W46))</f>
        <v>19255.700000000012</v>
      </c>
      <c r="X48" s="10">
        <f>IF(MONTH($A48)=1,Real!X47,IF(Real!X47-Real!X46&lt;=0,"",Real!X47-Real!X46))</f>
        <v>8239.9000000000015</v>
      </c>
      <c r="Y48" s="9">
        <f>Real!Y47</f>
        <v>1041279</v>
      </c>
      <c r="Z48" s="9">
        <f>Real!Z47</f>
        <v>0</v>
      </c>
      <c r="AA48" s="9">
        <f>Real!AA47</f>
        <v>0</v>
      </c>
      <c r="AB48" s="9">
        <f>Real!AB47</f>
        <v>0</v>
      </c>
      <c r="AC48" s="9">
        <f>Real!AC47</f>
        <v>0</v>
      </c>
      <c r="AD48" s="9">
        <f>Real!AD47</f>
        <v>0</v>
      </c>
      <c r="AE48" s="9">
        <f>Real!AE47</f>
        <v>0</v>
      </c>
      <c r="AF48" s="9">
        <f>Real!AF47</f>
        <v>0</v>
      </c>
      <c r="AG48" s="9">
        <f>Real!AG47</f>
        <v>0</v>
      </c>
      <c r="AH48" s="10">
        <f>IF(MONTH($A48)=1,Real!AH47,IF(Real!AH47-Real!AH46&lt;=0,"",Real!AH47-Real!AH46))</f>
        <v>606.40000000000009</v>
      </c>
      <c r="AI48" s="10" t="str">
        <f>IF(MONTH($A48)=1,Real!AI47,IF(Real!AI47-Real!AI46&lt;=0,"",Real!AI47-Real!AI46))</f>
        <v/>
      </c>
      <c r="AJ48" s="10">
        <f>IF(MONTH($A48)=1,Real!AJ47,IF(Real!AJ47-Real!AJ46&lt;=0,"",Real!AJ47-Real!AJ46))</f>
        <v>337200</v>
      </c>
      <c r="AK48" s="10">
        <f>Real!AK47</f>
        <v>419.6</v>
      </c>
      <c r="AL48" s="10"/>
      <c r="AM48" s="10"/>
      <c r="AN48" s="10">
        <f>Real!AN47</f>
        <v>215.6</v>
      </c>
    </row>
    <row r="49" spans="1:40" x14ac:dyDescent="0.2">
      <c r="A49" s="13">
        <v>38534</v>
      </c>
      <c r="B49" s="10">
        <f>B37*Real!B48/100</f>
        <v>95.821222078349962</v>
      </c>
      <c r="C49" s="10">
        <v>115.99261084774352</v>
      </c>
      <c r="D49" s="10">
        <v>127.56420156102389</v>
      </c>
      <c r="E49" s="10">
        <v>131.60445159575488</v>
      </c>
      <c r="F49" s="10">
        <f>F37*Real!F48/100</f>
        <v>384.00786102000006</v>
      </c>
      <c r="G49" s="10">
        <f>G37*Real!G48/100</f>
        <v>46.822258181660764</v>
      </c>
      <c r="H49" s="10">
        <f>H37*Real!H48/100</f>
        <v>385.18739288755205</v>
      </c>
      <c r="I49" s="10">
        <f>I37*Real!I48/100</f>
        <v>213.88735516024792</v>
      </c>
      <c r="J49" s="10">
        <f>J37*Real!J48/100</f>
        <v>115.88590318386221</v>
      </c>
      <c r="K49" s="10">
        <f>K37*Real!K48/100</f>
        <v>243.334361042181</v>
      </c>
      <c r="L49" s="10">
        <f>L37*Real!L48/100</f>
        <v>117.55207732394642</v>
      </c>
      <c r="M49" s="10">
        <f>M37*Real!M48/100</f>
        <v>92.954170775042186</v>
      </c>
      <c r="N49" s="10">
        <f>N37*Real!N48/100</f>
        <v>126.0536548348</v>
      </c>
      <c r="O49" s="10">
        <f>O37*Real!O48/100</f>
        <v>108.57069843254666</v>
      </c>
      <c r="R49" s="10">
        <f>IF(MONTH($A49)=1,Real!R48,IF(Real!R48-Real!R47&lt;=0,"",Real!R48-Real!R47))</f>
        <v>92.800000000000068</v>
      </c>
      <c r="S49" s="10">
        <f>IF(MONTH($A49)=1,Real!S48,IF(Real!S48-Real!S47&lt;=0,"",Real!S48-Real!S47))</f>
        <v>68.800000000000011</v>
      </c>
      <c r="T49" s="10">
        <f>IF(MONTH($A49)=1,Real!T48,IF(Real!T48-Real!T47&lt;=0,"",Real!T48-Real!T47))</f>
        <v>495.20000000000027</v>
      </c>
      <c r="U49" s="10">
        <f>IF(U48*Real!U48/100=0,"",U48*Real!U48/100)</f>
        <v>156.19864225061463</v>
      </c>
      <c r="V49" s="10"/>
      <c r="W49" s="10">
        <f>IF(MONTH($A49)=1,Real!W48,IF(Real!W48-Real!W47&lt;=0,"",Real!W48-Real!W47))</f>
        <v>21162.199999999997</v>
      </c>
      <c r="X49" s="10">
        <f>IF(MONTH($A49)=1,Real!X48,IF(Real!X48-Real!X47&lt;=0,"",Real!X48-Real!X47))</f>
        <v>8827.4000000000015</v>
      </c>
      <c r="Y49" s="9">
        <f>Real!Y48</f>
        <v>1031801</v>
      </c>
      <c r="Z49" s="9">
        <f>Real!Z48</f>
        <v>0</v>
      </c>
      <c r="AA49" s="9">
        <f>Real!AA48</f>
        <v>0</v>
      </c>
      <c r="AB49" s="9">
        <f>Real!AB48</f>
        <v>0</v>
      </c>
      <c r="AC49" s="9">
        <f>Real!AC48</f>
        <v>0</v>
      </c>
      <c r="AD49" s="9">
        <f>Real!AD48</f>
        <v>0</v>
      </c>
      <c r="AE49" s="9">
        <f>Real!AE48</f>
        <v>0</v>
      </c>
      <c r="AF49" s="9">
        <f>Real!AF48</f>
        <v>0</v>
      </c>
      <c r="AG49" s="9">
        <f>Real!AG48</f>
        <v>0</v>
      </c>
      <c r="AH49" s="10">
        <f>IF(MONTH($A49)=1,Real!AH48,IF(Real!AH48-Real!AH47&lt;=0,"",Real!AH48-Real!AH47))</f>
        <v>632.80000000000018</v>
      </c>
      <c r="AI49" s="10" t="str">
        <f>IF(MONTH($A49)=1,Real!AI48,IF(Real!AI48-Real!AI47&lt;=0,"",Real!AI48-Real!AI47))</f>
        <v/>
      </c>
      <c r="AJ49" s="10">
        <f>IF(MONTH($A49)=1,Real!AJ48,IF(Real!AJ48-Real!AJ47&lt;=0,"",Real!AJ48-Real!AJ47))</f>
        <v>385900</v>
      </c>
      <c r="AK49" s="10">
        <f>Real!AK48</f>
        <v>412.8</v>
      </c>
      <c r="AL49" s="10"/>
      <c r="AM49" s="10"/>
      <c r="AN49" s="10">
        <f>Real!AN48</f>
        <v>318.60000000000002</v>
      </c>
    </row>
    <row r="50" spans="1:40" x14ac:dyDescent="0.2">
      <c r="A50" s="13">
        <v>38565</v>
      </c>
      <c r="B50" s="10">
        <f>B38*Real!B49/100</f>
        <v>101.22388839763198</v>
      </c>
      <c r="C50" s="10">
        <v>118.42845567554613</v>
      </c>
      <c r="D50" s="10">
        <v>125.65073853760855</v>
      </c>
      <c r="E50" s="10">
        <v>136.2106074016063</v>
      </c>
      <c r="F50" s="10">
        <f>F38*Real!F49/100</f>
        <v>392.07395939579999</v>
      </c>
      <c r="G50" s="10">
        <f>G38*Real!G49/100</f>
        <v>42.450616185429574</v>
      </c>
      <c r="H50" s="10">
        <f>H38*Real!H49/100</f>
        <v>398.62085218241521</v>
      </c>
      <c r="I50" s="10">
        <f>I38*Real!I49/100</f>
        <v>224.71262181355257</v>
      </c>
      <c r="J50" s="10">
        <f>J38*Real!J49/100</f>
        <v>118.09349322312802</v>
      </c>
      <c r="K50" s="10">
        <f>K38*Real!K49/100</f>
        <v>249.86047586637744</v>
      </c>
      <c r="L50" s="10">
        <f>L38*Real!L49/100</f>
        <v>118.91614874035146</v>
      </c>
      <c r="M50" s="10">
        <f>M38*Real!M49/100</f>
        <v>95.123352687999997</v>
      </c>
      <c r="N50" s="10">
        <f>N38*Real!N49/100</f>
        <v>138.83182271999999</v>
      </c>
      <c r="O50" s="10">
        <f>O38*Real!O49/100</f>
        <v>108.37160971291331</v>
      </c>
      <c r="R50" s="10">
        <f>IF(MONTH($A50)=1,Real!R49,IF(Real!R49-Real!R48&lt;=0,"",Real!R49-Real!R48))</f>
        <v>117.10000000000002</v>
      </c>
      <c r="S50" s="10">
        <f>IF(MONTH($A50)=1,Real!S49,IF(Real!S49-Real!S48&lt;=0,"",Real!S49-Real!S48))</f>
        <v>57</v>
      </c>
      <c r="T50" s="10">
        <f>IF(MONTH($A50)=1,Real!T49,IF(Real!T49-Real!T48&lt;=0,"",Real!T49-Real!T48))</f>
        <v>506.89999999999964</v>
      </c>
      <c r="U50" s="10">
        <f>IF(U49*Real!U49/100=0,"",U49*Real!U49/100)</f>
        <v>155.97996415146375</v>
      </c>
      <c r="V50" s="10"/>
      <c r="W50" s="10">
        <f>IF(MONTH($A50)=1,Real!W49,IF(Real!W49-Real!W48&lt;=0,"",Real!W49-Real!W48))</f>
        <v>21519.300000000003</v>
      </c>
      <c r="X50" s="10">
        <f>IF(MONTH($A50)=1,Real!X49,IF(Real!X49-Real!X48&lt;=0,"",Real!X49-Real!X48))</f>
        <v>8640.5</v>
      </c>
      <c r="Y50" s="9">
        <f>Real!Y49</f>
        <v>1048153</v>
      </c>
      <c r="Z50" s="9">
        <f>Real!Z49</f>
        <v>0</v>
      </c>
      <c r="AA50" s="9">
        <f>Real!AA49</f>
        <v>0</v>
      </c>
      <c r="AB50" s="9">
        <f>Real!AB49</f>
        <v>0</v>
      </c>
      <c r="AC50" s="9">
        <f>Real!AC49</f>
        <v>0</v>
      </c>
      <c r="AD50" s="9">
        <f>Real!AD49</f>
        <v>0</v>
      </c>
      <c r="AE50" s="9">
        <f>Real!AE49</f>
        <v>0</v>
      </c>
      <c r="AF50" s="9">
        <f>Real!AF49</f>
        <v>0</v>
      </c>
      <c r="AG50" s="9">
        <f>Real!AG49</f>
        <v>0</v>
      </c>
      <c r="AH50" s="10">
        <f>IF(MONTH($A50)=1,Real!AH49,IF(Real!AH49-Real!AH48&lt;=0,"",Real!AH49-Real!AH48))</f>
        <v>654.69999999999982</v>
      </c>
      <c r="AI50" s="10" t="str">
        <f>IF(MONTH($A50)=1,Real!AI49,IF(Real!AI49-Real!AI48&lt;=0,"",Real!AI49-Real!AI48))</f>
        <v/>
      </c>
      <c r="AJ50" s="10">
        <f>IF(MONTH($A50)=1,Real!AJ49,IF(Real!AJ49-Real!AJ48&lt;=0,"",Real!AJ49-Real!AJ48))</f>
        <v>395800</v>
      </c>
      <c r="AK50" s="10">
        <f>Real!AK49</f>
        <v>437.5</v>
      </c>
      <c r="AL50" s="10"/>
      <c r="AM50" s="10"/>
      <c r="AN50" s="10">
        <f>Real!AN49</f>
        <v>301</v>
      </c>
    </row>
    <row r="51" spans="1:40" x14ac:dyDescent="0.2">
      <c r="A51" s="13">
        <v>38596</v>
      </c>
      <c r="B51" s="10">
        <f>B39*Real!B50/100</f>
        <v>101.9266919714472</v>
      </c>
      <c r="C51" s="10">
        <v>119.13902640959942</v>
      </c>
      <c r="D51" s="10">
        <v>124.51988189077008</v>
      </c>
      <c r="E51" s="10">
        <v>136.61923922381112</v>
      </c>
      <c r="F51" s="10">
        <f>F39*Real!F50/100</f>
        <v>385.84216137599992</v>
      </c>
      <c r="G51" s="10">
        <f>G39*Real!G50/100</f>
        <v>36.158324179420532</v>
      </c>
      <c r="H51" s="10">
        <f>H39*Real!H50/100</f>
        <v>407.03943458749995</v>
      </c>
      <c r="I51" s="10">
        <f>I39*Real!I50/100</f>
        <v>230.00312180651395</v>
      </c>
      <c r="J51" s="10">
        <f>J39*Real!J50/100</f>
        <v>121.02621225193063</v>
      </c>
      <c r="K51" s="10">
        <f>K39*Real!K50/100</f>
        <v>249.41842206008781</v>
      </c>
      <c r="L51" s="10">
        <f>L39*Real!L50/100</f>
        <v>128.88029804612054</v>
      </c>
      <c r="M51" s="10">
        <f>M39*Real!M50/100</f>
        <v>96.439021453367971</v>
      </c>
      <c r="N51" s="10">
        <f>N39*Real!N50/100</f>
        <v>117.53156352499998</v>
      </c>
      <c r="O51" s="10">
        <f>O39*Real!O50/100</f>
        <v>110.73956132767829</v>
      </c>
      <c r="R51" s="10">
        <f>IF(MONTH($A51)=1,Real!R50,IF(Real!R50-Real!R49&lt;=0,"",Real!R50-Real!R49))</f>
        <v>84.199999999999932</v>
      </c>
      <c r="S51" s="10">
        <f>IF(MONTH($A51)=1,Real!S50,IF(Real!S50-Real!S49&lt;=0,"",Real!S50-Real!S49))</f>
        <v>57.699999999999989</v>
      </c>
      <c r="T51" s="10">
        <f>IF(MONTH($A51)=1,Real!T50,IF(Real!T50-Real!T49&lt;=0,"",Real!T50-Real!T49))</f>
        <v>653</v>
      </c>
      <c r="U51" s="10">
        <f>IF(U50*Real!U50/100=0,"",U50*Real!U50/100)</f>
        <v>156.36991406184242</v>
      </c>
      <c r="V51" s="10">
        <v>614.42757487155518</v>
      </c>
      <c r="W51" s="10">
        <f>IF(MONTH($A51)=1,Real!W50,IF(Real!W50-Real!W49&lt;=0,"",Real!W50-Real!W49))</f>
        <v>21575.699999999983</v>
      </c>
      <c r="X51" s="10">
        <f>IF(MONTH($A51)=1,Real!X50,IF(Real!X50-Real!X49&lt;=0,"",Real!X50-Real!X49))</f>
        <v>8644.5999999999985</v>
      </c>
      <c r="Y51" s="9">
        <f>Real!Y50</f>
        <v>1037175</v>
      </c>
      <c r="Z51" s="9">
        <f>Real!Z50</f>
        <v>0</v>
      </c>
      <c r="AA51" s="9">
        <f>Real!AA50</f>
        <v>0</v>
      </c>
      <c r="AB51" s="9">
        <f>Real!AB50</f>
        <v>0</v>
      </c>
      <c r="AC51" s="9">
        <f>Real!AC50</f>
        <v>0</v>
      </c>
      <c r="AD51" s="9">
        <f>Real!AD50</f>
        <v>0</v>
      </c>
      <c r="AE51" s="9">
        <f>Real!AE50</f>
        <v>0</v>
      </c>
      <c r="AF51" s="9">
        <f>Real!AF50</f>
        <v>0</v>
      </c>
      <c r="AG51" s="9">
        <f>Real!AG50</f>
        <v>0</v>
      </c>
      <c r="AH51" s="10">
        <f>IF(MONTH($A51)=1,Real!AH50,IF(Real!AH50-Real!AH49&lt;=0,"",Real!AH50-Real!AH49))</f>
        <v>622.80000000000018</v>
      </c>
      <c r="AI51" s="10" t="str">
        <f>IF(MONTH($A51)=1,Real!AI50,IF(Real!AI50-Real!AI49&lt;=0,"",Real!AI50-Real!AI49))</f>
        <v/>
      </c>
      <c r="AJ51" s="10">
        <f>IF(MONTH($A51)=1,Real!AJ50,IF(Real!AJ50-Real!AJ49&lt;=0,"",Real!AJ50-Real!AJ49))</f>
        <v>358600</v>
      </c>
      <c r="AK51" s="10">
        <f>Real!AK50</f>
        <v>445.1</v>
      </c>
      <c r="AL51" s="10"/>
      <c r="AM51" s="10"/>
      <c r="AN51" s="10">
        <f>Real!AN50</f>
        <v>456</v>
      </c>
    </row>
    <row r="52" spans="1:40" x14ac:dyDescent="0.2">
      <c r="A52" s="13">
        <v>38626</v>
      </c>
      <c r="B52" s="10">
        <f>B40*Real!B51/100</f>
        <v>96.862583909085004</v>
      </c>
      <c r="C52" s="10">
        <v>122.35578012265862</v>
      </c>
      <c r="D52" s="10">
        <v>126.13864035535009</v>
      </c>
      <c r="E52" s="10">
        <v>134.43333139623016</v>
      </c>
      <c r="F52" s="10">
        <f>F40*Real!F51/100</f>
        <v>407.04656646000001</v>
      </c>
      <c r="G52" s="10">
        <f>G40*Real!G51/100</f>
        <v>34.298873001417149</v>
      </c>
      <c r="H52" s="10">
        <f>H40*Real!H51/100</f>
        <v>425.08894534527599</v>
      </c>
      <c r="I52" s="10">
        <f>I40*Real!I51/100</f>
        <v>241.84213485788158</v>
      </c>
      <c r="J52" s="10">
        <f>J40*Real!J51/100</f>
        <v>124.12374441866807</v>
      </c>
      <c r="K52" s="10">
        <f>K40*Real!K51/100</f>
        <v>261.07583396380875</v>
      </c>
      <c r="L52" s="10">
        <f>L40*Real!L51/100</f>
        <v>130.68956858510674</v>
      </c>
      <c r="M52" s="10">
        <f>M40*Real!M51/100</f>
        <v>95.784066273280004</v>
      </c>
      <c r="N52" s="10">
        <f>N40*Real!N51/100</f>
        <v>82.284601089599988</v>
      </c>
      <c r="O52" s="10">
        <f>O40*Real!O51/100</f>
        <v>108.55976927372781</v>
      </c>
      <c r="R52" s="10">
        <f>IF(MONTH($A52)=1,Real!R51,IF(Real!R51-Real!R50&lt;=0,"",Real!R51-Real!R50))</f>
        <v>136.10000000000002</v>
      </c>
      <c r="S52" s="10">
        <f>IF(MONTH($A52)=1,Real!S51,IF(Real!S51-Real!S50&lt;=0,"",Real!S51-Real!S50))</f>
        <v>58.899999999999977</v>
      </c>
      <c r="T52" s="10">
        <f>IF(MONTH($A52)=1,Real!T51,IF(Real!T51-Real!T50&lt;=0,"",Real!T51-Real!T50))</f>
        <v>370.40000000000055</v>
      </c>
      <c r="U52" s="10">
        <f>IF(U51*Real!U51/100=0,"",U51*Real!U51/100)</f>
        <v>157.22994858918256</v>
      </c>
      <c r="V52" s="10"/>
      <c r="W52" s="10">
        <f>IF(MONTH($A52)=1,Real!W51,IF(Real!W51-Real!W50&lt;=0,"",Real!W51-Real!W50))</f>
        <v>21862</v>
      </c>
      <c r="X52" s="10">
        <f>IF(MONTH($A52)=1,Real!X51,IF(Real!X51-Real!X50&lt;=0,"",Real!X51-Real!X50))</f>
        <v>9080.6000000000058</v>
      </c>
      <c r="Y52" s="9">
        <f>Real!Y51</f>
        <v>979297</v>
      </c>
      <c r="Z52" s="9">
        <f>Real!Z51</f>
        <v>0</v>
      </c>
      <c r="AA52" s="9">
        <f>Real!AA51</f>
        <v>0</v>
      </c>
      <c r="AB52" s="9">
        <f>Real!AB51</f>
        <v>0</v>
      </c>
      <c r="AC52" s="9">
        <f>Real!AC51</f>
        <v>0</v>
      </c>
      <c r="AD52" s="9">
        <f>Real!AD51</f>
        <v>0</v>
      </c>
      <c r="AE52" s="9">
        <f>Real!AE51</f>
        <v>0</v>
      </c>
      <c r="AF52" s="9">
        <f>Real!AF51</f>
        <v>0</v>
      </c>
      <c r="AG52" s="9">
        <f>Real!AG51</f>
        <v>0</v>
      </c>
      <c r="AH52" s="10">
        <f>IF(MONTH($A52)=1,Real!AH51,IF(Real!AH51-Real!AH50&lt;=0,"",Real!AH51-Real!AH50))</f>
        <v>715.59999999999945</v>
      </c>
      <c r="AI52" s="10" t="str">
        <f>IF(MONTH($A52)=1,Real!AI51,IF(Real!AI51-Real!AI50&lt;=0,"",Real!AI51-Real!AI50))</f>
        <v/>
      </c>
      <c r="AJ52" s="10">
        <f>IF(MONTH($A52)=1,Real!AJ51,IF(Real!AJ51-Real!AJ50&lt;=0,"",Real!AJ51-Real!AJ50))</f>
        <v>436200</v>
      </c>
      <c r="AK52" s="10">
        <f>Real!AK51</f>
        <v>472.5</v>
      </c>
      <c r="AL52" s="10"/>
      <c r="AM52" s="10"/>
      <c r="AN52" s="10">
        <f>Real!AN51</f>
        <v>204.9</v>
      </c>
    </row>
    <row r="53" spans="1:40" x14ac:dyDescent="0.2">
      <c r="A53" s="13">
        <v>38657</v>
      </c>
      <c r="B53" s="10">
        <f>B41*Real!B52/100</f>
        <v>100.85561631411842</v>
      </c>
      <c r="C53" s="10">
        <v>124.92525150523447</v>
      </c>
      <c r="D53" s="10">
        <v>120.96695610078075</v>
      </c>
      <c r="E53" s="10">
        <v>136.98756469275853</v>
      </c>
      <c r="F53" s="10">
        <f>F41*Real!F52/100</f>
        <v>395.16947711999995</v>
      </c>
      <c r="G53" s="10">
        <f>G41*Real!G52/100</f>
        <v>32.537098197825124</v>
      </c>
      <c r="H53" s="10">
        <f>H41*Real!H52/100</f>
        <v>432.62228482572004</v>
      </c>
      <c r="I53" s="10">
        <f>I41*Real!I52/100</f>
        <v>246.41004438086398</v>
      </c>
      <c r="J53" s="10">
        <f>J41*Real!J52/100</f>
        <v>125.04115747287902</v>
      </c>
      <c r="K53" s="10">
        <f>K41*Real!K52/100</f>
        <v>271.46476265755592</v>
      </c>
      <c r="L53" s="10">
        <f>L41*Real!L52/100</f>
        <v>127.37776137738588</v>
      </c>
      <c r="M53" s="10">
        <f>M41*Real!M52/100</f>
        <v>98.921901911689972</v>
      </c>
      <c r="N53" s="10">
        <f>N41*Real!N52/100</f>
        <v>64.287992001600003</v>
      </c>
      <c r="O53" s="10">
        <f>O41*Real!O52/100</f>
        <v>111.01501121718398</v>
      </c>
      <c r="R53" s="10">
        <f>IF(MONTH($A53)=1,Real!R52,IF(Real!R52-Real!R51&lt;=0,"",Real!R52-Real!R51))</f>
        <v>119.59999999999991</v>
      </c>
      <c r="S53" s="10">
        <f>IF(MONTH($A53)=1,Real!S52,IF(Real!S52-Real!S51&lt;=0,"",Real!S52-Real!S51))</f>
        <v>60.5</v>
      </c>
      <c r="T53" s="10">
        <f>IF(MONTH($A53)=1,Real!T52,IF(Real!T52-Real!T51&lt;=0,"",Real!T52-Real!T51))</f>
        <v>463.19999999999982</v>
      </c>
      <c r="U53" s="10">
        <f>IF(U52*Real!U52/100=0,"",U52*Real!U52/100)</f>
        <v>158.39345020874251</v>
      </c>
      <c r="V53" s="10"/>
      <c r="W53" s="10">
        <f>IF(MONTH($A53)=1,Real!W52,IF(Real!W52-Real!W51&lt;=0,"",Real!W52-Real!W51))</f>
        <v>21986.700000000012</v>
      </c>
      <c r="X53" s="10">
        <f>IF(MONTH($A53)=1,Real!X52,IF(Real!X52-Real!X51&lt;=0,"",Real!X52-Real!X51))</f>
        <v>9886.5999999999913</v>
      </c>
      <c r="Y53" s="9">
        <f>Real!Y52</f>
        <v>901773</v>
      </c>
      <c r="Z53" s="9">
        <f>Real!Z52</f>
        <v>0</v>
      </c>
      <c r="AA53" s="9">
        <f>Real!AA52</f>
        <v>0</v>
      </c>
      <c r="AB53" s="9">
        <f>Real!AB52</f>
        <v>0</v>
      </c>
      <c r="AC53" s="9">
        <f>Real!AC52</f>
        <v>0</v>
      </c>
      <c r="AD53" s="9">
        <f>Real!AD52</f>
        <v>0</v>
      </c>
      <c r="AE53" s="9">
        <f>Real!AE52</f>
        <v>0</v>
      </c>
      <c r="AF53" s="9">
        <f>Real!AF52</f>
        <v>0</v>
      </c>
      <c r="AG53" s="9">
        <f>Real!AG52</f>
        <v>0</v>
      </c>
      <c r="AH53" s="10">
        <f>IF(MONTH($A53)=1,Real!AH52,IF(Real!AH52-Real!AH51&lt;=0,"",Real!AH52-Real!AH51))</f>
        <v>692.90000000000055</v>
      </c>
      <c r="AI53" s="10" t="str">
        <f>IF(MONTH($A53)=1,Real!AI52,IF(Real!AI52-Real!AI51&lt;=0,"",Real!AI52-Real!AI51))</f>
        <v/>
      </c>
      <c r="AJ53" s="10">
        <f>IF(MONTH($A53)=1,Real!AJ52,IF(Real!AJ52-Real!AJ51&lt;=0,"",Real!AJ52-Real!AJ51))</f>
        <v>394100</v>
      </c>
      <c r="AK53" s="10">
        <f>Real!AK52</f>
        <v>459.3</v>
      </c>
      <c r="AL53" s="10"/>
      <c r="AM53" s="10"/>
      <c r="AN53" s="10">
        <f>Real!AN52</f>
        <v>252.4</v>
      </c>
    </row>
    <row r="54" spans="1:40" x14ac:dyDescent="0.2">
      <c r="A54" s="13">
        <v>38687</v>
      </c>
      <c r="B54" s="10">
        <f>B42*Real!B53/100</f>
        <v>119.94174568051201</v>
      </c>
      <c r="C54" s="10">
        <v>132.29584134404331</v>
      </c>
      <c r="D54" s="10">
        <v>124.23306391550183</v>
      </c>
      <c r="E54" s="10">
        <v>143.4259802333182</v>
      </c>
      <c r="F54" s="10">
        <f>F42*Real!F53/100</f>
        <v>409.63512803399999</v>
      </c>
      <c r="G54" s="10">
        <f>G42*Real!G53/100</f>
        <v>32.396600081209343</v>
      </c>
      <c r="H54" s="10">
        <f>H42*Real!H53/100</f>
        <v>519.46104316452465</v>
      </c>
      <c r="I54" s="10">
        <f>I42*Real!I53/100</f>
        <v>291.50782721625592</v>
      </c>
      <c r="J54" s="10">
        <f>J42*Real!J53/100</f>
        <v>149.05090754290043</v>
      </c>
      <c r="K54" s="10">
        <f>K42*Real!K53/100</f>
        <v>307.03085363946468</v>
      </c>
      <c r="L54" s="10">
        <f>L42*Real!L53/100</f>
        <v>148.48073492615225</v>
      </c>
      <c r="M54" s="10">
        <f>M42*Real!M53/100</f>
        <v>104.41637219129602</v>
      </c>
      <c r="N54" s="10">
        <f>N42*Real!N53/100</f>
        <v>81.943995869999995</v>
      </c>
      <c r="O54" s="10">
        <f>O42*Real!O53/100</f>
        <v>139.12089002879256</v>
      </c>
      <c r="R54" s="10">
        <f>IF(MONTH($A54)=1,Real!R53,IF(Real!R53-Real!R52&lt;=0,"",Real!R53-Real!R52))</f>
        <v>105.30000000000018</v>
      </c>
      <c r="S54" s="10">
        <f>IF(MONTH($A54)=1,Real!S53,IF(Real!S53-Real!S52&lt;=0,"",Real!S53-Real!S52))</f>
        <v>99.600000000000023</v>
      </c>
      <c r="T54" s="10">
        <f>IF(MONTH($A54)=1,Real!T53,IF(Real!T53-Real!T52&lt;=0,"",Real!T53-Real!T52))</f>
        <v>1888.8000000000002</v>
      </c>
      <c r="U54" s="10">
        <f>IF(U53*Real!U53/100=0,"",U53*Real!U53/100)</f>
        <v>159.6922765004542</v>
      </c>
      <c r="V54" s="10">
        <v>678.60531831480705</v>
      </c>
      <c r="W54" s="10">
        <f>IF(MONTH($A54)=1,Real!W53,IF(Real!W53-Real!W52&lt;=0,"",Real!W53-Real!W52))</f>
        <v>24492.100000000006</v>
      </c>
      <c r="X54" s="10">
        <f>IF(MONTH($A54)=1,Real!X53,IF(Real!X53-Real!X52&lt;=0,"",Real!X53-Real!X52))</f>
        <v>10832.100000000006</v>
      </c>
      <c r="Y54" s="9">
        <f>Real!Y53</f>
        <v>816744</v>
      </c>
      <c r="Z54" s="9">
        <f>Real!Z53</f>
        <v>0</v>
      </c>
      <c r="AA54" s="9">
        <f>Real!AA53</f>
        <v>0</v>
      </c>
      <c r="AB54" s="9">
        <f>Real!AB53</f>
        <v>0</v>
      </c>
      <c r="AC54" s="9">
        <f>Real!AC53</f>
        <v>0</v>
      </c>
      <c r="AD54" s="9">
        <f>Real!AD53</f>
        <v>0</v>
      </c>
      <c r="AE54" s="9">
        <f>Real!AE53</f>
        <v>0</v>
      </c>
      <c r="AF54" s="9">
        <f>Real!AF53</f>
        <v>0</v>
      </c>
      <c r="AG54" s="9">
        <f>Real!AG53</f>
        <v>0</v>
      </c>
      <c r="AH54" s="10">
        <f>IF(MONTH($A54)=1,Real!AH53,IF(Real!AH53-Real!AH52&lt;=0,"",Real!AH53-Real!AH52))</f>
        <v>1747</v>
      </c>
      <c r="AI54" s="10" t="str">
        <f>IF(MONTH($A54)=1,Real!AI53,IF(Real!AI53-Real!AI52&lt;=0,"",Real!AI53-Real!AI52))</f>
        <v/>
      </c>
      <c r="AJ54" s="10">
        <f>IF(MONTH($A54)=1,Real!AJ53,IF(Real!AJ53-Real!AJ52&lt;=0,"",Real!AJ53-Real!AJ52))</f>
        <v>401800</v>
      </c>
      <c r="AK54" s="10">
        <f>Real!AK53</f>
        <v>511.5</v>
      </c>
      <c r="AL54" s="10"/>
      <c r="AM54" s="10"/>
      <c r="AN54" s="10">
        <f>Real!AN53</f>
        <v>535.20000000000005</v>
      </c>
    </row>
    <row r="55" spans="1:40" x14ac:dyDescent="0.2">
      <c r="A55" s="13">
        <v>38718</v>
      </c>
      <c r="B55" s="10">
        <f>B43*Real!B54/100</f>
        <v>44.409221951362333</v>
      </c>
      <c r="C55" s="10">
        <v>113.24524019050108</v>
      </c>
      <c r="D55" s="10">
        <v>120.6303050619523</v>
      </c>
      <c r="E55" s="10">
        <v>106.85235527382206</v>
      </c>
      <c r="F55" s="10">
        <f>F43*Real!F54/100</f>
        <v>384.65393958351359</v>
      </c>
      <c r="G55" s="10">
        <f>G43*Real!G54/100</f>
        <v>26.217698789116799</v>
      </c>
      <c r="H55" s="10">
        <f>H43*Real!H54/100</f>
        <v>351.58120013202665</v>
      </c>
      <c r="I55" s="10">
        <f>I43*Real!I54/100</f>
        <v>197.77063197373437</v>
      </c>
      <c r="J55" s="10">
        <f>J43*Real!J54/100</f>
        <v>114.83071513031999</v>
      </c>
      <c r="K55" s="10">
        <f>K43*Real!K54/100</f>
        <v>244.99285476554508</v>
      </c>
      <c r="L55" s="10">
        <f>L43*Real!L54/100</f>
        <v>111.34312664813744</v>
      </c>
      <c r="M55" s="10">
        <f>M43*Real!M54/100</f>
        <v>69.78823516079396</v>
      </c>
      <c r="N55" s="10">
        <f>N43*Real!N54/100</f>
        <v>92.204512923599992</v>
      </c>
      <c r="O55" s="10">
        <f>O43*Real!O54/100</f>
        <v>107.80330619038133</v>
      </c>
      <c r="R55" s="10">
        <f>IF(MONTH($A55)=1,Real!R54,IF(Real!R54-Real!R53&lt;=0,"",Real!R54-Real!R53))</f>
        <v>52.3</v>
      </c>
      <c r="S55" s="10">
        <f>IF(MONTH($A55)=1,Real!S54,IF(Real!S54-Real!S53&lt;=0,"",Real!S54-Real!S53))</f>
        <v>44.3</v>
      </c>
      <c r="T55" s="10">
        <f>IF(MONTH($A55)=1,Real!T54,IF(Real!T54-Real!T53&lt;=0,"",Real!T54-Real!T53))</f>
        <v>280.89999999999998</v>
      </c>
      <c r="U55" s="10">
        <f>IF(U54*Real!U54/100=0,"",U54*Real!U54/100)</f>
        <v>163.57279881941523</v>
      </c>
      <c r="V55" s="10"/>
      <c r="W55" s="10">
        <f>IF(MONTH($A55)=1,Real!W54,IF(Real!W54-Real!W53&lt;=0,"",Real!W54-Real!W53))</f>
        <v>20770.3</v>
      </c>
      <c r="X55" s="10">
        <f>IF(MONTH($A55)=1,Real!X54,IF(Real!X54-Real!X53&lt;=0,"",Real!X54-Real!X53))</f>
        <v>6306.4</v>
      </c>
      <c r="Y55" s="9">
        <f>Real!Y54</f>
        <v>797744</v>
      </c>
      <c r="Z55" s="9">
        <f>Real!Z54</f>
        <v>0</v>
      </c>
      <c r="AA55" s="9">
        <f>Real!AA54</f>
        <v>0</v>
      </c>
      <c r="AB55" s="9">
        <f>Real!AB54</f>
        <v>0</v>
      </c>
      <c r="AC55" s="9">
        <f>Real!AC54</f>
        <v>0</v>
      </c>
      <c r="AD55" s="9">
        <f>Real!AD54</f>
        <v>0</v>
      </c>
      <c r="AE55" s="9">
        <f>Real!AE54</f>
        <v>0</v>
      </c>
      <c r="AF55" s="9">
        <f>Real!AF54</f>
        <v>0</v>
      </c>
      <c r="AG55" s="9">
        <f>Real!AG54</f>
        <v>0</v>
      </c>
      <c r="AH55" s="10">
        <f>IF(MONTH($A55)=1,Real!AH54,IF(Real!AH54-Real!AH53&lt;=0,"",Real!AH54-Real!AH53))</f>
        <v>579.79999999999995</v>
      </c>
      <c r="AI55" s="10">
        <f>IF(MONTH($A55)=1,Real!AI54,IF(Real!AI54-Real!AI53&lt;=0,"",Real!AI54-Real!AI53))</f>
        <v>0</v>
      </c>
      <c r="AJ55" s="10">
        <f>IF(MONTH($A55)=1,Real!AJ54,IF(Real!AJ54-Real!AJ53&lt;=0,"",Real!AJ54-Real!AJ53))</f>
        <v>352900</v>
      </c>
      <c r="AK55" s="10">
        <f>Real!AK54</f>
        <v>449.4</v>
      </c>
      <c r="AL55" s="10"/>
      <c r="AM55" s="10"/>
      <c r="AN55" s="10">
        <f>Real!AN54</f>
        <v>227.7</v>
      </c>
    </row>
    <row r="56" spans="1:40" x14ac:dyDescent="0.2">
      <c r="A56" s="13">
        <v>38749</v>
      </c>
      <c r="B56" s="10">
        <f>B44*Real!B55/100</f>
        <v>51.970026908571846</v>
      </c>
      <c r="C56" s="10">
        <v>114.49093783259659</v>
      </c>
      <c r="D56" s="10">
        <v>110.7386200468722</v>
      </c>
      <c r="E56" s="10">
        <v>118.1787049328472</v>
      </c>
      <c r="F56" s="10">
        <f>F44*Real!F55/100</f>
        <v>368.24061823731591</v>
      </c>
      <c r="G56" s="10">
        <f>G44*Real!G55/100</f>
        <v>25.002533684174345</v>
      </c>
      <c r="H56" s="10">
        <f>H44*Real!H55/100</f>
        <v>355.46190261629278</v>
      </c>
      <c r="I56" s="10">
        <f>I44*Real!I55/100</f>
        <v>201.11402869020404</v>
      </c>
      <c r="J56" s="10">
        <f>J44*Real!J55/100</f>
        <v>112.44774679908045</v>
      </c>
      <c r="K56" s="10">
        <f>K44*Real!K55/100</f>
        <v>251.53378944820915</v>
      </c>
      <c r="L56" s="10">
        <f>L44*Real!L55/100</f>
        <v>113.84867621442294</v>
      </c>
      <c r="M56" s="10">
        <f>M44*Real!M55/100</f>
        <v>72.674609645151364</v>
      </c>
      <c r="N56" s="10">
        <f>N44*Real!N55/100</f>
        <v>92.845208054807983</v>
      </c>
      <c r="O56" s="10">
        <f>O44*Real!O55/100</f>
        <v>108.72837153882689</v>
      </c>
      <c r="R56" s="10">
        <f>IF(MONTH($A56)=1,Real!R55,IF(Real!R55-Real!R54&lt;=0,"",Real!R55-Real!R54))</f>
        <v>52.7</v>
      </c>
      <c r="S56" s="10">
        <f>IF(MONTH($A56)=1,Real!S55,IF(Real!S55-Real!S54&lt;=0,"",Real!S55-Real!S54))</f>
        <v>62.400000000000006</v>
      </c>
      <c r="T56" s="10">
        <f>IF(MONTH($A56)=1,Real!T55,IF(Real!T55-Real!T54&lt;=0,"",Real!T55-Real!T54))</f>
        <v>422</v>
      </c>
      <c r="U56" s="10">
        <f>IF(U55*Real!U55/100=0,"",U55*Real!U55/100)</f>
        <v>166.28810727981752</v>
      </c>
      <c r="V56" s="10"/>
      <c r="W56" s="10">
        <f>IF(MONTH($A56)=1,Real!W55,IF(Real!W55-Real!W54&lt;=0,"",Real!W55-Real!W54))</f>
        <v>21828.799999999999</v>
      </c>
      <c r="X56" s="10">
        <f>IF(MONTH($A56)=1,Real!X55,IF(Real!X55-Real!X54&lt;=0,"",Real!X55-Real!X54))</f>
        <v>8090.8000000000011</v>
      </c>
      <c r="Y56" s="9">
        <f>Real!Y55</f>
        <v>811871</v>
      </c>
      <c r="Z56" s="9">
        <f>Real!Z55</f>
        <v>0</v>
      </c>
      <c r="AA56" s="9">
        <f>Real!AA55</f>
        <v>0</v>
      </c>
      <c r="AB56" s="9">
        <f>Real!AB55</f>
        <v>0</v>
      </c>
      <c r="AC56" s="9">
        <f>Real!AC55</f>
        <v>0</v>
      </c>
      <c r="AD56" s="9">
        <f>Real!AD55</f>
        <v>0</v>
      </c>
      <c r="AE56" s="9">
        <f>Real!AE55</f>
        <v>0</v>
      </c>
      <c r="AF56" s="9">
        <f>Real!AF55</f>
        <v>0</v>
      </c>
      <c r="AG56" s="9">
        <f>Real!AG55</f>
        <v>0</v>
      </c>
      <c r="AH56" s="10">
        <f>IF(MONTH($A56)=1,Real!AH55,IF(Real!AH55-Real!AH54&lt;=0,"",Real!AH55-Real!AH54))</f>
        <v>571.5</v>
      </c>
      <c r="AI56" s="10" t="str">
        <f>IF(MONTH($A56)=1,Real!AI55,IF(Real!AI55-Real!AI54&lt;=0,"",Real!AI55-Real!AI54))</f>
        <v/>
      </c>
      <c r="AJ56" s="10">
        <f>IF(MONTH($A56)=1,Real!AJ55,IF(Real!AJ55-Real!AJ54&lt;=0,"",Real!AJ55-Real!AJ54))</f>
        <v>316700</v>
      </c>
      <c r="AK56" s="10">
        <f>Real!AK55</f>
        <v>426.5</v>
      </c>
      <c r="AL56" s="10"/>
      <c r="AM56" s="10"/>
      <c r="AN56" s="10">
        <f>Real!AN55</f>
        <v>257.3</v>
      </c>
    </row>
    <row r="57" spans="1:40" x14ac:dyDescent="0.2">
      <c r="A57" s="13">
        <v>38777</v>
      </c>
      <c r="B57" s="10">
        <f>B45*Real!B56/100</f>
        <v>73.426822627873193</v>
      </c>
      <c r="C57" s="10">
        <v>127.65739568334519</v>
      </c>
      <c r="D57" s="10">
        <v>122.6983910119344</v>
      </c>
      <c r="E57" s="10">
        <v>138.03272736156552</v>
      </c>
      <c r="F57" s="10">
        <f>F45*Real!F56/100</f>
        <v>410.34936213205737</v>
      </c>
      <c r="G57" s="10">
        <f>G45*Real!G56/100</f>
        <v>30.065616337225542</v>
      </c>
      <c r="H57" s="10">
        <f>H45*Real!H56/100</f>
        <v>396.33441724669893</v>
      </c>
      <c r="I57" s="10">
        <f>I45*Real!I56/100</f>
        <v>226.51095068194942</v>
      </c>
      <c r="J57" s="10">
        <f>J45*Real!J56/100</f>
        <v>122.02796764388832</v>
      </c>
      <c r="K57" s="10">
        <f>K45*Real!K56/100</f>
        <v>272.95723523967177</v>
      </c>
      <c r="L57" s="10">
        <f>L45*Real!L56/100</f>
        <v>125.30606531878072</v>
      </c>
      <c r="M57" s="10">
        <f>M45*Real!M56/100</f>
        <v>81.230280628417191</v>
      </c>
      <c r="N57" s="10">
        <f>N45*Real!N56/100</f>
        <v>134.76218183999998</v>
      </c>
      <c r="O57" s="10">
        <f>O45*Real!O56/100</f>
        <v>115.38861628572039</v>
      </c>
      <c r="R57" s="10">
        <f>IF(MONTH($A57)=1,Real!R56,IF(Real!R56-Real!R55&lt;=0,"",Real!R56-Real!R55))</f>
        <v>226.89999999999998</v>
      </c>
      <c r="S57" s="10">
        <f>IF(MONTH($A57)=1,Real!S56,IF(Real!S56-Real!S55&lt;=0,"",Real!S56-Real!S55))</f>
        <v>69.999999999999986</v>
      </c>
      <c r="T57" s="10">
        <f>IF(MONTH($A57)=1,Real!T56,IF(Real!T56-Real!T55&lt;=0,"",Real!T56-Real!T55))</f>
        <v>571.30000000000007</v>
      </c>
      <c r="U57" s="10">
        <f>IF(U56*Real!U56/100=0,"",U56*Real!U56/100)</f>
        <v>167.651669759512</v>
      </c>
      <c r="V57" s="10">
        <v>349.75810855425567</v>
      </c>
      <c r="W57" s="10">
        <f>IF(MONTH($A57)=1,Real!W56,IF(Real!W56-Real!W55&lt;=0,"",Real!W56-Real!W55))</f>
        <v>24298.6</v>
      </c>
      <c r="X57" s="10">
        <f>IF(MONTH($A57)=1,Real!X56,IF(Real!X56-Real!X55&lt;=0,"",Real!X56-Real!X55))</f>
        <v>10144.899999999998</v>
      </c>
      <c r="Y57" s="9">
        <f>Real!Y56</f>
        <v>861616</v>
      </c>
      <c r="Z57" s="9">
        <f>Real!Z56</f>
        <v>0</v>
      </c>
      <c r="AA57" s="9">
        <f>Real!AA56</f>
        <v>0</v>
      </c>
      <c r="AB57" s="9">
        <f>Real!AB56</f>
        <v>0</v>
      </c>
      <c r="AC57" s="9">
        <f>Real!AC56</f>
        <v>0</v>
      </c>
      <c r="AD57" s="9">
        <f>Real!AD56</f>
        <v>0</v>
      </c>
      <c r="AE57" s="9">
        <f>Real!AE56</f>
        <v>0</v>
      </c>
      <c r="AF57" s="9">
        <f>Real!AF56</f>
        <v>0</v>
      </c>
      <c r="AG57" s="9">
        <f>Real!AG56</f>
        <v>0</v>
      </c>
      <c r="AH57" s="10">
        <f>IF(MONTH($A57)=1,Real!AH56,IF(Real!AH56-Real!AH55&lt;=0,"",Real!AH56-Real!AH55))</f>
        <v>838.2</v>
      </c>
      <c r="AI57" s="10" t="str">
        <f>IF(MONTH($A57)=1,Real!AI56,IF(Real!AI56-Real!AI55&lt;=0,"",Real!AI56-Real!AI55))</f>
        <v/>
      </c>
      <c r="AJ57" s="10">
        <f>IF(MONTH($A57)=1,Real!AJ56,IF(Real!AJ56-Real!AJ55&lt;=0,"",Real!AJ56-Real!AJ55))</f>
        <v>514900</v>
      </c>
      <c r="AK57" s="10">
        <f>Real!AK56</f>
        <v>523.29999999999995</v>
      </c>
      <c r="AL57" s="10"/>
      <c r="AM57" s="10"/>
      <c r="AN57" s="10">
        <f>Real!AN56</f>
        <v>338.2</v>
      </c>
    </row>
    <row r="58" spans="1:40" x14ac:dyDescent="0.2">
      <c r="A58" s="13">
        <v>38808</v>
      </c>
      <c r="B58" s="10">
        <f>B46*Real!B57/100</f>
        <v>78.071055640669996</v>
      </c>
      <c r="C58" s="10">
        <v>120.76389631644456</v>
      </c>
      <c r="D58" s="10">
        <v>119.63093123663604</v>
      </c>
      <c r="E58" s="10">
        <v>133.3396146312723</v>
      </c>
      <c r="F58" s="10">
        <f>F46*Real!F57/100</f>
        <v>391.68968757363905</v>
      </c>
      <c r="G58" s="10">
        <f>G46*Real!G57/100</f>
        <v>31.7655096099008</v>
      </c>
      <c r="H58" s="10">
        <f>H46*Real!H57/100</f>
        <v>410.16138405084638</v>
      </c>
      <c r="I58" s="10">
        <f>I46*Real!I57/100</f>
        <v>234.71526599503852</v>
      </c>
      <c r="J58" s="10">
        <f>J46*Real!J57/100</f>
        <v>123.57656957456214</v>
      </c>
      <c r="K58" s="10">
        <f>K46*Real!K57/100</f>
        <v>263.78055850554961</v>
      </c>
      <c r="L58" s="10">
        <f>L46*Real!L57/100</f>
        <v>128.19619138309511</v>
      </c>
      <c r="M58" s="10">
        <f>M46*Real!M57/100</f>
        <v>84.384578342433613</v>
      </c>
      <c r="N58" s="10">
        <f>N46*Real!N57/100</f>
        <v>105.06346639588797</v>
      </c>
      <c r="O58" s="10">
        <f>O46*Real!O57/100</f>
        <v>113.63631284561339</v>
      </c>
      <c r="R58" s="10">
        <f>IF(MONTH($A58)=1,Real!R57,IF(Real!R57-Real!R56&lt;=0,"",Real!R57-Real!R56))</f>
        <v>64.900000000000034</v>
      </c>
      <c r="S58" s="10">
        <f>IF(MONTH($A58)=1,Real!S57,IF(Real!S57-Real!S56&lt;=0,"",Real!S57-Real!S56))</f>
        <v>69.600000000000023</v>
      </c>
      <c r="T58" s="10">
        <f>IF(MONTH($A58)=1,Real!T57,IF(Real!T57-Real!T56&lt;=0,"",Real!T57-Real!T56))</f>
        <v>569.09999999999991</v>
      </c>
      <c r="U58" s="10">
        <f>IF(U57*Real!U57/100=0,"",U57*Real!U57/100)</f>
        <v>168.23845060367029</v>
      </c>
      <c r="V58" s="10"/>
      <c r="W58" s="10">
        <f>IF(MONTH($A58)=1,Real!W57,IF(Real!W57-Real!W56&lt;=0,"",Real!W57-Real!W56))</f>
        <v>23833.100000000006</v>
      </c>
      <c r="X58" s="10">
        <f>IF(MONTH($A58)=1,Real!X57,IF(Real!X57-Real!X56&lt;=0,"",Real!X57-Real!X56))</f>
        <v>9292.5999999999985</v>
      </c>
      <c r="Y58" s="9">
        <f>Real!Y57</f>
        <v>961514</v>
      </c>
      <c r="Z58" s="9">
        <f>Real!Z57</f>
        <v>0</v>
      </c>
      <c r="AA58" s="9">
        <f>Real!AA57</f>
        <v>0</v>
      </c>
      <c r="AB58" s="9">
        <f>Real!AB57</f>
        <v>0</v>
      </c>
      <c r="AC58" s="9">
        <f>Real!AC57</f>
        <v>0</v>
      </c>
      <c r="AD58" s="9">
        <f>Real!AD57</f>
        <v>0</v>
      </c>
      <c r="AE58" s="9">
        <f>Real!AE57</f>
        <v>0</v>
      </c>
      <c r="AF58" s="9">
        <f>Real!AF57</f>
        <v>0</v>
      </c>
      <c r="AG58" s="9">
        <f>Real!AG57</f>
        <v>0</v>
      </c>
      <c r="AH58" s="10">
        <f>IF(MONTH($A58)=1,Real!AH57,IF(Real!AH57-Real!AH56&lt;=0,"",Real!AH57-Real!AH56))</f>
        <v>704.40000000000009</v>
      </c>
      <c r="AI58" s="10" t="str">
        <f>IF(MONTH($A58)=1,Real!AI57,IF(Real!AI57-Real!AI56&lt;=0,"",Real!AI57-Real!AI56))</f>
        <v/>
      </c>
      <c r="AJ58" s="10">
        <f>IF(MONTH($A58)=1,Real!AJ57,IF(Real!AJ57-Real!AJ56&lt;=0,"",Real!AJ57-Real!AJ56))</f>
        <v>392900</v>
      </c>
      <c r="AK58" s="10">
        <f>Real!AK57</f>
        <v>479.6</v>
      </c>
      <c r="AL58" s="10"/>
      <c r="AM58" s="10"/>
      <c r="AN58" s="10">
        <f>Real!AN57</f>
        <v>363.5</v>
      </c>
    </row>
    <row r="59" spans="1:40" x14ac:dyDescent="0.2">
      <c r="A59" s="13">
        <v>38838</v>
      </c>
      <c r="B59" s="10">
        <f>B47*Real!B58/100</f>
        <v>85.87961058186562</v>
      </c>
      <c r="C59" s="10">
        <v>121.60924359065967</v>
      </c>
      <c r="D59" s="10">
        <v>124.7750612798114</v>
      </c>
      <c r="E59" s="10">
        <v>138.93987844578575</v>
      </c>
      <c r="F59" s="10">
        <f>F47*Real!F58/100</f>
        <v>410.31207389738154</v>
      </c>
      <c r="G59" s="10">
        <f>G47*Real!G58/100</f>
        <v>36.777262477052602</v>
      </c>
      <c r="H59" s="10">
        <f>H47*Real!H58/100</f>
        <v>420.93346367584525</v>
      </c>
      <c r="I59" s="10">
        <f>I47*Real!I58/100</f>
        <v>237.43947763762242</v>
      </c>
      <c r="J59" s="10">
        <f>J47*Real!J58/100</f>
        <v>126.08238583923516</v>
      </c>
      <c r="K59" s="10">
        <f>K47*Real!K58/100</f>
        <v>250.77175902997135</v>
      </c>
      <c r="L59" s="10">
        <f>L47*Real!L58/100</f>
        <v>132.45682753475089</v>
      </c>
      <c r="M59" s="10">
        <f>M47*Real!M58/100</f>
        <v>89.729705658689213</v>
      </c>
      <c r="N59" s="10">
        <f>N47*Real!N58/100</f>
        <v>108.24368651043201</v>
      </c>
      <c r="O59" s="10">
        <f>O47*Real!O58/100</f>
        <v>118.21721220180682</v>
      </c>
      <c r="R59" s="10">
        <f>IF(MONTH($A59)=1,Real!R58,IF(Real!R58-Real!R57&lt;=0,"",Real!R58-Real!R57))</f>
        <v>242.49999999999994</v>
      </c>
      <c r="S59" s="10">
        <f>IF(MONTH($A59)=1,Real!S58,IF(Real!S58-Real!S57&lt;=0,"",Real!S58-Real!S57))</f>
        <v>71.800000000000011</v>
      </c>
      <c r="T59" s="10">
        <f>IF(MONTH($A59)=1,Real!T58,IF(Real!T58-Real!T57&lt;=0,"",Real!T58-Real!T57))</f>
        <v>522.20000000000005</v>
      </c>
      <c r="U59" s="10">
        <f>IF(U58*Real!U58/100=0,"",U58*Real!U58/100)</f>
        <v>169.04599516656791</v>
      </c>
      <c r="V59" s="10"/>
      <c r="W59" s="10">
        <f>IF(MONTH($A59)=1,Real!W58,IF(Real!W58-Real!W57&lt;=0,"",Real!W58-Real!W57))</f>
        <v>26982.199999999997</v>
      </c>
      <c r="X59" s="10">
        <f>IF(MONTH($A59)=1,Real!X58,IF(Real!X58-Real!X57&lt;=0,"",Real!X58-Real!X57))</f>
        <v>10784.200000000004</v>
      </c>
      <c r="Y59" s="9">
        <f>Real!Y58</f>
        <v>1090494</v>
      </c>
      <c r="Z59" s="9">
        <f>Real!Z58</f>
        <v>0</v>
      </c>
      <c r="AA59" s="9">
        <f>Real!AA58</f>
        <v>0</v>
      </c>
      <c r="AB59" s="9">
        <f>Real!AB58</f>
        <v>0</v>
      </c>
      <c r="AC59" s="9">
        <f>Real!AC58</f>
        <v>0</v>
      </c>
      <c r="AD59" s="9">
        <f>Real!AD58</f>
        <v>0</v>
      </c>
      <c r="AE59" s="9">
        <f>Real!AE58</f>
        <v>0</v>
      </c>
      <c r="AF59" s="9">
        <f>Real!AF58</f>
        <v>0</v>
      </c>
      <c r="AG59" s="9">
        <f>Real!AG58</f>
        <v>0</v>
      </c>
      <c r="AH59" s="10">
        <f>IF(MONTH($A59)=1,Real!AH58,IF(Real!AH58-Real!AH57&lt;=0,"",Real!AH58-Real!AH57))</f>
        <v>866.29999999999973</v>
      </c>
      <c r="AI59" s="10" t="str">
        <f>IF(MONTH($A59)=1,Real!AI58,IF(Real!AI58-Real!AI57&lt;=0,"",Real!AI58-Real!AI57))</f>
        <v/>
      </c>
      <c r="AJ59" s="10">
        <f>IF(MONTH($A59)=1,Real!AJ58,IF(Real!AJ58-Real!AJ57&lt;=0,"",Real!AJ58-Real!AJ57))</f>
        <v>549200</v>
      </c>
      <c r="AK59" s="10">
        <f>Real!AK58</f>
        <v>518.1</v>
      </c>
      <c r="AL59" s="10"/>
      <c r="AM59" s="10"/>
      <c r="AN59" s="10">
        <f>Real!AN58</f>
        <v>315.39999999999998</v>
      </c>
    </row>
    <row r="60" spans="1:40" x14ac:dyDescent="0.2">
      <c r="A60" s="13">
        <v>38869</v>
      </c>
      <c r="B60" s="10">
        <f>B48*Real!B59/100</f>
        <v>105.52506309264758</v>
      </c>
      <c r="C60" s="10">
        <v>122.21728980861297</v>
      </c>
      <c r="D60" s="10">
        <v>124.52551115725177</v>
      </c>
      <c r="E60" s="10">
        <v>143.52489443449667</v>
      </c>
      <c r="F60" s="10">
        <f>F48*Real!F59/100</f>
        <v>391.52050971572004</v>
      </c>
      <c r="G60" s="10">
        <f>G48*Real!G59/100</f>
        <v>44.883552215356431</v>
      </c>
      <c r="H60" s="10">
        <f>H48*Real!H59/100</f>
        <v>432.31705118562763</v>
      </c>
      <c r="I60" s="10">
        <f>I48*Real!I59/100</f>
        <v>243.79010297637237</v>
      </c>
      <c r="J60" s="10">
        <f>J48*Real!J59/100</f>
        <v>127.07607060716873</v>
      </c>
      <c r="K60" s="10">
        <f>K48*Real!K59/100</f>
        <v>250.92871398266033</v>
      </c>
      <c r="L60" s="10">
        <f>L48*Real!L59/100</f>
        <v>139.49274637874601</v>
      </c>
      <c r="M60" s="10">
        <f>M48*Real!M59/100</f>
        <v>97.972393432320004</v>
      </c>
      <c r="N60" s="10">
        <f>N48*Real!N59/100</f>
        <v>120.97580220798102</v>
      </c>
      <c r="O60" s="10">
        <f>O48*Real!O59/100</f>
        <v>127.46790671588869</v>
      </c>
      <c r="R60" s="10">
        <f>IF(MONTH($A60)=1,Real!R59,IF(Real!R59-Real!R58&lt;=0,"",Real!R59-Real!R58))</f>
        <v>118.20000000000005</v>
      </c>
      <c r="S60" s="10">
        <f>IF(MONTH($A60)=1,Real!S59,IF(Real!S59-Real!S58&lt;=0,"",Real!S59-Real!S58))</f>
        <v>82.5</v>
      </c>
      <c r="T60" s="10">
        <f>IF(MONTH($A60)=1,Real!T59,IF(Real!T59-Real!T58&lt;=0,"",Real!T59-Real!T58))</f>
        <v>1616.3000000000002</v>
      </c>
      <c r="U60" s="10">
        <f>IF(U59*Real!U59/100=0,"",U59*Real!U59/100)</f>
        <v>169.5193239530343</v>
      </c>
      <c r="V60" s="10">
        <v>511.98243295059331</v>
      </c>
      <c r="W60" s="10">
        <f>IF(MONTH($A60)=1,Real!W59,IF(Real!W59-Real!W58&lt;=0,"",Real!W59-Real!W58))</f>
        <v>25271.200000000012</v>
      </c>
      <c r="X60" s="10">
        <f>IF(MONTH($A60)=1,Real!X59,IF(Real!X59-Real!X58&lt;=0,"",Real!X59-Real!X58))</f>
        <v>12297.5</v>
      </c>
      <c r="Y60" s="9">
        <f>Real!Y59</f>
        <v>1140082</v>
      </c>
      <c r="Z60" s="9">
        <f>Real!Z59</f>
        <v>0</v>
      </c>
      <c r="AA60" s="9">
        <f>Real!AA59</f>
        <v>0</v>
      </c>
      <c r="AB60" s="9">
        <f>Real!AB59</f>
        <v>0</v>
      </c>
      <c r="AC60" s="9">
        <f>Real!AC59</f>
        <v>0</v>
      </c>
      <c r="AD60" s="9">
        <f>Real!AD59</f>
        <v>0</v>
      </c>
      <c r="AE60" s="9">
        <f>Real!AE59</f>
        <v>0</v>
      </c>
      <c r="AF60" s="9">
        <f>Real!AF59</f>
        <v>0</v>
      </c>
      <c r="AG60" s="9">
        <f>Real!AG59</f>
        <v>0</v>
      </c>
      <c r="AH60" s="10">
        <f>IF(MONTH($A60)=1,Real!AH59,IF(Real!AH59-Real!AH58&lt;=0,"",Real!AH59-Real!AH58))</f>
        <v>1824.3000000000002</v>
      </c>
      <c r="AI60" s="10">
        <f>IF(MONTH($A60)=1,Real!AI59,IF(Real!AI59-Real!AI58&lt;=0,"",Real!AI59-Real!AI58))</f>
        <v>669.6</v>
      </c>
      <c r="AJ60" s="10">
        <f>IF(MONTH($A60)=1,Real!AJ59,IF(Real!AJ59-Real!AJ58&lt;=0,"",Real!AJ59-Real!AJ58))</f>
        <v>405500</v>
      </c>
      <c r="AK60" s="10">
        <f>Real!AK59</f>
        <v>541.29999999999995</v>
      </c>
      <c r="AL60" s="10">
        <f>Real!AL59</f>
        <v>252.47259233</v>
      </c>
      <c r="AM60" s="10">
        <f>Real!AM59</f>
        <v>288.82740767000001</v>
      </c>
      <c r="AN60" s="10">
        <f>Real!AN59</f>
        <v>352.6</v>
      </c>
    </row>
    <row r="61" spans="1:40" x14ac:dyDescent="0.2">
      <c r="A61" s="13">
        <v>38899</v>
      </c>
      <c r="B61" s="10">
        <f>B49*Real!B60/100</f>
        <v>111.91918738751275</v>
      </c>
      <c r="C61" s="10">
        <v>123.80611457612494</v>
      </c>
      <c r="D61" s="10">
        <v>130.87631222627161</v>
      </c>
      <c r="E61" s="10">
        <v>142.66374506788969</v>
      </c>
      <c r="F61" s="10">
        <f>F49*Real!F60/100</f>
        <v>405.51230123712003</v>
      </c>
      <c r="G61" s="10">
        <f>G49*Real!G60/100</f>
        <v>47.805525603475637</v>
      </c>
      <c r="H61" s="10">
        <f>H49*Real!H60/100</f>
        <v>446.04700096378525</v>
      </c>
      <c r="I61" s="10">
        <f>I49*Real!I60/100</f>
        <v>254.0981779303745</v>
      </c>
      <c r="J61" s="10">
        <f>J49*Real!J60/100</f>
        <v>130.25575517866113</v>
      </c>
      <c r="K61" s="10">
        <f>K49*Real!K60/100</f>
        <v>254.04107292803698</v>
      </c>
      <c r="L61" s="10">
        <f>L49*Real!L60/100</f>
        <v>138.82900331958072</v>
      </c>
      <c r="M61" s="10">
        <f>M49*Real!M60/100</f>
        <v>100.66936694937068</v>
      </c>
      <c r="N61" s="10">
        <f>N49*Real!N60/100</f>
        <v>125.29733290579121</v>
      </c>
      <c r="O61" s="10">
        <f>O49*Real!O60/100</f>
        <v>124.85630319742866</v>
      </c>
      <c r="R61" s="10">
        <f>IF(MONTH($A61)=1,Real!R60,IF(Real!R60-Real!R59&lt;=0,"",Real!R60-Real!R59))</f>
        <v>118.10000000000002</v>
      </c>
      <c r="S61" s="10">
        <f>IF(MONTH($A61)=1,Real!S60,IF(Real!S60-Real!S59&lt;=0,"",Real!S60-Real!S59))</f>
        <v>93.399999999999977</v>
      </c>
      <c r="T61" s="10">
        <f>IF(MONTH($A61)=1,Real!T60,IF(Real!T60-Real!T59&lt;=0,"",Real!T60-Real!T59))</f>
        <v>81.799999999999727</v>
      </c>
      <c r="U61" s="10">
        <f>IF(U60*Real!U60/100=0,"",U60*Real!U60/100)</f>
        <v>170.65510342351965</v>
      </c>
      <c r="V61" s="10"/>
      <c r="W61" s="10">
        <f>IF(MONTH($A61)=1,Real!W60,IF(Real!W60-Real!W59&lt;=0,"",Real!W60-Real!W59))</f>
        <v>25604.699999999983</v>
      </c>
      <c r="X61" s="10">
        <f>IF(MONTH($A61)=1,Real!X60,IF(Real!X60-Real!X59&lt;=0,"",Real!X60-Real!X59))</f>
        <v>11682.400000000001</v>
      </c>
      <c r="Y61" s="9">
        <f>Real!Y60</f>
        <v>1134407</v>
      </c>
      <c r="Z61" s="9">
        <f>Real!Z60</f>
        <v>0</v>
      </c>
      <c r="AA61" s="9">
        <f>Real!AA60</f>
        <v>0</v>
      </c>
      <c r="AB61" s="9">
        <f>Real!AB60</f>
        <v>0</v>
      </c>
      <c r="AC61" s="9">
        <f>Real!AC60</f>
        <v>0</v>
      </c>
      <c r="AD61" s="9">
        <f>Real!AD60</f>
        <v>0</v>
      </c>
      <c r="AE61" s="9">
        <f>Real!AE60</f>
        <v>0</v>
      </c>
      <c r="AF61" s="9">
        <f>Real!AF60</f>
        <v>0</v>
      </c>
      <c r="AG61" s="9">
        <f>Real!AG60</f>
        <v>0</v>
      </c>
      <c r="AH61" s="10">
        <f>IF(MONTH($A61)=1,Real!AH60,IF(Real!AH60-Real!AH59&lt;=0,"",Real!AH60-Real!AH59))</f>
        <v>333.39999999999964</v>
      </c>
      <c r="AI61" s="10">
        <f>IF(MONTH($A61)=1,Real!AI60,IF(Real!AI60-Real!AI59&lt;=0,"",Real!AI60-Real!AI59))</f>
        <v>44.299999999999955</v>
      </c>
      <c r="AJ61" s="10">
        <f>IF(MONTH($A61)=1,Real!AJ60,IF(Real!AJ60-Real!AJ59&lt;=0,"",Real!AJ60-Real!AJ59))</f>
        <v>470300</v>
      </c>
      <c r="AK61" s="10">
        <f>Real!AK60</f>
        <v>524.70000000000005</v>
      </c>
      <c r="AL61" s="10">
        <f>Real!AL60</f>
        <v>250.82564858999999</v>
      </c>
      <c r="AM61" s="10">
        <f>Real!AM60</f>
        <v>273.87435140999997</v>
      </c>
      <c r="AN61" s="10">
        <f>Real!AN60</f>
        <v>338.1</v>
      </c>
    </row>
    <row r="62" spans="1:40" x14ac:dyDescent="0.2">
      <c r="A62" s="13">
        <v>38930</v>
      </c>
      <c r="B62" s="10">
        <f>B50*Real!B61/100</f>
        <v>116.10379999208388</v>
      </c>
      <c r="C62" s="10">
        <v>128.26313470086544</v>
      </c>
      <c r="D62" s="10">
        <v>130.74543591404534</v>
      </c>
      <c r="E62" s="10">
        <v>150.36758730155574</v>
      </c>
      <c r="F62" s="10">
        <f>F50*Real!F61/100</f>
        <v>407.756917771632</v>
      </c>
      <c r="G62" s="10">
        <f>G50*Real!G61/100</f>
        <v>43.299628509138167</v>
      </c>
      <c r="H62" s="10">
        <f>H50*Real!H61/100</f>
        <v>460.40708427068961</v>
      </c>
      <c r="I62" s="10">
        <f>I50*Real!I61/100</f>
        <v>266.28445684905978</v>
      </c>
      <c r="J62" s="10">
        <f>J50*Real!J61/100</f>
        <v>132.50089939634964</v>
      </c>
      <c r="K62" s="10">
        <f>K50*Real!K61/100</f>
        <v>269.59945345982129</v>
      </c>
      <c r="L62" s="10">
        <f>L50*Real!L61/100</f>
        <v>142.10479774472</v>
      </c>
      <c r="M62" s="10">
        <f>M50*Real!M61/100</f>
        <v>102.25760413959999</v>
      </c>
      <c r="N62" s="10">
        <f>N50*Real!N61/100</f>
        <v>135.36102715199999</v>
      </c>
      <c r="O62" s="10">
        <f>O50*Real!O61/100</f>
        <v>123.43526346300827</v>
      </c>
      <c r="R62" s="10">
        <f>IF(MONTH($A62)=1,Real!R61,IF(Real!R61-Real!R60&lt;=0,"",Real!R61-Real!R60))</f>
        <v>201.30000000000007</v>
      </c>
      <c r="S62" s="10">
        <f>IF(MONTH($A62)=1,Real!S61,IF(Real!S61-Real!S60&lt;=0,"",Real!S61-Real!S60))</f>
        <v>73.600000000000023</v>
      </c>
      <c r="T62" s="10">
        <f>IF(MONTH($A62)=1,Real!T61,IF(Real!T61-Real!T60&lt;=0,"",Real!T61-Real!T60))</f>
        <v>674.20000000000027</v>
      </c>
      <c r="U62" s="10">
        <f>IF(U61*Real!U61/100=0,"",U61*Real!U61/100)</f>
        <v>170.97934812002433</v>
      </c>
      <c r="V62" s="10"/>
      <c r="W62" s="10">
        <f>IF(MONTH($A62)=1,Real!W61,IF(Real!W61-Real!W60&lt;=0,"",Real!W61-Real!W60))</f>
        <v>27973.300000000017</v>
      </c>
      <c r="X62" s="10">
        <f>IF(MONTH($A62)=1,Real!X61,IF(Real!X61-Real!X60&lt;=0,"",Real!X61-Real!X60))</f>
        <v>12407.800000000003</v>
      </c>
      <c r="Y62" s="9">
        <f>Real!Y61</f>
        <v>1152482</v>
      </c>
      <c r="Z62" s="9">
        <f>Real!Z61</f>
        <v>0</v>
      </c>
      <c r="AA62" s="9">
        <f>Real!AA61</f>
        <v>0</v>
      </c>
      <c r="AB62" s="9">
        <f>Real!AB61</f>
        <v>0</v>
      </c>
      <c r="AC62" s="9">
        <f>Real!AC61</f>
        <v>0</v>
      </c>
      <c r="AD62" s="9">
        <f>Real!AD61</f>
        <v>0</v>
      </c>
      <c r="AE62" s="9">
        <f>Real!AE61</f>
        <v>0</v>
      </c>
      <c r="AF62" s="9">
        <f>Real!AF61</f>
        <v>0</v>
      </c>
      <c r="AG62" s="9">
        <f>Real!AG61</f>
        <v>0</v>
      </c>
      <c r="AH62" s="10">
        <f>IF(MONTH($A62)=1,Real!AH61,IF(Real!AH61-Real!AH60&lt;=0,"",Real!AH61-Real!AH60))</f>
        <v>997.40000000000055</v>
      </c>
      <c r="AI62" s="10">
        <f>IF(MONTH($A62)=1,Real!AI61,IF(Real!AI61-Real!AI60&lt;=0,"",Real!AI61-Real!AI60))</f>
        <v>140.70000000000005</v>
      </c>
      <c r="AJ62" s="10">
        <f>IF(MONTH($A62)=1,Real!AJ61,IF(Real!AJ61-Real!AJ60&lt;=0,"",Real!AJ61-Real!AJ60))</f>
        <v>535600</v>
      </c>
      <c r="AK62" s="10">
        <f>Real!AK61</f>
        <v>566</v>
      </c>
      <c r="AL62" s="10">
        <f>Real!AL61</f>
        <v>265.69268595</v>
      </c>
      <c r="AM62" s="10">
        <f>Real!AM61</f>
        <v>300.30731405</v>
      </c>
      <c r="AN62" s="10">
        <f>Real!AN61</f>
        <v>346.5</v>
      </c>
    </row>
    <row r="63" spans="1:40" x14ac:dyDescent="0.2">
      <c r="A63" s="13">
        <v>38961</v>
      </c>
      <c r="B63" s="10">
        <f>B51*Real!B62/100</f>
        <v>123.12744390150822</v>
      </c>
      <c r="C63" s="10">
        <v>127.49355589266024</v>
      </c>
      <c r="D63" s="10">
        <v>126.82307283662398</v>
      </c>
      <c r="E63" s="10">
        <v>149.61574936504795</v>
      </c>
      <c r="F63" s="10">
        <f>F51*Real!F62/100</f>
        <v>396.25989973315188</v>
      </c>
      <c r="G63" s="10">
        <f>G51*Real!G62/100</f>
        <v>37.170757256444311</v>
      </c>
      <c r="H63" s="10">
        <f>H51*Real!H62/100</f>
        <v>466.46719203727497</v>
      </c>
      <c r="I63" s="10">
        <f>I51*Real!I62/100</f>
        <v>270.25366812265389</v>
      </c>
      <c r="J63" s="10">
        <f>J51*Real!J62/100</f>
        <v>134.70217423639878</v>
      </c>
      <c r="K63" s="10">
        <f>K51*Real!K62/100</f>
        <v>272.86375373373608</v>
      </c>
      <c r="L63" s="10">
        <f>L51*Real!L62/100</f>
        <v>153.23867437683734</v>
      </c>
      <c r="M63" s="10">
        <f>M51*Real!M62/100</f>
        <v>104.05770414818404</v>
      </c>
      <c r="N63" s="10">
        <f>N51*Real!N62/100</f>
        <v>122.35035762952496</v>
      </c>
      <c r="O63" s="10">
        <f>O51*Real!O62/100</f>
        <v>126.46457903620862</v>
      </c>
      <c r="R63" s="10">
        <f>IF(MONTH($A63)=1,Real!R62,IF(Real!R62-Real!R61&lt;=0,"",Real!R62-Real!R61))</f>
        <v>85.599999999999909</v>
      </c>
      <c r="S63" s="10">
        <f>IF(MONTH($A63)=1,Real!S62,IF(Real!S62-Real!S61&lt;=0,"",Real!S62-Real!S61))</f>
        <v>73.100000000000023</v>
      </c>
      <c r="T63" s="10">
        <f>IF(MONTH($A63)=1,Real!T62,IF(Real!T62-Real!T61&lt;=0,"",Real!T62-Real!T61))</f>
        <v>743.39999999999964</v>
      </c>
      <c r="U63" s="10">
        <f>IF(U62*Real!U62/100=0,"",U62*Real!U62/100)</f>
        <v>171.13322953333235</v>
      </c>
      <c r="V63" s="10">
        <v>664.81063601102278</v>
      </c>
      <c r="W63" s="10">
        <f>IF(MONTH($A63)=1,Real!W62,IF(Real!W62-Real!W61&lt;=0,"",Real!W62-Real!W61))</f>
        <v>25520</v>
      </c>
      <c r="X63" s="10">
        <f>IF(MONTH($A63)=1,Real!X62,IF(Real!X62-Real!X61&lt;=0,"",Real!X62-Real!X61))</f>
        <v>12388.299999999988</v>
      </c>
      <c r="Y63" s="9">
        <f>Real!Y62</f>
        <v>1139946</v>
      </c>
      <c r="Z63" s="9">
        <f>Real!Z62</f>
        <v>0</v>
      </c>
      <c r="AA63" s="9">
        <f>Real!AA62</f>
        <v>0</v>
      </c>
      <c r="AB63" s="9">
        <f>Real!AB62</f>
        <v>0</v>
      </c>
      <c r="AC63" s="9">
        <f>Real!AC62</f>
        <v>0</v>
      </c>
      <c r="AD63" s="9">
        <f>Real!AD62</f>
        <v>0</v>
      </c>
      <c r="AE63" s="9">
        <f>Real!AE62</f>
        <v>0</v>
      </c>
      <c r="AF63" s="9">
        <f>Real!AF62</f>
        <v>0</v>
      </c>
      <c r="AG63" s="9">
        <f>Real!AG62</f>
        <v>0</v>
      </c>
      <c r="AH63" s="10">
        <f>IF(MONTH($A63)=1,Real!AH62,IF(Real!AH62-Real!AH61&lt;=0,"",Real!AH62-Real!AH61))</f>
        <v>896.89999999999964</v>
      </c>
      <c r="AI63" s="10">
        <f>IF(MONTH($A63)=1,Real!AI62,IF(Real!AI62-Real!AI61&lt;=0,"",Real!AI62-Real!AI61))</f>
        <v>174.99999999999989</v>
      </c>
      <c r="AJ63" s="10">
        <f>IF(MONTH($A63)=1,Real!AJ62,IF(Real!AJ62-Real!AJ61&lt;=0,"",Real!AJ62-Real!AJ61))</f>
        <v>393400</v>
      </c>
      <c r="AK63" s="10">
        <f>Real!AK62</f>
        <v>532.29999999999995</v>
      </c>
      <c r="AL63" s="10">
        <f>Real!AL62</f>
        <v>267.56967383</v>
      </c>
      <c r="AM63" s="10">
        <f>Real!AM62</f>
        <v>264.73032617000001</v>
      </c>
      <c r="AN63" s="10">
        <f>Real!AN62</f>
        <v>327.2</v>
      </c>
    </row>
    <row r="64" spans="1:40" x14ac:dyDescent="0.2">
      <c r="A64" s="13">
        <v>38991</v>
      </c>
      <c r="B64" s="10">
        <f>B52*Real!B63/100</f>
        <v>122.91861898062888</v>
      </c>
      <c r="C64" s="10">
        <v>133.10327235193731</v>
      </c>
      <c r="D64" s="10">
        <v>128.72541892917334</v>
      </c>
      <c r="E64" s="10">
        <v>151.71036985615862</v>
      </c>
      <c r="F64" s="10">
        <f>F52*Real!F63/100</f>
        <v>408.26770615938005</v>
      </c>
      <c r="G64" s="10">
        <f>G52*Real!G63/100</f>
        <v>34.607562858429908</v>
      </c>
      <c r="H64" s="10">
        <f>H52*Real!H63/100</f>
        <v>490.97773187379374</v>
      </c>
      <c r="I64" s="10">
        <f>I52*Real!I63/100</f>
        <v>286.82477194144752</v>
      </c>
      <c r="J64" s="10">
        <f>J52*Real!J63/100</f>
        <v>139.01859374890824</v>
      </c>
      <c r="K64" s="10">
        <f>K52*Real!K63/100</f>
        <v>279.87329400920299</v>
      </c>
      <c r="L64" s="10">
        <f>L52*Real!L63/100</f>
        <v>153.56024308750042</v>
      </c>
      <c r="M64" s="10">
        <f>M52*Real!M63/100</f>
        <v>106.12874543079424</v>
      </c>
      <c r="N64" s="10">
        <f>N52*Real!N63/100</f>
        <v>89.361076783305577</v>
      </c>
      <c r="O64" s="10">
        <f>O52*Real!O63/100</f>
        <v>125.06085420333444</v>
      </c>
      <c r="R64" s="10">
        <f>IF(MONTH($A64)=1,Real!R63,IF(Real!R63-Real!R62&lt;=0,"",Real!R63-Real!R62))</f>
        <v>184.90000000000009</v>
      </c>
      <c r="S64" s="10">
        <f>IF(MONTH($A64)=1,Real!S63,IF(Real!S63-Real!S62&lt;=0,"",Real!S63-Real!S62))</f>
        <v>77.899999999999977</v>
      </c>
      <c r="T64" s="10">
        <f>IF(MONTH($A64)=1,Real!T63,IF(Real!T63-Real!T62&lt;=0,"",Real!T63-Real!T62))</f>
        <v>608</v>
      </c>
      <c r="U64" s="10">
        <f>IF(U63*Real!U63/100=0,"",U63*Real!U63/100)</f>
        <v>171.61240257602566</v>
      </c>
      <c r="V64" s="10"/>
      <c r="W64" s="10">
        <f>IF(MONTH($A64)=1,Real!W63,IF(Real!W63-Real!W62&lt;=0,"",Real!W63-Real!W62))</f>
        <v>24662.599999999977</v>
      </c>
      <c r="X64" s="10">
        <f>IF(MONTH($A64)=1,Real!X63,IF(Real!X63-Real!X62&lt;=0,"",Real!X63-Real!X62))</f>
        <v>13566.5</v>
      </c>
      <c r="Y64" s="9">
        <f>Real!Y63</f>
        <v>1093786</v>
      </c>
      <c r="Z64" s="9">
        <f>Real!Z63</f>
        <v>0</v>
      </c>
      <c r="AA64" s="9">
        <f>Real!AA63</f>
        <v>0</v>
      </c>
      <c r="AB64" s="9">
        <f>Real!AB63</f>
        <v>0</v>
      </c>
      <c r="AC64" s="9">
        <f>Real!AC63</f>
        <v>0</v>
      </c>
      <c r="AD64" s="9">
        <f>Real!AD63</f>
        <v>0</v>
      </c>
      <c r="AE64" s="9">
        <f>Real!AE63</f>
        <v>0</v>
      </c>
      <c r="AF64" s="9">
        <f>Real!AF63</f>
        <v>0</v>
      </c>
      <c r="AG64" s="9">
        <f>Real!AG63</f>
        <v>0</v>
      </c>
      <c r="AH64" s="10">
        <f>IF(MONTH($A64)=1,Real!AH63,IF(Real!AH63-Real!AH62&lt;=0,"",Real!AH63-Real!AH62))</f>
        <v>901.09999999999945</v>
      </c>
      <c r="AI64" s="10">
        <f>IF(MONTH($A64)=1,Real!AI63,IF(Real!AI63-Real!AI62&lt;=0,"",Real!AI63-Real!AI62))</f>
        <v>47</v>
      </c>
      <c r="AJ64" s="10">
        <f>IF(MONTH($A64)=1,Real!AJ63,IF(Real!AJ63-Real!AJ62&lt;=0,"",Real!AJ63-Real!AJ62))</f>
        <v>519500</v>
      </c>
      <c r="AK64" s="10">
        <f>Real!AK63</f>
        <v>541.4</v>
      </c>
      <c r="AL64" s="10">
        <f>Real!AL63</f>
        <v>244.90481273</v>
      </c>
      <c r="AM64" s="10">
        <f>Real!AM63</f>
        <v>296.49518726999997</v>
      </c>
      <c r="AN64" s="10">
        <f>Real!AN63</f>
        <v>330</v>
      </c>
    </row>
    <row r="65" spans="1:40" x14ac:dyDescent="0.2">
      <c r="A65" s="13">
        <v>39022</v>
      </c>
      <c r="B65" s="10">
        <f>B53*Real!B64/100</f>
        <v>124.96010861319273</v>
      </c>
      <c r="C65" s="10">
        <v>134.30120180310473</v>
      </c>
      <c r="D65" s="10">
        <v>125.89345971273153</v>
      </c>
      <c r="E65" s="10">
        <v>151.4069491164463</v>
      </c>
      <c r="F65" s="10">
        <f>F53*Real!F64/100</f>
        <v>402.28252770815999</v>
      </c>
      <c r="G65" s="10">
        <f>G53*Real!G64/100</f>
        <v>33.545748241957696</v>
      </c>
      <c r="H65" s="10">
        <f>H53*Real!H64/100</f>
        <v>497.08300526475233</v>
      </c>
      <c r="I65" s="10">
        <f>I53*Real!I64/100</f>
        <v>289.03898205875345</v>
      </c>
      <c r="J65" s="10">
        <f>J53*Real!J64/100</f>
        <v>140.04609636962451</v>
      </c>
      <c r="K65" s="10">
        <f>K53*Real!K64/100</f>
        <v>298.61123892331148</v>
      </c>
      <c r="L65" s="10">
        <f>L53*Real!L64/100</f>
        <v>150.05100290256055</v>
      </c>
      <c r="M65" s="10">
        <f>M53*Real!M64/100</f>
        <v>107.92379498565374</v>
      </c>
      <c r="N65" s="10">
        <f>N53*Real!N64/100</f>
        <v>73.031158913817592</v>
      </c>
      <c r="O65" s="10">
        <f>O53*Real!O64/100</f>
        <v>127.77827791097876</v>
      </c>
      <c r="R65" s="10">
        <f>IF(MONTH($A65)=1,Real!R64,IF(Real!R64-Real!R63&lt;=0,"",Real!R64-Real!R63))</f>
        <v>198.09999999999991</v>
      </c>
      <c r="S65" s="10">
        <f>IF(MONTH($A65)=1,Real!S64,IF(Real!S64-Real!S63&lt;=0,"",Real!S64-Real!S63))</f>
        <v>80</v>
      </c>
      <c r="T65" s="10">
        <f>IF(MONTH($A65)=1,Real!T64,IF(Real!T64-Real!T63&lt;=0,"",Real!T64-Real!T63))</f>
        <v>750.40000000000055</v>
      </c>
      <c r="U65" s="10">
        <f>IF(U64*Real!U64/100=0,"",U64*Real!U64/100)</f>
        <v>172.69356071225462</v>
      </c>
      <c r="V65" s="10"/>
      <c r="W65" s="10">
        <f>IF(MONTH($A65)=1,Real!W64,IF(Real!W64-Real!W63&lt;=0,"",Real!W64-Real!W63))</f>
        <v>25291.900000000023</v>
      </c>
      <c r="X65" s="10">
        <f>IF(MONTH($A65)=1,Real!X64,IF(Real!X64-Real!X63&lt;=0,"",Real!X64-Real!X63))</f>
        <v>13726.300000000003</v>
      </c>
      <c r="Y65" s="9">
        <f>Real!Y64</f>
        <v>1021663</v>
      </c>
      <c r="Z65" s="9">
        <f>Real!Z64</f>
        <v>0</v>
      </c>
      <c r="AA65" s="9">
        <f>Real!AA64</f>
        <v>0</v>
      </c>
      <c r="AB65" s="9">
        <f>Real!AB64</f>
        <v>0</v>
      </c>
      <c r="AC65" s="9">
        <f>Real!AC64</f>
        <v>0</v>
      </c>
      <c r="AD65" s="9">
        <f>Real!AD64</f>
        <v>0</v>
      </c>
      <c r="AE65" s="9">
        <f>Real!AE64</f>
        <v>0</v>
      </c>
      <c r="AF65" s="9">
        <f>Real!AF64</f>
        <v>0</v>
      </c>
      <c r="AG65" s="9">
        <f>Real!AG64</f>
        <v>0</v>
      </c>
      <c r="AH65" s="10">
        <f>IF(MONTH($A65)=1,Real!AH64,IF(Real!AH64-Real!AH63&lt;=0,"",Real!AH64-Real!AH63))</f>
        <v>953</v>
      </c>
      <c r="AI65" s="10">
        <f>IF(MONTH($A65)=1,Real!AI64,IF(Real!AI64-Real!AI63&lt;=0,"",Real!AI64-Real!AI63))</f>
        <v>118.70000000000005</v>
      </c>
      <c r="AJ65" s="10">
        <f>IF(MONTH($A65)=1,Real!AJ64,IF(Real!AJ64-Real!AJ63&lt;=0,"",Real!AJ64-Real!AJ63))</f>
        <v>498100</v>
      </c>
      <c r="AK65" s="10">
        <f>Real!AK64</f>
        <v>558.9</v>
      </c>
      <c r="AL65" s="10">
        <f>Real!AL64</f>
        <v>236.86102145000001</v>
      </c>
      <c r="AM65" s="10">
        <f>Real!AM64</f>
        <v>322.03897855000002</v>
      </c>
      <c r="AN65" s="10">
        <f>Real!AN64</f>
        <v>472.2</v>
      </c>
    </row>
    <row r="66" spans="1:40" x14ac:dyDescent="0.2">
      <c r="A66" s="13">
        <v>39052</v>
      </c>
      <c r="B66" s="10">
        <f>B54*Real!B65/100</f>
        <v>153.88525970809692</v>
      </c>
      <c r="C66" s="10">
        <v>139.94185227883514</v>
      </c>
      <c r="D66" s="10">
        <v>129.79615696382621</v>
      </c>
      <c r="E66" s="10">
        <v>157.16041318287125</v>
      </c>
      <c r="F66" s="10">
        <f>F54*Real!F65/100</f>
        <v>421.92418187502</v>
      </c>
      <c r="G66" s="10">
        <f>G54*Real!G65/100</f>
        <v>32.299410280965716</v>
      </c>
      <c r="H66" s="10">
        <f>H54*Real!H65/100</f>
        <v>601.01642694135501</v>
      </c>
      <c r="I66" s="10">
        <f>I54*Real!I65/100</f>
        <v>343.39622046074948</v>
      </c>
      <c r="J66" s="10">
        <f>J54*Real!J65/100</f>
        <v>168.87467824610619</v>
      </c>
      <c r="K66" s="10">
        <f>K54*Real!K65/100</f>
        <v>331.59332193062181</v>
      </c>
      <c r="L66" s="10">
        <f>L54*Real!L65/100</f>
        <v>169.56499928566586</v>
      </c>
      <c r="M66" s="10">
        <f>M54*Real!M65/100</f>
        <v>110.26368903400858</v>
      </c>
      <c r="N66" s="10">
        <f>N54*Real!N65/100</f>
        <v>86.778691626330001</v>
      </c>
      <c r="O66" s="10">
        <f>O54*Real!O65/100</f>
        <v>159.01517730290988</v>
      </c>
      <c r="R66" s="10">
        <f>IF(MONTH($A66)=1,Real!R65,IF(Real!R65-Real!R64&lt;=0,"",Real!R65-Real!R64))</f>
        <v>125.09999999999991</v>
      </c>
      <c r="S66" s="10">
        <f>IF(MONTH($A66)=1,Real!S65,IF(Real!S65-Real!S64&lt;=0,"",Real!S65-Real!S64))</f>
        <v>131.69999999999993</v>
      </c>
      <c r="T66" s="10">
        <f>IF(MONTH($A66)=1,Real!T65,IF(Real!T65-Real!T64&lt;=0,"",Real!T65-Real!T64))</f>
        <v>1535.6000000000004</v>
      </c>
      <c r="U66" s="10">
        <f>IF(U65*Real!U65/100=0,"",U65*Real!U65/100)</f>
        <v>174.05783984188145</v>
      </c>
      <c r="V66" s="10">
        <v>739.00119164482487</v>
      </c>
      <c r="W66" s="10">
        <f>IF(MONTH($A66)=1,Real!W65,IF(Real!W65-Real!W64&lt;=0,"",Real!W65-Real!W64))</f>
        <v>29207.5</v>
      </c>
      <c r="X66" s="10">
        <f>IF(MONTH($A66)=1,Real!X65,IF(Real!X65-Real!X64&lt;=0,"",Real!X65-Real!X64))</f>
        <v>17119.199999999997</v>
      </c>
      <c r="Y66" s="9">
        <f>Real!Y65</f>
        <v>935683</v>
      </c>
      <c r="Z66" s="9">
        <f>Real!Z65</f>
        <v>0</v>
      </c>
      <c r="AA66" s="9">
        <f>Real!AA65</f>
        <v>0</v>
      </c>
      <c r="AB66" s="9">
        <f>Real!AB65</f>
        <v>0</v>
      </c>
      <c r="AC66" s="9">
        <f>Real!AC65</f>
        <v>0</v>
      </c>
      <c r="AD66" s="9">
        <f>Real!AD65</f>
        <v>0</v>
      </c>
      <c r="AE66" s="9">
        <f>Real!AE65</f>
        <v>0</v>
      </c>
      <c r="AF66" s="9">
        <f>Real!AF65</f>
        <v>0</v>
      </c>
      <c r="AG66" s="9">
        <f>Real!AG65</f>
        <v>0</v>
      </c>
      <c r="AH66" s="10">
        <f>IF(MONTH($A66)=1,Real!AH65,IF(Real!AH65-Real!AH64&lt;=0,"",Real!AH65-Real!AH64))</f>
        <v>1159.5</v>
      </c>
      <c r="AI66" s="10">
        <f>IF(MONTH($A66)=1,Real!AI65,IF(Real!AI65-Real!AI64&lt;=0,"",Real!AI65-Real!AI64))</f>
        <v>264.79999999999995</v>
      </c>
      <c r="AJ66" s="10">
        <f>IF(MONTH($A66)=1,Real!AJ65,IF(Real!AJ65-Real!AJ64&lt;=0,"",Real!AJ65-Real!AJ64))</f>
        <v>483410.08800000045</v>
      </c>
      <c r="AK66" s="10">
        <f>Real!AK65</f>
        <v>615</v>
      </c>
      <c r="AL66" s="10">
        <f>Real!AL65</f>
        <v>268.89598193</v>
      </c>
      <c r="AM66" s="10">
        <f>Real!AM65</f>
        <v>346.10401807</v>
      </c>
      <c r="AN66" s="10">
        <f>Real!AN65</f>
        <v>612.70000000000005</v>
      </c>
    </row>
    <row r="67" spans="1:40" x14ac:dyDescent="0.2">
      <c r="A67" s="13">
        <v>39083</v>
      </c>
      <c r="B67" s="10">
        <f>B55*Real!B66/100</f>
        <v>55.111844441640649</v>
      </c>
      <c r="C67" s="10">
        <v>124.40830667588445</v>
      </c>
      <c r="D67" s="10">
        <v>127.84921460936881</v>
      </c>
      <c r="E67" s="10">
        <v>129.18585963632017</v>
      </c>
      <c r="F67" s="10">
        <f>F55*Real!F66/100</f>
        <v>408.11782989810786</v>
      </c>
      <c r="G67" s="10">
        <f>G55*Real!G66/100</f>
        <v>28.577291680137311</v>
      </c>
      <c r="H67" s="10">
        <f>H55*Real!H66/100</f>
        <v>403.26363655143462</v>
      </c>
      <c r="I67" s="10">
        <f>I55*Real!I66/100</f>
        <v>234.9515107847964</v>
      </c>
      <c r="J67" s="10">
        <f>J55*Real!J66/100</f>
        <v>126.31378664335197</v>
      </c>
      <c r="K67" s="10">
        <f>K55*Real!K66/100</f>
        <v>261.4073760348366</v>
      </c>
      <c r="L67" s="10">
        <f>L55*Real!L66/100</f>
        <v>128.15593877200618</v>
      </c>
      <c r="M67" s="10">
        <f>M55*Real!M66/100</f>
        <v>78.302399850410822</v>
      </c>
      <c r="N67" s="10">
        <f>N55*Real!N66/100</f>
        <v>94.325216720842775</v>
      </c>
      <c r="O67" s="10">
        <f>O55*Real!O66/100</f>
        <v>126.88449138607882</v>
      </c>
      <c r="R67" s="10">
        <f>IF(MONTH($A67)=1,Real!R66,IF(Real!R66-Real!R65&lt;=0,"",Real!R66-Real!R65))</f>
        <v>84.5</v>
      </c>
      <c r="S67" s="10">
        <f>IF(MONTH($A67)=1,Real!S66,IF(Real!S66-Real!S65&lt;=0,"",Real!S66-Real!S65))</f>
        <v>63.8</v>
      </c>
      <c r="T67" s="10">
        <f>IF(MONTH($A67)=1,Real!T66,IF(Real!T66-Real!T65&lt;=0,"",Real!T66-Real!T65))</f>
        <v>329.3</v>
      </c>
      <c r="U67" s="10">
        <f>IF(U66*Real!U66/100=0,"",U66*Real!U66/100)</f>
        <v>176.98201155122507</v>
      </c>
      <c r="V67" s="10"/>
      <c r="W67" s="10">
        <f>IF(MONTH($A67)=1,Real!W66,IF(Real!W66-Real!W65&lt;=0,"",Real!W66-Real!W65))</f>
        <v>21343.5</v>
      </c>
      <c r="X67" s="10">
        <f>IF(MONTH($A67)=1,Real!X66,IF(Real!X66-Real!X65&lt;=0,"",Real!X66-Real!X65))</f>
        <v>9861.9</v>
      </c>
      <c r="Y67" s="9">
        <f>Real!Y66</f>
        <v>915403</v>
      </c>
      <c r="Z67" s="9">
        <f>Real!Z66</f>
        <v>0</v>
      </c>
      <c r="AA67" s="9">
        <f>Real!AA66</f>
        <v>0</v>
      </c>
      <c r="AB67" s="9">
        <f>Real!AB66</f>
        <v>0</v>
      </c>
      <c r="AC67" s="9">
        <f>Real!AC66</f>
        <v>0</v>
      </c>
      <c r="AD67" s="9">
        <f>Real!AD66</f>
        <v>0</v>
      </c>
      <c r="AE67" s="9">
        <f>Real!AE66</f>
        <v>0</v>
      </c>
      <c r="AF67" s="9">
        <f>Real!AF66</f>
        <v>0</v>
      </c>
      <c r="AG67" s="9">
        <f>Real!AG66</f>
        <v>0</v>
      </c>
      <c r="AH67" s="10">
        <f>IF(MONTH($A67)=1,Real!AH66,IF(Real!AH66-Real!AH65&lt;=0,"",Real!AH66-Real!AH65))</f>
        <v>700.4</v>
      </c>
      <c r="AI67" s="10">
        <f>IF(MONTH($A67)=1,Real!AI66,IF(Real!AI66-Real!AI65&lt;=0,"",Real!AI66-Real!AI65))</f>
        <v>84.9</v>
      </c>
      <c r="AJ67" s="10">
        <f>IF(MONTH($A67)=1,Real!AJ66,IF(Real!AJ66-Real!AJ65&lt;=0,"",Real!AJ66-Real!AJ65))</f>
        <v>370800</v>
      </c>
      <c r="AK67" s="10">
        <f>Real!AK66</f>
        <v>436.2</v>
      </c>
      <c r="AL67" s="10">
        <f>Real!AL66</f>
        <v>198.76361213000001</v>
      </c>
      <c r="AM67" s="10">
        <f>Real!AM66</f>
        <v>237.43638787</v>
      </c>
      <c r="AN67" s="10">
        <f>Real!AN66</f>
        <v>218</v>
      </c>
    </row>
    <row r="68" spans="1:40" x14ac:dyDescent="0.2">
      <c r="A68" s="13">
        <v>39114</v>
      </c>
      <c r="B68" s="10">
        <f>B56*Real!B67/100</f>
        <v>60.285231213943341</v>
      </c>
      <c r="C68" s="10">
        <v>122.91540699577382</v>
      </c>
      <c r="D68" s="10">
        <v>117.49342822600994</v>
      </c>
      <c r="E68" s="10">
        <v>132.54469198686451</v>
      </c>
      <c r="F68" s="10">
        <f>F56*Real!F67/100</f>
        <v>377.81487431148611</v>
      </c>
      <c r="G68" s="10">
        <f>G56*Real!G67/100</f>
        <v>25.527586891542004</v>
      </c>
      <c r="H68" s="10">
        <f>H56*Real!H67/100</f>
        <v>408.78118800873671</v>
      </c>
      <c r="I68" s="10">
        <f>I56*Real!I67/100</f>
        <v>234.29784342408769</v>
      </c>
      <c r="J68" s="10">
        <f>J56*Real!J67/100</f>
        <v>127.40329712335816</v>
      </c>
      <c r="K68" s="10">
        <f>K56*Real!K67/100</f>
        <v>261.59514102613753</v>
      </c>
      <c r="L68" s="10">
        <f>L56*Real!L67/100</f>
        <v>130.01518823687101</v>
      </c>
      <c r="M68" s="10">
        <f>M56*Real!M67/100</f>
        <v>78.343229197473164</v>
      </c>
      <c r="N68" s="10">
        <f>N56*Real!N67/100</f>
        <v>94.980647840068556</v>
      </c>
      <c r="O68" s="10">
        <f>O56*Real!O67/100</f>
        <v>129.16930538812633</v>
      </c>
      <c r="R68" s="10">
        <f>IF(MONTH($A68)=1,Real!R67,IF(Real!R67-Real!R66&lt;=0,"",Real!R67-Real!R66))</f>
        <v>48.099999999999994</v>
      </c>
      <c r="S68" s="10">
        <f>IF(MONTH($A68)=1,Real!S67,IF(Real!S67-Real!S66&lt;=0,"",Real!S67-Real!S66))</f>
        <v>83.7</v>
      </c>
      <c r="T68" s="10">
        <f>IF(MONTH($A68)=1,Real!T67,IF(Real!T67-Real!T66&lt;=0,"",Real!T67-Real!T66))</f>
        <v>608</v>
      </c>
      <c r="U68" s="10">
        <f>IF(U67*Real!U67/100=0,"",U67*Real!U67/100)</f>
        <v>178.94651187944368</v>
      </c>
      <c r="V68" s="10"/>
      <c r="W68" s="10">
        <f>IF(MONTH($A68)=1,Real!W67,IF(Real!W67-Real!W66&lt;=0,"",Real!W67-Real!W66))</f>
        <v>23371.1</v>
      </c>
      <c r="X68" s="10">
        <f>IF(MONTH($A68)=1,Real!X67,IF(Real!X67-Real!X66&lt;=0,"",Real!X67-Real!X66))</f>
        <v>12388.000000000002</v>
      </c>
      <c r="Y68" s="9">
        <f>Real!Y67</f>
        <v>937521</v>
      </c>
      <c r="Z68" s="9">
        <f>Real!Z67</f>
        <v>0</v>
      </c>
      <c r="AA68" s="9">
        <f>Real!AA67</f>
        <v>0</v>
      </c>
      <c r="AB68" s="9">
        <f>Real!AB67</f>
        <v>0</v>
      </c>
      <c r="AC68" s="9">
        <f>Real!AC67</f>
        <v>0</v>
      </c>
      <c r="AD68" s="9">
        <f>Real!AD67</f>
        <v>0</v>
      </c>
      <c r="AE68" s="9">
        <f>Real!AE67</f>
        <v>0</v>
      </c>
      <c r="AF68" s="9">
        <f>Real!AF67</f>
        <v>0</v>
      </c>
      <c r="AG68" s="9">
        <f>Real!AG67</f>
        <v>0</v>
      </c>
      <c r="AH68" s="10">
        <f>IF(MONTH($A68)=1,Real!AH67,IF(Real!AH67-Real!AH66&lt;=0,"",Real!AH67-Real!AH66))</f>
        <v>745.19999999999993</v>
      </c>
      <c r="AI68" s="10">
        <f>IF(MONTH($A68)=1,Real!AI67,IF(Real!AI67-Real!AI66&lt;=0,"",Real!AI67-Real!AI66))</f>
        <v>133.4</v>
      </c>
      <c r="AJ68" s="10">
        <f>IF(MONTH($A68)=1,Real!AJ67,IF(Real!AJ67-Real!AJ66&lt;=0,"",Real!AJ67-Real!AJ66))</f>
        <v>325200</v>
      </c>
      <c r="AK68" s="10">
        <f>Real!AK67</f>
        <v>452</v>
      </c>
      <c r="AL68" s="10">
        <f>Real!AL67</f>
        <v>206.15254497999999</v>
      </c>
      <c r="AM68" s="10">
        <f>Real!AM67</f>
        <v>245.84745502000001</v>
      </c>
      <c r="AN68" s="10">
        <f>Real!AN67</f>
        <v>319.3</v>
      </c>
    </row>
    <row r="69" spans="1:40" x14ac:dyDescent="0.2">
      <c r="A69" s="13">
        <v>39142</v>
      </c>
      <c r="B69" s="10">
        <f>B57*Real!B68/100</f>
        <v>83.339443682636059</v>
      </c>
      <c r="C69" s="10">
        <v>136.55901717230472</v>
      </c>
      <c r="D69" s="10">
        <v>129.71274476151498</v>
      </c>
      <c r="E69" s="10">
        <v>153.48675332078909</v>
      </c>
      <c r="F69" s="10">
        <f>F57*Real!F68/100</f>
        <v>414.86320511550997</v>
      </c>
      <c r="G69" s="10">
        <f>G57*Real!G68/100</f>
        <v>30.6067974312956</v>
      </c>
      <c r="H69" s="10">
        <f>H57*Real!H68/100</f>
        <v>454.19924216471691</v>
      </c>
      <c r="I69" s="10">
        <f>I57*Real!I68/100</f>
        <v>261.62014803765157</v>
      </c>
      <c r="J69" s="10">
        <f>J57*Real!J68/100</f>
        <v>138.8678271787449</v>
      </c>
      <c r="K69" s="10">
        <f>K57*Real!K68/100</f>
        <v>295.6126857645645</v>
      </c>
      <c r="L69" s="10">
        <f>L57*Real!L68/100</f>
        <v>142.72360839809124</v>
      </c>
      <c r="M69" s="10">
        <f>M57*Real!M68/100</f>
        <v>86.510248869264302</v>
      </c>
      <c r="N69" s="10">
        <f>N57*Real!N68/100</f>
        <v>140.28743129543997</v>
      </c>
      <c r="O69" s="10">
        <f>O57*Real!O68/100</f>
        <v>136.38934444972151</v>
      </c>
      <c r="R69" s="10">
        <f>IF(MONTH($A69)=1,Real!R68,IF(Real!R68-Real!R67&lt;=0,"",Real!R68-Real!R67))</f>
        <v>285.5</v>
      </c>
      <c r="S69" s="10">
        <f>IF(MONTH($A69)=1,Real!S68,IF(Real!S68-Real!S67&lt;=0,"",Real!S68-Real!S67))</f>
        <v>91.4</v>
      </c>
      <c r="T69" s="10">
        <f>IF(MONTH($A69)=1,Real!T68,IF(Real!T68-Real!T67&lt;=0,"",Real!T68-Real!T67))</f>
        <v>817.40000000000009</v>
      </c>
      <c r="U69" s="10">
        <f>IF(U68*Real!U68/100=0,"",U68*Real!U68/100)</f>
        <v>180.00229629953239</v>
      </c>
      <c r="V69" s="10">
        <v>378.08851534715041</v>
      </c>
      <c r="W69" s="10">
        <f>IF(MONTH($A69)=1,Real!W68,IF(Real!W68-Real!W67&lt;=0,"",Real!W68-Real!W67))</f>
        <v>26230.1</v>
      </c>
      <c r="X69" s="10">
        <f>IF(MONTH($A69)=1,Real!X68,IF(Real!X68-Real!X67&lt;=0,"",Real!X68-Real!X67))</f>
        <v>15139.900000000001</v>
      </c>
      <c r="Y69" s="9">
        <f>Real!Y68</f>
        <v>1000409</v>
      </c>
      <c r="Z69" s="9">
        <f>Real!Z68</f>
        <v>0</v>
      </c>
      <c r="AA69" s="9">
        <f>Real!AA68</f>
        <v>0</v>
      </c>
      <c r="AB69" s="9">
        <f>Real!AB68</f>
        <v>0</v>
      </c>
      <c r="AC69" s="9">
        <f>Real!AC68</f>
        <v>0</v>
      </c>
      <c r="AD69" s="9">
        <f>Real!AD68</f>
        <v>0</v>
      </c>
      <c r="AE69" s="9">
        <f>Real!AE68</f>
        <v>0</v>
      </c>
      <c r="AF69" s="9">
        <f>Real!AF68</f>
        <v>0</v>
      </c>
      <c r="AG69" s="9">
        <f>Real!AG68</f>
        <v>0</v>
      </c>
      <c r="AH69" s="10">
        <f>IF(MONTH($A69)=1,Real!AH68,IF(Real!AH68-Real!AH67&lt;=0,"",Real!AH68-Real!AH67))</f>
        <v>1084.7000000000003</v>
      </c>
      <c r="AI69" s="10">
        <f>IF(MONTH($A69)=1,Real!AI68,IF(Real!AI68-Real!AI67&lt;=0,"",Real!AI68-Real!AI67))</f>
        <v>167.5</v>
      </c>
      <c r="AJ69" s="10">
        <f>IF(MONTH($A69)=1,Real!AJ68,IF(Real!AJ68-Real!AJ67&lt;=0,"",Real!AJ68-Real!AJ67))</f>
        <v>581200</v>
      </c>
      <c r="AK69" s="10">
        <f>Real!AK68</f>
        <v>533.70000000000005</v>
      </c>
      <c r="AL69" s="10">
        <f>Real!AL68</f>
        <v>202.46659360000001</v>
      </c>
      <c r="AM69" s="10">
        <f>Real!AM68</f>
        <v>331.23340639999998</v>
      </c>
      <c r="AN69" s="10">
        <f>Real!AN68</f>
        <v>408.3</v>
      </c>
    </row>
    <row r="70" spans="1:40" x14ac:dyDescent="0.2">
      <c r="A70" s="13">
        <v>39173</v>
      </c>
      <c r="B70" s="10">
        <f>B58*Real!B69/100</f>
        <v>94.075622047007343</v>
      </c>
      <c r="C70" s="10">
        <v>129.32138926217257</v>
      </c>
      <c r="D70" s="10">
        <v>124.5242349710544</v>
      </c>
      <c r="E70" s="10">
        <v>147.96123020124068</v>
      </c>
      <c r="F70" s="10">
        <f>F58*Real!F69/100</f>
        <v>400.30686070025911</v>
      </c>
      <c r="G70" s="10">
        <f>G58*Real!G69/100</f>
        <v>31.034902888873084</v>
      </c>
      <c r="H70" s="10">
        <f>H58*Real!H69/100</f>
        <v>472.09575304252417</v>
      </c>
      <c r="I70" s="10">
        <f>I58*Real!I69/100</f>
        <v>272.73913908623473</v>
      </c>
      <c r="J70" s="10">
        <f>J58*Real!J69/100</f>
        <v>140.7537127454263</v>
      </c>
      <c r="K70" s="10">
        <f>K58*Real!K69/100</f>
        <v>286.46568653702684</v>
      </c>
      <c r="L70" s="10">
        <f>L58*Real!L69/100</f>
        <v>147.81020866470865</v>
      </c>
      <c r="M70" s="10">
        <f>M58*Real!M69/100</f>
        <v>90.544652561431263</v>
      </c>
      <c r="N70" s="10">
        <f>N58*Real!N69/100</f>
        <v>109.16094158532761</v>
      </c>
      <c r="O70" s="10">
        <f>O58*Real!O69/100</f>
        <v>134.99993966058869</v>
      </c>
      <c r="R70" s="10">
        <f>IF(MONTH($A70)=1,Real!R69,IF(Real!R69-Real!R68&lt;=0,"",Real!R69-Real!R68))</f>
        <v>86.199999999999989</v>
      </c>
      <c r="S70" s="10">
        <f>IF(MONTH($A70)=1,Real!S69,IF(Real!S69-Real!S68&lt;=0,"",Real!S69-Real!S68))</f>
        <v>96.200000000000017</v>
      </c>
      <c r="T70" s="10">
        <f>IF(MONTH($A70)=1,Real!T69,IF(Real!T69-Real!T68&lt;=0,"",Real!T69-Real!T68))</f>
        <v>765.99999999999977</v>
      </c>
      <c r="U70" s="10">
        <f>IF(U69*Real!U69/100=0,"",U69*Real!U69/100)</f>
        <v>181.02830938843971</v>
      </c>
      <c r="V70" s="10"/>
      <c r="W70" s="10">
        <f>IF(MONTH($A70)=1,Real!W69,IF(Real!W69-Real!W68&lt;=0,"",Real!W69-Real!W68))</f>
        <v>27137.300000000003</v>
      </c>
      <c r="X70" s="10">
        <f>IF(MONTH($A70)=1,Real!X69,IF(Real!X69-Real!X68&lt;=0,"",Real!X69-Real!X68))</f>
        <v>14981</v>
      </c>
      <c r="Y70" s="9">
        <f>Real!Y69</f>
        <v>1140981</v>
      </c>
      <c r="Z70" s="9">
        <f>Real!Z69</f>
        <v>0</v>
      </c>
      <c r="AA70" s="9">
        <f>Real!AA69</f>
        <v>0</v>
      </c>
      <c r="AB70" s="9">
        <f>Real!AB69</f>
        <v>0</v>
      </c>
      <c r="AC70" s="9">
        <f>Real!AC69</f>
        <v>0</v>
      </c>
      <c r="AD70" s="9">
        <f>Real!AD69</f>
        <v>0</v>
      </c>
      <c r="AE70" s="9">
        <f>Real!AE69</f>
        <v>0</v>
      </c>
      <c r="AF70" s="9">
        <f>Real!AF69</f>
        <v>0</v>
      </c>
      <c r="AG70" s="9">
        <f>Real!AG69</f>
        <v>0</v>
      </c>
      <c r="AH70" s="10">
        <f>IF(MONTH($A70)=1,Real!AH69,IF(Real!AH69-Real!AH68&lt;=0,"",Real!AH69-Real!AH68))</f>
        <v>914</v>
      </c>
      <c r="AI70" s="10">
        <f>IF(MONTH($A70)=1,Real!AI69,IF(Real!AI69-Real!AI68&lt;=0,"",Real!AI69-Real!AI68))</f>
        <v>125.19999999999999</v>
      </c>
      <c r="AJ70" s="10">
        <f>IF(MONTH($A70)=1,Real!AJ69,IF(Real!AJ69-Real!AJ68&lt;=0,"",Real!AJ69-Real!AJ68))</f>
        <v>493900</v>
      </c>
      <c r="AK70" s="10">
        <f>Real!AK69</f>
        <v>503</v>
      </c>
      <c r="AL70" s="10">
        <f>Real!AL69</f>
        <v>193.72136674000001</v>
      </c>
      <c r="AM70" s="10">
        <f>Real!AM69</f>
        <v>309.27863325999999</v>
      </c>
      <c r="AN70" s="10">
        <f>Real!AN69</f>
        <v>424.3</v>
      </c>
    </row>
    <row r="71" spans="1:40" x14ac:dyDescent="0.2">
      <c r="A71" s="13">
        <v>39203</v>
      </c>
      <c r="B71" s="10">
        <f>B59*Real!B70/100</f>
        <v>105.97543945802218</v>
      </c>
      <c r="C71" s="10">
        <v>130.22663898700779</v>
      </c>
      <c r="D71" s="10">
        <v>129.38068013492554</v>
      </c>
      <c r="E71" s="10">
        <v>151.80822218647296</v>
      </c>
      <c r="F71" s="10">
        <f>F59*Real!F70/100</f>
        <v>427.13486892717418</v>
      </c>
      <c r="G71" s="10">
        <f>G59*Real!G70/100</f>
        <v>37.145035101823126</v>
      </c>
      <c r="H71" s="10">
        <f>H59*Real!H70/100</f>
        <v>487.86188440030469</v>
      </c>
      <c r="I71" s="10">
        <f>I59*Real!I70/100</f>
        <v>280.17858361239445</v>
      </c>
      <c r="J71" s="10">
        <f>J59*Real!J70/100</f>
        <v>143.22959031337115</v>
      </c>
      <c r="K71" s="10">
        <f>K59*Real!K70/100</f>
        <v>274.84584789684857</v>
      </c>
      <c r="L71" s="10">
        <f>L59*Real!L70/100</f>
        <v>152.19289483742878</v>
      </c>
      <c r="M71" s="10">
        <f>M59*Real!M70/100</f>
        <v>96.818352405725676</v>
      </c>
      <c r="N71" s="10">
        <f>N59*Real!N70/100</f>
        <v>112.46519028433886</v>
      </c>
      <c r="O71" s="10">
        <f>O59*Real!O70/100</f>
        <v>137.60483500290314</v>
      </c>
      <c r="R71" s="10">
        <f>IF(MONTH($A71)=1,Real!R70,IF(Real!R70-Real!R69&lt;=0,"",Real!R70-Real!R69))</f>
        <v>242.59999999999997</v>
      </c>
      <c r="S71" s="10">
        <f>IF(MONTH($A71)=1,Real!S70,IF(Real!S70-Real!S69&lt;=0,"",Real!S70-Real!S69))</f>
        <v>96.099999999999966</v>
      </c>
      <c r="T71" s="10">
        <f>IF(MONTH($A71)=1,Real!T70,IF(Real!T70-Real!T69&lt;=0,"",Real!T70-Real!T69))</f>
        <v>764.20000000000027</v>
      </c>
      <c r="U71" s="10">
        <f>IF(U70*Real!U70/100=0,"",U70*Real!U70/100)</f>
        <v>182.16878773758685</v>
      </c>
      <c r="V71" s="10"/>
      <c r="W71" s="10">
        <f>IF(MONTH($A71)=1,Real!W70,IF(Real!W70-Real!W69&lt;=0,"",Real!W70-Real!W69))</f>
        <v>29681.5</v>
      </c>
      <c r="X71" s="10">
        <f>IF(MONTH($A71)=1,Real!X70,IF(Real!X70-Real!X69&lt;=0,"",Real!X70-Real!X69))</f>
        <v>15729.800000000003</v>
      </c>
      <c r="Y71" s="9">
        <f>Real!Y70</f>
        <v>1339356</v>
      </c>
      <c r="Z71" s="9">
        <f>Real!Z70</f>
        <v>0</v>
      </c>
      <c r="AA71" s="9">
        <f>Real!AA70</f>
        <v>0</v>
      </c>
      <c r="AB71" s="9">
        <f>Real!AB70</f>
        <v>0</v>
      </c>
      <c r="AC71" s="9">
        <f>Real!AC70</f>
        <v>0</v>
      </c>
      <c r="AD71" s="9">
        <f>Real!AD70</f>
        <v>0</v>
      </c>
      <c r="AE71" s="9">
        <f>Real!AE70</f>
        <v>0</v>
      </c>
      <c r="AF71" s="9">
        <f>Real!AF70</f>
        <v>0</v>
      </c>
      <c r="AG71" s="9">
        <f>Real!AG70</f>
        <v>0</v>
      </c>
      <c r="AH71" s="10">
        <f>IF(MONTH($A71)=1,Real!AH70,IF(Real!AH70-Real!AH69&lt;=0,"",Real!AH70-Real!AH69))</f>
        <v>1081.8000000000002</v>
      </c>
      <c r="AI71" s="10">
        <f>IF(MONTH($A71)=1,Real!AI70,IF(Real!AI70-Real!AI69&lt;=0,"",Real!AI70-Real!AI69))</f>
        <v>143.10000000000002</v>
      </c>
      <c r="AJ71" s="10">
        <f>IF(MONTH($A71)=1,Real!AJ70,IF(Real!AJ70-Real!AJ69&lt;=0,"",Real!AJ70-Real!AJ69))</f>
        <v>622200</v>
      </c>
      <c r="AK71" s="10">
        <f>Real!AK70</f>
        <v>585.70000000000005</v>
      </c>
      <c r="AL71" s="10">
        <f>Real!AL70</f>
        <v>217.95803115999999</v>
      </c>
      <c r="AM71" s="10">
        <f>Real!AM70</f>
        <v>367.74196884000003</v>
      </c>
      <c r="AN71" s="10">
        <f>Real!AN70</f>
        <v>358.3</v>
      </c>
    </row>
    <row r="72" spans="1:40" x14ac:dyDescent="0.2">
      <c r="A72" s="13">
        <v>39234</v>
      </c>
      <c r="B72" s="10">
        <f>B60*Real!B71/100</f>
        <v>127.47427621591827</v>
      </c>
      <c r="C72" s="10">
        <v>131.39867873789086</v>
      </c>
      <c r="D72" s="10">
        <v>127.82811197330642</v>
      </c>
      <c r="E72" s="10">
        <v>157.88055107393188</v>
      </c>
      <c r="F72" s="10">
        <f>F60*Real!F71/100</f>
        <v>397.39331736145584</v>
      </c>
      <c r="G72" s="10">
        <f>G60*Real!G71/100</f>
        <v>44.928435767571784</v>
      </c>
      <c r="H72" s="10">
        <f>H60*Real!H71/100</f>
        <v>502.78473052888489</v>
      </c>
      <c r="I72" s="10">
        <f>I60*Real!I71/100</f>
        <v>288.64748192402493</v>
      </c>
      <c r="J72" s="10">
        <f>J60*Real!J71/100</f>
        <v>144.48549228035085</v>
      </c>
      <c r="K72" s="10">
        <f>K60*Real!K71/100</f>
        <v>276.52344280889173</v>
      </c>
      <c r="L72" s="10">
        <f>L60*Real!L71/100</f>
        <v>157.34781791522551</v>
      </c>
      <c r="M72" s="10">
        <f>M60*Real!M71/100</f>
        <v>103.85073703825921</v>
      </c>
      <c r="N72" s="10">
        <f>N60*Real!N71/100</f>
        <v>125.93581009850823</v>
      </c>
      <c r="O72" s="10">
        <f>O60*Real!O71/100</f>
        <v>146.46062481655611</v>
      </c>
      <c r="R72" s="10">
        <f>IF(MONTH($A72)=1,Real!R71,IF(Real!R71-Real!R70&lt;=0,"",Real!R71-Real!R70))</f>
        <v>162.39999999999998</v>
      </c>
      <c r="S72" s="10">
        <f>IF(MONTH($A72)=1,Real!S71,IF(Real!S71-Real!S70&lt;=0,"",Real!S71-Real!S70))</f>
        <v>107.19999999999999</v>
      </c>
      <c r="T72" s="10">
        <f>IF(MONTH($A72)=1,Real!T71,IF(Real!T71-Real!T70&lt;=0,"",Real!T71-Real!T70))</f>
        <v>944.90000000000009</v>
      </c>
      <c r="U72" s="10">
        <f>IF(U71*Real!U71/100=0,"",U71*Real!U71/100)</f>
        <v>183.89939122109394</v>
      </c>
      <c r="V72" s="10">
        <v>556.01292218434423</v>
      </c>
      <c r="W72" s="10">
        <f>IF(MONTH($A72)=1,Real!W71,IF(Real!W71-Real!W70&lt;=0,"",Real!W71-Real!W70))</f>
        <v>26798.5</v>
      </c>
      <c r="X72" s="10">
        <f>IF(MONTH($A72)=1,Real!X71,IF(Real!X71-Real!X70&lt;=0,"",Real!X71-Real!X70))</f>
        <v>16796.699999999997</v>
      </c>
      <c r="Y72" s="9">
        <f>Real!Y71</f>
        <v>1384710</v>
      </c>
      <c r="Z72" s="9">
        <f>Real!Z71</f>
        <v>0</v>
      </c>
      <c r="AA72" s="9">
        <f>Real!AA71</f>
        <v>0</v>
      </c>
      <c r="AB72" s="9">
        <f>Real!AB71</f>
        <v>0</v>
      </c>
      <c r="AC72" s="9">
        <f>Real!AC71</f>
        <v>0</v>
      </c>
      <c r="AD72" s="9">
        <f>Real!AD71</f>
        <v>0</v>
      </c>
      <c r="AE72" s="9">
        <f>Real!AE71</f>
        <v>0</v>
      </c>
      <c r="AF72" s="9">
        <f>Real!AF71</f>
        <v>0</v>
      </c>
      <c r="AG72" s="9">
        <f>Real!AG71</f>
        <v>0</v>
      </c>
      <c r="AH72" s="10">
        <f>IF(MONTH($A72)=1,Real!AH71,IF(Real!AH71-Real!AH70&lt;=0,"",Real!AH71-Real!AH70))</f>
        <v>1168.0999999999995</v>
      </c>
      <c r="AI72" s="10">
        <f>IF(MONTH($A72)=1,Real!AI71,IF(Real!AI71-Real!AI70&lt;=0,"",Real!AI71-Real!AI70))</f>
        <v>203.10000000000002</v>
      </c>
      <c r="AJ72" s="10">
        <f>IF(MONTH($A72)=1,Real!AJ71,IF(Real!AJ71-Real!AJ70&lt;=0,"",Real!AJ71-Real!AJ70))</f>
        <v>607200</v>
      </c>
      <c r="AK72" s="10">
        <f>Real!AK71</f>
        <v>735.1</v>
      </c>
      <c r="AL72" s="10">
        <f>Real!AL71</f>
        <v>233.05994838999999</v>
      </c>
      <c r="AM72" s="10">
        <f>Real!AM71</f>
        <v>502.04005160999998</v>
      </c>
      <c r="AN72" s="10">
        <f>Real!AN71</f>
        <v>441.5</v>
      </c>
    </row>
    <row r="73" spans="1:40" x14ac:dyDescent="0.2">
      <c r="A73" s="13">
        <v>39264</v>
      </c>
      <c r="B73" s="10">
        <f>B61*Real!B72/100</f>
        <v>133.63150974069023</v>
      </c>
      <c r="C73" s="10">
        <v>135.34063910002757</v>
      </c>
      <c r="D73" s="10">
        <v>132.81340834026537</v>
      </c>
      <c r="E73" s="10">
        <v>162.30120650400195</v>
      </c>
      <c r="F73" s="10">
        <f>F61*Real!F72/100</f>
        <v>410.37844885196552</v>
      </c>
      <c r="G73" s="10">
        <f>G61*Real!G72/100</f>
        <v>48.426997436320818</v>
      </c>
      <c r="H73" s="10">
        <f>H61*Real!H72/100</f>
        <v>518.30661511991855</v>
      </c>
      <c r="I73" s="10">
        <f>I61*Real!I72/100</f>
        <v>302.88502809300638</v>
      </c>
      <c r="J73" s="10">
        <f>J61*Real!J72/100</f>
        <v>146.53772457599379</v>
      </c>
      <c r="K73" s="10">
        <f>K61*Real!K72/100</f>
        <v>290.36894635674628</v>
      </c>
      <c r="L73" s="10">
        <f>L61*Real!L72/100</f>
        <v>156.46028674116747</v>
      </c>
      <c r="M73" s="10">
        <f>M61*Real!M72/100</f>
        <v>107.21287580107978</v>
      </c>
      <c r="N73" s="10">
        <f>N61*Real!N72/100</f>
        <v>130.55982088783446</v>
      </c>
      <c r="O73" s="10">
        <f>O61*Real!O72/100</f>
        <v>143.95931758663525</v>
      </c>
      <c r="R73" s="10">
        <f>IF(MONTH($A73)=1,Real!R72,IF(Real!R72-Real!R71&lt;=0,"",Real!R72-Real!R71))</f>
        <v>213.90000000000009</v>
      </c>
      <c r="S73" s="10">
        <f>IF(MONTH($A73)=1,Real!S72,IF(Real!S72-Real!S71&lt;=0,"",Real!S72-Real!S71))</f>
        <v>130.10000000000002</v>
      </c>
      <c r="T73" s="10">
        <f>IF(MONTH($A73)=1,Real!T72,IF(Real!T72-Real!T71&lt;=0,"",Real!T72-Real!T71))</f>
        <v>787</v>
      </c>
      <c r="U73" s="10">
        <f>IF(U72*Real!U72/100=0,"",U72*Real!U72/100)</f>
        <v>185.49931592471745</v>
      </c>
      <c r="V73" s="10"/>
      <c r="W73" s="10">
        <f>IF(MONTH($A73)=1,Real!W72,IF(Real!W72-Real!W71&lt;=0,"",Real!W72-Real!W71))</f>
        <v>29661.700000000012</v>
      </c>
      <c r="X73" s="10">
        <f>IF(MONTH($A73)=1,Real!X72,IF(Real!X72-Real!X71&lt;=0,"",Real!X72-Real!X71))</f>
        <v>17380.800000000003</v>
      </c>
      <c r="Y73" s="9">
        <f>Real!Y72</f>
        <v>1388990</v>
      </c>
      <c r="Z73" s="9">
        <f>Real!Z72</f>
        <v>0</v>
      </c>
      <c r="AA73" s="9">
        <f>Real!AA72</f>
        <v>0</v>
      </c>
      <c r="AB73" s="9">
        <f>Real!AB72</f>
        <v>0</v>
      </c>
      <c r="AC73" s="9">
        <f>Real!AC72</f>
        <v>0</v>
      </c>
      <c r="AD73" s="9">
        <f>Real!AD72</f>
        <v>0</v>
      </c>
      <c r="AE73" s="9">
        <f>Real!AE72</f>
        <v>0</v>
      </c>
      <c r="AF73" s="9">
        <f>Real!AF72</f>
        <v>0</v>
      </c>
      <c r="AG73" s="9">
        <f>Real!AG72</f>
        <v>0</v>
      </c>
      <c r="AH73" s="10">
        <f>IF(MONTH($A73)=1,Real!AH72,IF(Real!AH72-Real!AH71&lt;=0,"",Real!AH72-Real!AH71))</f>
        <v>1142.5</v>
      </c>
      <c r="AI73" s="10">
        <f>IF(MONTH($A73)=1,Real!AI72,IF(Real!AI72-Real!AI71&lt;=0,"",Real!AI72-Real!AI71))</f>
        <v>106.89999999999998</v>
      </c>
      <c r="AJ73" s="10">
        <f>IF(MONTH($A73)=1,Real!AJ72,IF(Real!AJ72-Real!AJ71&lt;=0,"",Real!AJ72-Real!AJ71))</f>
        <v>663600</v>
      </c>
      <c r="AK73" s="10">
        <f>Real!AK72</f>
        <v>628.9</v>
      </c>
      <c r="AL73" s="10">
        <f>Real!AL72</f>
        <v>246.34832711000001</v>
      </c>
      <c r="AM73" s="10">
        <f>Real!AM72</f>
        <v>382.55167289000002</v>
      </c>
      <c r="AN73" s="10">
        <f>Real!AN72</f>
        <v>456.9</v>
      </c>
    </row>
    <row r="74" spans="1:40" x14ac:dyDescent="0.2">
      <c r="A74" s="13">
        <v>39295</v>
      </c>
      <c r="B74" s="10">
        <f>B62*Real!B73/100</f>
        <v>132.93885099093603</v>
      </c>
      <c r="C74" s="10">
        <v>136.69404549102785</v>
      </c>
      <c r="D74" s="10">
        <v>133.61028879030698</v>
      </c>
      <c r="E74" s="10">
        <v>164.08651977554601</v>
      </c>
      <c r="F74" s="10">
        <f>F62*Real!F73/100</f>
        <v>404.9026193472306</v>
      </c>
      <c r="G74" s="10">
        <f>G62*Real!G73/100</f>
        <v>42.9965311095742</v>
      </c>
      <c r="H74" s="10">
        <f>H62*Real!H73/100</f>
        <v>540.51791693378959</v>
      </c>
      <c r="I74" s="10">
        <f>I62*Real!I73/100</f>
        <v>320.87277050311701</v>
      </c>
      <c r="J74" s="10">
        <f>J62*Real!J73/100</f>
        <v>150.65352261364956</v>
      </c>
      <c r="K74" s="10">
        <f>K62*Real!K73/100</f>
        <v>291.167409736607</v>
      </c>
      <c r="L74" s="10">
        <f>L62*Real!L73/100</f>
        <v>160.86263104702303</v>
      </c>
      <c r="M74" s="10">
        <f>M62*Real!M73/100</f>
        <v>108.49531799211557</v>
      </c>
      <c r="N74" s="10">
        <f>N62*Real!N73/100</f>
        <v>142.80588364535998</v>
      </c>
      <c r="O74" s="10">
        <f>O62*Real!O73/100</f>
        <v>139.72871824012537</v>
      </c>
      <c r="R74" s="10">
        <f>IF(MONTH($A74)=1,Real!R73,IF(Real!R73-Real!R72&lt;=0,"",Real!R73-Real!R72))</f>
        <v>185.70000000000005</v>
      </c>
      <c r="S74" s="10">
        <f>IF(MONTH($A74)=1,Real!S73,IF(Real!S73-Real!S72&lt;=0,"",Real!S73-Real!S72))</f>
        <v>100.39999999999998</v>
      </c>
      <c r="T74" s="10">
        <f>IF(MONTH($A74)=1,Real!T73,IF(Real!T73-Real!T72&lt;=0,"",Real!T73-Real!T72))</f>
        <v>787.5</v>
      </c>
      <c r="U74" s="10">
        <f>IF(U73*Real!U73/100=0,"",U73*Real!U73/100)</f>
        <v>185.66626530904969</v>
      </c>
      <c r="V74" s="10"/>
      <c r="W74" s="10">
        <f>IF(MONTH($A74)=1,Real!W73,IF(Real!W73-Real!W72&lt;=0,"",Real!W73-Real!W72))</f>
        <v>30836.299999999988</v>
      </c>
      <c r="X74" s="10">
        <f>IF(MONTH($A74)=1,Real!X73,IF(Real!X73-Real!X72&lt;=0,"",Real!X73-Real!X72))</f>
        <v>17982.399999999994</v>
      </c>
      <c r="Y74" s="9">
        <f>Real!Y73</f>
        <v>1417612</v>
      </c>
      <c r="Z74" s="9">
        <f>Real!Z73</f>
        <v>0</v>
      </c>
      <c r="AA74" s="9">
        <f>Real!AA73</f>
        <v>0</v>
      </c>
      <c r="AB74" s="9">
        <f>Real!AB73</f>
        <v>0</v>
      </c>
      <c r="AC74" s="9">
        <f>Real!AC73</f>
        <v>0</v>
      </c>
      <c r="AD74" s="9">
        <f>Real!AD73</f>
        <v>0</v>
      </c>
      <c r="AE74" s="9">
        <f>Real!AE73</f>
        <v>0</v>
      </c>
      <c r="AF74" s="9">
        <f>Real!AF73</f>
        <v>0</v>
      </c>
      <c r="AG74" s="9">
        <f>Real!AG73</f>
        <v>0</v>
      </c>
      <c r="AH74" s="10">
        <f>IF(MONTH($A74)=1,Real!AH73,IF(Real!AH73-Real!AH72&lt;=0,"",Real!AH73-Real!AH72))</f>
        <v>1087.6000000000004</v>
      </c>
      <c r="AI74" s="10">
        <f>IF(MONTH($A74)=1,Real!AI73,IF(Real!AI73-Real!AI72&lt;=0,"",Real!AI73-Real!AI72))</f>
        <v>142.89999999999998</v>
      </c>
      <c r="AJ74" s="10">
        <f>IF(MONTH($A74)=1,Real!AJ73,IF(Real!AJ73-Real!AJ72&lt;=0,"",Real!AJ73-Real!AJ72))</f>
        <v>583100</v>
      </c>
      <c r="AK74" s="10">
        <f>Real!AK73</f>
        <v>635.29999999999995</v>
      </c>
      <c r="AL74" s="10">
        <f>Real!AL73</f>
        <v>250.16172318</v>
      </c>
      <c r="AM74" s="10">
        <f>Real!AM73</f>
        <v>385.13827681999999</v>
      </c>
      <c r="AN74" s="10">
        <f>Real!AN73</f>
        <v>427.9</v>
      </c>
    </row>
    <row r="75" spans="1:40" x14ac:dyDescent="0.2">
      <c r="A75" s="13">
        <v>39326</v>
      </c>
      <c r="B75" s="10">
        <f>B63*Real!B74/100</f>
        <v>139.87277627211333</v>
      </c>
      <c r="C75" s="10">
        <v>133.82347053571627</v>
      </c>
      <c r="D75" s="10">
        <v>128.80031839385595</v>
      </c>
      <c r="E75" s="10">
        <v>159.98435678115737</v>
      </c>
      <c r="F75" s="10">
        <f>F63*Real!F74/100</f>
        <v>401.41127842968285</v>
      </c>
      <c r="G75" s="10">
        <f>G63*Real!G74/100</f>
        <v>36.984903470162088</v>
      </c>
      <c r="H75" s="10">
        <f>H63*Real!H74/100</f>
        <v>544.83368029953715</v>
      </c>
      <c r="I75" s="10">
        <f>I63*Real!I74/100</f>
        <v>326.1961774240433</v>
      </c>
      <c r="J75" s="10">
        <f>J63*Real!J74/100</f>
        <v>151.13583949323944</v>
      </c>
      <c r="K75" s="10">
        <f>K63*Real!K74/100</f>
        <v>300.15012910710971</v>
      </c>
      <c r="L75" s="10">
        <f>L63*Real!L74/100</f>
        <v>173.00646337144934</v>
      </c>
      <c r="M75" s="10">
        <f>M63*Real!M74/100</f>
        <v>109.88493558048235</v>
      </c>
      <c r="N75" s="10">
        <f>N63*Real!N74/100</f>
        <v>122.35035762952496</v>
      </c>
      <c r="O75" s="10">
        <f>O63*Real!O74/100</f>
        <v>143.28436804802436</v>
      </c>
      <c r="R75" s="10">
        <f>IF(MONTH($A75)=1,Real!R74,IF(Real!R74-Real!R73&lt;=0,"",Real!R74-Real!R73))</f>
        <v>59.699999999999818</v>
      </c>
      <c r="S75" s="10">
        <f>IF(MONTH($A75)=1,Real!S74,IF(Real!S74-Real!S73&lt;=0,"",Real!S74-Real!S73))</f>
        <v>95.800000000000068</v>
      </c>
      <c r="T75" s="10">
        <f>IF(MONTH($A75)=1,Real!T74,IF(Real!T74-Real!T73&lt;=0,"",Real!T74-Real!T73))</f>
        <v>916.5</v>
      </c>
      <c r="U75" s="10">
        <f>IF(U74*Real!U74/100=0,"",U74*Real!U74/100)</f>
        <v>187.1330288049912</v>
      </c>
      <c r="V75" s="10">
        <v>719.32510816392664</v>
      </c>
      <c r="W75" s="10">
        <f>IF(MONTH($A75)=1,Real!W74,IF(Real!W74-Real!W73&lt;=0,"",Real!W74-Real!W73))</f>
        <v>28200.799999999988</v>
      </c>
      <c r="X75" s="10">
        <f>IF(MONTH($A75)=1,Real!X74,IF(Real!X74-Real!X73&lt;=0,"",Real!X74-Real!X73))</f>
        <v>16635.899999999994</v>
      </c>
      <c r="Y75" s="9">
        <f>Real!Y74</f>
        <v>1379908</v>
      </c>
      <c r="Z75" s="9">
        <f>Real!Z74</f>
        <v>0</v>
      </c>
      <c r="AA75" s="9">
        <f>Real!AA74</f>
        <v>0</v>
      </c>
      <c r="AB75" s="9">
        <f>Real!AB74</f>
        <v>0</v>
      </c>
      <c r="AC75" s="9">
        <f>Real!AC74</f>
        <v>0</v>
      </c>
      <c r="AD75" s="9">
        <f>Real!AD74</f>
        <v>0</v>
      </c>
      <c r="AE75" s="9">
        <f>Real!AE74</f>
        <v>0</v>
      </c>
      <c r="AF75" s="9">
        <f>Real!AF74</f>
        <v>0</v>
      </c>
      <c r="AG75" s="9">
        <f>Real!AG74</f>
        <v>0</v>
      </c>
      <c r="AH75" s="10">
        <f>IF(MONTH($A75)=1,Real!AH74,IF(Real!AH74-Real!AH73&lt;=0,"",Real!AH74-Real!AH73))</f>
        <v>979.09999999999945</v>
      </c>
      <c r="AI75" s="10">
        <f>IF(MONTH($A75)=1,Real!AI74,IF(Real!AI74-Real!AI73&lt;=0,"",Real!AI74-Real!AI73))</f>
        <v>206.70000000000005</v>
      </c>
      <c r="AJ75" s="10">
        <f>IF(MONTH($A75)=1,Real!AJ74,IF(Real!AJ74-Real!AJ73&lt;=0,"",Real!AJ74-Real!AJ73))</f>
        <v>411100</v>
      </c>
      <c r="AK75" s="10">
        <f>Real!AK74</f>
        <v>577.70000000000005</v>
      </c>
      <c r="AL75" s="10">
        <f>Real!AL74</f>
        <v>254.07446284</v>
      </c>
      <c r="AM75" s="10">
        <f>Real!AM74</f>
        <v>323.62553716000002</v>
      </c>
      <c r="AN75" s="10">
        <f>Real!AN74</f>
        <v>409.9</v>
      </c>
    </row>
    <row r="76" spans="1:40" x14ac:dyDescent="0.2">
      <c r="A76" s="13">
        <v>39356</v>
      </c>
      <c r="B76" s="10">
        <f>B64*Real!B75/100</f>
        <v>140.25014425689756</v>
      </c>
      <c r="C76" s="10">
        <v>140.7822910035735</v>
      </c>
      <c r="D76" s="10">
        <v>133.43712985603477</v>
      </c>
      <c r="E76" s="10">
        <v>164.4639187710298</v>
      </c>
      <c r="F76" s="10">
        <f>F64*Real!F75/100</f>
        <v>416.43306028256768</v>
      </c>
      <c r="G76" s="10">
        <f>G64*Real!G75/100</f>
        <v>34.538347732713049</v>
      </c>
      <c r="H76" s="10">
        <f>H64*Real!H75/100</f>
        <v>569.04319124172696</v>
      </c>
      <c r="I76" s="10">
        <f>I64*Real!I75/100</f>
        <v>344.47655110167847</v>
      </c>
      <c r="J76" s="10">
        <f>J64*Real!J75/100</f>
        <v>154.17162046753924</v>
      </c>
      <c r="K76" s="10">
        <f>K64*Real!K75/100</f>
        <v>322.69390799261106</v>
      </c>
      <c r="L76" s="10">
        <f>L64*Real!L75/100</f>
        <v>178.28344222458799</v>
      </c>
      <c r="M76" s="10">
        <f>M64*Real!M75/100</f>
        <v>113.02711388379586</v>
      </c>
      <c r="N76" s="10">
        <f>N64*Real!N75/100</f>
        <v>91.59510370288821</v>
      </c>
      <c r="O76" s="10">
        <f>O64*Real!O75/100</f>
        <v>143.69492147963129</v>
      </c>
      <c r="R76" s="10">
        <f>IF(MONTH($A76)=1,Real!R75,IF(Real!R75-Real!R74&lt;=0,"",Real!R75-Real!R74))</f>
        <v>499.30000000000018</v>
      </c>
      <c r="S76" s="10">
        <f>IF(MONTH($A76)=1,Real!S75,IF(Real!S75-Real!S74&lt;=0,"",Real!S75-Real!S74))</f>
        <v>107.5</v>
      </c>
      <c r="T76" s="10">
        <f>IF(MONTH($A76)=1,Real!T75,IF(Real!T75-Real!T74&lt;=0,"",Real!T75-Real!T74))</f>
        <v>828.5</v>
      </c>
      <c r="U76" s="10">
        <f>IF(U75*Real!U75/100=0,"",U75*Real!U75/100)</f>
        <v>190.20201047739306</v>
      </c>
      <c r="V76" s="10"/>
      <c r="W76" s="10">
        <f>IF(MONTH($A76)=1,Real!W75,IF(Real!W75-Real!W74&lt;=0,"",Real!W75-Real!W74))</f>
        <v>34482</v>
      </c>
      <c r="X76" s="10">
        <f>IF(MONTH($A76)=1,Real!X75,IF(Real!X75-Real!X74&lt;=0,"",Real!X75-Real!X74))</f>
        <v>20179.200000000012</v>
      </c>
      <c r="Y76" s="9">
        <f>Real!Y75</f>
        <v>1321230</v>
      </c>
      <c r="Z76" s="9">
        <f>Real!Z75</f>
        <v>0</v>
      </c>
      <c r="AA76" s="9">
        <f>Real!AA75</f>
        <v>0</v>
      </c>
      <c r="AB76" s="9">
        <f>Real!AB75</f>
        <v>0</v>
      </c>
      <c r="AC76" s="9">
        <f>Real!AC75</f>
        <v>0</v>
      </c>
      <c r="AD76" s="9">
        <f>Real!AD75</f>
        <v>0</v>
      </c>
      <c r="AE76" s="9">
        <f>Real!AE75</f>
        <v>0</v>
      </c>
      <c r="AF76" s="9">
        <f>Real!AF75</f>
        <v>0</v>
      </c>
      <c r="AG76" s="9">
        <f>Real!AG75</f>
        <v>0</v>
      </c>
      <c r="AH76" s="10">
        <f>IF(MONTH($A76)=1,Real!AH75,IF(Real!AH75-Real!AH74&lt;=0,"",Real!AH75-Real!AH74))</f>
        <v>1611.7000000000007</v>
      </c>
      <c r="AI76" s="10">
        <f>IF(MONTH($A76)=1,Real!AI75,IF(Real!AI75-Real!AI74&lt;=0,"",Real!AI75-Real!AI74))</f>
        <v>74.299999999999955</v>
      </c>
      <c r="AJ76" s="10">
        <f>IF(MONTH($A76)=1,Real!AJ75,IF(Real!AJ75-Real!AJ74&lt;=0,"",Real!AJ75-Real!AJ74))</f>
        <v>1096700</v>
      </c>
      <c r="AK76" s="10">
        <f>Real!AK75</f>
        <v>1099.7</v>
      </c>
      <c r="AL76" s="10">
        <f>Real!AL75</f>
        <v>278.95061454</v>
      </c>
      <c r="AM76" s="10">
        <f>Real!AM75</f>
        <v>820.74938545999998</v>
      </c>
      <c r="AN76" s="10">
        <f>Real!AN75</f>
        <v>616.79999999999995</v>
      </c>
    </row>
    <row r="77" spans="1:40" x14ac:dyDescent="0.2">
      <c r="A77" s="13">
        <v>39387</v>
      </c>
      <c r="B77" s="10">
        <f>B65*Real!B76/100</f>
        <v>141.07996262429461</v>
      </c>
      <c r="C77" s="10">
        <v>142.61246078661995</v>
      </c>
      <c r="D77" s="10">
        <v>128.63339318121751</v>
      </c>
      <c r="E77" s="10">
        <v>166.27302187751113</v>
      </c>
      <c r="F77" s="10">
        <f>F65*Real!F76/100</f>
        <v>416.36241617794553</v>
      </c>
      <c r="G77" s="10">
        <f>G65*Real!G76/100</f>
        <v>34.485029192732512</v>
      </c>
      <c r="H77" s="10">
        <f>H65*Real!H76/100</f>
        <v>579.10170113343645</v>
      </c>
      <c r="I77" s="10">
        <f>I65*Real!I76/100</f>
        <v>350.6042852372679</v>
      </c>
      <c r="J77" s="10">
        <f>J65*Real!J76/100</f>
        <v>155.03102868117435</v>
      </c>
      <c r="K77" s="10">
        <f>K65*Real!K76/100</f>
        <v>330.56264148810578</v>
      </c>
      <c r="L77" s="10">
        <f>L65*Real!L76/100</f>
        <v>175.40962239309331</v>
      </c>
      <c r="M77" s="10">
        <f>M65*Real!M76/100</f>
        <v>115.04676545470689</v>
      </c>
      <c r="N77" s="10">
        <f>N65*Real!N76/100</f>
        <v>74.92996904557684</v>
      </c>
      <c r="O77" s="10">
        <f>O65*Real!O76/100</f>
        <v>149.24502860002318</v>
      </c>
      <c r="R77" s="10">
        <f>IF(MONTH($A77)=1,Real!R76,IF(Real!R76-Real!R75&lt;=0,"",Real!R76-Real!R75))</f>
        <v>147.59999999999991</v>
      </c>
      <c r="S77" s="10">
        <f>IF(MONTH($A77)=1,Real!S76,IF(Real!S76-Real!S75&lt;=0,"",Real!S76-Real!S75))</f>
        <v>112.09999999999991</v>
      </c>
      <c r="T77" s="10">
        <f>IF(MONTH($A77)=1,Real!T76,IF(Real!T76-Real!T75&lt;=0,"",Real!T76-Real!T75))</f>
        <v>1585.1999999999998</v>
      </c>
      <c r="U77" s="10">
        <f>IF(U76*Real!U76/100=0,"",U76*Real!U76/100)</f>
        <v>192.54149520626498</v>
      </c>
      <c r="V77" s="10"/>
      <c r="W77" s="10">
        <f>IF(MONTH($A77)=1,Real!W76,IF(Real!W76-Real!W75&lt;=0,"",Real!W76-Real!W75))</f>
        <v>35891.900000000023</v>
      </c>
      <c r="X77" s="10">
        <f>IF(MONTH($A77)=1,Real!X76,IF(Real!X76-Real!X75&lt;=0,"",Real!X76-Real!X75))</f>
        <v>20344.199999999983</v>
      </c>
      <c r="Y77" s="9">
        <f>Real!Y76</f>
        <v>1220556</v>
      </c>
      <c r="Z77" s="9">
        <f>Real!Z76</f>
        <v>0</v>
      </c>
      <c r="AA77" s="9">
        <f>Real!AA76</f>
        <v>0</v>
      </c>
      <c r="AB77" s="9">
        <f>Real!AB76</f>
        <v>0</v>
      </c>
      <c r="AC77" s="9">
        <f>Real!AC76</f>
        <v>0</v>
      </c>
      <c r="AD77" s="9">
        <f>Real!AD76</f>
        <v>0</v>
      </c>
      <c r="AE77" s="9">
        <f>Real!AE76</f>
        <v>0</v>
      </c>
      <c r="AF77" s="9">
        <f>Real!AF76</f>
        <v>0</v>
      </c>
      <c r="AG77" s="9">
        <f>Real!AG76</f>
        <v>0</v>
      </c>
      <c r="AH77" s="10">
        <f>IF(MONTH($A77)=1,Real!AH76,IF(Real!AH76-Real!AH75&lt;=0,"",Real!AH76-Real!AH75))</f>
        <v>1142.3999999999996</v>
      </c>
      <c r="AI77" s="10">
        <f>IF(MONTH($A77)=1,Real!AI76,IF(Real!AI76-Real!AI75&lt;=0,"",Real!AI76-Real!AI75))</f>
        <v>147.79999999999995</v>
      </c>
      <c r="AJ77" s="10">
        <f>IF(MONTH($A77)=1,Real!AJ76,IF(Real!AJ76-Real!AJ75&lt;=0,"",Real!AJ76-Real!AJ75))</f>
        <v>565300</v>
      </c>
      <c r="AK77" s="10">
        <f>Real!AK76</f>
        <v>702.4</v>
      </c>
      <c r="AL77" s="10">
        <f>Real!AL76</f>
        <v>303.28300295999998</v>
      </c>
      <c r="AM77" s="10">
        <f>Real!AM76</f>
        <v>399.11699704</v>
      </c>
      <c r="AN77" s="10">
        <f>Real!AN76</f>
        <v>983.7</v>
      </c>
    </row>
    <row r="78" spans="1:40" x14ac:dyDescent="0.2">
      <c r="A78" s="13">
        <v>39417</v>
      </c>
      <c r="B78" s="10">
        <f>B66*Real!B77/100</f>
        <v>193.58765671278593</v>
      </c>
      <c r="C78" s="10">
        <v>147.03344707100518</v>
      </c>
      <c r="D78" s="10">
        <v>132.62102836983527</v>
      </c>
      <c r="E78" s="10">
        <v>168.7671172056738</v>
      </c>
      <c r="F78" s="10">
        <f>F66*Real!F77/100</f>
        <v>438.80114915002082</v>
      </c>
      <c r="G78" s="10">
        <f>G66*Real!G77/100</f>
        <v>32.687003204337309</v>
      </c>
      <c r="H78" s="10">
        <f>H66*Real!H77/100</f>
        <v>707.39633450997485</v>
      </c>
      <c r="I78" s="10">
        <f>I66*Real!I77/100</f>
        <v>417.91320030073211</v>
      </c>
      <c r="J78" s="10">
        <f>J66*Real!J77/100</f>
        <v>190.65951173985388</v>
      </c>
      <c r="K78" s="10">
        <f>K66*Real!K77/100</f>
        <v>349.83095463680598</v>
      </c>
      <c r="L78" s="10">
        <f>L66*Real!L77/100</f>
        <v>199.91713415780006</v>
      </c>
      <c r="M78" s="10">
        <f>M66*Real!M77/100</f>
        <v>118.64372940059322</v>
      </c>
      <c r="N78" s="10">
        <f>N66*Real!N77/100</f>
        <v>89.989503216504218</v>
      </c>
      <c r="O78" s="10">
        <f>O66*Real!O77/100</f>
        <v>185.09366638058708</v>
      </c>
      <c r="R78" s="10">
        <f>IF(MONTH($A78)=1,Real!R77,IF(Real!R77-Real!R76&lt;=0,"",Real!R77-Real!R76))</f>
        <v>156.5</v>
      </c>
      <c r="S78" s="10">
        <f>IF(MONTH($A78)=1,Real!S77,IF(Real!S77-Real!S76&lt;=0,"",Real!S77-Real!S76))</f>
        <v>182.29999999999995</v>
      </c>
      <c r="T78" s="10">
        <f>IF(MONTH($A78)=1,Real!T77,IF(Real!T77-Real!T76&lt;=0,"",Real!T77-Real!T76))</f>
        <v>2244.1000000000004</v>
      </c>
      <c r="U78" s="10">
        <f>IF(U77*Real!U77/100=0,"",U77*Real!U77/100)</f>
        <v>194.7172141020958</v>
      </c>
      <c r="V78" s="10">
        <v>806.98930127614881</v>
      </c>
      <c r="W78" s="10">
        <f>IF(MONTH($A78)=1,Real!W77,IF(Real!W77-Real!W76&lt;=0,"",Real!W77-Real!W76))</f>
        <v>38295.299999999988</v>
      </c>
      <c r="X78" s="10">
        <f>IF(MONTH($A78)=1,Real!X77,IF(Real!X77-Real!X76&lt;=0,"",Real!X77-Real!X76))</f>
        <v>22334.300000000017</v>
      </c>
      <c r="Y78" s="9">
        <f>Real!Y77</f>
        <v>1126295</v>
      </c>
      <c r="Z78" s="9">
        <f>Real!Z77</f>
        <v>0</v>
      </c>
      <c r="AA78" s="9">
        <f>Real!AA77</f>
        <v>0</v>
      </c>
      <c r="AB78" s="9">
        <f>Real!AB77</f>
        <v>0</v>
      </c>
      <c r="AC78" s="9">
        <f>Real!AC77</f>
        <v>0</v>
      </c>
      <c r="AD78" s="9">
        <f>Real!AD77</f>
        <v>0</v>
      </c>
      <c r="AE78" s="9">
        <f>Real!AE77</f>
        <v>0</v>
      </c>
      <c r="AF78" s="9">
        <f>Real!AF77</f>
        <v>0</v>
      </c>
      <c r="AG78" s="9">
        <f>Real!AG77</f>
        <v>0</v>
      </c>
      <c r="AH78" s="10">
        <f>IF(MONTH($A78)=1,Real!AH77,IF(Real!AH77-Real!AH76&lt;=0,"",Real!AH77-Real!AH76))</f>
        <v>1710.7999999999993</v>
      </c>
      <c r="AI78" s="10">
        <f>IF(MONTH($A78)=1,Real!AI77,IF(Real!AI77-Real!AI76&lt;=0,"",Real!AI77-Real!AI76))</f>
        <v>445</v>
      </c>
      <c r="AJ78" s="10">
        <f>IF(MONTH($A78)=1,Real!AJ77,IF(Real!AJ77-Real!AJ76&lt;=0,"",Real!AJ77-Real!AJ76))</f>
        <v>634925.00800000038</v>
      </c>
      <c r="AK78" s="10">
        <f>Real!AK77</f>
        <v>889.4</v>
      </c>
      <c r="AL78" s="10">
        <f>Real!AL77</f>
        <v>272.09786736000001</v>
      </c>
      <c r="AM78" s="10">
        <f>Real!AM77</f>
        <v>617.30213263999997</v>
      </c>
      <c r="AN78" s="10">
        <f>Real!AN77</f>
        <v>918.2</v>
      </c>
    </row>
    <row r="79" spans="1:40" x14ac:dyDescent="0.2">
      <c r="A79" s="13">
        <v>39448</v>
      </c>
      <c r="B79" s="10">
        <f>B67*Real!B78/100</f>
        <v>71.810733307457781</v>
      </c>
      <c r="C79" s="10">
        <v>132.91823615218868</v>
      </c>
      <c r="D79" s="10">
        <v>130.49909191591792</v>
      </c>
      <c r="E79" s="10">
        <v>140.07670728070926</v>
      </c>
      <c r="F79" s="10">
        <f>F67*Real!F78/100</f>
        <v>422.40195394454162</v>
      </c>
      <c r="G79" s="10">
        <f>G67*Real!G78/100</f>
        <v>28.777332721898276</v>
      </c>
      <c r="H79" s="10">
        <f>H67*Real!H78/100</f>
        <v>471.81845476517844</v>
      </c>
      <c r="I79" s="10">
        <f>I67*Real!I78/100</f>
        <v>277.24278272605972</v>
      </c>
      <c r="J79" s="10">
        <f>J67*Real!J78/100</f>
        <v>145.89242357307154</v>
      </c>
      <c r="K79" s="10">
        <f>K67*Real!K78/100</f>
        <v>293.82189066315635</v>
      </c>
      <c r="L79" s="10">
        <f>L67*Real!L78/100</f>
        <v>146.61039395517508</v>
      </c>
      <c r="M79" s="10">
        <f>M67*Real!M78/100</f>
        <v>82.609031842183413</v>
      </c>
      <c r="N79" s="10">
        <f>N67*Real!N78/100</f>
        <v>96.871997572305531</v>
      </c>
      <c r="O79" s="10">
        <f>O67*Real!O78/100</f>
        <v>143.76012874042729</v>
      </c>
      <c r="R79" s="10">
        <f>IF(MONTH($A79)=1,Real!R78,IF(Real!R78-Real!R77&lt;=0,"",Real!R78-Real!R77))</f>
        <v>109.3</v>
      </c>
      <c r="S79" s="10">
        <f>IF(MONTH($A79)=1,Real!S78,IF(Real!S78-Real!S77&lt;=0,"",Real!S78-Real!S77))</f>
        <v>84.4</v>
      </c>
      <c r="T79" s="10">
        <f>IF(MONTH($A79)=1,Real!T78,IF(Real!T78-Real!T77&lt;=0,"",Real!T78-Real!T77))</f>
        <v>454.5</v>
      </c>
      <c r="U79" s="10">
        <f>IF(U78*Real!U78/100=0,"",U78*Real!U78/100)</f>
        <v>199.21518174785422</v>
      </c>
      <c r="V79" s="10"/>
      <c r="W79" s="10">
        <f>IF(MONTH($A79)=1,Real!W78,IF(Real!W78-Real!W77&lt;=0,"",Real!W78-Real!W77))</f>
        <v>34255.300000000003</v>
      </c>
      <c r="X79" s="10">
        <f>IF(MONTH($A79)=1,Real!X78,IF(Real!X78-Real!X77&lt;=0,"",Real!X78-Real!X77))</f>
        <v>13815.1</v>
      </c>
      <c r="Y79" s="9">
        <f>Real!Y78</f>
        <v>1122458</v>
      </c>
      <c r="Z79" s="9">
        <f>Real!Z78</f>
        <v>0</v>
      </c>
      <c r="AA79" s="9">
        <f>Real!AA78</f>
        <v>0</v>
      </c>
      <c r="AB79" s="9">
        <f>Real!AB78</f>
        <v>0</v>
      </c>
      <c r="AC79" s="9">
        <f>Real!AC78</f>
        <v>0</v>
      </c>
      <c r="AD79" s="9">
        <f>Real!AD78</f>
        <v>0</v>
      </c>
      <c r="AE79" s="9">
        <f>Real!AE78</f>
        <v>0</v>
      </c>
      <c r="AF79" s="9">
        <f>Real!AF78</f>
        <v>175063</v>
      </c>
      <c r="AG79" s="9">
        <f>Real!AG78</f>
        <v>0</v>
      </c>
      <c r="AH79" s="10">
        <f>IF(MONTH($A79)=1,Real!AH78,IF(Real!AH78-Real!AH77&lt;=0,"",Real!AH78-Real!AH77))</f>
        <v>1015.5</v>
      </c>
      <c r="AI79" s="10">
        <f>IF(MONTH($A79)=1,Real!AI78,IF(Real!AI78-Real!AI77&lt;=0,"",Real!AI78-Real!AI77))</f>
        <v>91.8</v>
      </c>
      <c r="AJ79" s="10">
        <f>IF(MONTH($A79)=1,Real!AJ78,IF(Real!AJ78-Real!AJ77&lt;=0,"",Real!AJ78-Real!AJ77))</f>
        <v>566900</v>
      </c>
      <c r="AK79" s="10">
        <f>Real!AK78</f>
        <v>691.3</v>
      </c>
      <c r="AL79" s="10">
        <f>Real!AL78</f>
        <v>303.32164204999998</v>
      </c>
      <c r="AM79" s="10">
        <f>Real!AM78</f>
        <v>387.97835794999997</v>
      </c>
      <c r="AN79" s="10">
        <f>Real!AN78</f>
        <v>390.7</v>
      </c>
    </row>
    <row r="80" spans="1:40" x14ac:dyDescent="0.2">
      <c r="A80" s="13">
        <v>39479</v>
      </c>
      <c r="B80" s="10">
        <f>B68*Real!B79/100</f>
        <v>78.370800578126349</v>
      </c>
      <c r="C80" s="10">
        <v>133.0511543883409</v>
      </c>
      <c r="D80" s="10">
        <v>123.58264004437427</v>
      </c>
      <c r="E80" s="10">
        <v>149.46184666851678</v>
      </c>
      <c r="F80" s="10">
        <f>F68*Real!F79/100</f>
        <v>405.01754526191309</v>
      </c>
      <c r="G80" s="10">
        <f>G68*Real!G79/100</f>
        <v>27.569793842865366</v>
      </c>
      <c r="H80" s="10">
        <f>H68*Real!H79/100</f>
        <v>485.6320513543792</v>
      </c>
      <c r="I80" s="10">
        <f>I68*Real!I79/100</f>
        <v>284.90617760369065</v>
      </c>
      <c r="J80" s="10">
        <f>J68*Real!J79/100</f>
        <v>146.64119498898523</v>
      </c>
      <c r="K80" s="10">
        <f>K68*Real!K79/100</f>
        <v>299.52643647492749</v>
      </c>
      <c r="L80" s="10">
        <f>L68*Real!L79/100</f>
        <v>155.10811956658711</v>
      </c>
      <c r="M80" s="10">
        <f>M68*Real!M79/100</f>
        <v>86.099208888023</v>
      </c>
      <c r="N80" s="10">
        <f>N68*Real!N79/100</f>
        <v>99.064815697191491</v>
      </c>
      <c r="O80" s="10">
        <f>O68*Real!O79/100</f>
        <v>147.38217744785214</v>
      </c>
      <c r="R80" s="10">
        <f>IF(MONTH($A80)=1,Real!R79,IF(Real!R79-Real!R78&lt;=0,"",Real!R79-Real!R78))</f>
        <v>125.8</v>
      </c>
      <c r="S80" s="10">
        <f>IF(MONTH($A80)=1,Real!S79,IF(Real!S79-Real!S78&lt;=0,"",Real!S79-Real!S78))</f>
        <v>117.19999999999999</v>
      </c>
      <c r="T80" s="10">
        <f>IF(MONTH($A80)=1,Real!T79,IF(Real!T79-Real!T78&lt;=0,"",Real!T79-Real!T78))</f>
        <v>918.3</v>
      </c>
      <c r="U80" s="10">
        <f>IF(U79*Real!U79/100=0,"",U79*Real!U79/100)</f>
        <v>201.60576392882845</v>
      </c>
      <c r="V80" s="10"/>
      <c r="W80" s="10">
        <f>IF(MONTH($A80)=1,Real!W79,IF(Real!W79-Real!W78&lt;=0,"",Real!W79-Real!W78))</f>
        <v>35029.199999999997</v>
      </c>
      <c r="X80" s="10">
        <f>IF(MONTH($A80)=1,Real!X79,IF(Real!X79-Real!X78&lt;=0,"",Real!X79-Real!X78))</f>
        <v>19509.599999999999</v>
      </c>
      <c r="Y80" s="9">
        <f>Real!Y79</f>
        <v>1164284</v>
      </c>
      <c r="Z80" s="9">
        <f>Real!Z79</f>
        <v>0</v>
      </c>
      <c r="AA80" s="9">
        <f>Real!AA79</f>
        <v>0</v>
      </c>
      <c r="AB80" s="9">
        <f>Real!AB79</f>
        <v>0</v>
      </c>
      <c r="AC80" s="9">
        <f>Real!AC79</f>
        <v>0</v>
      </c>
      <c r="AD80" s="9">
        <f>Real!AD79</f>
        <v>0</v>
      </c>
      <c r="AE80" s="9">
        <f>Real!AE79</f>
        <v>0</v>
      </c>
      <c r="AF80" s="9">
        <f>Real!AF79</f>
        <v>218748</v>
      </c>
      <c r="AG80" s="9">
        <f>Real!AG79</f>
        <v>0</v>
      </c>
      <c r="AH80" s="10">
        <f>IF(MONTH($A80)=1,Real!AH79,IF(Real!AH79-Real!AH78&lt;=0,"",Real!AH79-Real!AH78))</f>
        <v>1051.4000000000001</v>
      </c>
      <c r="AI80" s="10">
        <f>IF(MONTH($A80)=1,Real!AI79,IF(Real!AI79-Real!AI78&lt;=0,"",Real!AI79-Real!AI78))</f>
        <v>162.60000000000002</v>
      </c>
      <c r="AJ80" s="10">
        <f>IF(MONTH($A80)=1,Real!AJ79,IF(Real!AJ79-Real!AJ78&lt;=0,"",Real!AJ79-Real!AJ78))</f>
        <v>394500</v>
      </c>
      <c r="AK80" s="10">
        <f>Real!AK79</f>
        <v>631.20000000000005</v>
      </c>
      <c r="AL80" s="10">
        <f>Real!AL79</f>
        <v>371.14306862000001</v>
      </c>
      <c r="AM80" s="10">
        <f>Real!AM79</f>
        <v>260.05693137999998</v>
      </c>
      <c r="AN80" s="10">
        <f>Real!AN79</f>
        <v>467.9</v>
      </c>
    </row>
    <row r="81" spans="1:40" x14ac:dyDescent="0.2">
      <c r="A81" s="13">
        <v>39508</v>
      </c>
      <c r="B81" s="10">
        <f>B69*Real!B80/100</f>
        <v>105.84109347694779</v>
      </c>
      <c r="C81" s="10">
        <v>141.56642826919472</v>
      </c>
      <c r="D81" s="10">
        <v>131.36834636716986</v>
      </c>
      <c r="E81" s="10">
        <v>162.91341286868331</v>
      </c>
      <c r="F81" s="10">
        <f>F69*Real!F80/100</f>
        <v>434.7766389610544</v>
      </c>
      <c r="G81" s="10">
        <f>G69*Real!G80/100</f>
        <v>32.167744100291678</v>
      </c>
      <c r="H81" s="10">
        <f>H69*Real!H80/100</f>
        <v>529.59631636405993</v>
      </c>
      <c r="I81" s="10">
        <f>I69*Real!I80/100</f>
        <v>311.32797616480536</v>
      </c>
      <c r="J81" s="10">
        <f>J69*Real!J80/100</f>
        <v>157.47611602069674</v>
      </c>
      <c r="K81" s="10">
        <f>K69*Real!K80/100</f>
        <v>325.17395434102093</v>
      </c>
      <c r="L81" s="10">
        <f>L69*Real!L80/100</f>
        <v>162.27674274862974</v>
      </c>
      <c r="M81" s="10">
        <f>M69*Real!M80/100</f>
        <v>92.479456041243537</v>
      </c>
      <c r="N81" s="10">
        <f>N69*Real!N80/100</f>
        <v>146.46007827243932</v>
      </c>
      <c r="O81" s="10">
        <f>O69*Real!O80/100</f>
        <v>153.84718053928586</v>
      </c>
      <c r="R81" s="10">
        <f>IF(MONTH($A81)=1,Real!R80,IF(Real!R80-Real!R79&lt;=0,"",Real!R80-Real!R79))</f>
        <v>334.29999999999995</v>
      </c>
      <c r="S81" s="10">
        <f>IF(MONTH($A81)=1,Real!S80,IF(Real!S80-Real!S79&lt;=0,"",Real!S80-Real!S79))</f>
        <v>121.00000000000003</v>
      </c>
      <c r="T81" s="10">
        <f>IF(MONTH($A81)=1,Real!T80,IF(Real!T80-Real!T79&lt;=0,"",Real!T80-Real!T79))</f>
        <v>963.10000000000014</v>
      </c>
      <c r="U81" s="10">
        <f>IF(U80*Real!U80/100=0,"",U80*Real!U80/100)</f>
        <v>204.02503309597441</v>
      </c>
      <c r="V81" s="10">
        <v>412.87265875908821</v>
      </c>
      <c r="W81" s="10">
        <f>IF(MONTH($A81)=1,Real!W80,IF(Real!W80-Real!W79&lt;=0,"",Real!W80-Real!W79))</f>
        <v>39364.699999999997</v>
      </c>
      <c r="X81" s="10">
        <f>IF(MONTH($A81)=1,Real!X80,IF(Real!X80-Real!X79&lt;=0,"",Real!X80-Real!X79))</f>
        <v>21588.200000000004</v>
      </c>
      <c r="Y81" s="9">
        <f>Real!Y80</f>
        <v>1235577</v>
      </c>
      <c r="Z81" s="9">
        <f>Real!Z80</f>
        <v>0</v>
      </c>
      <c r="AA81" s="9">
        <f>Real!AA80</f>
        <v>0</v>
      </c>
      <c r="AB81" s="9">
        <f>Real!AB80</f>
        <v>0</v>
      </c>
      <c r="AC81" s="9">
        <f>Real!AC80</f>
        <v>0</v>
      </c>
      <c r="AD81" s="9">
        <f>Real!AD80</f>
        <v>0</v>
      </c>
      <c r="AE81" s="9">
        <f>Real!AE80</f>
        <v>0</v>
      </c>
      <c r="AF81" s="9">
        <f>Real!AF80</f>
        <v>255224</v>
      </c>
      <c r="AG81" s="9">
        <f>Real!AG80</f>
        <v>0</v>
      </c>
      <c r="AH81" s="10">
        <f>IF(MONTH($A81)=1,Real!AH80,IF(Real!AH80-Real!AH79&lt;=0,"",Real!AH80-Real!AH79))</f>
        <v>1267.2999999999997</v>
      </c>
      <c r="AI81" s="10">
        <f>IF(MONTH($A81)=1,Real!AI80,IF(Real!AI80-Real!AI79&lt;=0,"",Real!AI80-Real!AI79))</f>
        <v>196.29999999999998</v>
      </c>
      <c r="AJ81" s="10">
        <f>IF(MONTH($A81)=1,Real!AJ80,IF(Real!AJ80-Real!AJ79&lt;=0,"",Real!AJ80-Real!AJ79))</f>
        <v>626800</v>
      </c>
      <c r="AK81" s="10">
        <f>Real!AK80</f>
        <v>610.20000000000005</v>
      </c>
      <c r="AL81" s="10">
        <f>Real!AL80</f>
        <v>328.93703196000001</v>
      </c>
      <c r="AM81" s="10">
        <f>Real!AM80</f>
        <v>281.26296803999998</v>
      </c>
      <c r="AN81" s="10">
        <f>Real!AN80</f>
        <v>474.1</v>
      </c>
    </row>
    <row r="82" spans="1:40" x14ac:dyDescent="0.2">
      <c r="A82" s="13">
        <v>39539</v>
      </c>
      <c r="B82" s="10">
        <f>B70*Real!B81/100</f>
        <v>114.58410765325495</v>
      </c>
      <c r="C82" s="10">
        <v>136.89473613631128</v>
      </c>
      <c r="D82" s="10">
        <v>127.95276936162345</v>
      </c>
      <c r="E82" s="10">
        <v>160.95845191425911</v>
      </c>
      <c r="F82" s="10">
        <f>F70*Real!F81/100</f>
        <v>421.12281745667258</v>
      </c>
      <c r="G82" s="10">
        <f>G70*Real!G81/100</f>
        <v>33.548730022871801</v>
      </c>
      <c r="H82" s="10">
        <f>H70*Real!H81/100</f>
        <v>542.91011599890271</v>
      </c>
      <c r="I82" s="10">
        <f>I70*Real!I81/100</f>
        <v>328.65066259891285</v>
      </c>
      <c r="J82" s="10">
        <f>J70*Real!J81/100</f>
        <v>152.71777832878755</v>
      </c>
      <c r="K82" s="10">
        <f>K70*Real!K81/100</f>
        <v>317.40398068302574</v>
      </c>
      <c r="L82" s="10">
        <f>L70*Real!L81/100</f>
        <v>168.50363787776786</v>
      </c>
      <c r="M82" s="10">
        <f>M70*Real!M81/100</f>
        <v>97.063867545854322</v>
      </c>
      <c r="N82" s="10">
        <f>N70*Real!N81/100</f>
        <v>114.61898866459399</v>
      </c>
      <c r="O82" s="10">
        <f>O70*Real!O81/100</f>
        <v>154.70993085103464</v>
      </c>
      <c r="R82" s="10">
        <f>IF(MONTH($A82)=1,Real!R81,IF(Real!R81-Real!R80&lt;=0,"",Real!R81-Real!R80))</f>
        <v>375.1</v>
      </c>
      <c r="S82" s="10">
        <f>IF(MONTH($A82)=1,Real!S81,IF(Real!S81-Real!S80&lt;=0,"",Real!S81-Real!S80))</f>
        <v>138.79999999999995</v>
      </c>
      <c r="T82" s="10">
        <f>IF(MONTH($A82)=1,Real!T81,IF(Real!T81-Real!T80&lt;=0,"",Real!T81-Real!T80))</f>
        <v>1026</v>
      </c>
      <c r="U82" s="10">
        <f>IF(U81*Real!U81/100=0,"",U81*Real!U81/100)</f>
        <v>206.92218856593726</v>
      </c>
      <c r="V82" s="10"/>
      <c r="W82" s="10">
        <f>IF(MONTH($A82)=1,Real!W81,IF(Real!W81-Real!W80&lt;=0,"",Real!W81-Real!W80))</f>
        <v>40050.699999999997</v>
      </c>
      <c r="X82" s="10">
        <f>IF(MONTH($A82)=1,Real!X81,IF(Real!X81-Real!X80&lt;=0,"",Real!X81-Real!X80))</f>
        <v>23681.4</v>
      </c>
      <c r="Y82" s="9">
        <f>Real!Y81</f>
        <v>1375010</v>
      </c>
      <c r="Z82" s="9">
        <f>Real!Z81</f>
        <v>0</v>
      </c>
      <c r="AA82" s="9">
        <f>Real!AA81</f>
        <v>0</v>
      </c>
      <c r="AB82" s="9">
        <f>Real!AB81</f>
        <v>0</v>
      </c>
      <c r="AC82" s="9">
        <f>Real!AC81</f>
        <v>0</v>
      </c>
      <c r="AD82" s="9">
        <f>Real!AD81</f>
        <v>0</v>
      </c>
      <c r="AE82" s="9">
        <f>Real!AE81</f>
        <v>0</v>
      </c>
      <c r="AF82" s="9">
        <f>Real!AF81</f>
        <v>291020</v>
      </c>
      <c r="AG82" s="9">
        <f>Real!AG81</f>
        <v>0</v>
      </c>
      <c r="AH82" s="10">
        <f>IF(MONTH($A82)=1,Real!AH81,IF(Real!AH81-Real!AH80&lt;=0,"",Real!AH81-Real!AH80))</f>
        <v>1820.6000000000004</v>
      </c>
      <c r="AI82" s="10">
        <f>IF(MONTH($A82)=1,Real!AI81,IF(Real!AI81-Real!AI80&lt;=0,"",Real!AI81-Real!AI80))</f>
        <v>156.50000000000006</v>
      </c>
      <c r="AJ82" s="10">
        <f>IF(MONTH($A82)=1,Real!AJ81,IF(Real!AJ81-Real!AJ80&lt;=0,"",Real!AJ81-Real!AJ80))</f>
        <v>1185200</v>
      </c>
      <c r="AK82" s="10">
        <f>Real!AK81</f>
        <v>1091.8</v>
      </c>
      <c r="AL82" s="10">
        <f>Real!AL81</f>
        <v>345.41920262000002</v>
      </c>
      <c r="AM82" s="10">
        <f>Real!AM81</f>
        <v>746.38079737999999</v>
      </c>
      <c r="AN82" s="10">
        <f>Real!AN81</f>
        <v>552.70000000000005</v>
      </c>
    </row>
    <row r="83" spans="1:40" x14ac:dyDescent="0.2">
      <c r="A83" s="13">
        <v>39569</v>
      </c>
      <c r="B83" s="10">
        <f>B71*Real!B82/100</f>
        <v>124.20321504480199</v>
      </c>
      <c r="C83" s="10">
        <v>136.21026245562973</v>
      </c>
      <c r="D83" s="10">
        <v>131.53544690374892</v>
      </c>
      <c r="E83" s="10">
        <v>161.28036881808765</v>
      </c>
      <c r="F83" s="10">
        <f>F71*Real!F82/100</f>
        <v>430.97908274751876</v>
      </c>
      <c r="G83" s="10">
        <f>G71*Real!G82/100</f>
        <v>40.265218050376269</v>
      </c>
      <c r="H83" s="10">
        <f>H71*Real!H82/100</f>
        <v>562.99261459795161</v>
      </c>
      <c r="I83" s="10">
        <f>I71*Real!I82/100</f>
        <v>328.64947857733864</v>
      </c>
      <c r="J83" s="10">
        <f>J71*Real!J82/100</f>
        <v>161.41974828316927</v>
      </c>
      <c r="K83" s="10">
        <f>K71*Real!K82/100</f>
        <v>302.33043268653341</v>
      </c>
      <c r="L83" s="10">
        <f>L71*Real!L82/100</f>
        <v>170.60823511275765</v>
      </c>
      <c r="M83" s="10">
        <f>M71*Real!M82/100</f>
        <v>100.6910865019547</v>
      </c>
      <c r="N83" s="10">
        <f>N71*Real!N82/100</f>
        <v>118.31338017912449</v>
      </c>
      <c r="O83" s="10">
        <f>O71*Real!O82/100</f>
        <v>154.11741520325151</v>
      </c>
      <c r="R83" s="10">
        <f>IF(MONTH($A83)=1,Real!R82,IF(Real!R82-Real!R81&lt;=0,"",Real!R82-Real!R81))</f>
        <v>188</v>
      </c>
      <c r="S83" s="10">
        <f>IF(MONTH($A83)=1,Real!S82,IF(Real!S82-Real!S81&lt;=0,"",Real!S82-Real!S81))</f>
        <v>128</v>
      </c>
      <c r="T83" s="10">
        <f>IF(MONTH($A83)=1,Real!T82,IF(Real!T82-Real!T81&lt;=0,"",Real!T82-Real!T81))</f>
        <v>995.40000000000009</v>
      </c>
      <c r="U83" s="10">
        <f>IF(U82*Real!U82/100=0,"",U82*Real!U82/100)</f>
        <v>209.71563811157739</v>
      </c>
      <c r="V83" s="10"/>
      <c r="W83" s="10">
        <f>IF(MONTH($A83)=1,Real!W82,IF(Real!W82-Real!W81&lt;=0,"",Real!W82-Real!W81))</f>
        <v>42487.5</v>
      </c>
      <c r="X83" s="10">
        <f>IF(MONTH($A83)=1,Real!X82,IF(Real!X82-Real!X81&lt;=0,"",Real!X82-Real!X81))</f>
        <v>22626</v>
      </c>
      <c r="Y83" s="9">
        <f>Real!Y82</f>
        <v>1552785</v>
      </c>
      <c r="Z83" s="9">
        <f>Real!Z82</f>
        <v>0</v>
      </c>
      <c r="AA83" s="9">
        <f>Real!AA82</f>
        <v>0</v>
      </c>
      <c r="AB83" s="9">
        <f>Real!AB82</f>
        <v>0</v>
      </c>
      <c r="AC83" s="9">
        <f>Real!AC82</f>
        <v>0</v>
      </c>
      <c r="AD83" s="9">
        <f>Real!AD82</f>
        <v>0</v>
      </c>
      <c r="AE83" s="9">
        <f>Real!AE82</f>
        <v>0</v>
      </c>
      <c r="AF83" s="9">
        <f>Real!AF82</f>
        <v>280900</v>
      </c>
      <c r="AG83" s="9">
        <f>Real!AG82</f>
        <v>0</v>
      </c>
      <c r="AH83" s="10">
        <f>IF(MONTH($A83)=1,Real!AH82,IF(Real!AH82-Real!AH81&lt;=0,"",Real!AH82-Real!AH81))</f>
        <v>1255.8999999999996</v>
      </c>
      <c r="AI83" s="10">
        <f>IF(MONTH($A83)=1,Real!AI82,IF(Real!AI82-Real!AI81&lt;=0,"",Real!AI82-Real!AI81))</f>
        <v>216.09999999999991</v>
      </c>
      <c r="AJ83" s="10">
        <f>IF(MONTH($A83)=1,Real!AJ82,IF(Real!AJ82-Real!AJ81&lt;=0,"",Real!AJ82-Real!AJ81))</f>
        <v>543900</v>
      </c>
      <c r="AK83" s="10">
        <f>Real!AK82</f>
        <v>675.6</v>
      </c>
      <c r="AL83" s="10">
        <f>Real!AL82</f>
        <v>368.03812298000003</v>
      </c>
      <c r="AM83" s="10">
        <f>Real!AM82</f>
        <v>307.56187702</v>
      </c>
      <c r="AN83" s="10">
        <f>Real!AN82</f>
        <v>503.2</v>
      </c>
    </row>
    <row r="84" spans="1:40" x14ac:dyDescent="0.2">
      <c r="A84" s="13">
        <v>39600</v>
      </c>
      <c r="B84" s="10">
        <f>B72*Real!B83/100</f>
        <v>148.12510896289703</v>
      </c>
      <c r="C84" s="10">
        <v>135.12058035598469</v>
      </c>
      <c r="D84" s="10">
        <v>128.64166707186644</v>
      </c>
      <c r="E84" s="10">
        <v>163.86085471917707</v>
      </c>
      <c r="F84" s="10">
        <f>F72*Real!F83/100</f>
        <v>408.52033024757657</v>
      </c>
      <c r="G84" s="10">
        <f>G72*Real!G83/100</f>
        <v>46.725573198274652</v>
      </c>
      <c r="H84" s="10">
        <f>H72*Real!H83/100</f>
        <v>577.19687064715981</v>
      </c>
      <c r="I84" s="10">
        <f>I72*Real!I83/100</f>
        <v>339.1607912607293</v>
      </c>
      <c r="J84" s="10">
        <f>J72*Real!J83/100</f>
        <v>160.95683840031086</v>
      </c>
      <c r="K84" s="10">
        <f>K72*Real!K83/100</f>
        <v>300.5809823332653</v>
      </c>
      <c r="L84" s="10">
        <f>L72*Real!L83/100</f>
        <v>173.8693387963242</v>
      </c>
      <c r="M84" s="10">
        <f>M72*Real!M83/100</f>
        <v>108.93942315313392</v>
      </c>
      <c r="N84" s="10">
        <f>N72*Real!N83/100</f>
        <v>133.1141512741232</v>
      </c>
      <c r="O84" s="10">
        <f>O72*Real!O83/100</f>
        <v>162.71775417119383</v>
      </c>
      <c r="R84" s="10">
        <f>IF(MONTH($A84)=1,Real!R83,IF(Real!R83-Real!R82&lt;=0,"",Real!R83-Real!R82))</f>
        <v>99.599999999999909</v>
      </c>
      <c r="S84" s="10">
        <f>IF(MONTH($A84)=1,Real!S83,IF(Real!S83-Real!S82&lt;=0,"",Real!S83-Real!S82))</f>
        <v>144.80000000000007</v>
      </c>
      <c r="T84" s="10">
        <f>IF(MONTH($A84)=1,Real!T83,IF(Real!T83-Real!T82&lt;=0,"",Real!T83-Real!T82))</f>
        <v>1158.1999999999998</v>
      </c>
      <c r="U84" s="10">
        <f>IF(U83*Real!U83/100=0,"",U83*Real!U83/100)</f>
        <v>211.74987980125971</v>
      </c>
      <c r="V84" s="10">
        <v>599.93794303690743</v>
      </c>
      <c r="W84" s="10">
        <f>IF(MONTH($A84)=1,Real!W83,IF(Real!W83-Real!W82&lt;=0,"",Real!W83-Real!W82))</f>
        <v>43693.800000000017</v>
      </c>
      <c r="X84" s="10">
        <f>IF(MONTH($A84)=1,Real!X83,IF(Real!X83-Real!X82&lt;=0,"",Real!X83-Real!X82))</f>
        <v>23797.199999999997</v>
      </c>
      <c r="Y84" s="9">
        <f>Real!Y83</f>
        <v>1526780</v>
      </c>
      <c r="Z84" s="9">
        <f>Real!Z83</f>
        <v>0</v>
      </c>
      <c r="AA84" s="9">
        <f>Real!AA83</f>
        <v>0</v>
      </c>
      <c r="AB84" s="9">
        <f>Real!AB83</f>
        <v>0</v>
      </c>
      <c r="AC84" s="9">
        <f>Real!AC83</f>
        <v>0</v>
      </c>
      <c r="AD84" s="9">
        <f>Real!AD83</f>
        <v>0</v>
      </c>
      <c r="AE84" s="9">
        <f>Real!AE83</f>
        <v>0</v>
      </c>
      <c r="AF84" s="9">
        <f>Real!AF83</f>
        <v>266830</v>
      </c>
      <c r="AG84" s="9">
        <f>Real!AG83</f>
        <v>0</v>
      </c>
      <c r="AH84" s="10">
        <f>IF(MONTH($A84)=1,Real!AH83,IF(Real!AH83-Real!AH82&lt;=0,"",Real!AH83-Real!AH82))</f>
        <v>1133</v>
      </c>
      <c r="AI84" s="10">
        <f>IF(MONTH($A84)=1,Real!AI83,IF(Real!AI83-Real!AI82&lt;=0,"",Real!AI83-Real!AI82))</f>
        <v>192.80000000000007</v>
      </c>
      <c r="AJ84" s="10">
        <f>IF(MONTH($A84)=1,Real!AJ83,IF(Real!AJ83-Real!AJ82&lt;=0,"",Real!AJ83-Real!AJ82))</f>
        <v>446700</v>
      </c>
      <c r="AK84" s="10">
        <f>Real!AK83</f>
        <v>670.6</v>
      </c>
      <c r="AL84" s="10">
        <f>Real!AL83</f>
        <v>391.37221536999999</v>
      </c>
      <c r="AM84" s="10">
        <f>Real!AM83</f>
        <v>279.22778462999997</v>
      </c>
      <c r="AN84" s="10">
        <f>Real!AN83</f>
        <v>607.1</v>
      </c>
    </row>
    <row r="85" spans="1:40" x14ac:dyDescent="0.2">
      <c r="A85" s="13">
        <v>39630</v>
      </c>
      <c r="B85" s="10">
        <f>B73*Real!B84/100</f>
        <v>149.80092241931374</v>
      </c>
      <c r="C85" s="10">
        <v>137.95811254346037</v>
      </c>
      <c r="D85" s="10">
        <v>132.75820041816615</v>
      </c>
      <c r="E85" s="10">
        <v>166.31876753996471</v>
      </c>
      <c r="F85" s="10">
        <f>F73*Real!F84/100</f>
        <v>417.35488248244894</v>
      </c>
      <c r="G85" s="10">
        <f>G73*Real!G84/100</f>
        <v>50.170369344028366</v>
      </c>
      <c r="H85" s="10">
        <f>H73*Real!H84/100</f>
        <v>599.68075369374583</v>
      </c>
      <c r="I85" s="10">
        <f>I73*Real!I84/100</f>
        <v>356.79856309356154</v>
      </c>
      <c r="J85" s="10">
        <f>J73*Real!J84/100</f>
        <v>165.58762877087298</v>
      </c>
      <c r="K85" s="10">
        <f>K73*Real!K84/100</f>
        <v>300.82222842558912</v>
      </c>
      <c r="L85" s="10">
        <f>L73*Real!L84/100</f>
        <v>178.8341077451544</v>
      </c>
      <c r="M85" s="10">
        <f>M73*Real!M84/100</f>
        <v>114.18171272814996</v>
      </c>
      <c r="N85" s="10">
        <f>N73*Real!N84/100</f>
        <v>142.83244405129091</v>
      </c>
      <c r="O85" s="10">
        <f>O73*Real!O84/100</f>
        <v>163.53778477841763</v>
      </c>
      <c r="R85" s="10">
        <f>IF(MONTH($A85)=1,Real!R84,IF(Real!R84-Real!R83&lt;=0,"",Real!R84-Real!R83))</f>
        <v>413.20000000000005</v>
      </c>
      <c r="S85" s="10">
        <f>IF(MONTH($A85)=1,Real!S84,IF(Real!S84-Real!S83&lt;=0,"",Real!S84-Real!S83))</f>
        <v>197.29999999999995</v>
      </c>
      <c r="T85" s="10">
        <f>IF(MONTH($A85)=1,Real!T84,IF(Real!T84-Real!T83&lt;=0,"",Real!T84-Real!T83))</f>
        <v>1110.6999999999998</v>
      </c>
      <c r="U85" s="10">
        <f>IF(U84*Real!U84/100=0,"",U84*Real!U84/100)</f>
        <v>212.82980418824616</v>
      </c>
      <c r="V85" s="10"/>
      <c r="W85" s="10">
        <f>IF(MONTH($A85)=1,Real!W84,IF(Real!W84-Real!W83&lt;=0,"",Real!W84-Real!W83))</f>
        <v>46973.299999999988</v>
      </c>
      <c r="X85" s="10">
        <f>IF(MONTH($A85)=1,Real!X84,IF(Real!X84-Real!X83&lt;=0,"",Real!X84-Real!X83))</f>
        <v>26530.799999999988</v>
      </c>
      <c r="Y85" s="9">
        <f>Real!Y84</f>
        <v>1530028</v>
      </c>
      <c r="Z85" s="9">
        <f>Real!Z84</f>
        <v>0</v>
      </c>
      <c r="AA85" s="9">
        <f>Real!AA84</f>
        <v>0</v>
      </c>
      <c r="AB85" s="9">
        <f>Real!AB84</f>
        <v>0</v>
      </c>
      <c r="AC85" s="9">
        <f>Real!AC84</f>
        <v>0</v>
      </c>
      <c r="AD85" s="9">
        <f>Real!AD84</f>
        <v>0</v>
      </c>
      <c r="AE85" s="9">
        <f>Real!AE84</f>
        <v>0</v>
      </c>
      <c r="AF85" s="9">
        <f>Real!AF84</f>
        <v>273299</v>
      </c>
      <c r="AG85" s="9">
        <f>Real!AG84</f>
        <v>0</v>
      </c>
      <c r="AH85" s="10">
        <f>IF(MONTH($A85)=1,Real!AH84,IF(Real!AH84-Real!AH83&lt;=0,"",Real!AH84-Real!AH83))</f>
        <v>2156.4000000000005</v>
      </c>
      <c r="AI85" s="10">
        <f>IF(MONTH($A85)=1,Real!AI84,IF(Real!AI84-Real!AI83&lt;=0,"",Real!AI84-Real!AI83))</f>
        <v>195.80000000000007</v>
      </c>
      <c r="AJ85" s="10">
        <f>IF(MONTH($A85)=1,Real!AJ84,IF(Real!AJ84-Real!AJ83&lt;=0,"",Real!AJ84-Real!AJ83))</f>
        <v>1343300</v>
      </c>
      <c r="AK85" s="10">
        <f>Real!AK84</f>
        <v>1306.0999999999999</v>
      </c>
      <c r="AL85" s="10">
        <f>Real!AL84</f>
        <v>454.61797335</v>
      </c>
      <c r="AM85" s="10">
        <f>Real!AM84</f>
        <v>851.48202664999997</v>
      </c>
      <c r="AN85" s="10">
        <f>Real!AN84</f>
        <v>562.29999999999995</v>
      </c>
    </row>
    <row r="86" spans="1:40" x14ac:dyDescent="0.2">
      <c r="A86" s="13">
        <v>39661</v>
      </c>
      <c r="B86" s="10">
        <f>B74*Real!B85/100</f>
        <v>141.44693745435595</v>
      </c>
      <c r="C86" s="10">
        <v>138.09607065600386</v>
      </c>
      <c r="D86" s="10">
        <v>132.75820041816615</v>
      </c>
      <c r="E86" s="10">
        <v>166.15244877242475</v>
      </c>
      <c r="F86" s="10">
        <f>F74*Real!F85/100</f>
        <v>411.38106125678627</v>
      </c>
      <c r="G86" s="10">
        <f>G74*Real!G85/100</f>
        <v>44.24343051175186</v>
      </c>
      <c r="H86" s="10">
        <f>H74*Real!H85/100</f>
        <v>620.51456863999044</v>
      </c>
      <c r="I86" s="10">
        <f>I74*Real!I85/100</f>
        <v>372.53328655411883</v>
      </c>
      <c r="J86" s="10">
        <f>J74*Real!J85/100</f>
        <v>170.69044112126497</v>
      </c>
      <c r="K86" s="10">
        <f>K74*Real!K85/100</f>
        <v>299.61126461896862</v>
      </c>
      <c r="L86" s="10">
        <f>L74*Real!L85/100</f>
        <v>183.22253676255926</v>
      </c>
      <c r="M86" s="10">
        <f>M74*Real!M85/100</f>
        <v>112.18415880384751</v>
      </c>
      <c r="N86" s="10">
        <f>N74*Real!N85/100</f>
        <v>164.22676619216401</v>
      </c>
      <c r="O86" s="10">
        <f>O74*Real!O85/100</f>
        <v>156.63589314718055</v>
      </c>
      <c r="R86" s="10">
        <f>IF(MONTH($A86)=1,Real!R85,IF(Real!R85-Real!R84&lt;=0,"",Real!R85-Real!R84))</f>
        <v>181.79999999999995</v>
      </c>
      <c r="S86" s="10">
        <f>IF(MONTH($A86)=1,Real!S85,IF(Real!S85-Real!S84&lt;=0,"",Real!S85-Real!S84))</f>
        <v>128.09999999999991</v>
      </c>
      <c r="T86" s="10">
        <f>IF(MONTH($A86)=1,Real!T85,IF(Real!T85-Real!T84&lt;=0,"",Real!T85-Real!T84))</f>
        <v>1007.8000000000002</v>
      </c>
      <c r="U86" s="10">
        <f>IF(U85*Real!U85/100=0,"",U85*Real!U85/100)</f>
        <v>213.59599148332384</v>
      </c>
      <c r="V86" s="10"/>
      <c r="W86" s="10">
        <f>IF(MONTH($A86)=1,Real!W85,IF(Real!W85-Real!W84&lt;=0,"",Real!W85-Real!W84))</f>
        <v>45291.5</v>
      </c>
      <c r="X86" s="10">
        <f>IF(MONTH($A86)=1,Real!X85,IF(Real!X85-Real!X84&lt;=0,"",Real!X85-Real!X84))</f>
        <v>25113.400000000023</v>
      </c>
      <c r="Y86" s="9">
        <f>Real!Y85</f>
        <v>1542078</v>
      </c>
      <c r="Z86" s="9">
        <f>Real!Z85</f>
        <v>0</v>
      </c>
      <c r="AA86" s="9">
        <f>Real!AA85</f>
        <v>0</v>
      </c>
      <c r="AB86" s="9">
        <f>Real!AB85</f>
        <v>0</v>
      </c>
      <c r="AC86" s="9">
        <f>Real!AC85</f>
        <v>0</v>
      </c>
      <c r="AD86" s="9">
        <f>Real!AD85</f>
        <v>0</v>
      </c>
      <c r="AE86" s="9">
        <f>Real!AE85</f>
        <v>0</v>
      </c>
      <c r="AF86" s="9">
        <f>Real!AF85</f>
        <v>242214</v>
      </c>
      <c r="AG86" s="9">
        <f>Real!AG85</f>
        <v>0</v>
      </c>
      <c r="AH86" s="10">
        <f>IF(MONTH($A86)=1,Real!AH85,IF(Real!AH85-Real!AH84&lt;=0,"",Real!AH85-Real!AH84))</f>
        <v>1239.6000000000004</v>
      </c>
      <c r="AI86" s="10">
        <f>IF(MONTH($A86)=1,Real!AI85,IF(Real!AI85-Real!AI84&lt;=0,"",Real!AI85-Real!AI84))</f>
        <v>172.89999999999986</v>
      </c>
      <c r="AJ86" s="10">
        <f>IF(MONTH($A86)=1,Real!AJ85,IF(Real!AJ85-Real!AJ84&lt;=0,"",Real!AJ85-Real!AJ84))</f>
        <v>550900</v>
      </c>
      <c r="AK86" s="10">
        <f>Real!AK85</f>
        <v>727.7</v>
      </c>
      <c r="AL86" s="10">
        <f>Real!AL85</f>
        <v>432.26187565999999</v>
      </c>
      <c r="AM86" s="10">
        <f>Real!AM85</f>
        <v>295.43812434</v>
      </c>
      <c r="AN86" s="10">
        <f>Real!AN85</f>
        <v>499.4</v>
      </c>
    </row>
    <row r="87" spans="1:40" x14ac:dyDescent="0.2">
      <c r="A87" s="13">
        <v>39692</v>
      </c>
      <c r="B87" s="10">
        <f>B75*Real!B86/100</f>
        <v>153.58030834678041</v>
      </c>
      <c r="C87" s="10">
        <v>137.68178244403586</v>
      </c>
      <c r="D87" s="10">
        <v>130.36855281063919</v>
      </c>
      <c r="E87" s="10">
        <v>164.65707673347293</v>
      </c>
      <c r="F87" s="10">
        <f>F75*Real!F86/100</f>
        <v>405.02397993555002</v>
      </c>
      <c r="G87" s="10">
        <f>G75*Real!G86/100</f>
        <v>37.946510960386298</v>
      </c>
      <c r="H87" s="10">
        <f>H75*Real!H86/100</f>
        <v>626.55873234446767</v>
      </c>
      <c r="I87" s="10">
        <f>I75*Real!I86/100</f>
        <v>380.34474287643445</v>
      </c>
      <c r="J87" s="10">
        <f>J75*Real!J86/100</f>
        <v>171.08577030634703</v>
      </c>
      <c r="K87" s="10">
        <f>K75*Real!K86/100</f>
        <v>320.26018775728608</v>
      </c>
      <c r="L87" s="10">
        <f>L75*Real!L86/100</f>
        <v>193.24821958590891</v>
      </c>
      <c r="M87" s="10">
        <f>M75*Real!M86/100</f>
        <v>115.92860703740888</v>
      </c>
      <c r="N87" s="10">
        <f>N75*Real!N86/100</f>
        <v>133.97364160432983</v>
      </c>
      <c r="O87" s="10">
        <f>O75*Real!O86/100</f>
        <v>159.61878600549915</v>
      </c>
      <c r="R87" s="10">
        <f>IF(MONTH($A87)=1,Real!R86,IF(Real!R86-Real!R85&lt;=0,"",Real!R86-Real!R85))</f>
        <v>188.20000000000005</v>
      </c>
      <c r="S87" s="10">
        <f>IF(MONTH($A87)=1,Real!S86,IF(Real!S86-Real!S85&lt;=0,"",Real!S86-Real!S85))</f>
        <v>128.40000000000009</v>
      </c>
      <c r="T87" s="10">
        <f>IF(MONTH($A87)=1,Real!T86,IF(Real!T86-Real!T85&lt;=0,"",Real!T86-Real!T85))</f>
        <v>1107.5</v>
      </c>
      <c r="U87" s="10">
        <f>IF(U86*Real!U86/100=0,"",U86*Real!U86/100)</f>
        <v>215.30475941519043</v>
      </c>
      <c r="V87" s="10">
        <v>765.36191508641798</v>
      </c>
      <c r="W87" s="10">
        <f>IF(MONTH($A87)=1,Real!W86,IF(Real!W86-Real!W85&lt;=0,"",Real!W86-Real!W85))</f>
        <v>43342.200000000012</v>
      </c>
      <c r="X87" s="10">
        <f>IF(MONTH($A87)=1,Real!X86,IF(Real!X86-Real!X85&lt;=0,"",Real!X86-Real!X85))</f>
        <v>25295.099999999977</v>
      </c>
      <c r="Y87" s="9">
        <f>Real!Y86</f>
        <v>1553432</v>
      </c>
      <c r="Z87" s="9">
        <f>Real!Z86</f>
        <v>0</v>
      </c>
      <c r="AA87" s="9">
        <f>Real!AA86</f>
        <v>0</v>
      </c>
      <c r="AB87" s="9">
        <f>Real!AB86</f>
        <v>0</v>
      </c>
      <c r="AC87" s="9">
        <f>Real!AC86</f>
        <v>0</v>
      </c>
      <c r="AD87" s="9">
        <f>Real!AD86</f>
        <v>0</v>
      </c>
      <c r="AE87" s="9">
        <f>Real!AE86</f>
        <v>0</v>
      </c>
      <c r="AF87" s="9">
        <f>Real!AF86</f>
        <v>245813</v>
      </c>
      <c r="AG87" s="9">
        <f>Real!AG86</f>
        <v>0</v>
      </c>
      <c r="AH87" s="10">
        <f>IF(MONTH($A87)=1,Real!AH86,IF(Real!AH86-Real!AH85&lt;=0,"",Real!AH86-Real!AH85))</f>
        <v>1239.1999999999989</v>
      </c>
      <c r="AI87" s="10">
        <f>IF(MONTH($A87)=1,Real!AI86,IF(Real!AI86-Real!AI85&lt;=0,"",Real!AI86-Real!AI85))</f>
        <v>168.40000000000009</v>
      </c>
      <c r="AJ87" s="10">
        <f>IF(MONTH($A87)=1,Real!AJ86,IF(Real!AJ86-Real!AJ85&lt;=0,"",Real!AJ86-Real!AJ85))</f>
        <v>510100</v>
      </c>
      <c r="AK87" s="10">
        <f>Real!AK86</f>
        <v>751.2</v>
      </c>
      <c r="AL87" s="10">
        <f>Real!AL86</f>
        <v>435.87102317</v>
      </c>
      <c r="AM87" s="10">
        <f>Real!AM86</f>
        <v>315.32897682999999</v>
      </c>
      <c r="AN87" s="10">
        <f>Real!AN86</f>
        <v>536.9</v>
      </c>
    </row>
    <row r="88" spans="1:40" x14ac:dyDescent="0.2">
      <c r="A88" s="13">
        <v>39722</v>
      </c>
      <c r="B88" s="10">
        <f>B76*Real!B87/100</f>
        <v>148.52490276805452</v>
      </c>
      <c r="C88" s="10">
        <v>138.64555492114411</v>
      </c>
      <c r="D88" s="10">
        <v>132.97592386685199</v>
      </c>
      <c r="E88" s="10">
        <v>159.71736443146875</v>
      </c>
      <c r="F88" s="10">
        <f>F76*Real!F87/100</f>
        <v>421.43025700595848</v>
      </c>
      <c r="G88" s="10">
        <f>G76*Real!G87/100</f>
        <v>35.539959816961726</v>
      </c>
      <c r="H88" s="10">
        <f>H76*Real!H87/100</f>
        <v>643.58784929439321</v>
      </c>
      <c r="I88" s="10">
        <f>I76*Real!I87/100</f>
        <v>391.32536205150677</v>
      </c>
      <c r="J88" s="10">
        <f>J76*Real!J87/100</f>
        <v>173.59724464644918</v>
      </c>
      <c r="K88" s="10">
        <f>K76*Real!K87/100</f>
        <v>316.24002983275886</v>
      </c>
      <c r="L88" s="10">
        <f>L76*Real!L87/100</f>
        <v>200.03402217598773</v>
      </c>
      <c r="M88" s="10">
        <f>M76*Real!M87/100</f>
        <v>117.66122555303149</v>
      </c>
      <c r="N88" s="10">
        <f>N76*Real!N87/100</f>
        <v>105.97553498424166</v>
      </c>
      <c r="O88" s="10">
        <f>O76*Real!O87/100</f>
        <v>157.63332886315553</v>
      </c>
      <c r="R88" s="10">
        <f>IF(MONTH($A88)=1,Real!R87,IF(Real!R87-Real!R86&lt;=0,"",Real!R87-Real!R86))</f>
        <v>281.60000000000014</v>
      </c>
      <c r="S88" s="10">
        <f>IF(MONTH($A88)=1,Real!S87,IF(Real!S87-Real!S86&lt;=0,"",Real!S87-Real!S86))</f>
        <v>137</v>
      </c>
      <c r="T88" s="10">
        <f>IF(MONTH($A88)=1,Real!T87,IF(Real!T87-Real!T86&lt;=0,"",Real!T87-Real!T86))</f>
        <v>1209.1000000000004</v>
      </c>
      <c r="U88" s="10">
        <f>IF(U87*Real!U87/100=0,"",U87*Real!U87/100)</f>
        <v>217.26403272586867</v>
      </c>
      <c r="V88" s="10"/>
      <c r="W88" s="10">
        <f>IF(MONTH($A88)=1,Real!W87,IF(Real!W87-Real!W86&lt;=0,"",Real!W87-Real!W86))</f>
        <v>38771.5</v>
      </c>
      <c r="X88" s="10">
        <f>IF(MONTH($A88)=1,Real!X87,IF(Real!X87-Real!X86&lt;=0,"",Real!X87-Real!X86))</f>
        <v>24792.200000000012</v>
      </c>
      <c r="Y88" s="9">
        <f>Real!Y87</f>
        <v>1426613</v>
      </c>
      <c r="Z88" s="9">
        <f>Real!Z87</f>
        <v>0</v>
      </c>
      <c r="AA88" s="9">
        <f>Real!AA87</f>
        <v>0</v>
      </c>
      <c r="AB88" s="9">
        <f>Real!AB87</f>
        <v>0</v>
      </c>
      <c r="AC88" s="9">
        <f>Real!AC87</f>
        <v>0</v>
      </c>
      <c r="AD88" s="9">
        <f>Real!AD87</f>
        <v>0</v>
      </c>
      <c r="AE88" s="9">
        <f>Real!AE87</f>
        <v>0</v>
      </c>
      <c r="AF88" s="9">
        <f>Real!AF87</f>
        <v>243650</v>
      </c>
      <c r="AG88" s="9">
        <f>Real!AG87</f>
        <v>0</v>
      </c>
      <c r="AH88" s="10">
        <f>IF(MONTH($A88)=1,Real!AH87,IF(Real!AH87-Real!AH86&lt;=0,"",Real!AH87-Real!AH86))</f>
        <v>1606.3000000000011</v>
      </c>
      <c r="AI88" s="10">
        <f>IF(MONTH($A88)=1,Real!AI87,IF(Real!AI87-Real!AI86&lt;=0,"",Real!AI87-Real!AI86))</f>
        <v>172.09999999999991</v>
      </c>
      <c r="AJ88" s="10">
        <f>IF(MONTH($A88)=1,Real!AJ87,IF(Real!AJ87-Real!AJ86&lt;=0,"",Real!AJ87-Real!AJ86))</f>
        <v>865400</v>
      </c>
      <c r="AK88" s="10">
        <f>Real!AK87</f>
        <v>937.6</v>
      </c>
      <c r="AL88" s="10">
        <f>Real!AL87</f>
        <v>411.72711543999998</v>
      </c>
      <c r="AM88" s="10">
        <f>Real!AM87</f>
        <v>525.87288455999999</v>
      </c>
      <c r="AN88" s="10">
        <f>Real!AN87</f>
        <v>748.2</v>
      </c>
    </row>
    <row r="89" spans="1:40" x14ac:dyDescent="0.2">
      <c r="A89" s="13">
        <v>39753</v>
      </c>
      <c r="B89" s="10">
        <f>B77*Real!B88/100</f>
        <v>149.96800026962518</v>
      </c>
      <c r="C89" s="10">
        <v>124.91964498395086</v>
      </c>
      <c r="D89" s="10">
        <v>123.80058512003922</v>
      </c>
      <c r="E89" s="10">
        <v>135.91947713117992</v>
      </c>
      <c r="F89" s="10">
        <f>F77*Real!F88/100</f>
        <v>380.97161080282012</v>
      </c>
      <c r="G89" s="10">
        <f>G77*Real!G88/100</f>
        <v>32.726292703903155</v>
      </c>
      <c r="H89" s="10">
        <f>H77*Real!H88/100</f>
        <v>629.48354913204548</v>
      </c>
      <c r="I89" s="10">
        <f>I77*Real!I88/100</f>
        <v>379.00323234148658</v>
      </c>
      <c r="J89" s="10">
        <f>J77*Real!J88/100</f>
        <v>169.44891434852354</v>
      </c>
      <c r="K89" s="10">
        <f>K77*Real!K88/100</f>
        <v>308.08438186691461</v>
      </c>
      <c r="L89" s="10">
        <f>L77*Real!L88/100</f>
        <v>192.24894614283025</v>
      </c>
      <c r="M89" s="10">
        <f>M77*Real!M88/100</f>
        <v>115.50695251652573</v>
      </c>
      <c r="N89" s="10">
        <f>N77*Real!N88/100</f>
        <v>85.270304773866442</v>
      </c>
      <c r="O89" s="10">
        <f>O77*Real!O88/100</f>
        <v>156.55803500142432</v>
      </c>
      <c r="R89" s="10">
        <f>IF(MONTH($A89)=1,Real!R88,IF(Real!R88-Real!R87&lt;=0,"",Real!R88-Real!R87))</f>
        <v>51.599999999999909</v>
      </c>
      <c r="S89" s="10">
        <f>IF(MONTH($A89)=1,Real!S88,IF(Real!S88-Real!S87&lt;=0,"",Real!S88-Real!S87))</f>
        <v>126.5</v>
      </c>
      <c r="T89" s="10">
        <f>IF(MONTH($A89)=1,Real!T88,IF(Real!T88-Real!T87&lt;=0,"",Real!T88-Real!T87))</f>
        <v>1412.6000000000004</v>
      </c>
      <c r="U89" s="10">
        <f>IF(U88*Real!U88/100=0,"",U88*Real!U88/100)</f>
        <v>219.06732419749335</v>
      </c>
      <c r="V89" s="10"/>
      <c r="W89" s="10">
        <f>IF(MONTH($A89)=1,Real!W88,IF(Real!W88-Real!W87&lt;=0,"",Real!W88-Real!W87))</f>
        <v>30076.700000000012</v>
      </c>
      <c r="X89" s="10">
        <f>IF(MONTH($A89)=1,Real!X88,IF(Real!X88-Real!X87&lt;=0,"",Real!X88-Real!X87))</f>
        <v>19161.200000000012</v>
      </c>
      <c r="Y89" s="9">
        <f>Real!Y88</f>
        <v>1183196</v>
      </c>
      <c r="Z89" s="9">
        <f>Real!Z88</f>
        <v>0</v>
      </c>
      <c r="AA89" s="9">
        <f>Real!AA88</f>
        <v>0</v>
      </c>
      <c r="AB89" s="9">
        <f>Real!AB88</f>
        <v>0</v>
      </c>
      <c r="AC89" s="9">
        <f>Real!AC88</f>
        <v>0</v>
      </c>
      <c r="AD89" s="9">
        <f>Real!AD88</f>
        <v>0</v>
      </c>
      <c r="AE89" s="9">
        <f>Real!AE88</f>
        <v>0</v>
      </c>
      <c r="AF89" s="9">
        <f>Real!AF88</f>
        <v>196447</v>
      </c>
      <c r="AG89" s="9">
        <f>Real!AG88</f>
        <v>0</v>
      </c>
      <c r="AH89" s="10">
        <f>IF(MONTH($A89)=1,Real!AH88,IF(Real!AH88-Real!AH87&lt;=0,"",Real!AH88-Real!AH87))</f>
        <v>958</v>
      </c>
      <c r="AI89" s="10">
        <f>IF(MONTH($A89)=1,Real!AI88,IF(Real!AI88-Real!AI87&lt;=0,"",Real!AI88-Real!AI87))</f>
        <v>152.20000000000005</v>
      </c>
      <c r="AJ89" s="10">
        <f>IF(MONTH($A89)=1,Real!AJ88,IF(Real!AJ88-Real!AJ87&lt;=0,"",Real!AJ88-Real!AJ87))</f>
        <v>386800</v>
      </c>
      <c r="AK89" s="10">
        <f>Real!AK88</f>
        <v>570.6</v>
      </c>
      <c r="AL89" s="10">
        <f>Real!AL88</f>
        <v>303.10131718999997</v>
      </c>
      <c r="AM89" s="10">
        <f>Real!AM88</f>
        <v>267.49868280999999</v>
      </c>
      <c r="AN89" s="10">
        <f>Real!AN88</f>
        <v>842.8</v>
      </c>
    </row>
    <row r="90" spans="1:40" x14ac:dyDescent="0.2">
      <c r="A90" s="13">
        <v>39783</v>
      </c>
      <c r="B90" s="10">
        <f>B78*Real!B89/100</f>
        <v>193.78124436949872</v>
      </c>
      <c r="C90" s="10">
        <v>128.29247539851755</v>
      </c>
      <c r="D90" s="10">
        <v>128.00980501412056</v>
      </c>
      <c r="E90" s="10">
        <v>136.32723556257346</v>
      </c>
      <c r="F90" s="10">
        <f>F78*Real!F89/100</f>
        <v>388.3390169977684</v>
      </c>
      <c r="G90" s="10">
        <f>G78*Real!G89/100</f>
        <v>31.510271088981167</v>
      </c>
      <c r="H90" s="10">
        <f>H78*Real!H89/100</f>
        <v>746.30313290802337</v>
      </c>
      <c r="I90" s="10">
        <f>I78*Real!I89/100</f>
        <v>437.55512071486658</v>
      </c>
      <c r="J90" s="10">
        <f>J78*Real!J89/100</f>
        <v>202.09908244424511</v>
      </c>
      <c r="K90" s="10">
        <f>K78*Real!K89/100</f>
        <v>354.72858800172128</v>
      </c>
      <c r="L90" s="10">
        <f>L78*Real!L89/100</f>
        <v>211.31241080479467</v>
      </c>
      <c r="M90" s="10">
        <f>M78*Real!M89/100</f>
        <v>119.47423550639736</v>
      </c>
      <c r="N90" s="10">
        <f>N78*Real!N89/100</f>
        <v>92.689188312999335</v>
      </c>
      <c r="O90" s="10">
        <f>O78*Real!O89/100</f>
        <v>188.42535237543765</v>
      </c>
      <c r="R90" s="10">
        <f>IF(MONTH($A90)=1,Real!R89,IF(Real!R89-Real!R88&lt;=0,"",Real!R89-Real!R88))</f>
        <v>164.69999999999982</v>
      </c>
      <c r="S90" s="10">
        <f>IF(MONTH($A90)=1,Real!S89,IF(Real!S89-Real!S88&lt;=0,"",Real!S89-Real!S88))</f>
        <v>214.79999999999995</v>
      </c>
      <c r="T90" s="10">
        <f>IF(MONTH($A90)=1,Real!T89,IF(Real!T89-Real!T88&lt;=0,"",Real!T89-Real!T88))</f>
        <v>2628.5999999999985</v>
      </c>
      <c r="U90" s="10">
        <f>IF(U89*Real!U89/100=0,"",U89*Real!U89/100)</f>
        <v>220.57888873445606</v>
      </c>
      <c r="V90" s="10">
        <v>796.49844035955891</v>
      </c>
      <c r="W90" s="10">
        <f>IF(MONTH($A90)=1,Real!W89,IF(Real!W89-Real!W88&lt;=0,"",Real!W89-Real!W88))</f>
        <v>28244.099999999977</v>
      </c>
      <c r="X90" s="10">
        <f>IF(MONTH($A90)=1,Real!X89,IF(Real!X89-Real!X88&lt;=0,"",Real!X89-Real!X88))</f>
        <v>21190.5</v>
      </c>
      <c r="Y90" s="9">
        <f>Real!Y89</f>
        <v>894696</v>
      </c>
      <c r="Z90" s="9">
        <f>Real!Z89</f>
        <v>0</v>
      </c>
      <c r="AA90" s="9">
        <f>Real!AA89</f>
        <v>0</v>
      </c>
      <c r="AB90" s="9">
        <f>Real!AB89</f>
        <v>0</v>
      </c>
      <c r="AC90" s="9">
        <f>Real!AC89</f>
        <v>0</v>
      </c>
      <c r="AD90" s="9">
        <f>Real!AD89</f>
        <v>0</v>
      </c>
      <c r="AE90" s="9">
        <f>Real!AE89</f>
        <v>0</v>
      </c>
      <c r="AF90" s="9">
        <f>Real!AF89</f>
        <v>208218</v>
      </c>
      <c r="AG90" s="9">
        <f>Real!AG89</f>
        <v>0</v>
      </c>
      <c r="AH90" s="10">
        <f>IF(MONTH($A90)=1,Real!AH89,IF(Real!AH89-Real!AH88&lt;=0,"",Real!AH89-Real!AH88))</f>
        <v>1260.6999999999989</v>
      </c>
      <c r="AI90" s="10">
        <f>IF(MONTH($A90)=1,Real!AI89,IF(Real!AI89-Real!AI88&lt;=0,"",Real!AI89-Real!AI88))</f>
        <v>235.59999999999991</v>
      </c>
      <c r="AJ90" s="10">
        <f>IF(MONTH($A90)=1,Real!AJ89,IF(Real!AJ89-Real!AJ88&lt;=0,"",Real!AJ89-Real!AJ88))</f>
        <v>528438.89400000032</v>
      </c>
      <c r="AK90" s="10">
        <f>Real!AK89</f>
        <v>610.79999999999995</v>
      </c>
      <c r="AL90" s="10">
        <f>Real!AL89</f>
        <v>243.61842138</v>
      </c>
      <c r="AM90" s="10">
        <f>Real!AM89</f>
        <v>367.18157861999998</v>
      </c>
      <c r="AN90" s="10">
        <f>Real!AN89</f>
        <v>1414.5</v>
      </c>
    </row>
    <row r="91" spans="1:40" x14ac:dyDescent="0.2">
      <c r="A91" s="13">
        <v>39814</v>
      </c>
      <c r="B91" s="10">
        <f>B79*Real!B90/100</f>
        <v>61.757230644413696</v>
      </c>
      <c r="C91" s="10">
        <v>108.66372666254438</v>
      </c>
      <c r="D91" s="10">
        <v>124.29752066871107</v>
      </c>
      <c r="E91" s="10">
        <v>99.109900253990915</v>
      </c>
      <c r="F91" s="10">
        <f>F79*Real!F90/100</f>
        <v>348.90401395819134</v>
      </c>
      <c r="G91" s="10">
        <f>G79*Real!G90/100</f>
        <v>28.518336727401188</v>
      </c>
      <c r="H91" s="10">
        <f>H79*Real!H90/100</f>
        <v>493.99392213914189</v>
      </c>
      <c r="I91" s="10">
        <f>I79*Real!I90/100</f>
        <v>292.21389299326694</v>
      </c>
      <c r="J91" s="10">
        <f>J79*Real!J90/100</f>
        <v>151.1445508217021</v>
      </c>
      <c r="K91" s="10">
        <f>K79*Real!K90/100</f>
        <v>285.88869961525114</v>
      </c>
      <c r="L91" s="10">
        <f>L79*Real!L90/100</f>
        <v>144.55784843980263</v>
      </c>
      <c r="M91" s="10">
        <f>M79*Real!M90/100</f>
        <v>82.939467969552155</v>
      </c>
      <c r="N91" s="10">
        <f>N79*Real!N90/100</f>
        <v>98.615693528607025</v>
      </c>
      <c r="O91" s="10">
        <f>O79*Real!O90/100</f>
        <v>146.49157118649543</v>
      </c>
      <c r="R91" s="10">
        <f>IF(MONTH($A91)=1,Real!R90,IF(Real!R90-Real!R89&lt;=0,"",Real!R90-Real!R89))</f>
        <v>77.400000000000006</v>
      </c>
      <c r="S91" s="10">
        <f>IF(MONTH($A91)=1,Real!S90,IF(Real!S90-Real!S89&lt;=0,"",Real!S90-Real!S89))</f>
        <v>84.1</v>
      </c>
      <c r="T91" s="10">
        <f>IF(MONTH($A91)=1,Real!T90,IF(Real!T90-Real!T89&lt;=0,"",Real!T90-Real!T89))</f>
        <v>477</v>
      </c>
      <c r="U91" s="10">
        <f>IF(U90*Real!U90/100=0,"",U90*Real!U90/100)</f>
        <v>225.80660839746267</v>
      </c>
      <c r="V91" s="10"/>
      <c r="W91" s="10">
        <f>IF(MONTH($A91)=1,Real!W90,IF(Real!W90-Real!W89&lt;=0,"",Real!W90-Real!W89))</f>
        <v>17779.3</v>
      </c>
      <c r="X91" s="10">
        <f>IF(MONTH($A91)=1,Real!X90,IF(Real!X90-Real!X89&lt;=0,"",Real!X90-Real!X89))</f>
        <v>8681.1</v>
      </c>
      <c r="Y91" s="9">
        <f>Real!Y90</f>
        <v>836084</v>
      </c>
      <c r="Z91" s="9">
        <f>Real!Z90</f>
        <v>0</v>
      </c>
      <c r="AA91" s="9">
        <f>Real!AA90</f>
        <v>0</v>
      </c>
      <c r="AB91" s="9">
        <f>Real!AB90</f>
        <v>0</v>
      </c>
      <c r="AC91" s="9">
        <f>Real!AC90</f>
        <v>0</v>
      </c>
      <c r="AD91" s="9">
        <f>Real!AD90</f>
        <v>0</v>
      </c>
      <c r="AE91" s="9">
        <f>Real!AE90</f>
        <v>0</v>
      </c>
      <c r="AF91" s="9">
        <f>Real!AF90</f>
        <v>118024</v>
      </c>
      <c r="AG91" s="9">
        <f>Real!AG90</f>
        <v>7.9</v>
      </c>
      <c r="AH91" s="10">
        <f>IF(MONTH($A91)=1,Real!AH90,IF(Real!AH90-Real!AH89&lt;=0,"",Real!AH90-Real!AH89))</f>
        <v>1059.9000000000001</v>
      </c>
      <c r="AI91" s="10">
        <f>IF(MONTH($A91)=1,Real!AI90,IF(Real!AI90-Real!AI89&lt;=0,"",Real!AI90-Real!AI89))</f>
        <v>94</v>
      </c>
      <c r="AJ91" s="10">
        <f>IF(MONTH($A91)=1,Real!AJ90,IF(Real!AJ90-Real!AJ89&lt;=0,"",Real!AJ90-Real!AJ89))</f>
        <v>446400</v>
      </c>
      <c r="AK91" s="10">
        <f>Real!AK90</f>
        <v>772</v>
      </c>
      <c r="AL91" s="10">
        <f>Real!AL90</f>
        <v>179.21217426000001</v>
      </c>
      <c r="AM91" s="10">
        <f>Real!AM90</f>
        <v>592.78782574000002</v>
      </c>
      <c r="AN91" s="10">
        <f>Real!AN90</f>
        <v>395.5</v>
      </c>
    </row>
    <row r="92" spans="1:40" x14ac:dyDescent="0.2">
      <c r="A92" s="13">
        <v>39845</v>
      </c>
      <c r="B92" s="10">
        <f>B80*Real!B91/100</f>
        <v>64.264056474063608</v>
      </c>
      <c r="C92" s="10">
        <v>109.75036392916982</v>
      </c>
      <c r="D92" s="10">
        <v>114.22942149454548</v>
      </c>
      <c r="E92" s="10">
        <v>111.10219818472382</v>
      </c>
      <c r="F92" s="10">
        <f>F80*Real!F91/100</f>
        <v>331.7093695695068</v>
      </c>
      <c r="G92" s="10">
        <f>G80*Real!G91/100</f>
        <v>23.765162292549945</v>
      </c>
      <c r="H92" s="10">
        <f>H80*Real!H91/100</f>
        <v>481.26136289218977</v>
      </c>
      <c r="I92" s="10">
        <f>I80*Real!I91/100</f>
        <v>281.48730347244634</v>
      </c>
      <c r="J92" s="10">
        <f>J80*Real!J91/100</f>
        <v>145.32142423408436</v>
      </c>
      <c r="K92" s="10">
        <f>K80*Real!K91/100</f>
        <v>301.92264796672691</v>
      </c>
      <c r="L92" s="10">
        <f>L80*Real!L91/100</f>
        <v>142.54436188169356</v>
      </c>
      <c r="M92" s="10">
        <f>M80*Real!M91/100</f>
        <v>84.807720754702657</v>
      </c>
      <c r="N92" s="10">
        <f>N80*Real!N91/100</f>
        <v>100.35265830125498</v>
      </c>
      <c r="O92" s="10">
        <f>O80*Real!O91/100</f>
        <v>143.84500518910369</v>
      </c>
      <c r="R92" s="10">
        <f>IF(MONTH($A92)=1,Real!R91,IF(Real!R91-Real!R90&lt;=0,"",Real!R91-Real!R90))</f>
        <v>13.899999999999991</v>
      </c>
      <c r="S92" s="10">
        <f>IF(MONTH($A92)=1,Real!S91,IF(Real!S91-Real!S90&lt;=0,"",Real!S91-Real!S90))</f>
        <v>123.30000000000001</v>
      </c>
      <c r="T92" s="10">
        <f>IF(MONTH($A92)=1,Real!T91,IF(Real!T91-Real!T90&lt;=0,"",Real!T91-Real!T90))</f>
        <v>1095.2</v>
      </c>
      <c r="U92" s="10">
        <f>IF(U91*Real!U91/100=0,"",U91*Real!U91/100)</f>
        <v>229.53241743602081</v>
      </c>
      <c r="V92" s="10"/>
      <c r="W92" s="10">
        <f>IF(MONTH($A92)=1,Real!W91,IF(Real!W91-Real!W90&lt;=0,"",Real!W91-Real!W90))</f>
        <v>18372.2</v>
      </c>
      <c r="X92" s="10">
        <f>IF(MONTH($A92)=1,Real!X91,IF(Real!X91-Real!X90&lt;=0,"",Real!X91-Real!X90))</f>
        <v>12017.199999999999</v>
      </c>
      <c r="Y92" s="9">
        <f>Real!Y91</f>
        <v>874716</v>
      </c>
      <c r="Z92" s="9">
        <f>Real!Z91</f>
        <v>0</v>
      </c>
      <c r="AA92" s="9">
        <f>Real!AA91</f>
        <v>0</v>
      </c>
      <c r="AB92" s="9">
        <f>Real!AB91</f>
        <v>0</v>
      </c>
      <c r="AC92" s="9">
        <f>Real!AC91</f>
        <v>0</v>
      </c>
      <c r="AD92" s="9">
        <f>Real!AD91</f>
        <v>0</v>
      </c>
      <c r="AE92" s="9">
        <f>Real!AE91</f>
        <v>0</v>
      </c>
      <c r="AF92" s="9">
        <f>Real!AF91</f>
        <v>134871</v>
      </c>
      <c r="AG92" s="9">
        <f>Real!AG91</f>
        <v>8.5</v>
      </c>
      <c r="AH92" s="10">
        <f>IF(MONTH($A92)=1,Real!AH91,IF(Real!AH91-Real!AH90&lt;=0,"",Real!AH91-Real!AH90))</f>
        <v>829.69999999999982</v>
      </c>
      <c r="AI92" s="10">
        <f>IF(MONTH($A92)=1,Real!AI91,IF(Real!AI91-Real!AI90&lt;=0,"",Real!AI91-Real!AI90))</f>
        <v>184.89999999999998</v>
      </c>
      <c r="AJ92" s="10">
        <f>IF(MONTH($A92)=1,Real!AJ91,IF(Real!AJ91-Real!AJ90&lt;=0,"",Real!AJ91-Real!AJ90))</f>
        <v>348300</v>
      </c>
      <c r="AK92" s="10">
        <f>Real!AK91</f>
        <v>448.3</v>
      </c>
      <c r="AL92" s="10">
        <f>Real!AL91</f>
        <v>164.63343247</v>
      </c>
      <c r="AM92" s="10">
        <f>Real!AM91</f>
        <v>283.66656753000001</v>
      </c>
      <c r="AN92" s="10">
        <f>Real!AN91</f>
        <v>692.3</v>
      </c>
    </row>
    <row r="93" spans="1:40" x14ac:dyDescent="0.2">
      <c r="A93" s="13">
        <v>39873</v>
      </c>
      <c r="B93" s="10">
        <f>B81*Real!B92/100</f>
        <v>87.31890211848193</v>
      </c>
      <c r="C93" s="10">
        <v>121.27415214173264</v>
      </c>
      <c r="D93" s="10">
        <v>125.30967537951639</v>
      </c>
      <c r="E93" s="10">
        <v>127.21201692150876</v>
      </c>
      <c r="F93" s="10">
        <f>F81*Real!F92/100</f>
        <v>364.34282344936355</v>
      </c>
      <c r="G93" s="10">
        <f>G81*Real!G92/100</f>
        <v>27.567756693949967</v>
      </c>
      <c r="H93" s="10">
        <f>H81*Real!H92/100</f>
        <v>517.41560108768658</v>
      </c>
      <c r="I93" s="10">
        <f>I81*Real!I92/100</f>
        <v>300.43149699903717</v>
      </c>
      <c r="J93" s="10">
        <f>J81*Real!J92/100</f>
        <v>155.58640262844838</v>
      </c>
      <c r="K93" s="10">
        <f>K81*Real!K92/100</f>
        <v>333.30330319954641</v>
      </c>
      <c r="L93" s="10">
        <f>L81*Real!L92/100</f>
        <v>150.43054052797979</v>
      </c>
      <c r="M93" s="10">
        <f>M81*Real!M92/100</f>
        <v>91.184743656666129</v>
      </c>
      <c r="N93" s="10">
        <f>N81*Real!N92/100</f>
        <v>149.24281975961566</v>
      </c>
      <c r="O93" s="10">
        <f>O81*Real!O92/100</f>
        <v>151.07793128957871</v>
      </c>
      <c r="R93" s="10">
        <f>IF(MONTH($A93)=1,Real!R92,IF(Real!R92-Real!R91&lt;=0,"",Real!R92-Real!R91))</f>
        <v>264</v>
      </c>
      <c r="S93" s="10">
        <f>IF(MONTH($A93)=1,Real!S92,IF(Real!S92-Real!S91&lt;=0,"",Real!S92-Real!S91))</f>
        <v>131.29999999999998</v>
      </c>
      <c r="T93" s="10">
        <f>IF(MONTH($A93)=1,Real!T92,IF(Real!T92-Real!T91&lt;=0,"",Real!T92-Real!T91))</f>
        <v>1234.8999999999999</v>
      </c>
      <c r="U93" s="10">
        <f>IF(U92*Real!U92/100=0,"",U92*Real!U92/100)</f>
        <v>232.53929210443269</v>
      </c>
      <c r="V93" s="10">
        <v>374.88837415325207</v>
      </c>
      <c r="W93" s="10">
        <f>IF(MONTH($A93)=1,Real!W92,IF(Real!W92-Real!W91&lt;=0,"",Real!W92-Real!W91))</f>
        <v>20682.599999999999</v>
      </c>
      <c r="X93" s="10">
        <f>IF(MONTH($A93)=1,Real!X92,IF(Real!X92-Real!X91&lt;=0,"",Real!X92-Real!X91))</f>
        <v>12893.600000000002</v>
      </c>
      <c r="Y93" s="9">
        <f>Real!Y92</f>
        <v>920137</v>
      </c>
      <c r="Z93" s="9">
        <f>Real!Z92</f>
        <v>0</v>
      </c>
      <c r="AA93" s="9">
        <f>Real!AA92</f>
        <v>0</v>
      </c>
      <c r="AB93" s="9">
        <f>Real!AB92</f>
        <v>0</v>
      </c>
      <c r="AC93" s="9">
        <f>Real!AC92</f>
        <v>0</v>
      </c>
      <c r="AD93" s="9">
        <f>Real!AD92</f>
        <v>0</v>
      </c>
      <c r="AE93" s="9">
        <f>Real!AE92</f>
        <v>0</v>
      </c>
      <c r="AF93" s="9">
        <f>Real!AF92</f>
        <v>136891</v>
      </c>
      <c r="AG93" s="9">
        <f>Real!AG92</f>
        <v>8.3000000000000007</v>
      </c>
      <c r="AH93" s="10">
        <f>IF(MONTH($A93)=1,Real!AH92,IF(Real!AH92-Real!AH91&lt;=0,"",Real!AH92-Real!AH91))</f>
        <v>1143.9000000000001</v>
      </c>
      <c r="AI93" s="10">
        <f>IF(MONTH($A93)=1,Real!AI92,IF(Real!AI92-Real!AI91&lt;=0,"",Real!AI92-Real!AI91))</f>
        <v>192.90000000000003</v>
      </c>
      <c r="AJ93" s="10">
        <f>IF(MONTH($A93)=1,Real!AJ92,IF(Real!AJ92-Real!AJ91&lt;=0,"",Real!AJ92-Real!AJ91))</f>
        <v>632800</v>
      </c>
      <c r="AK93" s="10">
        <f>Real!AK92</f>
        <v>512.4</v>
      </c>
      <c r="AL93" s="10">
        <f>Real!AL92</f>
        <v>165.28163194000001</v>
      </c>
      <c r="AM93" s="10">
        <f>Real!AM92</f>
        <v>347.11836806000002</v>
      </c>
      <c r="AN93" s="10">
        <f>Real!AN92</f>
        <v>674.6</v>
      </c>
    </row>
    <row r="94" spans="1:40" x14ac:dyDescent="0.2">
      <c r="A94" s="13">
        <v>39904</v>
      </c>
      <c r="B94" s="10">
        <f>B82*Real!B93/100</f>
        <v>99.115253120065532</v>
      </c>
      <c r="C94" s="10">
        <v>116.30191190392161</v>
      </c>
      <c r="D94" s="10">
        <v>121.92631414426945</v>
      </c>
      <c r="E94" s="10">
        <v>124.15892851539256</v>
      </c>
      <c r="F94" s="10">
        <f>F82*Real!F93/100</f>
        <v>342.79397340973151</v>
      </c>
      <c r="G94" s="10">
        <f>G82*Real!G93/100</f>
        <v>28.18093321921231</v>
      </c>
      <c r="H94" s="10">
        <f>H82*Real!H93/100</f>
        <v>519.02207089495096</v>
      </c>
      <c r="I94" s="10">
        <f>I82*Real!I93/100</f>
        <v>296.4428976642194</v>
      </c>
      <c r="J94" s="10">
        <f>J82*Real!J93/100</f>
        <v>155.16126278204814</v>
      </c>
      <c r="K94" s="10">
        <f>K82*Real!K93/100</f>
        <v>310.73849708868221</v>
      </c>
      <c r="L94" s="10">
        <f>L82*Real!L93/100</f>
        <v>154.68633957179088</v>
      </c>
      <c r="M94" s="10">
        <f>M82*Real!M93/100</f>
        <v>93.375440579111853</v>
      </c>
      <c r="N94" s="10">
        <f>N82*Real!N93/100</f>
        <v>116.37265919116227</v>
      </c>
      <c r="O94" s="10">
        <f>O82*Real!O93/100</f>
        <v>148.05740382444014</v>
      </c>
      <c r="R94" s="10">
        <f>IF(MONTH($A94)=1,Real!R93,IF(Real!R93-Real!R92&lt;=0,"",Real!R93-Real!R92))</f>
        <v>147.69999999999999</v>
      </c>
      <c r="S94" s="10">
        <f>IF(MONTH($A94)=1,Real!S93,IF(Real!S93-Real!S92&lt;=0,"",Real!S93-Real!S92))</f>
        <v>137</v>
      </c>
      <c r="T94" s="10">
        <f>IF(MONTH($A94)=1,Real!T93,IF(Real!T93-Real!T92&lt;=0,"",Real!T93-Real!T92))</f>
        <v>1333.6</v>
      </c>
      <c r="U94" s="10">
        <f>IF(U93*Real!U93/100=0,"",U93*Real!U93/100)</f>
        <v>234.14381321995327</v>
      </c>
      <c r="V94" s="10"/>
      <c r="W94" s="10">
        <f>IF(MONTH($A94)=1,Real!W93,IF(Real!W93-Real!W92&lt;=0,"",Real!W93-Real!W92))</f>
        <v>20918.000000000007</v>
      </c>
      <c r="X94" s="10">
        <f>IF(MONTH($A94)=1,Real!X93,IF(Real!X93-Real!X92&lt;=0,"",Real!X93-Real!X92))</f>
        <v>12998.5</v>
      </c>
      <c r="Y94" s="9">
        <f>Real!Y93</f>
        <v>1078149</v>
      </c>
      <c r="Z94" s="9">
        <f>Real!Z93</f>
        <v>0</v>
      </c>
      <c r="AA94" s="9">
        <f>Real!AA93</f>
        <v>0</v>
      </c>
      <c r="AB94" s="9">
        <f>Real!AB93</f>
        <v>0</v>
      </c>
      <c r="AC94" s="9">
        <f>Real!AC93</f>
        <v>0</v>
      </c>
      <c r="AD94" s="9">
        <f>Real!AD93</f>
        <v>0</v>
      </c>
      <c r="AE94" s="9">
        <f>Real!AE93</f>
        <v>0</v>
      </c>
      <c r="AF94" s="9">
        <f>Real!AF93</f>
        <v>136308</v>
      </c>
      <c r="AG94" s="9">
        <f>Real!AG93</f>
        <v>8.6</v>
      </c>
      <c r="AH94" s="10">
        <f>IF(MONTH($A94)=1,Real!AH93,IF(Real!AH93-Real!AH92&lt;=0,"",Real!AH93-Real!AH92))</f>
        <v>1122.8000000000002</v>
      </c>
      <c r="AI94" s="10">
        <f>IF(MONTH($A94)=1,Real!AI93,IF(Real!AI93-Real!AI92&lt;=0,"",Real!AI93-Real!AI92))</f>
        <v>200.2</v>
      </c>
      <c r="AJ94" s="10">
        <f>IF(MONTH($A94)=1,Real!AJ93,IF(Real!AJ93-Real!AJ92&lt;=0,"",Real!AJ93-Real!AJ92))</f>
        <v>601600</v>
      </c>
      <c r="AK94" s="10">
        <f>Real!AK93</f>
        <v>488.8</v>
      </c>
      <c r="AL94" s="10">
        <f>Real!AL93</f>
        <v>168.63209351</v>
      </c>
      <c r="AM94" s="10">
        <f>Real!AM93</f>
        <v>320.16790649000001</v>
      </c>
      <c r="AN94" s="10">
        <f>Real!AN93</f>
        <v>810.8</v>
      </c>
    </row>
    <row r="95" spans="1:40" x14ac:dyDescent="0.2">
      <c r="A95" s="13">
        <v>39934</v>
      </c>
      <c r="B95" s="10">
        <f>B83*Real!B94/100</f>
        <v>100.23199454115522</v>
      </c>
      <c r="C95" s="10">
        <v>114.78998704917063</v>
      </c>
      <c r="D95" s="10">
        <v>124.36484042715485</v>
      </c>
      <c r="E95" s="10">
        <v>124.28308744390797</v>
      </c>
      <c r="F95" s="10">
        <f>F83*Real!F94/100</f>
        <v>349.95501519098519</v>
      </c>
      <c r="G95" s="10">
        <f>G83*Real!G94/100</f>
        <v>32.574561402754405</v>
      </c>
      <c r="H95" s="10">
        <f>H83*Real!H94/100</f>
        <v>533.71699863885817</v>
      </c>
      <c r="I95" s="10">
        <f>I83*Real!I94/100</f>
        <v>301.37157185541952</v>
      </c>
      <c r="J95" s="10">
        <f>J83*Real!J94/100</f>
        <v>158.35277306578905</v>
      </c>
      <c r="K95" s="10">
        <f>K83*Real!K94/100</f>
        <v>285.09759802340102</v>
      </c>
      <c r="L95" s="10">
        <f>L83*Real!L94/100</f>
        <v>153.03558689614363</v>
      </c>
      <c r="M95" s="10">
        <f>M83*Real!M94/100</f>
        <v>95.455150003853049</v>
      </c>
      <c r="N95" s="10">
        <f>N83*Real!N94/100</f>
        <v>119.73314074127398</v>
      </c>
      <c r="O95" s="10">
        <f>O83*Real!O94/100</f>
        <v>147.4903663495117</v>
      </c>
      <c r="R95" s="10">
        <f>IF(MONTH($A95)=1,Real!R94,IF(Real!R94-Real!R93&lt;=0,"",Real!R94-Real!R93))</f>
        <v>65.700000000000045</v>
      </c>
      <c r="S95" s="10">
        <f>IF(MONTH($A95)=1,Real!S94,IF(Real!S94-Real!S93&lt;=0,"",Real!S94-Real!S93))</f>
        <v>120.80000000000001</v>
      </c>
      <c r="T95" s="10">
        <f>IF(MONTH($A95)=1,Real!T94,IF(Real!T94-Real!T93&lt;=0,"",Real!T94-Real!T93))</f>
        <v>1070.1999999999998</v>
      </c>
      <c r="U95" s="10">
        <f>IF(U94*Real!U94/100=0,"",U94*Real!U94/100)</f>
        <v>235.478432955307</v>
      </c>
      <c r="V95" s="10"/>
      <c r="W95" s="10">
        <f>IF(MONTH($A95)=1,Real!W94,IF(Real!W94-Real!W93&lt;=0,"",Real!W94-Real!W93))</f>
        <v>22524</v>
      </c>
      <c r="X95" s="10">
        <f>IF(MONTH($A95)=1,Real!X94,IF(Real!X94-Real!X93&lt;=0,"",Real!X94-Real!X93))</f>
        <v>11877.099999999999</v>
      </c>
      <c r="Y95" s="9">
        <f>Real!Y94</f>
        <v>1222091</v>
      </c>
      <c r="Z95" s="9">
        <f>Real!Z94</f>
        <v>0</v>
      </c>
      <c r="AA95" s="9">
        <f>Real!AA94</f>
        <v>0</v>
      </c>
      <c r="AB95" s="9">
        <f>Real!AB94</f>
        <v>0</v>
      </c>
      <c r="AC95" s="9">
        <f>Real!AC94</f>
        <v>0</v>
      </c>
      <c r="AD95" s="9">
        <f>Real!AD94</f>
        <v>0</v>
      </c>
      <c r="AE95" s="9">
        <f>Real!AE94</f>
        <v>0</v>
      </c>
      <c r="AF95" s="9">
        <f>Real!AF94</f>
        <v>120367</v>
      </c>
      <c r="AG95" s="9">
        <f>Real!AG94</f>
        <v>8.8000000000000007</v>
      </c>
      <c r="AH95" s="10">
        <f>IF(MONTH($A95)=1,Real!AH94,IF(Real!AH94-Real!AH93&lt;=0,"",Real!AH94-Real!AH93))</f>
        <v>891.89999999999964</v>
      </c>
      <c r="AI95" s="10">
        <f>IF(MONTH($A95)=1,Real!AI94,IF(Real!AI94-Real!AI93&lt;=0,"",Real!AI94-Real!AI93))</f>
        <v>179</v>
      </c>
      <c r="AJ95" s="10">
        <f>IF(MONTH($A95)=1,Real!AJ94,IF(Real!AJ94-Real!AJ93&lt;=0,"",Real!AJ94-Real!AJ93))</f>
        <v>428300</v>
      </c>
      <c r="AK95" s="10">
        <f>Real!AK94</f>
        <v>420</v>
      </c>
      <c r="AL95" s="10">
        <f>Real!AL94</f>
        <v>175.72650815</v>
      </c>
      <c r="AM95" s="10">
        <f>Real!AM94</f>
        <v>244.27349185</v>
      </c>
      <c r="AN95" s="10">
        <f>Real!AN94</f>
        <v>544.70000000000005</v>
      </c>
    </row>
    <row r="96" spans="1:40" x14ac:dyDescent="0.2">
      <c r="A96" s="13">
        <v>39965</v>
      </c>
      <c r="B96" s="10">
        <f>B84*Real!B95/100</f>
        <v>123.09196554816742</v>
      </c>
      <c r="C96" s="10">
        <v>117.54494673835073</v>
      </c>
      <c r="D96" s="10">
        <v>122.74809750160185</v>
      </c>
      <c r="E96" s="10">
        <v>133.10718665242544</v>
      </c>
      <c r="F96" s="10">
        <f>F84*Real!F95/100</f>
        <v>343.56559773821186</v>
      </c>
      <c r="G96" s="10">
        <f>G84*Real!G95/100</f>
        <v>38.361695595783488</v>
      </c>
      <c r="H96" s="10">
        <f>H84*Real!H95/100</f>
        <v>542.56505840833017</v>
      </c>
      <c r="I96" s="10">
        <f>I84*Real!I95/100</f>
        <v>306.94051609095999</v>
      </c>
      <c r="J96" s="10">
        <f>J84*Real!J95/100</f>
        <v>157.41578795550402</v>
      </c>
      <c r="K96" s="10">
        <f>K84*Real!K95/100</f>
        <v>293.06645777493367</v>
      </c>
      <c r="L96" s="10">
        <f>L84*Real!L95/100</f>
        <v>153.52662615715425</v>
      </c>
      <c r="M96" s="10">
        <f>M84*Real!M95/100</f>
        <v>103.71033084178349</v>
      </c>
      <c r="N96" s="10">
        <f>N84*Real!N95/100</f>
        <v>130.98432485373723</v>
      </c>
      <c r="O96" s="10">
        <f>O84*Real!O95/100</f>
        <v>157.34806828354442</v>
      </c>
      <c r="R96" s="10">
        <f>IF(MONTH($A96)=1,Real!R95,IF(Real!R95-Real!R94&lt;=0,"",Real!R95-Real!R94))</f>
        <v>60.199999999999932</v>
      </c>
      <c r="S96" s="10">
        <f>IF(MONTH($A96)=1,Real!S95,IF(Real!S95-Real!S94&lt;=0,"",Real!S95-Real!S94))</f>
        <v>143.29999999999995</v>
      </c>
      <c r="T96" s="10">
        <f>IF(MONTH($A96)=1,Real!T95,IF(Real!T95-Real!T94&lt;=0,"",Real!T95-Real!T94))</f>
        <v>1408.8000000000002</v>
      </c>
      <c r="U96" s="10">
        <f>IF(U95*Real!U95/100=0,"",U95*Real!U95/100)</f>
        <v>236.89130355303882</v>
      </c>
      <c r="V96" s="10">
        <v>532.74489341677372</v>
      </c>
      <c r="W96" s="10">
        <f>IF(MONTH($A96)=1,Real!W95,IF(Real!W95-Real!W94&lt;=0,"",Real!W95-Real!W94))</f>
        <v>24310.899999999994</v>
      </c>
      <c r="X96" s="10">
        <f>IF(MONTH($A96)=1,Real!X95,IF(Real!X95-Real!X94&lt;=0,"",Real!X95-Real!X94))</f>
        <v>13362.699999999997</v>
      </c>
      <c r="Y96" s="9">
        <f>Real!Y95</f>
        <v>1177916</v>
      </c>
      <c r="Z96" s="9">
        <f>Real!Z95</f>
        <v>0</v>
      </c>
      <c r="AA96" s="9">
        <f>Real!AA95</f>
        <v>0</v>
      </c>
      <c r="AB96" s="9">
        <f>Real!AB95</f>
        <v>0</v>
      </c>
      <c r="AC96" s="9">
        <f>Real!AC95</f>
        <v>0</v>
      </c>
      <c r="AD96" s="9">
        <f>Real!AD95</f>
        <v>0</v>
      </c>
      <c r="AE96" s="9">
        <f>Real!AE95</f>
        <v>0</v>
      </c>
      <c r="AF96" s="9">
        <f>Real!AF95</f>
        <v>120752</v>
      </c>
      <c r="AG96" s="9">
        <f>Real!AG95</f>
        <v>8.8000000000000007</v>
      </c>
      <c r="AH96" s="10">
        <f>IF(MONTH($A96)=1,Real!AH95,IF(Real!AH95-Real!AH94&lt;=0,"",Real!AH95-Real!AH94))</f>
        <v>994.5</v>
      </c>
      <c r="AI96" s="10">
        <f>IF(MONTH($A96)=1,Real!AI95,IF(Real!AI95-Real!AI94&lt;=0,"",Real!AI95-Real!AI94))</f>
        <v>195.59999999999991</v>
      </c>
      <c r="AJ96" s="10">
        <f>IF(MONTH($A96)=1,Real!AJ95,IF(Real!AJ95-Real!AJ94&lt;=0,"",Real!AJ95-Real!AJ94))</f>
        <v>418200</v>
      </c>
      <c r="AK96" s="10">
        <f>Real!AK95</f>
        <v>530.70000000000005</v>
      </c>
      <c r="AL96" s="10">
        <f>Real!AL95</f>
        <v>199.96257933999999</v>
      </c>
      <c r="AM96" s="10">
        <f>Real!AM95</f>
        <v>330.73742066</v>
      </c>
      <c r="AN96" s="10">
        <f>Real!AN95</f>
        <v>775.9</v>
      </c>
    </row>
    <row r="97" spans="1:40" x14ac:dyDescent="0.2">
      <c r="A97" s="13">
        <v>39995</v>
      </c>
      <c r="B97" s="10">
        <f>B85*Real!B96/100</f>
        <v>127.33078405641668</v>
      </c>
      <c r="C97" s="10">
        <v>121.4239299807163</v>
      </c>
      <c r="D97" s="10">
        <v>128.14901379167233</v>
      </c>
      <c r="E97" s="10">
        <v>136.96729506534578</v>
      </c>
      <c r="F97" s="10">
        <f>F85*Real!F96/100</f>
        <v>383.966491883853</v>
      </c>
      <c r="G97" s="10">
        <f>G85*Real!G96/100</f>
        <v>44.902480562905382</v>
      </c>
      <c r="H97" s="10">
        <f>H85*Real!H96/100</f>
        <v>554.70469716671494</v>
      </c>
      <c r="I97" s="10">
        <f>I85*Real!I96/100</f>
        <v>317.19392259017621</v>
      </c>
      <c r="J97" s="10">
        <f>J85*Real!J96/100</f>
        <v>159.79206176389243</v>
      </c>
      <c r="K97" s="10">
        <f>K85*Real!K96/100</f>
        <v>299.01729505503562</v>
      </c>
      <c r="L97" s="10">
        <f>L85*Real!L96/100</f>
        <v>152.18782569112639</v>
      </c>
      <c r="M97" s="10">
        <f>M85*Real!M96/100</f>
        <v>106.18899283717947</v>
      </c>
      <c r="N97" s="10">
        <f>N85*Real!N96/100</f>
        <v>142.54677916318832</v>
      </c>
      <c r="O97" s="10">
        <f>O85*Real!O96/100</f>
        <v>154.70674440038306</v>
      </c>
      <c r="R97" s="10">
        <f>IF(MONTH($A97)=1,Real!R96,IF(Real!R96-Real!R95&lt;=0,"",Real!R96-Real!R95))</f>
        <v>129.5</v>
      </c>
      <c r="S97" s="10">
        <f>IF(MONTH($A97)=1,Real!S96,IF(Real!S96-Real!S95&lt;=0,"",Real!S96-Real!S95))</f>
        <v>192.5</v>
      </c>
      <c r="T97" s="10">
        <f>IF(MONTH($A97)=1,Real!T96,IF(Real!T96-Real!T95&lt;=0,"",Real!T96-Real!T95))</f>
        <v>1309.4000000000005</v>
      </c>
      <c r="U97" s="10">
        <f>IF(U96*Real!U96/100=0,"",U96*Real!U96/100)</f>
        <v>238.38371876542297</v>
      </c>
      <c r="V97" s="10"/>
      <c r="W97" s="10">
        <f>IF(MONTH($A97)=1,Real!W96,IF(Real!W96-Real!W95&lt;=0,"",Real!W96-Real!W95))</f>
        <v>26208.200000000012</v>
      </c>
      <c r="X97" s="10">
        <f>IF(MONTH($A97)=1,Real!X96,IF(Real!X96-Real!X95&lt;=0,"",Real!X96-Real!X95))</f>
        <v>13953.5</v>
      </c>
      <c r="Y97" s="9">
        <f>Real!Y96</f>
        <v>1148505</v>
      </c>
      <c r="Z97" s="9">
        <f>Real!Z96</f>
        <v>0</v>
      </c>
      <c r="AA97" s="9">
        <f>Real!AA96</f>
        <v>0</v>
      </c>
      <c r="AB97" s="9">
        <f>Real!AB96</f>
        <v>0</v>
      </c>
      <c r="AC97" s="9">
        <f>Real!AC96</f>
        <v>0</v>
      </c>
      <c r="AD97" s="9">
        <f>Real!AD96</f>
        <v>0</v>
      </c>
      <c r="AE97" s="9">
        <f>Real!AE96</f>
        <v>0</v>
      </c>
      <c r="AF97" s="9">
        <f>Real!AF96</f>
        <v>117264</v>
      </c>
      <c r="AG97" s="9">
        <f>Real!AG96</f>
        <v>8.6999999999999993</v>
      </c>
      <c r="AH97" s="10">
        <f>IF(MONTH($A97)=1,Real!AH96,IF(Real!AH96-Real!AH95&lt;=0,"",Real!AH96-Real!AH95))</f>
        <v>1311</v>
      </c>
      <c r="AI97" s="10">
        <f>IF(MONTH($A97)=1,Real!AI96,IF(Real!AI96-Real!AI95&lt;=0,"",Real!AI96-Real!AI95))</f>
        <v>196</v>
      </c>
      <c r="AJ97" s="10">
        <f>IF(MONTH($A97)=1,Real!AJ96,IF(Real!AJ96-Real!AJ95&lt;=0,"",Real!AJ96-Real!AJ95))</f>
        <v>699600</v>
      </c>
      <c r="AK97" s="10">
        <f>Real!AK96</f>
        <v>633.6</v>
      </c>
      <c r="AL97" s="10">
        <f>Real!AL96</f>
        <v>272.40712746000003</v>
      </c>
      <c r="AM97" s="10">
        <f>Real!AM96</f>
        <v>361.19287254</v>
      </c>
      <c r="AN97" s="10">
        <f>Real!AN96</f>
        <v>805</v>
      </c>
    </row>
    <row r="98" spans="1:40" x14ac:dyDescent="0.2">
      <c r="A98" s="13">
        <v>40026</v>
      </c>
      <c r="B98" s="10">
        <f>B86*Real!B97/100</f>
        <v>123.48317639765273</v>
      </c>
      <c r="C98" s="10">
        <v>120.08826675092841</v>
      </c>
      <c r="D98" s="10">
        <v>128.78975886063071</v>
      </c>
      <c r="E98" s="10">
        <v>133.81704727884284</v>
      </c>
      <c r="F98" s="10">
        <f>F86*Real!F97/100</f>
        <v>384.22991121383842</v>
      </c>
      <c r="G98" s="10">
        <f>G86*Real!G97/100</f>
        <v>47.650174661156754</v>
      </c>
      <c r="H98" s="10">
        <f>H86*Real!H97/100</f>
        <v>563.42722832511129</v>
      </c>
      <c r="I98" s="10">
        <f>I86*Real!I97/100</f>
        <v>325.59409244829988</v>
      </c>
      <c r="J98" s="10">
        <f>J86*Real!J97/100</f>
        <v>161.3024668595954</v>
      </c>
      <c r="K98" s="10">
        <f>K86*Real!K97/100</f>
        <v>310.69688140987046</v>
      </c>
      <c r="L98" s="10">
        <f>L86*Real!L97/100</f>
        <v>151.1585928291114</v>
      </c>
      <c r="M98" s="10">
        <f>M86*Real!M97/100</f>
        <v>105.67747759322435</v>
      </c>
      <c r="N98" s="10">
        <f>N86*Real!N97/100</f>
        <v>144.51955424910432</v>
      </c>
      <c r="O98" s="10">
        <f>O86*Real!O97/100</f>
        <v>148.49082670352718</v>
      </c>
      <c r="R98" s="10">
        <f>IF(MONTH($A98)=1,Real!R97,IF(Real!R97-Real!R96&lt;=0,"",Real!R97-Real!R96))</f>
        <v>75.300000000000068</v>
      </c>
      <c r="S98" s="10">
        <f>IF(MONTH($A98)=1,Real!S97,IF(Real!S97-Real!S96&lt;=0,"",Real!S97-Real!S96))</f>
        <v>120.90000000000009</v>
      </c>
      <c r="T98" s="10">
        <f>IF(MONTH($A98)=1,Real!T97,IF(Real!T97-Real!T96&lt;=0,"",Real!T97-Real!T96))</f>
        <v>1285.1000000000004</v>
      </c>
      <c r="U98" s="10">
        <f>IF(U97*Real!U97/100=0,"",U97*Real!U97/100)</f>
        <v>238.38371876542297</v>
      </c>
      <c r="V98" s="10"/>
      <c r="W98" s="10">
        <f>IF(MONTH($A98)=1,Real!W97,IF(Real!W97-Real!W96&lt;=0,"",Real!W97-Real!W96))</f>
        <v>27034.599999999977</v>
      </c>
      <c r="X98" s="10">
        <f>IF(MONTH($A98)=1,Real!X97,IF(Real!X97-Real!X96&lt;=0,"",Real!X97-Real!X96))</f>
        <v>13520.100000000006</v>
      </c>
      <c r="Y98" s="9">
        <f>Real!Y97</f>
        <v>1120811</v>
      </c>
      <c r="Z98" s="9">
        <f>Real!Z97</f>
        <v>0</v>
      </c>
      <c r="AA98" s="9">
        <f>Real!AA97</f>
        <v>0</v>
      </c>
      <c r="AB98" s="9">
        <f>Real!AB97</f>
        <v>0</v>
      </c>
      <c r="AC98" s="9">
        <f>Real!AC97</f>
        <v>0</v>
      </c>
      <c r="AD98" s="9">
        <f>Real!AD97</f>
        <v>0</v>
      </c>
      <c r="AE98" s="9">
        <f>Real!AE97</f>
        <v>0</v>
      </c>
      <c r="AF98" s="9">
        <f>Real!AF97</f>
        <v>111512</v>
      </c>
      <c r="AG98" s="9">
        <f>Real!AG97</f>
        <v>8.5</v>
      </c>
      <c r="AH98" s="10">
        <f>IF(MONTH($A98)=1,Real!AH97,IF(Real!AH97-Real!AH96&lt;=0,"",Real!AH97-Real!AH96))</f>
        <v>1294.8000000000002</v>
      </c>
      <c r="AI98" s="10">
        <f>IF(MONTH($A98)=1,Real!AI97,IF(Real!AI97-Real!AI96&lt;=0,"",Real!AI97-Real!AI96))</f>
        <v>165.20000000000005</v>
      </c>
      <c r="AJ98" s="10">
        <f>IF(MONTH($A98)=1,Real!AJ97,IF(Real!AJ97-Real!AJ96&lt;=0,"",Real!AJ97-Real!AJ96))</f>
        <v>477500</v>
      </c>
      <c r="AK98" s="10">
        <f>Real!AK97</f>
        <v>622.4</v>
      </c>
      <c r="AL98" s="10">
        <f>Real!AL97</f>
        <v>309.16807660000001</v>
      </c>
      <c r="AM98" s="10">
        <f>Real!AM97</f>
        <v>313.23192340000003</v>
      </c>
      <c r="AN98" s="10">
        <f>Real!AN97</f>
        <v>881.3</v>
      </c>
    </row>
    <row r="99" spans="1:40" x14ac:dyDescent="0.2">
      <c r="A99" s="13">
        <v>40057</v>
      </c>
      <c r="B99" s="10">
        <f>B87*Real!B98/100</f>
        <v>129.62178024468267</v>
      </c>
      <c r="C99" s="10">
        <v>122.9703851529507</v>
      </c>
      <c r="D99" s="10">
        <v>127.5018612720244</v>
      </c>
      <c r="E99" s="10">
        <v>139.3035462172754</v>
      </c>
      <c r="F99" s="10">
        <f>F87*Real!F98/100</f>
        <v>379.91249317954595</v>
      </c>
      <c r="G99" s="10">
        <f>G87*Real!G98/100</f>
        <v>37.30142027405973</v>
      </c>
      <c r="H99" s="10">
        <f>H87*Real!H98/100</f>
        <v>565.15597657470983</v>
      </c>
      <c r="I99" s="10">
        <f>I87*Real!I98/100</f>
        <v>328.99820258811582</v>
      </c>
      <c r="J99" s="10">
        <f>J87*Real!J98/100</f>
        <v>161.33388139888524</v>
      </c>
      <c r="K99" s="10">
        <f>K87*Real!K98/100</f>
        <v>325.70461094915993</v>
      </c>
      <c r="L99" s="10">
        <f>L87*Real!L98/100</f>
        <v>163.87449020885077</v>
      </c>
      <c r="M99" s="10">
        <f>M87*Real!M98/100</f>
        <v>108.62510479405213</v>
      </c>
      <c r="N99" s="10">
        <f>N87*Real!N98/100</f>
        <v>143.21782287502859</v>
      </c>
      <c r="O99" s="10">
        <f>O87*Real!O98/100</f>
        <v>151.79746549122967</v>
      </c>
      <c r="R99" s="10">
        <f>IF(MONTH($A99)=1,Real!R98,IF(Real!R98-Real!R97&lt;=0,"",Real!R98-Real!R97))</f>
        <v>103.19999999999993</v>
      </c>
      <c r="S99" s="10">
        <f>IF(MONTH($A99)=1,Real!S98,IF(Real!S98-Real!S97&lt;=0,"",Real!S98-Real!S97))</f>
        <v>122.89999999999986</v>
      </c>
      <c r="T99" s="10">
        <f>IF(MONTH($A99)=1,Real!T98,IF(Real!T98-Real!T97&lt;=0,"",Real!T98-Real!T97))</f>
        <v>1289.6999999999989</v>
      </c>
      <c r="U99" s="10">
        <f>IF(U98*Real!U98/100=0,"",U98*Real!U98/100)</f>
        <v>238.31220364979333</v>
      </c>
      <c r="V99" s="10">
        <v>699.54079038898601</v>
      </c>
      <c r="W99" s="10">
        <f>IF(MONTH($A99)=1,Real!W98,IF(Real!W98-Real!W97&lt;=0,"",Real!W98-Real!W97))</f>
        <v>28602.200000000012</v>
      </c>
      <c r="X99" s="10">
        <f>IF(MONTH($A99)=1,Real!X98,IF(Real!X98-Real!X97&lt;=0,"",Real!X98-Real!X97))</f>
        <v>15554.699999999997</v>
      </c>
      <c r="Y99" s="9">
        <f>Real!Y98</f>
        <v>1103611</v>
      </c>
      <c r="Z99" s="9">
        <f>Real!Z98</f>
        <v>0</v>
      </c>
      <c r="AA99" s="9">
        <f>Real!AA98</f>
        <v>0</v>
      </c>
      <c r="AB99" s="9">
        <f>Real!AB98</f>
        <v>0</v>
      </c>
      <c r="AC99" s="9">
        <f>Real!AC98</f>
        <v>0</v>
      </c>
      <c r="AD99" s="9">
        <f>Real!AD98</f>
        <v>0</v>
      </c>
      <c r="AE99" s="9">
        <f>Real!AE98</f>
        <v>0</v>
      </c>
      <c r="AF99" s="9">
        <f>Real!AF98</f>
        <v>119640</v>
      </c>
      <c r="AG99" s="9">
        <f>Real!AG98</f>
        <v>8.1</v>
      </c>
      <c r="AH99" s="10">
        <f>IF(MONTH($A99)=1,Real!AH98,IF(Real!AH98-Real!AH97&lt;=0,"",Real!AH98-Real!AH97))</f>
        <v>906.5</v>
      </c>
      <c r="AI99" s="10">
        <f>IF(MONTH($A99)=1,Real!AI98,IF(Real!AI98-Real!AI97&lt;=0,"",Real!AI98-Real!AI97))</f>
        <v>159.90000000000009</v>
      </c>
      <c r="AJ99" s="10">
        <f>IF(MONTH($A99)=1,Real!AJ98,IF(Real!AJ98-Real!AJ97&lt;=0,"",Real!AJ98-Real!AJ97))</f>
        <v>511400</v>
      </c>
      <c r="AK99" s="10">
        <f>Real!AK98</f>
        <v>689.3</v>
      </c>
      <c r="AL99" s="10">
        <f>Real!AL98</f>
        <v>360.54394166999998</v>
      </c>
      <c r="AM99" s="10">
        <f>Real!AM98</f>
        <v>328.75605832999997</v>
      </c>
      <c r="AN99" s="10">
        <f>Real!AN98</f>
        <v>861.5</v>
      </c>
    </row>
    <row r="100" spans="1:40" x14ac:dyDescent="0.2">
      <c r="A100" s="13">
        <v>40087</v>
      </c>
      <c r="B100" s="10">
        <f>B88*Real!B99/100</f>
        <v>131.29601404696021</v>
      </c>
      <c r="C100" s="10">
        <v>128.25811171452756</v>
      </c>
      <c r="D100" s="10">
        <v>132.09192827781729</v>
      </c>
      <c r="E100" s="10">
        <v>140.83588522566544</v>
      </c>
      <c r="F100" s="10">
        <f>F88*Real!F99/100</f>
        <v>401.20160466967246</v>
      </c>
      <c r="G100" s="10">
        <f>G88*Real!G99/100</f>
        <v>32.661223071787823</v>
      </c>
      <c r="H100" s="10">
        <f>H88*Real!H99/100</f>
        <v>590.17005780295858</v>
      </c>
      <c r="I100" s="10">
        <f>I88*Real!I99/100</f>
        <v>343.19234251917146</v>
      </c>
      <c r="J100" s="10">
        <f>J88*Real!J99/100</f>
        <v>167.00054934988412</v>
      </c>
      <c r="K100" s="10">
        <f>K88*Real!K99/100</f>
        <v>339.32555201055021</v>
      </c>
      <c r="L100" s="10">
        <f>L88*Real!L99/100</f>
        <v>165.42813633954185</v>
      </c>
      <c r="M100" s="10">
        <f>M88*Real!M99/100</f>
        <v>109.66026221542535</v>
      </c>
      <c r="N100" s="10">
        <f>N88*Real!N99/100</f>
        <v>112.54601815326465</v>
      </c>
      <c r="O100" s="10">
        <f>O88*Real!O99/100</f>
        <v>152.11616235294508</v>
      </c>
      <c r="R100" s="10">
        <f>IF(MONTH($A100)=1,Real!R99,IF(Real!R99-Real!R98&lt;=0,"",Real!R99-Real!R98))</f>
        <v>134.80000000000007</v>
      </c>
      <c r="S100" s="10">
        <f>IF(MONTH($A100)=1,Real!S99,IF(Real!S99-Real!S98&lt;=0,"",Real!S99-Real!S98))</f>
        <v>130.80000000000018</v>
      </c>
      <c r="T100" s="10">
        <f>IF(MONTH($A100)=1,Real!T99,IF(Real!T99-Real!T98&lt;=0,"",Real!T99-Real!T98))</f>
        <v>1202.3000000000011</v>
      </c>
      <c r="U100" s="10">
        <f>IF(U99*Real!U99/100=0,"",U99*Real!U99/100)</f>
        <v>238.31220364979333</v>
      </c>
      <c r="V100" s="10"/>
      <c r="W100" s="10">
        <f>IF(MONTH($A100)=1,Real!W99,IF(Real!W99-Real!W98&lt;=0,"",Real!W99-Real!W98))</f>
        <v>30391.700000000012</v>
      </c>
      <c r="X100" s="10">
        <f>IF(MONTH($A100)=1,Real!X99,IF(Real!X99-Real!X98&lt;=0,"",Real!X99-Real!X98))</f>
        <v>16828.100000000006</v>
      </c>
      <c r="Y100" s="9">
        <f>Real!Y99</f>
        <v>1004772</v>
      </c>
      <c r="Z100" s="9">
        <f>Real!Z99</f>
        <v>0</v>
      </c>
      <c r="AA100" s="9">
        <f>Real!AA99</f>
        <v>0</v>
      </c>
      <c r="AB100" s="9">
        <f>Real!AB99</f>
        <v>0</v>
      </c>
      <c r="AC100" s="9">
        <f>Real!AC99</f>
        <v>0</v>
      </c>
      <c r="AD100" s="9">
        <f>Real!AD99</f>
        <v>0</v>
      </c>
      <c r="AE100" s="9">
        <f>Real!AE99</f>
        <v>0</v>
      </c>
      <c r="AF100" s="9">
        <f>Real!AF99</f>
        <v>116676</v>
      </c>
      <c r="AG100" s="9">
        <f>Real!AG99</f>
        <v>8.1999999999999993</v>
      </c>
      <c r="AH100" s="10">
        <f>IF(MONTH($A100)=1,Real!AH99,IF(Real!AH99-Real!AH98&lt;=0,"",Real!AH99-Real!AH98))</f>
        <v>1230.7999999999993</v>
      </c>
      <c r="AI100" s="10">
        <f>IF(MONTH($A100)=1,Real!AI99,IF(Real!AI99-Real!AI98&lt;=0,"",Real!AI99-Real!AI98))</f>
        <v>161.5</v>
      </c>
      <c r="AJ100" s="10">
        <f>IF(MONTH($A100)=1,Real!AJ99,IF(Real!AJ99-Real!AJ98&lt;=0,"",Real!AJ99-Real!AJ98))</f>
        <v>611600</v>
      </c>
      <c r="AK100" s="10">
        <f>Real!AK99</f>
        <v>673.2</v>
      </c>
      <c r="AL100" s="10">
        <f>Real!AL99</f>
        <v>295.46852489999998</v>
      </c>
      <c r="AM100" s="10">
        <f>Real!AM99</f>
        <v>377.73147510000001</v>
      </c>
      <c r="AN100" s="10">
        <f>Real!AN99</f>
        <v>827.2</v>
      </c>
    </row>
    <row r="101" spans="1:40" x14ac:dyDescent="0.2">
      <c r="A101" s="13">
        <v>40118</v>
      </c>
      <c r="B101" s="10">
        <f>B89*Real!B100/100</f>
        <v>134.5212962418538</v>
      </c>
      <c r="C101" s="10">
        <v>129.28417660824377</v>
      </c>
      <c r="D101" s="10">
        <v>128.52544621431622</v>
      </c>
      <c r="E101" s="10">
        <v>141.54006465179376</v>
      </c>
      <c r="F101" s="10">
        <f>F89*Real!F100/100</f>
        <v>400.4011629537639</v>
      </c>
      <c r="G101" s="10">
        <f>G89*Real!G100/100</f>
        <v>29.486389726216739</v>
      </c>
      <c r="H101" s="10">
        <f>H89*Real!H100/100</f>
        <v>591.08505263499069</v>
      </c>
      <c r="I101" s="10">
        <f>I89*Real!I100/100</f>
        <v>342.61892203670391</v>
      </c>
      <c r="J101" s="10">
        <f>J89*Real!J100/100</f>
        <v>165.72103823285602</v>
      </c>
      <c r="K101" s="10">
        <f>K89*Real!K100/100</f>
        <v>353.06470161948414</v>
      </c>
      <c r="L101" s="10">
        <f>L89*Real!L100/100</f>
        <v>152.83791218355006</v>
      </c>
      <c r="M101" s="10">
        <f>M89*Real!M100/100</f>
        <v>110.07812574824902</v>
      </c>
      <c r="N101" s="10">
        <f>N89*Real!N100/100</f>
        <v>86.6346296502483</v>
      </c>
      <c r="O101" s="10">
        <f>O89*Real!O100/100</f>
        <v>155.77524482641721</v>
      </c>
      <c r="R101" s="10">
        <f>IF(MONTH($A101)=1,Real!R100,IF(Real!R100-Real!R99&lt;=0,"",Real!R100-Real!R99))</f>
        <v>50.599999999999909</v>
      </c>
      <c r="S101" s="10">
        <f>IF(MONTH($A101)=1,Real!S100,IF(Real!S100-Real!S99&lt;=0,"",Real!S100-Real!S99))</f>
        <v>130.79999999999995</v>
      </c>
      <c r="T101" s="10">
        <f>IF(MONTH($A101)=1,Real!T100,IF(Real!T100-Real!T99&lt;=0,"",Real!T100-Real!T99))</f>
        <v>1288.8999999999996</v>
      </c>
      <c r="U101" s="10">
        <f>IF(U100*Real!U100/100=0,"",U100*Real!U100/100)</f>
        <v>239.00330904037776</v>
      </c>
      <c r="V101" s="10"/>
      <c r="W101" s="10">
        <f>IF(MONTH($A101)=1,Real!W100,IF(Real!W100-Real!W99&lt;=0,"",Real!W100-Real!W99))</f>
        <v>30743.299999999988</v>
      </c>
      <c r="X101" s="10">
        <f>IF(MONTH($A101)=1,Real!X100,IF(Real!X100-Real!X99&lt;=0,"",Real!X100-Real!X99))</f>
        <v>16868.600000000006</v>
      </c>
      <c r="Y101" s="9">
        <f>Real!Y100</f>
        <v>893021</v>
      </c>
      <c r="Z101" s="9">
        <f>Real!Z100</f>
        <v>0</v>
      </c>
      <c r="AA101" s="9">
        <f>Real!AA100</f>
        <v>0</v>
      </c>
      <c r="AB101" s="9">
        <f>Real!AB100</f>
        <v>0</v>
      </c>
      <c r="AC101" s="9">
        <f>Real!AC100</f>
        <v>0</v>
      </c>
      <c r="AD101" s="9">
        <f>Real!AD100</f>
        <v>0</v>
      </c>
      <c r="AE101" s="9">
        <f>Real!AE100</f>
        <v>0</v>
      </c>
      <c r="AF101" s="9">
        <f>Real!AF100</f>
        <v>105300</v>
      </c>
      <c r="AG101" s="9">
        <f>Real!AG100</f>
        <v>8.4</v>
      </c>
      <c r="AH101" s="10">
        <f>IF(MONTH($A101)=1,Real!AH100,IF(Real!AH100-Real!AH99&lt;=0,"",Real!AH100-Real!AH99))</f>
        <v>1085.9000000000015</v>
      </c>
      <c r="AI101" s="10">
        <f>IF(MONTH($A101)=1,Real!AI100,IF(Real!AI100-Real!AI99&lt;=0,"",Real!AI100-Real!AI99))</f>
        <v>154.29999999999995</v>
      </c>
      <c r="AJ101" s="10">
        <f>IF(MONTH($A101)=1,Real!AJ100,IF(Real!AJ100-Real!AJ99&lt;=0,"",Real!AJ100-Real!AJ99))</f>
        <v>476700</v>
      </c>
      <c r="AK101" s="10">
        <f>Real!AK100</f>
        <v>658.3</v>
      </c>
      <c r="AL101" s="10">
        <f>Real!AL100</f>
        <v>305.54309552000001</v>
      </c>
      <c r="AM101" s="10">
        <f>Real!AM100</f>
        <v>352.75690448</v>
      </c>
      <c r="AN101" s="10">
        <f>Real!AN100</f>
        <v>909.9</v>
      </c>
    </row>
    <row r="102" spans="1:40" x14ac:dyDescent="0.2">
      <c r="A102" s="13">
        <v>40148</v>
      </c>
      <c r="B102" s="10">
        <f>B90*Real!B101/100</f>
        <v>187.77402579404429</v>
      </c>
      <c r="C102" s="10">
        <v>137.81693226438787</v>
      </c>
      <c r="D102" s="10">
        <v>133.28088772424593</v>
      </c>
      <c r="E102" s="10">
        <v>150.31554866020497</v>
      </c>
      <c r="F102" s="10">
        <f>F90*Real!F101/100</f>
        <v>414.3577311366189</v>
      </c>
      <c r="G102" s="10">
        <f>G90*Real!G101/100</f>
        <v>29.525124010375354</v>
      </c>
      <c r="H102" s="10">
        <f>H90*Real!H101/100</f>
        <v>722.42143265496668</v>
      </c>
      <c r="I102" s="10">
        <f>I90*Real!I101/100</f>
        <v>409.11403786840026</v>
      </c>
      <c r="J102" s="10">
        <f>J90*Real!J101/100</f>
        <v>202.90747877402208</v>
      </c>
      <c r="K102" s="10">
        <f>K90*Real!K101/100</f>
        <v>387.36361809787968</v>
      </c>
      <c r="L102" s="10">
        <f>L90*Real!L101/100</f>
        <v>185.10967186500014</v>
      </c>
      <c r="M102" s="10">
        <f>M90*Real!M101/100</f>
        <v>117.44317350278861</v>
      </c>
      <c r="N102" s="10">
        <f>N90*Real!N101/100</f>
        <v>98.528607176718282</v>
      </c>
      <c r="O102" s="10">
        <f>O90*Real!O101/100</f>
        <v>190.87488195631835</v>
      </c>
      <c r="R102" s="10">
        <f>IF(MONTH($A102)=1,Real!R101,IF(Real!R101-Real!R100&lt;=0,"",Real!R101-Real!R100))</f>
        <v>142.29999999999995</v>
      </c>
      <c r="S102" s="10">
        <f>IF(MONTH($A102)=1,Real!S101,IF(Real!S101-Real!S100&lt;=0,"",Real!S101-Real!S100))</f>
        <v>228.09999999999991</v>
      </c>
      <c r="T102" s="10">
        <f>IF(MONTH($A102)=1,Real!T101,IF(Real!T101-Real!T100&lt;=0,"",Real!T101-Real!T100))</f>
        <v>3053.1999999999989</v>
      </c>
      <c r="U102" s="10">
        <f>IF(U101*Real!U101/100=0,"",U101*Real!U101/100)</f>
        <v>239.98322260744331</v>
      </c>
      <c r="V102" s="10">
        <v>775.78948091021039</v>
      </c>
      <c r="W102" s="10">
        <f>IF(MONTH($A102)=1,Real!W101,IF(Real!W101-Real!W100&lt;=0,"",Real!W101-Real!W100))</f>
        <v>34099</v>
      </c>
      <c r="X102" s="10">
        <f>IF(MONTH($A102)=1,Real!X101,IF(Real!X101-Real!X100&lt;=0,"",Real!X101-Real!X100))</f>
        <v>18792.799999999988</v>
      </c>
      <c r="Y102" s="9">
        <f>Real!Y101</f>
        <v>724379</v>
      </c>
      <c r="Z102" s="9">
        <f>Real!Z101</f>
        <v>0</v>
      </c>
      <c r="AA102" s="9">
        <f>Real!AA101</f>
        <v>0</v>
      </c>
      <c r="AB102" s="9">
        <f>Real!AB101</f>
        <v>0</v>
      </c>
      <c r="AC102" s="9">
        <f>Real!AC101</f>
        <v>0</v>
      </c>
      <c r="AD102" s="9">
        <f>Real!AD101</f>
        <v>0</v>
      </c>
      <c r="AE102" s="9">
        <f>Real!AE101</f>
        <v>0</v>
      </c>
      <c r="AF102" s="9">
        <f>Real!AF101</f>
        <v>128137</v>
      </c>
      <c r="AG102" s="9">
        <f>Real!AG101</f>
        <v>8</v>
      </c>
      <c r="AH102" s="10">
        <f>IF(MONTH($A102)=1,Real!AH101,IF(Real!AH101-Real!AH100&lt;=0,"",Real!AH101-Real!AH100))</f>
        <v>1728</v>
      </c>
      <c r="AI102" s="10">
        <f>IF(MONTH($A102)=1,Real!AI101,IF(Real!AI101-Real!AI100&lt;=0,"",Real!AI101-Real!AI100))</f>
        <v>237.59999999999991</v>
      </c>
      <c r="AJ102" s="10">
        <f>IF(MONTH($A102)=1,Real!AJ101,IF(Real!AJ101-Real!AJ100&lt;=0,"",Real!AJ101-Real!AJ100))</f>
        <v>635895.50600000005</v>
      </c>
      <c r="AK102" s="10">
        <f>Real!AK101</f>
        <v>891.8</v>
      </c>
      <c r="AL102" s="10">
        <f>Real!AL101</f>
        <v>387.38062386000001</v>
      </c>
      <c r="AM102" s="10">
        <f>Real!AM101</f>
        <v>504.41937614</v>
      </c>
      <c r="AN102" s="10">
        <f>Real!AN101</f>
        <v>1458</v>
      </c>
    </row>
    <row r="103" spans="1:40" x14ac:dyDescent="0.2">
      <c r="A103" s="13">
        <v>40179</v>
      </c>
      <c r="B103" s="10">
        <f>B91*Real!B102/100</f>
        <v>58.23706849768211</v>
      </c>
      <c r="C103" s="10">
        <v>117.69566015378724</v>
      </c>
      <c r="D103" s="10">
        <v>128.61605665389732</v>
      </c>
      <c r="E103" s="10">
        <v>111.38382155721189</v>
      </c>
      <c r="F103" s="10">
        <f>F91*Real!F102/100</f>
        <v>391.47030366109072</v>
      </c>
      <c r="G103" s="10">
        <f>G91*Real!G102/100</f>
        <v>28.404263380491578</v>
      </c>
      <c r="H103" s="10">
        <f>H91*Real!H102/100</f>
        <v>497.94587351625501</v>
      </c>
      <c r="I103" s="10">
        <f>I91*Real!I102/100</f>
        <v>287.83068459836795</v>
      </c>
      <c r="J103" s="10">
        <f>J91*Real!J102/100</f>
        <v>156.13232099881827</v>
      </c>
      <c r="K103" s="10">
        <f>K91*Real!K102/100</f>
        <v>275.0249290298716</v>
      </c>
      <c r="L103" s="10">
        <f>L91*Real!L102/100</f>
        <v>140.51022868348815</v>
      </c>
      <c r="M103" s="10">
        <f>M91*Real!M102/100</f>
        <v>81.363618078130656</v>
      </c>
      <c r="N103" s="10">
        <f>N91*Real!N102/100</f>
        <v>97.925383673906779</v>
      </c>
      <c r="O103" s="10">
        <f>O91*Real!O102/100</f>
        <v>148.24947004073337</v>
      </c>
      <c r="R103" s="10">
        <f>IF(MONTH($A103)=1,Real!R102,IF(Real!R102-Real!R101&lt;=0,"",Real!R102-Real!R101))</f>
        <v>41.3</v>
      </c>
      <c r="S103" s="10">
        <f>IF(MONTH($A103)=1,Real!S102,IF(Real!S102-Real!S101&lt;=0,"",Real!S102-Real!S101))</f>
        <v>85.5</v>
      </c>
      <c r="T103" s="10">
        <f>IF(MONTH($A103)=1,Real!T102,IF(Real!T102-Real!T101&lt;=0,"",Real!T102-Real!T101))</f>
        <v>576.70000000000005</v>
      </c>
      <c r="U103" s="10">
        <f>IF(U102*Real!U102/100=0,"",U102*Real!U102/100)</f>
        <v>243.91894745820537</v>
      </c>
      <c r="V103" s="10"/>
      <c r="W103" s="10">
        <f>IF(MONTH($A103)=1,Real!W102,IF(Real!W102-Real!W101&lt;=0,"",Real!W102-Real!W101))</f>
        <v>27780.6489</v>
      </c>
      <c r="X103" s="10">
        <f>IF(MONTH($A103)=1,Real!X102,IF(Real!X102-Real!X101&lt;=0,"",Real!X102-Real!X101))</f>
        <v>9674</v>
      </c>
      <c r="Y103" s="9">
        <f>Real!Y102</f>
        <v>801597</v>
      </c>
      <c r="Z103" s="9">
        <f>Real!Z102</f>
        <v>0</v>
      </c>
      <c r="AA103" s="9">
        <f>Real!AA102</f>
        <v>0</v>
      </c>
      <c r="AB103" s="9">
        <f>Real!AB102</f>
        <v>0</v>
      </c>
      <c r="AC103" s="9">
        <f>Real!AC102</f>
        <v>0</v>
      </c>
      <c r="AD103" s="9">
        <f>Real!AD102</f>
        <v>0</v>
      </c>
      <c r="AE103" s="9">
        <f>Real!AE102</f>
        <v>0</v>
      </c>
      <c r="AF103" s="9">
        <f>Real!AF102</f>
        <v>74002</v>
      </c>
      <c r="AG103" s="9">
        <f>Real!AG102</f>
        <v>8.1999999999999993</v>
      </c>
      <c r="AH103" s="10">
        <f>IF(MONTH($A103)=1,Real!AH102,IF(Real!AH102-Real!AH101&lt;=0,"",Real!AH102-Real!AH101))</f>
        <v>972.7</v>
      </c>
      <c r="AI103" s="10">
        <f>IF(MONTH($A103)=1,Real!AI102,IF(Real!AI102-Real!AI101&lt;=0,"",Real!AI102-Real!AI101))</f>
        <v>53.3</v>
      </c>
      <c r="AJ103" s="10">
        <f>IF(MONTH($A103)=1,Real!AJ102,IF(Real!AJ102-Real!AJ101&lt;=0,"",Real!AJ102-Real!AJ101))</f>
        <v>503010.2</v>
      </c>
      <c r="AK103" s="10">
        <f>Real!AK102</f>
        <v>737.6</v>
      </c>
      <c r="AL103" s="10">
        <f>Real!AL102</f>
        <v>294.51489996999999</v>
      </c>
      <c r="AM103" s="10">
        <f>Real!AM102</f>
        <v>443.08510002999998</v>
      </c>
      <c r="AN103" s="10">
        <f>Real!AN102</f>
        <v>650.5</v>
      </c>
    </row>
    <row r="104" spans="1:40" x14ac:dyDescent="0.2">
      <c r="A104" s="13">
        <v>40210</v>
      </c>
      <c r="B104" s="10">
        <f>B92*Real!B103/100</f>
        <v>63.300095626952654</v>
      </c>
      <c r="C104" s="10">
        <v>117.69566015378724</v>
      </c>
      <c r="D104" s="10">
        <v>119.87016480143231</v>
      </c>
      <c r="E104" s="10">
        <v>121.18559785424654</v>
      </c>
      <c r="F104" s="10">
        <f>F92*Real!F103/100</f>
        <v>366.20714400473554</v>
      </c>
      <c r="G104" s="10">
        <f>G92*Real!G103/100</f>
        <v>24.929655244884895</v>
      </c>
      <c r="H104" s="10">
        <f>H92*Real!H103/100</f>
        <v>490.88659015003361</v>
      </c>
      <c r="I104" s="10">
        <f>I92*Real!I103/100</f>
        <v>282.89473998980861</v>
      </c>
      <c r="J104" s="10">
        <f>J92*Real!J103/100</f>
        <v>150.69831693074551</v>
      </c>
      <c r="K104" s="10">
        <f>K92*Real!K103/100</f>
        <v>307.96110092606142</v>
      </c>
      <c r="L104" s="10">
        <f>L92*Real!L103/100</f>
        <v>140.12110772970476</v>
      </c>
      <c r="M104" s="10">
        <f>M92*Real!M103/100</f>
        <v>84.722913033947947</v>
      </c>
      <c r="N104" s="10">
        <f>N92*Real!N103/100</f>
        <v>99.850895009748712</v>
      </c>
      <c r="O104" s="10">
        <f>O92*Real!O103/100</f>
        <v>147.44113031883128</v>
      </c>
      <c r="R104" s="10">
        <f>IF(MONTH($A104)=1,Real!R103,IF(Real!R103-Real!R102&lt;=0,"",Real!R103-Real!R102))</f>
        <v>32.299999999999997</v>
      </c>
      <c r="S104" s="10">
        <f>IF(MONTH($A104)=1,Real!S103,IF(Real!S103-Real!S102&lt;=0,"",Real!S103-Real!S102))</f>
        <v>132.80000000000001</v>
      </c>
      <c r="T104" s="10">
        <f>IF(MONTH($A104)=1,Real!T103,IF(Real!T103-Real!T102&lt;=0,"",Real!T103-Real!T102))</f>
        <v>1181</v>
      </c>
      <c r="U104" s="10">
        <f>IF(U103*Real!U103/100=0,"",U103*Real!U103/100)</f>
        <v>246.01665040634595</v>
      </c>
      <c r="V104" s="10"/>
      <c r="W104" s="10">
        <f>IF(MONTH($A104)=1,Real!W103,IF(Real!W103-Real!W102&lt;=0,"",Real!W103-Real!W102))</f>
        <v>30691.868699999999</v>
      </c>
      <c r="X104" s="10">
        <f>IF(MONTH($A104)=1,Real!X103,IF(Real!X103-Real!X102&lt;=0,"",Real!X103-Real!X102))</f>
        <v>13997.3</v>
      </c>
      <c r="Y104" s="9">
        <f>Real!Y103</f>
        <v>888267</v>
      </c>
      <c r="Z104" s="9">
        <f>Real!Z103</f>
        <v>0</v>
      </c>
      <c r="AA104" s="9">
        <f>Real!AA103</f>
        <v>0</v>
      </c>
      <c r="AB104" s="9">
        <f>Real!AB103</f>
        <v>0</v>
      </c>
      <c r="AC104" s="9">
        <f>Real!AC103</f>
        <v>0</v>
      </c>
      <c r="AD104" s="9">
        <f>Real!AD103</f>
        <v>0</v>
      </c>
      <c r="AE104" s="9">
        <f>Real!AE103</f>
        <v>0</v>
      </c>
      <c r="AF104" s="9">
        <f>Real!AF103</f>
        <v>91930</v>
      </c>
      <c r="AG104" s="9">
        <f>Real!AG103</f>
        <v>7.7</v>
      </c>
      <c r="AH104" s="10">
        <f>IF(MONTH($A104)=1,Real!AH103,IF(Real!AH103-Real!AH102&lt;=0,"",Real!AH103-Real!AH102))</f>
        <v>1028.7</v>
      </c>
      <c r="AI104" s="10">
        <f>IF(MONTH($A104)=1,Real!AI103,IF(Real!AI103-Real!AI102&lt;=0,"",Real!AI103-Real!AI102))</f>
        <v>194.60000000000002</v>
      </c>
      <c r="AJ104" s="10">
        <f>IF(MONTH($A104)=1,Real!AJ103,IF(Real!AJ103-Real!AJ102&lt;=0,"",Real!AJ103-Real!AJ102))</f>
        <v>450526.89999999997</v>
      </c>
      <c r="AK104" s="10">
        <f>Real!AK103</f>
        <v>570.79999999999995</v>
      </c>
      <c r="AL104" s="10">
        <f>Real!AL103</f>
        <v>300.76371884000002</v>
      </c>
      <c r="AM104" s="10">
        <f>Real!AM103</f>
        <v>270.03628115999999</v>
      </c>
      <c r="AN104" s="10">
        <f>Real!AN103</f>
        <v>827.4</v>
      </c>
    </row>
    <row r="105" spans="1:40" x14ac:dyDescent="0.2">
      <c r="A105" s="13">
        <v>40238</v>
      </c>
      <c r="B105" s="10">
        <f>B93*Real!B104/100</f>
        <v>86.09643748882317</v>
      </c>
      <c r="C105" s="10">
        <v>132.52531333316446</v>
      </c>
      <c r="D105" s="10">
        <v>132.93601276478844</v>
      </c>
      <c r="E105" s="10">
        <v>143.36256226157366</v>
      </c>
      <c r="F105" s="10">
        <f>F93*Real!F104/100</f>
        <v>408.79264791018591</v>
      </c>
      <c r="G105" s="10">
        <f>G93*Real!G104/100</f>
        <v>29.911016012935715</v>
      </c>
      <c r="H105" s="10">
        <f>H93*Real!H104/100</f>
        <v>539.14705633336939</v>
      </c>
      <c r="I105" s="10">
        <f>I93*Real!I104/100</f>
        <v>313.35005136999575</v>
      </c>
      <c r="J105" s="10">
        <f>J93*Real!J104/100</f>
        <v>161.96544513621475</v>
      </c>
      <c r="K105" s="10">
        <f>K93*Real!K104/100</f>
        <v>344.96891881153056</v>
      </c>
      <c r="L105" s="10">
        <f>L93*Real!L104/100</f>
        <v>151.63398485220361</v>
      </c>
      <c r="M105" s="10">
        <f>M93*Real!M104/100</f>
        <v>92.643699555172788</v>
      </c>
      <c r="N105" s="10">
        <f>N93*Real!N104/100</f>
        <v>149.39206257937528</v>
      </c>
      <c r="O105" s="10">
        <f>O93*Real!O104/100</f>
        <v>155.61026922826608</v>
      </c>
      <c r="R105" s="10">
        <f>IF(MONTH($A105)=1,Real!R104,IF(Real!R104-Real!R103&lt;=0,"",Real!R104-Real!R103))</f>
        <v>313</v>
      </c>
      <c r="S105" s="10">
        <f>IF(MONTH($A105)=1,Real!S104,IF(Real!S104-Real!S103&lt;=0,"",Real!S104-Real!S103))</f>
        <v>140.5</v>
      </c>
      <c r="T105" s="10">
        <f>IF(MONTH($A105)=1,Real!T104,IF(Real!T104-Real!T103&lt;=0,"",Real!T104-Real!T103))</f>
        <v>1462.9999999999998</v>
      </c>
      <c r="U105" s="10">
        <f>IF(U104*Real!U104/100=0,"",U104*Real!U104/100)</f>
        <v>247.56655530390591</v>
      </c>
      <c r="V105" s="10">
        <v>390.25879749353538</v>
      </c>
      <c r="W105" s="10">
        <f>IF(MONTH($A105)=1,Real!W104,IF(Real!W104-Real!W103&lt;=0,"",Real!W104-Real!W103))</f>
        <v>33810.161899999999</v>
      </c>
      <c r="X105" s="10">
        <f>IF(MONTH($A105)=1,Real!X104,IF(Real!X104-Real!X103&lt;=0,"",Real!X104-Real!X103))</f>
        <v>17226.3</v>
      </c>
      <c r="Y105" s="9">
        <f>Real!Y104</f>
        <v>987036</v>
      </c>
      <c r="Z105" s="9">
        <f>Real!Z104</f>
        <v>0</v>
      </c>
      <c r="AA105" s="9">
        <f>Real!AA104</f>
        <v>0</v>
      </c>
      <c r="AB105" s="9">
        <f>Real!AB104</f>
        <v>0</v>
      </c>
      <c r="AC105" s="9">
        <f>Real!AC104</f>
        <v>0</v>
      </c>
      <c r="AD105" s="9">
        <f>Real!AD104</f>
        <v>0</v>
      </c>
      <c r="AE105" s="9">
        <f>Real!AE104</f>
        <v>0</v>
      </c>
      <c r="AF105" s="9">
        <f>Real!AF104</f>
        <v>126701</v>
      </c>
      <c r="AG105" s="9">
        <f>Real!AG104</f>
        <v>7.8</v>
      </c>
      <c r="AH105" s="10">
        <f>IF(MONTH($A105)=1,Real!AH104,IF(Real!AH104-Real!AH103&lt;=0,"",Real!AH104-Real!AH103))</f>
        <v>1461.6999999999998</v>
      </c>
      <c r="AI105" s="10">
        <f>IF(MONTH($A105)=1,Real!AI104,IF(Real!AI104-Real!AI103&lt;=0,"",Real!AI104-Real!AI103))</f>
        <v>208.70000000000002</v>
      </c>
      <c r="AJ105" s="10">
        <f>IF(MONTH($A105)=1,Real!AJ104,IF(Real!AJ104-Real!AJ103&lt;=0,"",Real!AJ104-Real!AJ103))</f>
        <v>804064.29999999993</v>
      </c>
      <c r="AK105" s="10">
        <f>Real!AK104</f>
        <v>646.6</v>
      </c>
      <c r="AL105" s="10">
        <f>Real!AL104</f>
        <v>282.26908986000001</v>
      </c>
      <c r="AM105" s="10">
        <f>Real!AM104</f>
        <v>364.33091014000001</v>
      </c>
      <c r="AN105" s="10">
        <f>Real!AN104</f>
        <v>721.6</v>
      </c>
    </row>
    <row r="106" spans="1:40" x14ac:dyDescent="0.2">
      <c r="A106" s="13">
        <v>40269</v>
      </c>
      <c r="B106" s="10">
        <f>B94*Real!B105/100</f>
        <v>101.89048020742737</v>
      </c>
      <c r="C106" s="10">
        <v>124.83884515984093</v>
      </c>
      <c r="D106" s="10">
        <v>127.48563624143213</v>
      </c>
      <c r="E106" s="10">
        <v>137.7714223333723</v>
      </c>
      <c r="F106" s="10">
        <f>F94*Real!F105/100</f>
        <v>396.26983326164964</v>
      </c>
      <c r="G106" s="10">
        <f>G94*Real!G105/100</f>
        <v>30.576312542845358</v>
      </c>
      <c r="H106" s="10">
        <f>H94*Real!H105/100</f>
        <v>550.16339514864796</v>
      </c>
      <c r="I106" s="10">
        <f>I94*Real!I105/100</f>
        <v>317.7867862960432</v>
      </c>
      <c r="J106" s="10">
        <f>J94*Real!J105/100</f>
        <v>162.60900339558646</v>
      </c>
      <c r="K106" s="10">
        <f>K94*Real!K105/100</f>
        <v>323.7895139664069</v>
      </c>
      <c r="L106" s="10">
        <f>L94*Real!L105/100</f>
        <v>155.30508493007804</v>
      </c>
      <c r="M106" s="10">
        <f>M94*Real!M105/100</f>
        <v>94.776072187798533</v>
      </c>
      <c r="N106" s="10">
        <f>N94*Real!N105/100</f>
        <v>115.79079589520647</v>
      </c>
      <c r="O106" s="10">
        <f>O94*Real!O105/100</f>
        <v>156.79279065008211</v>
      </c>
      <c r="R106" s="10">
        <f>IF(MONTH($A106)=1,Real!R105,IF(Real!R105-Real!R104&lt;=0,"",Real!R105-Real!R104))</f>
        <v>278.19999999999993</v>
      </c>
      <c r="S106" s="10">
        <f>IF(MONTH($A106)=1,Real!S105,IF(Real!S105-Real!S104&lt;=0,"",Real!S105-Real!S104))</f>
        <v>148.19999999999999</v>
      </c>
      <c r="T106" s="10">
        <f>IF(MONTH($A106)=1,Real!T105,IF(Real!T105-Real!T104&lt;=0,"",Real!T105-Real!T104))</f>
        <v>1469.1999999999998</v>
      </c>
      <c r="U106" s="10">
        <f>IF(U105*Real!U105/100=0,"",U105*Real!U105/100)</f>
        <v>248.28449831428728</v>
      </c>
      <c r="V106" s="10"/>
      <c r="W106" s="10">
        <f>IF(MONTH($A106)=1,Real!W105,IF(Real!W105-Real!W104&lt;=0,"",Real!W105-Real!W104))</f>
        <v>33418.792700000005</v>
      </c>
      <c r="X106" s="10">
        <f>IF(MONTH($A106)=1,Real!X105,IF(Real!X105-Real!X104&lt;=0,"",Real!X105-Real!X104))</f>
        <v>17781.099999999999</v>
      </c>
      <c r="Y106" s="9">
        <f>Real!Y105</f>
        <v>1173766</v>
      </c>
      <c r="Z106" s="9">
        <f>Real!Z105</f>
        <v>0</v>
      </c>
      <c r="AA106" s="9">
        <f>Real!AA105</f>
        <v>0</v>
      </c>
      <c r="AB106" s="9">
        <f>Real!AB105</f>
        <v>0</v>
      </c>
      <c r="AC106" s="9">
        <f>Real!AC105</f>
        <v>0</v>
      </c>
      <c r="AD106" s="9">
        <f>Real!AD105</f>
        <v>0</v>
      </c>
      <c r="AE106" s="9">
        <f>Real!AE105</f>
        <v>0</v>
      </c>
      <c r="AF106" s="9">
        <f>Real!AF105</f>
        <v>165565</v>
      </c>
      <c r="AG106" s="9">
        <f>Real!AG105</f>
        <v>7.8</v>
      </c>
      <c r="AH106" s="10">
        <f>IF(MONTH($A106)=1,Real!AH105,IF(Real!AH105-Real!AH104&lt;=0,"",Real!AH105-Real!AH104))</f>
        <v>1535.7999999999997</v>
      </c>
      <c r="AI106" s="10">
        <f>IF(MONTH($A106)=1,Real!AI105,IF(Real!AI105-Real!AI104&lt;=0,"",Real!AI105-Real!AI104))</f>
        <v>217.60000000000002</v>
      </c>
      <c r="AJ106" s="10">
        <f>IF(MONTH($A106)=1,Real!AJ105,IF(Real!AJ105-Real!AJ104&lt;=0,"",Real!AJ105-Real!AJ104))</f>
        <v>820283.70000000019</v>
      </c>
      <c r="AK106" s="10">
        <f>Real!AK105</f>
        <v>663.4</v>
      </c>
      <c r="AL106" s="10">
        <f>Real!AL105</f>
        <v>271.85727692</v>
      </c>
      <c r="AM106" s="10">
        <f>Real!AM105</f>
        <v>391.54272307999997</v>
      </c>
      <c r="AN106" s="10">
        <f>Real!AN105</f>
        <v>831.1</v>
      </c>
    </row>
    <row r="107" spans="1:40" x14ac:dyDescent="0.2">
      <c r="A107" s="13">
        <v>40299</v>
      </c>
      <c r="B107" s="10">
        <f>B95*Real!B106/100</f>
        <v>103.23895437738987</v>
      </c>
      <c r="C107" s="10">
        <v>123.96497324372203</v>
      </c>
      <c r="D107" s="10">
        <v>131.3102053286751</v>
      </c>
      <c r="E107" s="10">
        <v>138.18473660037242</v>
      </c>
      <c r="F107" s="10">
        <f>F95*Real!F106/100</f>
        <v>399.64862734810509</v>
      </c>
      <c r="G107" s="10">
        <f>G95*Real!G106/100</f>
        <v>34.040416665878354</v>
      </c>
      <c r="H107" s="10">
        <f>H95*Real!H106/100</f>
        <v>571.6109055422171</v>
      </c>
      <c r="I107" s="10">
        <f>I95*Real!I106/100</f>
        <v>326.68678389127479</v>
      </c>
      <c r="J107" s="10">
        <f>J95*Real!J106/100</f>
        <v>167.37888113053904</v>
      </c>
      <c r="K107" s="10">
        <f>K95*Real!K106/100</f>
        <v>302.77364910085191</v>
      </c>
      <c r="L107" s="10">
        <f>L95*Real!L106/100</f>
        <v>157.93272567682024</v>
      </c>
      <c r="M107" s="10">
        <f>M95*Real!M106/100</f>
        <v>97.459708153933946</v>
      </c>
      <c r="N107" s="10">
        <f>N95*Real!N106/100</f>
        <v>119.01474189682635</v>
      </c>
      <c r="O107" s="10">
        <f>O95*Real!O106/100</f>
        <v>156.04480759778338</v>
      </c>
      <c r="R107" s="10">
        <f>IF(MONTH($A107)=1,Real!R106,IF(Real!R106-Real!R105&lt;=0,"",Real!R106-Real!R105))</f>
        <v>129</v>
      </c>
      <c r="S107" s="10">
        <f>IF(MONTH($A107)=1,Real!S106,IF(Real!S106-Real!S105&lt;=0,"",Real!S106-Real!S105))</f>
        <v>135.20000000000005</v>
      </c>
      <c r="T107" s="10">
        <f>IF(MONTH($A107)=1,Real!T106,IF(Real!T106-Real!T105&lt;=0,"",Real!T106-Real!T105))</f>
        <v>1204</v>
      </c>
      <c r="U107" s="10">
        <f>IF(U106*Real!U106/100=0,"",U106*Real!U106/100)</f>
        <v>249.5259208058587</v>
      </c>
      <c r="V107" s="10"/>
      <c r="W107" s="10">
        <f>IF(MONTH($A107)=1,Real!W106,IF(Real!W106-Real!W105&lt;=0,"",Real!W106-Real!W105))</f>
        <v>31714.117799999993</v>
      </c>
      <c r="X107" s="10">
        <f>IF(MONTH($A107)=1,Real!X106,IF(Real!X106-Real!X105&lt;=0,"",Real!X106-Real!X105))</f>
        <v>17991.5</v>
      </c>
      <c r="Y107" s="9">
        <f>Real!Y106</f>
        <v>1322977</v>
      </c>
      <c r="Z107" s="9">
        <f>Real!Z106</f>
        <v>0</v>
      </c>
      <c r="AA107" s="9">
        <f>Real!AA106</f>
        <v>0</v>
      </c>
      <c r="AB107" s="9">
        <f>Real!AB106</f>
        <v>0</v>
      </c>
      <c r="AC107" s="9">
        <f>Real!AC106</f>
        <v>0</v>
      </c>
      <c r="AD107" s="9">
        <f>Real!AD106</f>
        <v>0</v>
      </c>
      <c r="AE107" s="9">
        <f>Real!AE106</f>
        <v>0</v>
      </c>
      <c r="AF107" s="9">
        <f>Real!AF106</f>
        <v>159022</v>
      </c>
      <c r="AG107" s="9">
        <f>Real!AG106</f>
        <v>7.6</v>
      </c>
      <c r="AH107" s="10">
        <f>IF(MONTH($A107)=1,Real!AH106,IF(Real!AH106-Real!AH105&lt;=0,"",Real!AH106-Real!AH105))</f>
        <v>1183.9000000000005</v>
      </c>
      <c r="AI107" s="10">
        <f>IF(MONTH($A107)=1,Real!AI106,IF(Real!AI106-Real!AI105&lt;=0,"",Real!AI106-Real!AI105))</f>
        <v>194.59999999999991</v>
      </c>
      <c r="AJ107" s="10">
        <f>IF(MONTH($A107)=1,Real!AJ106,IF(Real!AJ106-Real!AJ105&lt;=0,"",Real!AJ106-Real!AJ105))</f>
        <v>562485.19999999972</v>
      </c>
      <c r="AK107" s="10">
        <f>Real!AK106</f>
        <v>577.4</v>
      </c>
      <c r="AL107" s="10">
        <f>Real!AL106</f>
        <v>319.86321031</v>
      </c>
      <c r="AM107" s="10">
        <f>Real!AM106</f>
        <v>257.53678968999998</v>
      </c>
      <c r="AN107" s="10">
        <f>Real!AN106</f>
        <v>628.5</v>
      </c>
    </row>
    <row r="108" spans="1:40" x14ac:dyDescent="0.2">
      <c r="A108" s="13">
        <v>40330</v>
      </c>
      <c r="B108" s="10">
        <f>B96*Real!B107/100</f>
        <v>137.98609337949566</v>
      </c>
      <c r="C108" s="10">
        <v>125.94841281562159</v>
      </c>
      <c r="D108" s="10">
        <v>129.20924204341631</v>
      </c>
      <c r="E108" s="10">
        <v>145.92308184999328</v>
      </c>
      <c r="F108" s="10">
        <f>F96*Real!F107/100</f>
        <v>375.17363273012734</v>
      </c>
      <c r="G108" s="10">
        <f>G96*Real!G107/100</f>
        <v>40.586673940338926</v>
      </c>
      <c r="H108" s="10">
        <f>H96*Real!H107/100</f>
        <v>585.97026308099657</v>
      </c>
      <c r="I108" s="10">
        <f>I96*Real!I107/100</f>
        <v>335.4859840874193</v>
      </c>
      <c r="J108" s="10">
        <f>J96*Real!J107/100</f>
        <v>167.80522996056726</v>
      </c>
      <c r="K108" s="10">
        <f>K96*Real!K107/100</f>
        <v>320.61470480577742</v>
      </c>
      <c r="L108" s="10">
        <f>L96*Real!L107/100</f>
        <v>159.82121782959757</v>
      </c>
      <c r="M108" s="10">
        <f>M96*Real!M107/100</f>
        <v>104.85114448104311</v>
      </c>
      <c r="N108" s="10">
        <f>N96*Real!N107/100</f>
        <v>124.69707726075785</v>
      </c>
      <c r="O108" s="10">
        <f>O96*Real!O107/100</f>
        <v>167.89038885854191</v>
      </c>
      <c r="R108" s="10">
        <f>IF(MONTH($A108)=1,Real!R107,IF(Real!R107-Real!R106&lt;=0,"",Real!R107-Real!R106))</f>
        <v>141.5</v>
      </c>
      <c r="S108" s="10">
        <f>IF(MONTH($A108)=1,Real!S107,IF(Real!S107-Real!S106&lt;=0,"",Real!S107-Real!S106))</f>
        <v>151.89999999999998</v>
      </c>
      <c r="T108" s="10">
        <f>IF(MONTH($A108)=1,Real!T107,IF(Real!T107-Real!T106&lt;=0,"",Real!T107-Real!T106))</f>
        <v>1437.3000000000002</v>
      </c>
      <c r="U108" s="10">
        <f>IF(U107*Real!U107/100=0,"",U107*Real!U107/100)</f>
        <v>250.49907189700156</v>
      </c>
      <c r="V108" s="10">
        <v>559.38213808761236</v>
      </c>
      <c r="W108" s="10">
        <f>IF(MONTH($A108)=1,Real!W107,IF(Real!W107-Real!W106&lt;=0,"",Real!W107-Real!W106))</f>
        <v>31899.445800000016</v>
      </c>
      <c r="X108" s="10">
        <f>IF(MONTH($A108)=1,Real!X107,IF(Real!X107-Real!X106&lt;=0,"",Real!X107-Real!X106))</f>
        <v>18286</v>
      </c>
      <c r="Y108" s="9">
        <f>Real!Y107</f>
        <v>1278946</v>
      </c>
      <c r="Z108" s="9">
        <f>Real!Z107</f>
        <v>0</v>
      </c>
      <c r="AA108" s="9">
        <f>Real!AA107</f>
        <v>0</v>
      </c>
      <c r="AB108" s="9">
        <f>Real!AB107</f>
        <v>0</v>
      </c>
      <c r="AC108" s="9">
        <f>Real!AC107</f>
        <v>0</v>
      </c>
      <c r="AD108" s="9">
        <f>Real!AD107</f>
        <v>0</v>
      </c>
      <c r="AE108" s="9">
        <f>Real!AE107</f>
        <v>0</v>
      </c>
      <c r="AF108" s="9">
        <f>Real!AF107</f>
        <v>176026</v>
      </c>
      <c r="AG108" s="9">
        <f>Real!AG107</f>
        <v>7.3</v>
      </c>
      <c r="AH108" s="10">
        <f>IF(MONTH($A108)=1,Real!AH107,IF(Real!AH107-Real!AH106&lt;=0,"",Real!AH107-Real!AH106))</f>
        <v>1420.6999999999998</v>
      </c>
      <c r="AI108" s="10">
        <f>IF(MONTH($A108)=1,Real!AI107,IF(Real!AI107-Real!AI106&lt;=0,"",Real!AI107-Real!AI106))</f>
        <v>213</v>
      </c>
      <c r="AJ108" s="10">
        <f>IF(MONTH($A108)=1,Real!AJ107,IF(Real!AJ107-Real!AJ106&lt;=0,"",Real!AJ107-Real!AJ106))</f>
        <v>567677.70000000019</v>
      </c>
      <c r="AK108" s="10">
        <f>Real!AK107</f>
        <v>802.2</v>
      </c>
      <c r="AL108" s="10">
        <f>Real!AL107</f>
        <v>321.65336181999999</v>
      </c>
      <c r="AM108" s="10">
        <f>Real!AM107</f>
        <v>480.54663818</v>
      </c>
      <c r="AN108" s="10">
        <f>Real!AN107</f>
        <v>727.2</v>
      </c>
    </row>
    <row r="109" spans="1:40" x14ac:dyDescent="0.2">
      <c r="A109" s="13">
        <v>40360</v>
      </c>
      <c r="B109" s="10">
        <f>B97*Real!B108/100</f>
        <v>128.22209954481158</v>
      </c>
      <c r="C109" s="10">
        <v>126.83005170533096</v>
      </c>
      <c r="D109" s="10">
        <v>133.21472854676225</v>
      </c>
      <c r="E109" s="10">
        <v>144.75569719519333</v>
      </c>
      <c r="F109" s="10">
        <f>F97*Real!F108/100</f>
        <v>388.57408978645924</v>
      </c>
      <c r="G109" s="10">
        <f>G97*Real!G108/100</f>
        <v>47.147604591050651</v>
      </c>
      <c r="H109" s="10">
        <f>H97*Real!H108/100</f>
        <v>604.0734152145526</v>
      </c>
      <c r="I109" s="10">
        <f>I97*Real!I108/100</f>
        <v>347.01015131365284</v>
      </c>
      <c r="J109" s="10">
        <f>J97*Real!J108/100</f>
        <v>173.37438701382328</v>
      </c>
      <c r="K109" s="10">
        <f>K97*Real!K108/100</f>
        <v>311.27700415229208</v>
      </c>
      <c r="L109" s="10">
        <f>L97*Real!L108/100</f>
        <v>160.55815610413833</v>
      </c>
      <c r="M109" s="10">
        <f>M97*Real!M108/100</f>
        <v>107.03850477987689</v>
      </c>
      <c r="N109" s="10">
        <f>N97*Real!N108/100</f>
        <v>127.00918023440079</v>
      </c>
      <c r="O109" s="10">
        <f>O97*Real!O108/100</f>
        <v>164.91738953080832</v>
      </c>
      <c r="R109" s="10">
        <f>IF(MONTH($A109)=1,Real!R108,IF(Real!R108-Real!R107&lt;=0,"",Real!R108-Real!R107))</f>
        <v>156.60000000000014</v>
      </c>
      <c r="S109" s="10">
        <f>IF(MONTH($A109)=1,Real!S108,IF(Real!S108-Real!S107&lt;=0,"",Real!S108-Real!S107))</f>
        <v>173</v>
      </c>
      <c r="T109" s="10">
        <f>IF(MONTH($A109)=1,Real!T108,IF(Real!T108-Real!T107&lt;=0,"",Real!T108-Real!T107))</f>
        <v>1385.8000000000002</v>
      </c>
      <c r="U109" s="10">
        <f>IF(U108*Real!U108/100=0,"",U108*Real!U108/100)</f>
        <v>251.40086855583075</v>
      </c>
      <c r="V109" s="10"/>
      <c r="W109" s="10">
        <f>IF(MONTH($A109)=1,Real!W108,IF(Real!W108-Real!W107&lt;=0,"",Real!W108-Real!W107))</f>
        <v>31228.84699999998</v>
      </c>
      <c r="X109" s="10">
        <f>IF(MONTH($A109)=1,Real!X108,IF(Real!X108-Real!X107&lt;=0,"",Real!X108-Real!X107))</f>
        <v>19359.235157610005</v>
      </c>
      <c r="Y109" s="9">
        <f>Real!Y108</f>
        <v>1270023</v>
      </c>
      <c r="Z109" s="9">
        <f>Real!Z108</f>
        <v>0</v>
      </c>
      <c r="AA109" s="9">
        <f>Real!AA108</f>
        <v>0</v>
      </c>
      <c r="AB109" s="9">
        <f>Real!AB108</f>
        <v>0</v>
      </c>
      <c r="AC109" s="9">
        <f>Real!AC108</f>
        <v>0</v>
      </c>
      <c r="AD109" s="9">
        <f>Real!AD108</f>
        <v>0</v>
      </c>
      <c r="AE109" s="9">
        <f>Real!AE108</f>
        <v>0</v>
      </c>
      <c r="AF109" s="9">
        <f>Real!AF108</f>
        <v>177333</v>
      </c>
      <c r="AG109" s="9">
        <f>Real!AG108</f>
        <v>7.4</v>
      </c>
      <c r="AH109" s="10">
        <f>IF(MONTH($A109)=1,Real!AH108,IF(Real!AH108-Real!AH107&lt;=0,"",Real!AH108-Real!AH107))</f>
        <v>1407</v>
      </c>
      <c r="AI109" s="10">
        <f>IF(MONTH($A109)=1,Real!AI108,IF(Real!AI108-Real!AI107&lt;=0,"",Real!AI108-Real!AI107))</f>
        <v>212</v>
      </c>
      <c r="AJ109" s="10">
        <f>IF(MONTH($A109)=1,Real!AJ108,IF(Real!AJ108-Real!AJ107&lt;=0,"",Real!AJ108-Real!AJ107))</f>
        <v>715978.59999999963</v>
      </c>
      <c r="AK109" s="10">
        <f>Real!AK108</f>
        <v>660.6</v>
      </c>
      <c r="AL109" s="10">
        <f>Real!AL108</f>
        <v>315.0343173</v>
      </c>
      <c r="AM109" s="10">
        <f>Real!AM108</f>
        <v>345.56568270000002</v>
      </c>
      <c r="AN109" s="10">
        <f>Real!AN108</f>
        <v>785</v>
      </c>
    </row>
    <row r="110" spans="1:40" x14ac:dyDescent="0.2">
      <c r="A110" s="13">
        <v>40391</v>
      </c>
      <c r="B110" s="10">
        <f>B98*Real!B109/100</f>
        <v>135.46104450822503</v>
      </c>
      <c r="C110" s="10">
        <v>128.2251822740896</v>
      </c>
      <c r="D110" s="10">
        <v>131.61615180420108</v>
      </c>
      <c r="E110" s="10">
        <v>148.37458962507316</v>
      </c>
      <c r="F110" s="10">
        <f>F98*Real!F109/100</f>
        <v>389.60912997083216</v>
      </c>
      <c r="G110" s="10">
        <f>G98*Real!G109/100</f>
        <v>46.268319595983201</v>
      </c>
      <c r="H110" s="10">
        <f>H98*Real!H109/100</f>
        <v>615.26253333102159</v>
      </c>
      <c r="I110" s="10">
        <f>I98*Real!I109/100</f>
        <v>359.13028397047475</v>
      </c>
      <c r="J110" s="10">
        <f>J98*Real!J109/100</f>
        <v>174.20666420836304</v>
      </c>
      <c r="K110" s="10">
        <f>K98*Real!K109/100</f>
        <v>323.12475666626528</v>
      </c>
      <c r="L110" s="10">
        <f>L98*Real!L109/100</f>
        <v>158.41420528490875</v>
      </c>
      <c r="M110" s="10">
        <f>M98*Real!M109/100</f>
        <v>107.15696227952951</v>
      </c>
      <c r="N110" s="10">
        <f>N98*Real!N109/100</f>
        <v>109.25678301232284</v>
      </c>
      <c r="O110" s="10">
        <f>O98*Real!O109/100</f>
        <v>156.80631299892468</v>
      </c>
      <c r="R110" s="10">
        <f>IF(MONTH($A110)=1,Real!R109,IF(Real!R109-Real!R108&lt;=0,"",Real!R109-Real!R108))</f>
        <v>116.19999999999982</v>
      </c>
      <c r="S110" s="10">
        <f>IF(MONTH($A110)=1,Real!S109,IF(Real!S109-Real!S108&lt;=0,"",Real!S109-Real!S108))</f>
        <v>136.99999999999989</v>
      </c>
      <c r="T110" s="10">
        <f>IF(MONTH($A110)=1,Real!T109,IF(Real!T109-Real!T108&lt;=0,"",Real!T109-Real!T108))</f>
        <v>1271.8999999999996</v>
      </c>
      <c r="U110" s="10">
        <f>IF(U109*Real!U109/100=0,"",U109*Real!U109/100)</f>
        <v>252.78357333288784</v>
      </c>
      <c r="V110" s="10"/>
      <c r="W110" s="10">
        <f>IF(MONTH($A110)=1,Real!W109,IF(Real!W109-Real!W108&lt;=0,"",Real!W109-Real!W108))</f>
        <v>31734.177400000015</v>
      </c>
      <c r="X110" s="10">
        <f>IF(MONTH($A110)=1,Real!X109,IF(Real!X109-Real!X108&lt;=0,"",Real!X109-Real!X108))</f>
        <v>22114.91139899999</v>
      </c>
      <c r="Y110" s="9">
        <f>Real!Y109</f>
        <v>1256475</v>
      </c>
      <c r="Z110" s="9">
        <f>Real!Z109</f>
        <v>0</v>
      </c>
      <c r="AA110" s="9">
        <f>Real!AA109</f>
        <v>0</v>
      </c>
      <c r="AB110" s="9">
        <f>Real!AB109</f>
        <v>0</v>
      </c>
      <c r="AC110" s="9">
        <f>Real!AC109</f>
        <v>0</v>
      </c>
      <c r="AD110" s="9">
        <f>Real!AD109</f>
        <v>0</v>
      </c>
      <c r="AE110" s="9">
        <f>Real!AE109</f>
        <v>0</v>
      </c>
      <c r="AF110" s="9">
        <f>Real!AF109</f>
        <v>169987</v>
      </c>
      <c r="AG110" s="9">
        <f>Real!AG109</f>
        <v>7.4</v>
      </c>
      <c r="AH110" s="10">
        <f>IF(MONTH($A110)=1,Real!AH109,IF(Real!AH109-Real!AH108&lt;=0,"",Real!AH109-Real!AH108))</f>
        <v>1225.6000000000004</v>
      </c>
      <c r="AI110" s="10">
        <f>IF(MONTH($A110)=1,Real!AI109,IF(Real!AI109-Real!AI108&lt;=0,"",Real!AI109-Real!AI108))</f>
        <v>183.70000000000005</v>
      </c>
      <c r="AJ110" s="10">
        <f>IF(MONTH($A110)=1,Real!AJ109,IF(Real!AJ109-Real!AJ108&lt;=0,"",Real!AJ109-Real!AJ108))</f>
        <v>571743.80000000075</v>
      </c>
      <c r="AK110" s="10">
        <f>Real!AK109</f>
        <v>642</v>
      </c>
      <c r="AL110" s="10">
        <f>Real!AL109</f>
        <v>315.47017206999999</v>
      </c>
      <c r="AM110" s="10">
        <f>Real!AM109</f>
        <v>326.52982793000001</v>
      </c>
      <c r="AN110" s="10">
        <f>Real!AN109</f>
        <v>752.6</v>
      </c>
    </row>
    <row r="111" spans="1:40" x14ac:dyDescent="0.2">
      <c r="A111" s="13">
        <v>40422</v>
      </c>
      <c r="B111" s="10">
        <f>B99*Real!B110/100</f>
        <v>147.76882947893824</v>
      </c>
      <c r="C111" s="10">
        <v>130.40501037274913</v>
      </c>
      <c r="D111" s="10">
        <v>130.56322258976749</v>
      </c>
      <c r="E111" s="10">
        <v>152.23232895532507</v>
      </c>
      <c r="F111" s="10">
        <f>F99*Real!F110/100</f>
        <v>389.41030550903457</v>
      </c>
      <c r="G111" s="10">
        <f>G99*Real!G110/100</f>
        <v>41.180767982561946</v>
      </c>
      <c r="H111" s="10">
        <f>H99*Real!H110/100</f>
        <v>608.67298677096255</v>
      </c>
      <c r="I111" s="10">
        <f>I99*Real!I110/100</f>
        <v>361.24002644175118</v>
      </c>
      <c r="J111" s="10">
        <f>J99*Real!J110/100</f>
        <v>170.36857875722279</v>
      </c>
      <c r="K111" s="10">
        <f>K99*Real!K110/100</f>
        <v>334.49863544478728</v>
      </c>
      <c r="L111" s="10">
        <f>L99*Real!L110/100</f>
        <v>167.97135246407205</v>
      </c>
      <c r="M111" s="10">
        <f>M99*Real!M110/100</f>
        <v>111.01485709952129</v>
      </c>
      <c r="N111" s="10">
        <f>N99*Real!N110/100</f>
        <v>106.41084239614624</v>
      </c>
      <c r="O111" s="10">
        <f>O99*Real!O110/100</f>
        <v>156.65498438694902</v>
      </c>
      <c r="R111" s="10">
        <f>IF(MONTH($A111)=1,Real!R110,IF(Real!R110-Real!R109&lt;=0,"",Real!R110-Real!R109))</f>
        <v>134.20000000000005</v>
      </c>
      <c r="S111" s="10">
        <f>IF(MONTH($A111)=1,Real!S110,IF(Real!S110-Real!S109&lt;=0,"",Real!S110-Real!S109))</f>
        <v>137.40000000000009</v>
      </c>
      <c r="T111" s="10">
        <f>IF(MONTH($A111)=1,Real!T110,IF(Real!T110-Real!T109&lt;=0,"",Real!T110-Real!T109))</f>
        <v>1320.8999999999996</v>
      </c>
      <c r="U111" s="10">
        <f>IF(U110*Real!U110/100=0,"",U110*Real!U110/100)</f>
        <v>254.90695534888411</v>
      </c>
      <c r="V111" s="10">
        <v>726.12334042376756</v>
      </c>
      <c r="W111" s="10">
        <f>IF(MONTH($A111)=1,Real!W110,IF(Real!W110-Real!W109&lt;=0,"",Real!W110-Real!W109))</f>
        <v>33717.165099999984</v>
      </c>
      <c r="X111" s="10">
        <f>IF(MONTH($A111)=1,Real!X110,IF(Real!X110-Real!X109&lt;=0,"",Real!X110-Real!X109))</f>
        <v>21919.093649220013</v>
      </c>
      <c r="Y111" s="9">
        <f>Real!Y110</f>
        <v>1235602</v>
      </c>
      <c r="Z111" s="9">
        <f>Real!Z110</f>
        <v>0</v>
      </c>
      <c r="AA111" s="9">
        <f>Real!AA110</f>
        <v>0</v>
      </c>
      <c r="AB111" s="9">
        <f>Real!AB110</f>
        <v>0</v>
      </c>
      <c r="AC111" s="9">
        <f>Real!AC110</f>
        <v>0</v>
      </c>
      <c r="AD111" s="9">
        <f>Real!AD110</f>
        <v>0</v>
      </c>
      <c r="AE111" s="9">
        <f>Real!AE110</f>
        <v>0</v>
      </c>
      <c r="AF111" s="9">
        <f>Real!AF110</f>
        <v>187057</v>
      </c>
      <c r="AG111" s="9">
        <f>Real!AG110</f>
        <v>7.2</v>
      </c>
      <c r="AH111" s="10">
        <f>IF(MONTH($A111)=1,Real!AH110,IF(Real!AH110-Real!AH109&lt;=0,"",Real!AH110-Real!AH109))</f>
        <v>1183.2999999999993</v>
      </c>
      <c r="AI111" s="10">
        <f>IF(MONTH($A111)=1,Real!AI110,IF(Real!AI110-Real!AI109&lt;=0,"",Real!AI110-Real!AI109))</f>
        <v>179.09999999999991</v>
      </c>
      <c r="AJ111" s="10">
        <f>IF(MONTH($A111)=1,Real!AJ110,IF(Real!AJ110-Real!AJ109&lt;=0,"",Real!AJ110-Real!AJ109))</f>
        <v>599433.39999999944</v>
      </c>
      <c r="AK111" s="10">
        <f>Real!AK110</f>
        <v>708.2</v>
      </c>
      <c r="AL111" s="10">
        <f>Real!AL110</f>
        <v>309.42368851999998</v>
      </c>
      <c r="AM111" s="10">
        <f>Real!AM110</f>
        <v>398.77631148</v>
      </c>
      <c r="AN111" s="10">
        <f>Real!AN110</f>
        <v>777.5</v>
      </c>
    </row>
    <row r="112" spans="1:40" x14ac:dyDescent="0.2">
      <c r="A112" s="13">
        <v>40452</v>
      </c>
      <c r="B112" s="10">
        <f>B100*Real!B111/100</f>
        <v>134.57841439813421</v>
      </c>
      <c r="C112" s="10">
        <v>137.31647592250482</v>
      </c>
      <c r="D112" s="10">
        <v>136.17744116112749</v>
      </c>
      <c r="E112" s="10">
        <v>156.19036950816354</v>
      </c>
      <c r="F112" s="10">
        <f>F100*Real!F111/100</f>
        <v>416.44726564711999</v>
      </c>
      <c r="G112" s="10">
        <f>G100*Real!G111/100</f>
        <v>34.522912786879729</v>
      </c>
      <c r="H112" s="10">
        <f>H100*Real!H111/100</f>
        <v>634.43281213818045</v>
      </c>
      <c r="I112" s="10">
        <f>I100*Real!I111/100</f>
        <v>379.57073082620366</v>
      </c>
      <c r="J112" s="10">
        <f>J100*Real!J111/100</f>
        <v>174.34857352127904</v>
      </c>
      <c r="K112" s="10">
        <f>K100*Real!K111/100</f>
        <v>344.75476084271895</v>
      </c>
      <c r="L112" s="10">
        <f>L100*Real!L111/100</f>
        <v>172.37611806580261</v>
      </c>
      <c r="M112" s="10">
        <f>M100*Real!M111/100</f>
        <v>112.07278798416472</v>
      </c>
      <c r="N112" s="10">
        <f>N100*Real!N111/100</f>
        <v>107.48144733636775</v>
      </c>
      <c r="O112" s="10">
        <f>O100*Real!O111/100</f>
        <v>156.67964722353344</v>
      </c>
      <c r="R112" s="10">
        <f>IF(MONTH($A112)=1,Real!R111,IF(Real!R111-Real!R110&lt;=0,"",Real!R111-Real!R110))</f>
        <v>143.60000000000014</v>
      </c>
      <c r="S112" s="10">
        <f>IF(MONTH($A112)=1,Real!S111,IF(Real!S111-Real!S110&lt;=0,"",Real!S111-Real!S110))</f>
        <v>142.29999999999995</v>
      </c>
      <c r="T112" s="10">
        <f>IF(MONTH($A112)=1,Real!T111,IF(Real!T111-Real!T110&lt;=0,"",Real!T111-Real!T110))</f>
        <v>1420.1000000000004</v>
      </c>
      <c r="U112" s="10">
        <f>IF(U111*Real!U111/100=0,"",U111*Real!U111/100)</f>
        <v>256.1814901256285</v>
      </c>
      <c r="V112" s="10"/>
      <c r="W112" s="10">
        <f>IF(MONTH($A112)=1,Real!W111,IF(Real!W111-Real!W110&lt;=0,"",Real!W111-Real!W110))</f>
        <v>34861.030200000037</v>
      </c>
      <c r="X112" s="10">
        <f>IF(MONTH($A112)=1,Real!X111,IF(Real!X111-Real!X110&lt;=0,"",Real!X111-Real!X110))</f>
        <v>22845.46665064001</v>
      </c>
      <c r="Y112" s="9">
        <f>Real!Y111</f>
        <v>1166630</v>
      </c>
      <c r="Z112" s="9">
        <f>Real!Z111</f>
        <v>0</v>
      </c>
      <c r="AA112" s="9">
        <f>Real!AA111</f>
        <v>0</v>
      </c>
      <c r="AB112" s="9">
        <f>Real!AB111</f>
        <v>0</v>
      </c>
      <c r="AC112" s="9">
        <f>Real!AC111</f>
        <v>0</v>
      </c>
      <c r="AD112" s="9">
        <f>Real!AD111</f>
        <v>0</v>
      </c>
      <c r="AE112" s="9">
        <f>Real!AE111</f>
        <v>0</v>
      </c>
      <c r="AF112" s="9">
        <f>Real!AF111</f>
        <v>189516</v>
      </c>
      <c r="AG112" s="9">
        <f>Real!AG111</f>
        <v>7.2</v>
      </c>
      <c r="AH112" s="10">
        <f>IF(MONTH($A112)=1,Real!AH111,IF(Real!AH111-Real!AH110&lt;=0,"",Real!AH111-Real!AH110))</f>
        <v>1346.7000000000007</v>
      </c>
      <c r="AI112" s="10">
        <f>IF(MONTH($A112)=1,Real!AI111,IF(Real!AI111-Real!AI110&lt;=0,"",Real!AI111-Real!AI110))</f>
        <v>175.90000000000009</v>
      </c>
      <c r="AJ112" s="10">
        <f>IF(MONTH($A112)=1,Real!AJ111,IF(Real!AJ111-Real!AJ110&lt;=0,"",Real!AJ111-Real!AJ110))</f>
        <v>703547.10000000056</v>
      </c>
      <c r="AK112" s="10">
        <f>Real!AK111</f>
        <v>712.9</v>
      </c>
      <c r="AL112" s="10">
        <f>Real!AL111</f>
        <v>320.53660714</v>
      </c>
      <c r="AM112" s="10">
        <f>Real!AM111</f>
        <v>392.36339285999998</v>
      </c>
      <c r="AN112" s="10">
        <f>Real!AN111</f>
        <v>780.3</v>
      </c>
    </row>
    <row r="113" spans="1:40" x14ac:dyDescent="0.2">
      <c r="A113" s="13">
        <v>40483</v>
      </c>
      <c r="B113" s="10">
        <f>B101*Real!B112/100</f>
        <v>138.42241383286756</v>
      </c>
      <c r="C113" s="10">
        <v>138.68964068172988</v>
      </c>
      <c r="D113" s="10">
        <v>130.86652095584353</v>
      </c>
      <c r="E113" s="10">
        <v>160.25131911537582</v>
      </c>
      <c r="F113" s="10">
        <f>F101*Real!F112/100</f>
        <v>415.21600598305321</v>
      </c>
      <c r="G113" s="10">
        <f>G101*Real!G112/100</f>
        <v>32.55297425774328</v>
      </c>
      <c r="H113" s="10">
        <f>H101*Real!H112/100</f>
        <v>639.55402695105988</v>
      </c>
      <c r="I113" s="10">
        <f>I101*Real!I112/100</f>
        <v>384.4184305251818</v>
      </c>
      <c r="J113" s="10">
        <f>J101*Real!J112/100</f>
        <v>172.68132183863597</v>
      </c>
      <c r="K113" s="10">
        <f>K101*Real!K112/100</f>
        <v>364.0097073696881</v>
      </c>
      <c r="L113" s="10">
        <f>L101*Real!L112/100</f>
        <v>168.58021713845571</v>
      </c>
      <c r="M113" s="10">
        <f>M101*Real!M112/100</f>
        <v>114.70140702967548</v>
      </c>
      <c r="N113" s="10">
        <f>N101*Real!N112/100</f>
        <v>79.877128537528932</v>
      </c>
      <c r="O113" s="10">
        <f>O101*Real!O112/100</f>
        <v>159.82540119190404</v>
      </c>
      <c r="R113" s="10">
        <f>IF(MONTH($A113)=1,Real!R112,IF(Real!R112-Real!R111&lt;=0,"",Real!R112-Real!R111))</f>
        <v>120.5</v>
      </c>
      <c r="S113" s="10">
        <f>IF(MONTH($A113)=1,Real!S112,IF(Real!S112-Real!S111&lt;=0,"",Real!S112-Real!S111))</f>
        <v>148.20000000000005</v>
      </c>
      <c r="T113" s="10">
        <f>IF(MONTH($A113)=1,Real!T112,IF(Real!T112-Real!T111&lt;=0,"",Real!T112-Real!T111))</f>
        <v>1435.2000000000007</v>
      </c>
      <c r="U113" s="10">
        <f>IF(U112*Real!U112/100=0,"",U112*Real!U112/100)</f>
        <v>258.2565601956461</v>
      </c>
      <c r="V113" s="10"/>
      <c r="W113" s="10">
        <f>IF(MONTH($A113)=1,Real!W112,IF(Real!W112-Real!W111&lt;=0,"",Real!W112-Real!W111))</f>
        <v>34804.675899999973</v>
      </c>
      <c r="X113" s="10">
        <f>IF(MONTH($A113)=1,Real!X112,IF(Real!X112-Real!X111&lt;=0,"",Real!X112-Real!X111))</f>
        <v>22864.375067869987</v>
      </c>
      <c r="Y113" s="9">
        <f>Real!Y112</f>
        <v>1081098</v>
      </c>
      <c r="Z113" s="9">
        <f>Real!Z112</f>
        <v>0</v>
      </c>
      <c r="AA113" s="9">
        <f>Real!AA112</f>
        <v>0</v>
      </c>
      <c r="AB113" s="9">
        <f>Real!AB112</f>
        <v>0</v>
      </c>
      <c r="AC113" s="9">
        <f>Real!AC112</f>
        <v>0</v>
      </c>
      <c r="AD113" s="9">
        <f>Real!AD112</f>
        <v>0</v>
      </c>
      <c r="AE113" s="9">
        <f>Real!AE112</f>
        <v>0</v>
      </c>
      <c r="AF113" s="9">
        <f>Real!AF112</f>
        <v>189902</v>
      </c>
      <c r="AG113" s="9">
        <f>Real!AG112</f>
        <v>6.8</v>
      </c>
      <c r="AH113" s="10">
        <f>IF(MONTH($A113)=1,Real!AH112,IF(Real!AH112-Real!AH111&lt;=0,"",Real!AH112-Real!AH111))</f>
        <v>1298.8999999999996</v>
      </c>
      <c r="AI113" s="10">
        <f>IF(MONTH($A113)=1,Real!AI112,IF(Real!AI112-Real!AI111&lt;=0,"",Real!AI112-Real!AI111))</f>
        <v>176.90000000000009</v>
      </c>
      <c r="AJ113" s="10">
        <f>IF(MONTH($A113)=1,Real!AJ112,IF(Real!AJ112-Real!AJ111&lt;=0,"",Real!AJ112-Real!AJ111))</f>
        <v>595947.5</v>
      </c>
      <c r="AK113" s="10">
        <f>Real!AK112</f>
        <v>710.1</v>
      </c>
      <c r="AL113" s="10">
        <f>Real!AL112</f>
        <v>349.71289704999998</v>
      </c>
      <c r="AM113" s="10">
        <f>Real!AM112</f>
        <v>360.38710294999998</v>
      </c>
      <c r="AN113" s="10">
        <f>Real!AN112</f>
        <v>841.9</v>
      </c>
    </row>
    <row r="114" spans="1:40" x14ac:dyDescent="0.2">
      <c r="A114" s="13">
        <v>40513</v>
      </c>
      <c r="B114" s="10">
        <f>B102*Real!B113/100</f>
        <v>199.41601539327505</v>
      </c>
      <c r="C114" s="10">
        <v>147.56577768536062</v>
      </c>
      <c r="D114" s="10">
        <v>135.31598266834223</v>
      </c>
      <c r="E114" s="10">
        <v>168.90489034760611</v>
      </c>
      <c r="F114" s="10">
        <f>F102*Real!F113/100</f>
        <v>413.94337340548225</v>
      </c>
      <c r="G114" s="10">
        <f>G102*Real!G113/100</f>
        <v>32.389061039381765</v>
      </c>
      <c r="H114" s="10">
        <f>H102*Real!H113/100</f>
        <v>773.71335437346931</v>
      </c>
      <c r="I114" s="10">
        <f>I102*Real!I113/100</f>
        <v>457.38949433687151</v>
      </c>
      <c r="J114" s="10">
        <f>J102*Real!J113/100</f>
        <v>207.77725826459863</v>
      </c>
      <c r="K114" s="10">
        <f>K102*Real!K113/100</f>
        <v>397.04770855032666</v>
      </c>
      <c r="L114" s="10">
        <f>L102*Real!L113/100</f>
        <v>191.95872972400514</v>
      </c>
      <c r="M114" s="10">
        <f>M102*Real!M113/100</f>
        <v>119.5571506258388</v>
      </c>
      <c r="N114" s="10">
        <f>N102*Real!N113/100</f>
        <v>98.331549962364846</v>
      </c>
      <c r="O114" s="10">
        <f>O102*Real!O113/100</f>
        <v>202.89999951956642</v>
      </c>
      <c r="R114" s="10">
        <f>IF(MONTH($A114)=1,Real!R113,IF(Real!R113-Real!R112&lt;=0,"",Real!R113-Real!R112))</f>
        <v>168.19999999999982</v>
      </c>
      <c r="S114" s="10">
        <f>IF(MONTH($A114)=1,Real!S113,IF(Real!S113-Real!S112&lt;=0,"",Real!S113-Real!S112))</f>
        <v>258.5</v>
      </c>
      <c r="T114" s="10">
        <f>IF(MONTH($A114)=1,Real!T113,IF(Real!T113-Real!T112&lt;=0,"",Real!T113-Real!T112))</f>
        <v>3451.6000000000004</v>
      </c>
      <c r="U114" s="10">
        <f>IF(U113*Real!U113/100=0,"",U113*Real!U113/100)</f>
        <v>261.04573104575911</v>
      </c>
      <c r="V114" s="10">
        <v>815.35474443663099</v>
      </c>
      <c r="W114" s="10">
        <f>IF(MONTH($A114)=1,Real!W113,IF(Real!W113-Real!W112&lt;=0,"",Real!W113-Real!W112))</f>
        <v>41406.589500000002</v>
      </c>
      <c r="X114" s="10">
        <f>IF(MONTH($A114)=1,Real!X113,IF(Real!X113-Real!X112&lt;=0,"",Real!X113-Real!X112))</f>
        <v>24852.322828300006</v>
      </c>
      <c r="Y114" s="9">
        <f>Real!Y113</f>
        <v>981948</v>
      </c>
      <c r="Z114" s="9">
        <f>Real!Z113</f>
        <v>0</v>
      </c>
      <c r="AA114" s="9">
        <f>Real!AA113</f>
        <v>0</v>
      </c>
      <c r="AB114" s="9">
        <f>Real!AB113</f>
        <v>0</v>
      </c>
      <c r="AC114" s="9">
        <f>Real!AC113</f>
        <v>0</v>
      </c>
      <c r="AD114" s="9">
        <f>Real!AD113</f>
        <v>0</v>
      </c>
      <c r="AE114" s="9">
        <f>Real!AE113</f>
        <v>0</v>
      </c>
      <c r="AF114" s="9">
        <f>Real!AF113</f>
        <v>205208</v>
      </c>
      <c r="AG114" s="9">
        <f>Real!AG113</f>
        <v>7.1</v>
      </c>
      <c r="AH114" s="10">
        <f>IF(MONTH($A114)=1,Real!AH113,IF(Real!AH113-Real!AH112&lt;=0,"",Real!AH113-Real!AH112))</f>
        <v>1966.8999999999996</v>
      </c>
      <c r="AI114" s="10">
        <f>IF(MONTH($A114)=1,Real!AI113,IF(Real!AI113-Real!AI112&lt;=0,"",Real!AI113-Real!AI112))</f>
        <v>467.69999999999982</v>
      </c>
      <c r="AJ114" s="10">
        <f>IF(MONTH($A114)=1,Real!AJ113,IF(Real!AJ113-Real!AJ112&lt;=0,"",Real!AJ113-Real!AJ112))</f>
        <v>768195.25299999956</v>
      </c>
      <c r="AK114" s="10">
        <f>Real!AK113</f>
        <v>872.2</v>
      </c>
      <c r="AL114" s="10">
        <f>Real!AL113</f>
        <v>429.63573193000002</v>
      </c>
      <c r="AM114" s="10">
        <f>Real!AM113</f>
        <v>442.56426807000003</v>
      </c>
      <c r="AN114" s="10">
        <f>Real!AN113</f>
        <v>1792.3</v>
      </c>
    </row>
    <row r="115" spans="1:40" x14ac:dyDescent="0.2">
      <c r="A115" s="13">
        <v>40544</v>
      </c>
      <c r="B115" s="10">
        <f>B103*Real!B114/100</f>
        <v>57.596460744207604</v>
      </c>
      <c r="C115" s="10">
        <v>124.98821369950045</v>
      </c>
      <c r="D115" s="10">
        <v>130.98587122295527</v>
      </c>
      <c r="E115" s="10">
        <v>126.50976287035699</v>
      </c>
      <c r="F115" s="10">
        <f>F103*Real!F114/100</f>
        <v>411.43528914780632</v>
      </c>
      <c r="G115" s="10">
        <f>G103*Real!G114/100</f>
        <v>30.875434294594346</v>
      </c>
      <c r="H115" s="10">
        <f>H103*Real!H114/100</f>
        <v>517.36576258338903</v>
      </c>
      <c r="I115" s="10">
        <f>I103*Real!I114/100</f>
        <v>309.99364731244231</v>
      </c>
      <c r="J115" s="10">
        <f>J103*Real!J114/100</f>
        <v>156.28845331981708</v>
      </c>
      <c r="K115" s="10">
        <f>K103*Real!K114/100</f>
        <v>293.72662420390287</v>
      </c>
      <c r="L115" s="10">
        <f>L103*Real!L114/100</f>
        <v>146.8331889742451</v>
      </c>
      <c r="M115" s="10">
        <f>M103*Real!M114/100</f>
        <v>84.536799183177749</v>
      </c>
      <c r="N115" s="10">
        <f>N103*Real!N114/100</f>
        <v>99.002562894319738</v>
      </c>
      <c r="O115" s="10">
        <f>O103*Real!O114/100</f>
        <v>150.1767131512629</v>
      </c>
      <c r="P115" s="10">
        <f>IF(MONTH($A115)=1,Real!P114,IF(Real!P114-Real!P113&lt;=0,"",Real!P114-Real!P113))</f>
        <v>355.59872252999997</v>
      </c>
      <c r="Q115" s="10">
        <f>IF(MONTH($A115)=1,Real!Q114,IF(Real!Q114-Real!Q113&lt;=0,"",Real!Q114-Real!Q113))</f>
        <v>760.25625359000003</v>
      </c>
      <c r="R115" s="10">
        <f>IF(MONTH($A115)=1,Real!R114,IF(Real!R114-Real!R113&lt;=0,"",Real!R114-Real!R113))</f>
        <v>67.400000000000006</v>
      </c>
      <c r="S115" s="10">
        <f>IF(MONTH($A115)=1,Real!S114,IF(Real!S114-Real!S113&lt;=0,"",Real!S114-Real!S113))</f>
        <v>97.6</v>
      </c>
      <c r="T115" s="10">
        <f>IF(MONTH($A115)=1,Real!T114,IF(Real!T114-Real!T113&lt;=0,"",Real!T114-Real!T113))</f>
        <v>647</v>
      </c>
      <c r="U115" s="10">
        <f>IF(U114*Real!U114/100=0,"",U114*Real!U114/100)</f>
        <v>267.23251487154363</v>
      </c>
      <c r="V115" s="10"/>
      <c r="W115" s="10">
        <f>IF(MONTH($A115)=1,Real!W114,IF(Real!W114-Real!W113&lt;=0,"",Real!W114-Real!W113))</f>
        <v>30254.071400000001</v>
      </c>
      <c r="X115" s="10">
        <f>IF(MONTH($A115)=1,Real!X114,IF(Real!X114-Real!X113&lt;=0,"",Real!X114-Real!X113))</f>
        <v>14626.2365677</v>
      </c>
      <c r="Y115" s="9">
        <f>Real!Y114</f>
        <v>1039169</v>
      </c>
      <c r="Z115" s="9">
        <f>Real!Z114</f>
        <v>0</v>
      </c>
      <c r="AA115" s="9">
        <f>Real!AA114</f>
        <v>0</v>
      </c>
      <c r="AB115" s="9">
        <f>Real!AB114</f>
        <v>109</v>
      </c>
      <c r="AC115" s="9">
        <f>Real!AC114</f>
        <v>0</v>
      </c>
      <c r="AD115" s="9">
        <f>Real!AD114</f>
        <v>0</v>
      </c>
      <c r="AE115" s="9">
        <f>Real!AE114</f>
        <v>0</v>
      </c>
      <c r="AF115" s="9">
        <f>Real!AF114</f>
        <v>128257</v>
      </c>
      <c r="AG115" s="9">
        <f>Real!AG114</f>
        <v>6.7</v>
      </c>
      <c r="AH115" s="10">
        <f>IF(MONTH($A115)=1,Real!AH114,IF(Real!AH114-Real!AH113&lt;=0,"",Real!AH114-Real!AH113))</f>
        <v>1115.9000000000001</v>
      </c>
      <c r="AI115" s="10">
        <f>IF(MONTH($A115)=1,Real!AI114,IF(Real!AI114-Real!AI113&lt;=0,"",Real!AI114-Real!AI113))</f>
        <v>109.5</v>
      </c>
      <c r="AJ115" s="10">
        <f>IF(MONTH($A115)=1,Real!AJ114,IF(Real!AJ114-Real!AJ113&lt;=0,"",Real!AJ114-Real!AJ113))</f>
        <v>582653.32299999997</v>
      </c>
      <c r="AK115" s="10">
        <f>Real!AK114</f>
        <v>804.9</v>
      </c>
      <c r="AL115" s="10">
        <f>Real!AL114</f>
        <v>355.6</v>
      </c>
      <c r="AM115" s="10">
        <f>Real!AM114</f>
        <v>449.3</v>
      </c>
      <c r="AN115" s="10">
        <f>Real!AN114</f>
        <v>657.4</v>
      </c>
    </row>
    <row r="116" spans="1:40" x14ac:dyDescent="0.2">
      <c r="A116" s="13">
        <v>40575</v>
      </c>
      <c r="B116" s="10">
        <f>B104*Real!B115/100</f>
        <v>64.122996870103037</v>
      </c>
      <c r="C116" s="10">
        <v>123.86331977620495</v>
      </c>
      <c r="D116" s="10">
        <v>121.03094501001067</v>
      </c>
      <c r="E116" s="10">
        <v>133.8473291168377</v>
      </c>
      <c r="F116" s="10">
        <f>F104*Real!F115/100</f>
        <v>384.51750120497229</v>
      </c>
      <c r="G116" s="10">
        <f>G104*Real!G115/100</f>
        <v>25.029373865864436</v>
      </c>
      <c r="H116" s="10">
        <f>H104*Real!H115/100</f>
        <v>520.3397855590357</v>
      </c>
      <c r="I116" s="10">
        <f>I104*Real!I115/100</f>
        <v>309.48684554885062</v>
      </c>
      <c r="J116" s="10">
        <f>J104*Real!J115/100</f>
        <v>154.76717148787563</v>
      </c>
      <c r="K116" s="10">
        <f>K104*Real!K115/100</f>
        <v>313.50440074273052</v>
      </c>
      <c r="L116" s="10">
        <f>L104*Real!L115/100</f>
        <v>145.44570982343353</v>
      </c>
      <c r="M116" s="10">
        <f>M104*Real!M115/100</f>
        <v>86.925708772830589</v>
      </c>
      <c r="N116" s="10">
        <f>N104*Real!N115/100</f>
        <v>101.0491057498657</v>
      </c>
      <c r="O116" s="10">
        <f>O104*Real!O115/100</f>
        <v>148.4732182310631</v>
      </c>
      <c r="P116" s="10">
        <f>IF(MONTH($A116)=1,Real!P115,IF(Real!P115-Real!P114&lt;=0,"",Real!P115-Real!P114))</f>
        <v>336.73985541999997</v>
      </c>
      <c r="Q116" s="10">
        <f>IF(MONTH($A116)=1,Real!Q115,IF(Real!Q115-Real!Q114&lt;=0,"",Real!Q115-Real!Q114))</f>
        <v>952.37198458</v>
      </c>
      <c r="R116" s="10">
        <f>IF(MONTH($A116)=1,Real!R115,IF(Real!R115-Real!R114&lt;=0,"",Real!R115-Real!R114))</f>
        <v>56.099999999999994</v>
      </c>
      <c r="S116" s="10">
        <f>IF(MONTH($A116)=1,Real!S115,IF(Real!S115-Real!S114&lt;=0,"",Real!S115-Real!S114))</f>
        <v>142.9</v>
      </c>
      <c r="T116" s="10">
        <f>IF(MONTH($A116)=1,Real!T115,IF(Real!T115-Real!T114&lt;=0,"",Real!T115-Real!T114))</f>
        <v>1302</v>
      </c>
      <c r="U116" s="10">
        <f>IF(U115*Real!U115/100=0,"",U115*Real!U115/100)</f>
        <v>269.31692848754165</v>
      </c>
      <c r="V116" s="10"/>
      <c r="W116" s="10">
        <f>IF(MONTH($A116)=1,Real!W115,IF(Real!W115-Real!W114&lt;=0,"",Real!W115-Real!W114))</f>
        <v>38810.373900000006</v>
      </c>
      <c r="X116" s="10">
        <f>IF(MONTH($A116)=1,Real!X115,IF(Real!X115-Real!X114&lt;=0,"",Real!X115-Real!X114))</f>
        <v>20548.656905640004</v>
      </c>
      <c r="Y116" s="9">
        <f>Real!Y115</f>
        <v>1112967</v>
      </c>
      <c r="Z116" s="9">
        <f>Real!Z115</f>
        <v>0</v>
      </c>
      <c r="AA116" s="9">
        <f>Real!AA115</f>
        <v>0</v>
      </c>
      <c r="AB116" s="9">
        <f>Real!AB115</f>
        <v>112.2</v>
      </c>
      <c r="AC116" s="9">
        <f>Real!AC115</f>
        <v>0</v>
      </c>
      <c r="AD116" s="9">
        <f>Real!AD115</f>
        <v>0</v>
      </c>
      <c r="AE116" s="9">
        <f>Real!AE115</f>
        <v>0</v>
      </c>
      <c r="AF116" s="9">
        <f>Real!AF115</f>
        <v>166155</v>
      </c>
      <c r="AG116" s="9">
        <f>Real!AG115</f>
        <v>6.8</v>
      </c>
      <c r="AH116" s="10">
        <f>IF(MONTH($A116)=1,Real!AH115,IF(Real!AH115-Real!AH114&lt;=0,"",Real!AH115-Real!AH114))</f>
        <v>1289.0999999999999</v>
      </c>
      <c r="AI116" s="10">
        <f>IF(MONTH($A116)=1,Real!AI115,IF(Real!AI115-Real!AI114&lt;=0,"",Real!AI115-Real!AI114))</f>
        <v>296.7</v>
      </c>
      <c r="AJ116" s="10">
        <f>IF(MONTH($A116)=1,Real!AJ115,IF(Real!AJ115-Real!AJ114&lt;=0,"",Real!AJ115-Real!AJ114))</f>
        <v>525134.62699999998</v>
      </c>
      <c r="AK116" s="10">
        <f>Real!AK115</f>
        <v>700.8</v>
      </c>
      <c r="AL116" s="10">
        <f>Real!AL115</f>
        <v>336.68920609000003</v>
      </c>
      <c r="AM116" s="10">
        <f>Real!AM115</f>
        <v>364.11079390999998</v>
      </c>
      <c r="AN116" s="10">
        <f>Real!AN115</f>
        <v>769.8</v>
      </c>
    </row>
    <row r="117" spans="1:40" x14ac:dyDescent="0.2">
      <c r="A117" s="13">
        <v>40603</v>
      </c>
      <c r="B117" s="10">
        <f>B105*Real!B116/100</f>
        <v>91.176127300663737</v>
      </c>
      <c r="C117" s="10">
        <v>137.24055831203509</v>
      </c>
      <c r="D117" s="10">
        <v>134.22331801610184</v>
      </c>
      <c r="E117" s="10">
        <v>152.71980252231182</v>
      </c>
      <c r="F117" s="10">
        <f>F105*Real!F116/100</f>
        <v>415.74212292465904</v>
      </c>
      <c r="G117" s="10">
        <f>G105*Real!G116/100</f>
        <v>30.120393125026268</v>
      </c>
      <c r="H117" s="10">
        <f>H105*Real!H116/100</f>
        <v>567.18270326270465</v>
      </c>
      <c r="I117" s="10">
        <f>I105*Real!I116/100</f>
        <v>341.8649060446653</v>
      </c>
      <c r="J117" s="10">
        <f>J105*Real!J116/100</f>
        <v>164.23296136812175</v>
      </c>
      <c r="K117" s="10">
        <f>K105*Real!K116/100</f>
        <v>351.17835935013812</v>
      </c>
      <c r="L117" s="10">
        <f>L105*Real!L116/100</f>
        <v>158.15424620084835</v>
      </c>
      <c r="M117" s="10">
        <f>M105*Real!M116/100</f>
        <v>94.959792044052108</v>
      </c>
      <c r="N117" s="10">
        <f>N105*Real!N116/100</f>
        <v>151.03537526774841</v>
      </c>
      <c r="O117" s="10">
        <f>O105*Real!O116/100</f>
        <v>159.34491568974445</v>
      </c>
      <c r="P117" s="10">
        <f>IF(MONTH($A117)=1,Real!P116,IF(Real!P116-Real!P115&lt;=0,"",Real!P116-Real!P115))</f>
        <v>441.79761784000016</v>
      </c>
      <c r="Q117" s="10">
        <f>IF(MONTH($A117)=1,Real!Q116,IF(Real!Q116-Real!Q115&lt;=0,"",Real!Q116-Real!Q115))</f>
        <v>1545.7259168200001</v>
      </c>
      <c r="R117" s="10">
        <f>IF(MONTH($A117)=1,Real!R116,IF(Real!R116-Real!R115&lt;=0,"",Real!R116-Real!R115))</f>
        <v>437.29999999999995</v>
      </c>
      <c r="S117" s="10">
        <f>IF(MONTH($A117)=1,Real!S116,IF(Real!S116-Real!S115&lt;=0,"",Real!S116-Real!S115))</f>
        <v>157.80000000000001</v>
      </c>
      <c r="T117" s="10">
        <f>IF(MONTH($A117)=1,Real!T116,IF(Real!T116-Real!T115&lt;=0,"",Real!T116-Real!T115))</f>
        <v>1626.4</v>
      </c>
      <c r="U117" s="10">
        <f>IF(U116*Real!U116/100=0,"",U116*Real!U116/100)</f>
        <v>270.98669344416442</v>
      </c>
      <c r="V117" s="10">
        <v>403.13733781082209</v>
      </c>
      <c r="W117" s="10">
        <f>IF(MONTH($A117)=1,Real!W116,IF(Real!W116-Real!W115&lt;=0,"",Real!W116-Real!W115))</f>
        <v>42955.476299999995</v>
      </c>
      <c r="X117" s="10">
        <f>IF(MONTH($A117)=1,Real!X116,IF(Real!X116-Real!X115&lt;=0,"",Real!X116-Real!X115))</f>
        <v>25743.121136659996</v>
      </c>
      <c r="Y117" s="9">
        <f>Real!Y116</f>
        <v>1232123</v>
      </c>
      <c r="Z117" s="9">
        <f>Real!Z116</f>
        <v>0</v>
      </c>
      <c r="AA117" s="9">
        <f>Real!AA116</f>
        <v>0</v>
      </c>
      <c r="AB117" s="9">
        <f>Real!AB116</f>
        <v>113.8</v>
      </c>
      <c r="AC117" s="9">
        <f>Real!AC116</f>
        <v>0</v>
      </c>
      <c r="AD117" s="9">
        <f>Real!AD116</f>
        <v>0</v>
      </c>
      <c r="AE117" s="9">
        <f>Real!AE116</f>
        <v>0</v>
      </c>
      <c r="AF117" s="9">
        <f>Real!AF116</f>
        <v>223842</v>
      </c>
      <c r="AG117" s="9">
        <f>Real!AG116</f>
        <v>6.4</v>
      </c>
      <c r="AH117" s="10">
        <f>IF(MONTH($A117)=1,Real!AH116,IF(Real!AH116-Real!AH115&lt;=0,"",Real!AH116-Real!AH115))</f>
        <v>1987.5</v>
      </c>
      <c r="AI117" s="10">
        <f>IF(MONTH($A117)=1,Real!AI116,IF(Real!AI116-Real!AI115&lt;=0,"",Real!AI116-Real!AI115))</f>
        <v>322.3</v>
      </c>
      <c r="AJ117" s="10">
        <f>IF(MONTH($A117)=1,Real!AJ116,IF(Real!AJ116-Real!AJ115&lt;=0,"",Real!AJ116-Real!AJ115))</f>
        <v>1062083.183</v>
      </c>
      <c r="AK117" s="10">
        <f>Real!AK116</f>
        <v>887.2</v>
      </c>
      <c r="AL117" s="10">
        <f>Real!AL116</f>
        <v>441.82579724999999</v>
      </c>
      <c r="AM117" s="10">
        <f>Real!AM116</f>
        <v>445.37420274999999</v>
      </c>
      <c r="AN117" s="10">
        <f>Real!AN116</f>
        <v>787.6</v>
      </c>
    </row>
    <row r="118" spans="1:40" x14ac:dyDescent="0.2">
      <c r="A118" s="13">
        <v>40634</v>
      </c>
      <c r="B118" s="10">
        <f>B106*Real!B117/100</f>
        <v>99.852670603278824</v>
      </c>
      <c r="C118" s="10">
        <v>131.61369542124166</v>
      </c>
      <c r="D118" s="10">
        <v>129.65972520355439</v>
      </c>
      <c r="E118" s="10">
        <v>150.27628568195485</v>
      </c>
      <c r="F118" s="10">
        <f>F106*Real!F117/100</f>
        <v>404.98776959340597</v>
      </c>
      <c r="G118" s="10">
        <f>G106*Real!G117/100</f>
        <v>31.187838793702266</v>
      </c>
      <c r="H118" s="10">
        <f>H106*Real!H117/100</f>
        <v>580.42238188182364</v>
      </c>
      <c r="I118" s="10">
        <f>I106*Real!I117/100</f>
        <v>349.56546492564752</v>
      </c>
      <c r="J118" s="10">
        <f>J106*Real!J117/100</f>
        <v>164.3977024329379</v>
      </c>
      <c r="K118" s="10">
        <f>K106*Real!K117/100</f>
        <v>324.1133034803733</v>
      </c>
      <c r="L118" s="10">
        <f>L106*Real!L117/100</f>
        <v>161.3619832423511</v>
      </c>
      <c r="M118" s="10">
        <f>M106*Real!M117/100</f>
        <v>98.661891147498267</v>
      </c>
      <c r="N118" s="10">
        <f>N106*Real!N117/100</f>
        <v>116.83291305826333</v>
      </c>
      <c r="O118" s="10">
        <f>O106*Real!O117/100</f>
        <v>160.55581762568409</v>
      </c>
      <c r="P118" s="10">
        <f>IF(MONTH($A118)=1,Real!P117,IF(Real!P117-Real!P116&lt;=0,"",Real!P117-Real!P116))</f>
        <v>446.41431021999983</v>
      </c>
      <c r="Q118" s="10">
        <f>IF(MONTH($A118)=1,Real!Q117,IF(Real!Q117-Real!Q116&lt;=0,"",Real!Q117-Real!Q116))</f>
        <v>1487.1388571500001</v>
      </c>
      <c r="R118" s="10">
        <f>IF(MONTH($A118)=1,Real!R117,IF(Real!R117-Real!R116&lt;=0,"",Real!R117-Real!R116))</f>
        <v>294.80000000000007</v>
      </c>
      <c r="S118" s="10">
        <f>IF(MONTH($A118)=1,Real!S117,IF(Real!S117-Real!S116&lt;=0,"",Real!S117-Real!S116))</f>
        <v>160.40000000000003</v>
      </c>
      <c r="T118" s="10">
        <f>IF(MONTH($A118)=1,Real!T117,IF(Real!T117-Real!T116&lt;=0,"",Real!T117-Real!T116))</f>
        <v>1578.2999999999997</v>
      </c>
      <c r="U118" s="10">
        <f>IF(U117*Real!U117/100=0,"",U117*Real!U117/100)</f>
        <v>272.15193622597434</v>
      </c>
      <c r="V118" s="10"/>
      <c r="W118" s="10">
        <f>IF(MONTH($A118)=1,Real!W117,IF(Real!W117-Real!W116&lt;=0,"",Real!W117-Real!W116))</f>
        <v>45211.171899999987</v>
      </c>
      <c r="X118" s="10">
        <f>IF(MONTH($A118)=1,Real!X117,IF(Real!X117-Real!X116&lt;=0,"",Real!X117-Real!X116))</f>
        <v>26002.585390000007</v>
      </c>
      <c r="Y118" s="9">
        <f>Real!Y117</f>
        <v>1443762</v>
      </c>
      <c r="Z118" s="9">
        <f>Real!Z117</f>
        <v>0</v>
      </c>
      <c r="AA118" s="9">
        <f>Real!AA117</f>
        <v>0</v>
      </c>
      <c r="AB118" s="9">
        <f>Real!AB117</f>
        <v>115.8</v>
      </c>
      <c r="AC118" s="9">
        <f>Real!AC117</f>
        <v>0</v>
      </c>
      <c r="AD118" s="9">
        <f>Real!AD117</f>
        <v>0</v>
      </c>
      <c r="AE118" s="9">
        <f>Real!AE117</f>
        <v>0</v>
      </c>
      <c r="AF118" s="9">
        <f>Real!AF117</f>
        <v>233078</v>
      </c>
      <c r="AG118" s="9">
        <f>Real!AG117</f>
        <v>6.8</v>
      </c>
      <c r="AH118" s="10">
        <f>IF(MONTH($A118)=1,Real!AH117,IF(Real!AH117-Real!AH116&lt;=0,"",Real!AH117-Real!AH116))</f>
        <v>1933.5</v>
      </c>
      <c r="AI118" s="10">
        <f>IF(MONTH($A118)=1,Real!AI117,IF(Real!AI117-Real!AI116&lt;=0,"",Real!AI117-Real!AI116))</f>
        <v>316.09999999999991</v>
      </c>
      <c r="AJ118" s="10">
        <f>IF(MONTH($A118)=1,Real!AJ117,IF(Real!AJ117-Real!AJ116&lt;=0,"",Real!AJ117-Real!AJ116))</f>
        <v>1016042.3960000002</v>
      </c>
      <c r="AK118" s="10">
        <f>Real!AK117</f>
        <v>946.9</v>
      </c>
      <c r="AL118" s="10">
        <f>Real!AL117</f>
        <v>446.34785185999999</v>
      </c>
      <c r="AM118" s="10">
        <f>Real!AM117</f>
        <v>500.55214813999999</v>
      </c>
      <c r="AN118" s="10">
        <f>Real!AN117</f>
        <v>961.9</v>
      </c>
    </row>
    <row r="119" spans="1:40" x14ac:dyDescent="0.2">
      <c r="A119" s="13">
        <v>40664</v>
      </c>
      <c r="B119" s="10">
        <f>B107*Real!B118/100</f>
        <v>103.85838810365422</v>
      </c>
      <c r="C119" s="10">
        <v>131.61369542124166</v>
      </c>
      <c r="D119" s="10">
        <v>134.58679476128947</v>
      </c>
      <c r="E119" s="10">
        <v>151.62877225309245</v>
      </c>
      <c r="F119" s="10">
        <f>F107*Real!F118/100</f>
        <v>423.62754498899142</v>
      </c>
      <c r="G119" s="10">
        <f>G107*Real!G118/100</f>
        <v>35.810518332504031</v>
      </c>
      <c r="H119" s="10">
        <f>H107*Real!H118/100</f>
        <v>605.33594896920795</v>
      </c>
      <c r="I119" s="10">
        <f>I107*Real!I118/100</f>
        <v>363.60239047098884</v>
      </c>
      <c r="J119" s="10">
        <f>J107*Real!J118/100</f>
        <v>168.38315441732226</v>
      </c>
      <c r="K119" s="10">
        <f>K107*Real!K118/100</f>
        <v>308.82912208286893</v>
      </c>
      <c r="L119" s="10">
        <f>L107*Real!L118/100</f>
        <v>166.14522741201489</v>
      </c>
      <c r="M119" s="10">
        <f>M107*Real!M118/100</f>
        <v>101.35809648009131</v>
      </c>
      <c r="N119" s="10">
        <f>N107*Real!N118/100</f>
        <v>119.84784509010414</v>
      </c>
      <c r="O119" s="10">
        <f>O107*Real!O118/100</f>
        <v>161.50637586370578</v>
      </c>
      <c r="P119" s="10">
        <f>IF(MONTH($A119)=1,Real!P118,IF(Real!P118-Real!P117&lt;=0,"",Real!P118-Real!P117))</f>
        <v>486.48064526000007</v>
      </c>
      <c r="Q119" s="10">
        <f>IF(MONTH($A119)=1,Real!Q118,IF(Real!Q118-Real!Q117&lt;=0,"",Real!Q118-Real!Q117))</f>
        <v>1179.4863926099997</v>
      </c>
      <c r="R119" s="10">
        <f>IF(MONTH($A119)=1,Real!R118,IF(Real!R118-Real!R117&lt;=0,"",Real!R118-Real!R117))</f>
        <v>215.69999999999993</v>
      </c>
      <c r="S119" s="10">
        <f>IF(MONTH($A119)=1,Real!S118,IF(Real!S118-Real!S117&lt;=0,"",Real!S118-Real!S117))</f>
        <v>152.59999999999991</v>
      </c>
      <c r="T119" s="10">
        <f>IF(MONTH($A119)=1,Real!T118,IF(Real!T118-Real!T117&lt;=0,"",Real!T118-Real!T117))</f>
        <v>1395.6999999999998</v>
      </c>
      <c r="U119" s="10">
        <f>IF(U118*Real!U118/100=0,"",U118*Real!U118/100)</f>
        <v>273.45826551985903</v>
      </c>
      <c r="V119" s="10"/>
      <c r="W119" s="10">
        <f>IF(MONTH($A119)=1,Real!W118,IF(Real!W118-Real!W117&lt;=0,"",Real!W118-Real!W117))</f>
        <v>43701.559900000022</v>
      </c>
      <c r="X119" s="10">
        <f>IF(MONTH($A119)=1,Real!X118,IF(Real!X118-Real!X117&lt;=0,"",Real!X118-Real!X117))</f>
        <v>27053.299999999988</v>
      </c>
      <c r="Y119" s="9">
        <f>Real!Y118</f>
        <v>1578672</v>
      </c>
      <c r="Z119" s="9">
        <f>Real!Z118</f>
        <v>0</v>
      </c>
      <c r="AA119" s="9">
        <f>Real!AA118</f>
        <v>0</v>
      </c>
      <c r="AB119" s="9">
        <f>Real!AB118</f>
        <v>117.1</v>
      </c>
      <c r="AC119" s="9">
        <f>Real!AC118</f>
        <v>0</v>
      </c>
      <c r="AD119" s="9">
        <f>Real!AD118</f>
        <v>0</v>
      </c>
      <c r="AE119" s="9">
        <f>Real!AE118</f>
        <v>0</v>
      </c>
      <c r="AF119" s="9">
        <f>Real!AF118</f>
        <v>235458</v>
      </c>
      <c r="AG119" s="9">
        <f>Real!AG118</f>
        <v>6.5</v>
      </c>
      <c r="AH119" s="10">
        <f>IF(MONTH($A119)=1,Real!AH118,IF(Real!AH118-Real!AH117&lt;=0,"",Real!AH118-Real!AH117))</f>
        <v>1666</v>
      </c>
      <c r="AI119" s="10">
        <f>IF(MONTH($A119)=1,Real!AI118,IF(Real!AI118-Real!AI117&lt;=0,"",Real!AI118-Real!AI117))</f>
        <v>301.70000000000005</v>
      </c>
      <c r="AJ119" s="10">
        <f>IF(MONTH($A119)=1,Real!AJ118,IF(Real!AJ118-Real!AJ117&lt;=0,"",Real!AJ118-Real!AJ117))</f>
        <v>797230.59700000007</v>
      </c>
      <c r="AK119" s="10">
        <f>Real!AK118</f>
        <v>860.3</v>
      </c>
      <c r="AL119" s="10">
        <f>Real!AL118</f>
        <v>486.52344124000001</v>
      </c>
      <c r="AM119" s="10">
        <f>Real!AM118</f>
        <v>373.77655876</v>
      </c>
      <c r="AN119" s="10">
        <f>Real!AN118</f>
        <v>638.20000000000005</v>
      </c>
    </row>
    <row r="120" spans="1:40" x14ac:dyDescent="0.2">
      <c r="A120" s="13">
        <v>40695</v>
      </c>
      <c r="B120" s="10">
        <f>B108*Real!B119/100</f>
        <v>139.22796821991113</v>
      </c>
      <c r="C120" s="10">
        <v>134.11435563424527</v>
      </c>
      <c r="D120" s="10">
        <v>132.16423245558627</v>
      </c>
      <c r="E120" s="10">
        <v>160.27161227151871</v>
      </c>
      <c r="F120" s="10">
        <f>F108*Real!F119/100</f>
        <v>403.31165518488689</v>
      </c>
      <c r="G120" s="10">
        <f>G108*Real!G119/100</f>
        <v>42.49424761553486</v>
      </c>
      <c r="H120" s="10">
        <f>H108*Real!H119/100</f>
        <v>620.54250860277546</v>
      </c>
      <c r="I120" s="10">
        <f>I108*Real!I119/100</f>
        <v>371.71847036886061</v>
      </c>
      <c r="J120" s="10">
        <f>J108*Real!J119/100</f>
        <v>169.48328226017293</v>
      </c>
      <c r="K120" s="10">
        <f>K108*Real!K119/100</f>
        <v>334.08052240762009</v>
      </c>
      <c r="L120" s="10">
        <f>L108*Real!L119/100</f>
        <v>168.45156359239584</v>
      </c>
      <c r="M120" s="10">
        <f>M108*Real!M119/100</f>
        <v>108.41608339339858</v>
      </c>
      <c r="N120" s="10">
        <f>N108*Real!N119/100</f>
        <v>126.44283634240847</v>
      </c>
      <c r="O120" s="10">
        <f>O108*Real!O119/100</f>
        <v>171.91975819114694</v>
      </c>
      <c r="P120" s="10">
        <f>IF(MONTH($A120)=1,Real!P119,IF(Real!P119-Real!P118&lt;=0,"",Real!P119-Real!P118))</f>
        <v>473.35412153000016</v>
      </c>
      <c r="Q120" s="10">
        <f>IF(MONTH($A120)=1,Real!Q119,IF(Real!Q119-Real!Q118&lt;=0,"",Real!Q119-Real!Q118))</f>
        <v>1419.7363485699998</v>
      </c>
      <c r="R120" s="10">
        <f>IF(MONTH($A120)=1,Real!R119,IF(Real!R119-Real!R118&lt;=0,"",Real!R119-Real!R118))</f>
        <v>180.90000000000009</v>
      </c>
      <c r="S120" s="10">
        <f>IF(MONTH($A120)=1,Real!S119,IF(Real!S119-Real!S118&lt;=0,"",Real!S119-Real!S118))</f>
        <v>174.40000000000009</v>
      </c>
      <c r="T120" s="10">
        <f>IF(MONTH($A120)=1,Real!T119,IF(Real!T119-Real!T118&lt;=0,"",Real!T119-Real!T118))</f>
        <v>1589.3000000000002</v>
      </c>
      <c r="U120" s="10">
        <f>IF(U119*Real!U119/100=0,"",U119*Real!U119/100)</f>
        <v>274.08721953055471</v>
      </c>
      <c r="V120" s="10">
        <v>577.84174864450358</v>
      </c>
      <c r="W120" s="10">
        <f>IF(MONTH($A120)=1,Real!W119,IF(Real!W119-Real!W118&lt;=0,"",Real!W119-Real!W118))</f>
        <v>43518.150899999979</v>
      </c>
      <c r="X120" s="10">
        <f>IF(MONTH($A120)=1,Real!X119,IF(Real!X119-Real!X118&lt;=0,"",Real!X119-Real!X118))</f>
        <v>26392.453290559992</v>
      </c>
      <c r="Y120" s="9">
        <f>Real!Y119</f>
        <v>1563413</v>
      </c>
      <c r="Z120" s="9">
        <f>Real!Z119</f>
        <v>0</v>
      </c>
      <c r="AA120" s="9">
        <f>Real!AA119</f>
        <v>0</v>
      </c>
      <c r="AB120" s="9">
        <f>Real!AB119</f>
        <v>114.9</v>
      </c>
      <c r="AC120" s="9">
        <f>Real!AC119</f>
        <v>0</v>
      </c>
      <c r="AD120" s="9">
        <f>Real!AD119</f>
        <v>0</v>
      </c>
      <c r="AE120" s="9">
        <f>Real!AE119</f>
        <v>0</v>
      </c>
      <c r="AF120" s="9">
        <f>Real!AF119</f>
        <v>246848</v>
      </c>
      <c r="AG120" s="9">
        <f>Real!AG119</f>
        <v>6.5</v>
      </c>
      <c r="AH120" s="10">
        <f>IF(MONTH($A120)=1,Real!AH119,IF(Real!AH119-Real!AH118&lt;=0,"",Real!AH119-Real!AH118))</f>
        <v>1893.1000000000004</v>
      </c>
      <c r="AI120" s="10">
        <f>IF(MONTH($A120)=1,Real!AI119,IF(Real!AI119-Real!AI118&lt;=0,"",Real!AI119-Real!AI118))</f>
        <v>333</v>
      </c>
      <c r="AJ120" s="10">
        <f>IF(MONTH($A120)=1,Real!AJ119,IF(Real!AJ119-Real!AJ118&lt;=0,"",Real!AJ119-Real!AJ118))</f>
        <v>803198.30399999954</v>
      </c>
      <c r="AK120" s="10">
        <f>Real!AK119</f>
        <v>1106.3</v>
      </c>
      <c r="AL120" s="10">
        <f>Real!AL119</f>
        <v>473.4</v>
      </c>
      <c r="AM120" s="10">
        <f>Real!AM119</f>
        <v>633</v>
      </c>
      <c r="AN120" s="10">
        <f>Real!AN119</f>
        <v>788.1</v>
      </c>
    </row>
    <row r="121" spans="1:40" x14ac:dyDescent="0.2">
      <c r="A121" s="13">
        <v>40725</v>
      </c>
      <c r="B121" s="10">
        <f>B109*Real!B120/100</f>
        <v>134.50498242250737</v>
      </c>
      <c r="C121" s="10">
        <v>133.98024127861103</v>
      </c>
      <c r="D121" s="10">
        <v>136.78998059153179</v>
      </c>
      <c r="E121" s="10">
        <v>156.26482196473074</v>
      </c>
      <c r="F121" s="10">
        <f>F109*Real!F120/100</f>
        <v>406.05992382684991</v>
      </c>
      <c r="G121" s="10">
        <f>G109*Real!G120/100</f>
        <v>48.467737519600071</v>
      </c>
      <c r="H121" s="10">
        <f>H109*Real!H120/100</f>
        <v>640.92189354264019</v>
      </c>
      <c r="I121" s="10">
        <f>I109*Real!I120/100</f>
        <v>385.87528826078199</v>
      </c>
      <c r="J121" s="10">
        <f>J109*Real!J120/100</f>
        <v>175.28150527097532</v>
      </c>
      <c r="K121" s="10">
        <f>K109*Real!K120/100</f>
        <v>319.37020626025168</v>
      </c>
      <c r="L121" s="10">
        <f>L109*Real!L120/100</f>
        <v>170.35220362649076</v>
      </c>
      <c r="M121" s="10">
        <f>M109*Real!M120/100</f>
        <v>108.21592833245553</v>
      </c>
      <c r="N121" s="10">
        <f>N109*Real!N120/100</f>
        <v>144.91747464745129</v>
      </c>
      <c r="O121" s="10">
        <f>O109*Real!O120/100</f>
        <v>168.87540687954774</v>
      </c>
      <c r="P121" s="10">
        <f>IF(MONTH($A121)=1,Real!P120,IF(Real!P120-Real!P119&lt;=0,"",Real!P120-Real!P119))</f>
        <v>479.43772618999992</v>
      </c>
      <c r="Q121" s="10">
        <f>IF(MONTH($A121)=1,Real!Q120,IF(Real!Q120-Real!Q119&lt;=0,"",Real!Q120-Real!Q119))</f>
        <v>1384.1104416400003</v>
      </c>
      <c r="R121" s="10">
        <f>IF(MONTH($A121)=1,Real!R120,IF(Real!R120-Real!R119&lt;=0,"",Real!R120-Real!R119))</f>
        <v>168.59999999999991</v>
      </c>
      <c r="S121" s="10">
        <f>IF(MONTH($A121)=1,Real!S120,IF(Real!S120-Real!S119&lt;=0,"",Real!S120-Real!S119))</f>
        <v>185.79999999999995</v>
      </c>
      <c r="T121" s="10">
        <f>IF(MONTH($A121)=1,Real!T120,IF(Real!T120-Real!T119&lt;=0,"",Real!T120-Real!T119))</f>
        <v>1526.6999999999998</v>
      </c>
      <c r="U121" s="10">
        <f>IF(U120*Real!U120/100=0,"",U120*Real!U120/100)</f>
        <v>274.05981080860164</v>
      </c>
      <c r="V121" s="10"/>
      <c r="W121" s="10">
        <f>IF(MONTH($A121)=1,Real!W120,IF(Real!W120-Real!W119&lt;=0,"",Real!W120-Real!W119))</f>
        <v>41487.947400000034</v>
      </c>
      <c r="X121" s="10">
        <f>IF(MONTH($A121)=1,Real!X120,IF(Real!X120-Real!X119&lt;=0,"",Real!X120-Real!X119))</f>
        <v>25307.913679920021</v>
      </c>
      <c r="Y121" s="9">
        <f>Real!Y120</f>
        <v>1521054</v>
      </c>
      <c r="Z121" s="9">
        <f>Real!Z120</f>
        <v>0</v>
      </c>
      <c r="AA121" s="9">
        <f>Real!AA120</f>
        <v>0</v>
      </c>
      <c r="AB121" s="9">
        <f>Real!AB120</f>
        <v>113.4</v>
      </c>
      <c r="AC121" s="9">
        <f>Real!AC120</f>
        <v>0</v>
      </c>
      <c r="AD121" s="9">
        <f>Real!AD120</f>
        <v>0</v>
      </c>
      <c r="AE121" s="9">
        <f>Real!AE120</f>
        <v>0</v>
      </c>
      <c r="AF121" s="9">
        <f>Real!AF120</f>
        <v>224620</v>
      </c>
      <c r="AG121" s="9">
        <f>Real!AG120</f>
        <v>6.7</v>
      </c>
      <c r="AH121" s="10">
        <f>IF(MONTH($A121)=1,Real!AH120,IF(Real!AH120-Real!AH119&lt;=0,"",Real!AH120-Real!AH119))</f>
        <v>1863.5</v>
      </c>
      <c r="AI121" s="10">
        <f>IF(MONTH($A121)=1,Real!AI120,IF(Real!AI120-Real!AI119&lt;=0,"",Real!AI120-Real!AI119))</f>
        <v>311.29999999999995</v>
      </c>
      <c r="AJ121" s="10">
        <f>IF(MONTH($A121)=1,Real!AJ120,IF(Real!AJ120-Real!AJ119&lt;=0,"",Real!AJ120-Real!AJ119))</f>
        <v>872528.61600000039</v>
      </c>
      <c r="AK121" s="10">
        <f>Real!AK120</f>
        <v>927.5</v>
      </c>
      <c r="AL121" s="10">
        <f>Real!AL120</f>
        <v>479.4</v>
      </c>
      <c r="AM121" s="10">
        <f>Real!AM120</f>
        <v>448</v>
      </c>
      <c r="AN121" s="10">
        <f>Real!AN120</f>
        <v>874.7</v>
      </c>
    </row>
    <row r="122" spans="1:40" x14ac:dyDescent="0.2">
      <c r="A122" s="13">
        <v>40756</v>
      </c>
      <c r="B122" s="10">
        <f>B110*Real!B121/100</f>
        <v>141.69225255560337</v>
      </c>
      <c r="C122" s="10">
        <v>135.9899448977902</v>
      </c>
      <c r="D122" s="10">
        <v>135.83245072739106</v>
      </c>
      <c r="E122" s="10">
        <v>160.64023697974321</v>
      </c>
      <c r="F122" s="10">
        <f>F110*Real!F121/100</f>
        <v>397.40131257024876</v>
      </c>
      <c r="G122" s="10">
        <f>G110*Real!G121/100</f>
        <v>48.628003895378342</v>
      </c>
      <c r="H122" s="10">
        <f>H110*Real!H121/100</f>
        <v>665.71406106416543</v>
      </c>
      <c r="I122" s="10">
        <f>I110*Real!I121/100</f>
        <v>405.81722088663651</v>
      </c>
      <c r="J122" s="10">
        <f>J110*Real!J121/100</f>
        <v>180.12969079144739</v>
      </c>
      <c r="K122" s="10">
        <f>K110*Real!K121/100</f>
        <v>338.95786974291229</v>
      </c>
      <c r="L122" s="10">
        <f>L110*Real!L121/100</f>
        <v>172.51306955526564</v>
      </c>
      <c r="M122" s="10">
        <f>M110*Real!M121/100</f>
        <v>111.1217698838721</v>
      </c>
      <c r="N122" s="10">
        <f>N110*Real!N121/100</f>
        <v>136.78949233142822</v>
      </c>
      <c r="O122" s="10">
        <f>O110*Real!O121/100</f>
        <v>162.92175920588275</v>
      </c>
      <c r="P122" s="10">
        <f>IF(MONTH($A122)=1,Real!P121,IF(Real!P121-Real!P120&lt;=0,"",Real!P121-Real!P120))</f>
        <v>489.15495341999986</v>
      </c>
      <c r="Q122" s="10">
        <f>IF(MONTH($A122)=1,Real!Q121,IF(Real!Q121-Real!Q120&lt;=0,"",Real!Q121-Real!Q120))</f>
        <v>1258.2891338699992</v>
      </c>
      <c r="R122" s="10">
        <f>IF(MONTH($A122)=1,Real!R121,IF(Real!R121-Real!R120&lt;=0,"",Real!R121-Real!R120))</f>
        <v>198.79999999999995</v>
      </c>
      <c r="S122" s="10">
        <f>IF(MONTH($A122)=1,Real!S121,IF(Real!S121-Real!S120&lt;=0,"",Real!S121-Real!S120))</f>
        <v>156</v>
      </c>
      <c r="T122" s="10">
        <f>IF(MONTH($A122)=1,Real!T121,IF(Real!T121-Real!T120&lt;=0,"",Real!T121-Real!T120))</f>
        <v>1473.2000000000007</v>
      </c>
      <c r="U122" s="10">
        <f>IF(U121*Real!U121/100=0,"",U121*Real!U121/100)</f>
        <v>273.40206726266098</v>
      </c>
      <c r="V122" s="10"/>
      <c r="W122" s="10">
        <f>IF(MONTH($A122)=1,Real!W121,IF(Real!W121-Real!W120&lt;=0,"",Real!W121-Real!W120))</f>
        <v>44122.647100000002</v>
      </c>
      <c r="X122" s="10">
        <f>IF(MONTH($A122)=1,Real!X121,IF(Real!X121-Real!X120&lt;=0,"",Real!X121-Real!X120))</f>
        <v>29627.033029519982</v>
      </c>
      <c r="Y122" s="9">
        <f>Real!Y121</f>
        <v>1470561</v>
      </c>
      <c r="Z122" s="9">
        <f>Real!Z121</f>
        <v>0</v>
      </c>
      <c r="AA122" s="9">
        <f>Real!AA121</f>
        <v>0</v>
      </c>
      <c r="AB122" s="9">
        <f>Real!AB121</f>
        <v>116.4</v>
      </c>
      <c r="AC122" s="9">
        <f>Real!AC121</f>
        <v>0</v>
      </c>
      <c r="AD122" s="9">
        <f>Real!AD121</f>
        <v>0</v>
      </c>
      <c r="AE122" s="9">
        <f>Real!AE121</f>
        <v>0</v>
      </c>
      <c r="AF122" s="9">
        <f>Real!AF121</f>
        <v>224811</v>
      </c>
      <c r="AG122" s="9">
        <f>Real!AG121</f>
        <v>6.5</v>
      </c>
      <c r="AH122" s="10">
        <f>IF(MONTH($A122)=1,Real!AH121,IF(Real!AH121-Real!AH120&lt;=0,"",Real!AH121-Real!AH120))</f>
        <v>1747.5</v>
      </c>
      <c r="AI122" s="10">
        <f>IF(MONTH($A122)=1,Real!AI121,IF(Real!AI121-Real!AI120&lt;=0,"",Real!AI121-Real!AI120))</f>
        <v>290.80000000000018</v>
      </c>
      <c r="AJ122" s="10">
        <f>IF(MONTH($A122)=1,Real!AJ121,IF(Real!AJ121-Real!AJ120&lt;=0,"",Real!AJ121-Real!AJ120))</f>
        <v>782783.49099999946</v>
      </c>
      <c r="AK122" s="10">
        <f>Real!AK121</f>
        <v>986.4</v>
      </c>
      <c r="AL122" s="10">
        <f>Real!AL121</f>
        <v>489.2</v>
      </c>
      <c r="AM122" s="10">
        <f>Real!AM121</f>
        <v>497.2</v>
      </c>
      <c r="AN122" s="10">
        <f>Real!AN121</f>
        <v>954</v>
      </c>
    </row>
    <row r="123" spans="1:40" x14ac:dyDescent="0.2">
      <c r="A123" s="13">
        <v>40787</v>
      </c>
      <c r="B123" s="10">
        <f>B111*Real!B122/100</f>
        <v>158.26041637194285</v>
      </c>
      <c r="C123" s="10">
        <v>136.53390467738137</v>
      </c>
      <c r="D123" s="10">
        <v>132.70830436066109</v>
      </c>
      <c r="E123" s="10">
        <v>162.40727958652039</v>
      </c>
      <c r="F123" s="10">
        <f>F111*Real!F122/100</f>
        <v>392.52558795310682</v>
      </c>
      <c r="G123" s="10">
        <f>G111*Real!G122/100</f>
        <v>43.486890989585412</v>
      </c>
      <c r="H123" s="10">
        <f>H111*Real!H122/100</f>
        <v>665.279574540662</v>
      </c>
      <c r="I123" s="10">
        <f>I111*Real!I122/100</f>
        <v>407.11750979985356</v>
      </c>
      <c r="J123" s="10">
        <f>J111*Real!J122/100</f>
        <v>180.24995632514171</v>
      </c>
      <c r="K123" s="10">
        <f>K111*Real!K122/100</f>
        <v>351.89256448791622</v>
      </c>
      <c r="L123" s="10">
        <f>L111*Real!L122/100</f>
        <v>183.2567455383026</v>
      </c>
      <c r="M123" s="10">
        <f>M111*Real!M122/100</f>
        <v>113.45718395571078</v>
      </c>
      <c r="N123" s="10">
        <f>N111*Real!N122/100</f>
        <v>147.37901671866254</v>
      </c>
      <c r="O123" s="10">
        <f>O111*Real!O122/100</f>
        <v>164.9576985594573</v>
      </c>
      <c r="P123" s="10">
        <f>IF(MONTH($A123)=1,Real!P122,IF(Real!P122-Real!P121&lt;=0,"",Real!P122-Real!P121))</f>
        <v>480.93763247000015</v>
      </c>
      <c r="Q123" s="10">
        <f>IF(MONTH($A123)=1,Real!Q122,IF(Real!Q122-Real!Q121&lt;=0,"",Real!Q122-Real!Q121))</f>
        <v>1193.7449826400007</v>
      </c>
      <c r="R123" s="10">
        <f>IF(MONTH($A123)=1,Real!R122,IF(Real!R122-Real!R121&lt;=0,"",Real!R122-Real!R121))</f>
        <v>153.10000000000014</v>
      </c>
      <c r="S123" s="10">
        <f>IF(MONTH($A123)=1,Real!S122,IF(Real!S122-Real!S121&lt;=0,"",Real!S122-Real!S121))</f>
        <v>151</v>
      </c>
      <c r="T123" s="10">
        <f>IF(MONTH($A123)=1,Real!T122,IF(Real!T122-Real!T121&lt;=0,"",Real!T122-Real!T121))</f>
        <v>1606.7999999999993</v>
      </c>
      <c r="U123" s="10">
        <f>IF(U122*Real!U122/100=0,"",U122*Real!U122/100)</f>
        <v>273.29270643575592</v>
      </c>
      <c r="V123" s="10">
        <v>762.42950744495602</v>
      </c>
      <c r="W123" s="10">
        <f>IF(MONTH($A123)=1,Real!W122,IF(Real!W122-Real!W121&lt;=0,"",Real!W122-Real!W121))</f>
        <v>43341.014599999995</v>
      </c>
      <c r="X123" s="10">
        <f>IF(MONTH($A123)=1,Real!X122,IF(Real!X122-Real!X121&lt;=0,"",Real!X122-Real!X121))</f>
        <v>26149.900000000023</v>
      </c>
      <c r="Y123" s="9">
        <f>Real!Y122</f>
        <v>1442048</v>
      </c>
      <c r="Z123" s="9">
        <f>Real!Z122</f>
        <v>0</v>
      </c>
      <c r="AA123" s="9">
        <f>Real!AA122</f>
        <v>0</v>
      </c>
      <c r="AB123" s="9">
        <f>Real!AB122</f>
        <v>117.1</v>
      </c>
      <c r="AC123" s="9">
        <f>Real!AC122</f>
        <v>0</v>
      </c>
      <c r="AD123" s="9">
        <f>Real!AD122</f>
        <v>0</v>
      </c>
      <c r="AE123" s="9">
        <f>Real!AE122</f>
        <v>0</v>
      </c>
      <c r="AF123" s="9">
        <f>Real!AF122</f>
        <v>235730</v>
      </c>
      <c r="AG123" s="9">
        <f>Real!AG122</f>
        <v>6.5</v>
      </c>
      <c r="AH123" s="10">
        <f>IF(MONTH($A123)=1,Real!AH122,IF(Real!AH122-Real!AH121&lt;=0,"",Real!AH122-Real!AH121))</f>
        <v>1674.6999999999989</v>
      </c>
      <c r="AI123" s="10">
        <f>IF(MONTH($A123)=1,Real!AI122,IF(Real!AI122-Real!AI121&lt;=0,"",Real!AI122-Real!AI121))</f>
        <v>282.90000000000009</v>
      </c>
      <c r="AJ123" s="10">
        <f>IF(MONTH($A123)=1,Real!AJ122,IF(Real!AJ122-Real!AJ121&lt;=0,"",Real!AJ122-Real!AJ121))</f>
        <v>757846.34300000034</v>
      </c>
      <c r="AK123" s="10">
        <f>Real!AK122</f>
        <v>992.8</v>
      </c>
      <c r="AL123" s="10">
        <f>Real!AL122</f>
        <v>480.9</v>
      </c>
      <c r="AM123" s="10">
        <f>Real!AM122</f>
        <v>511.9</v>
      </c>
      <c r="AN123" s="10">
        <f>Real!AN122</f>
        <v>650.6</v>
      </c>
    </row>
    <row r="124" spans="1:40" x14ac:dyDescent="0.2">
      <c r="A124" s="13">
        <v>40817</v>
      </c>
      <c r="B124" s="10">
        <f>B112*Real!B123/100</f>
        <v>149.92035363952152</v>
      </c>
      <c r="C124" s="10">
        <v>142.13179476915403</v>
      </c>
      <c r="D124" s="10">
        <v>136.68955349148092</v>
      </c>
      <c r="E124" s="10">
        <v>165.49301789866431</v>
      </c>
      <c r="F124" s="10">
        <f>F112*Real!F123/100</f>
        <v>420.19529103794412</v>
      </c>
      <c r="G124" s="10">
        <f>G112*Real!G123/100</f>
        <v>35.834783472781162</v>
      </c>
      <c r="H124" s="10">
        <f>H112*Real!H123/100</f>
        <v>692.16619804275479</v>
      </c>
      <c r="I124" s="10">
        <f>I112*Real!I123/100</f>
        <v>423.98050633286948</v>
      </c>
      <c r="J124" s="10">
        <f>J112*Real!J123/100</f>
        <v>185.33253365311961</v>
      </c>
      <c r="K124" s="10">
        <f>K112*Real!K123/100</f>
        <v>362.68200840654032</v>
      </c>
      <c r="L124" s="10">
        <f>L112*Real!L123/100</f>
        <v>185.47670303880361</v>
      </c>
      <c r="M124" s="10">
        <f>M112*Real!M123/100</f>
        <v>114.76253489578468</v>
      </c>
      <c r="N124" s="10">
        <f>N112*Real!N123/100</f>
        <v>150.04410048156936</v>
      </c>
      <c r="O124" s="10">
        <f>O112*Real!O123/100</f>
        <v>166.39378535139249</v>
      </c>
      <c r="P124" s="10">
        <f>IF(MONTH($A124)=1,Real!P123,IF(Real!P123-Real!P122&lt;=0,"",Real!P123-Real!P122))</f>
        <v>545.37011709000035</v>
      </c>
      <c r="Q124" s="10">
        <f>IF(MONTH($A124)=1,Real!Q123,IF(Real!Q123-Real!Q122&lt;=0,"",Real!Q123-Real!Q122))</f>
        <v>1309.0838889400002</v>
      </c>
      <c r="R124" s="10">
        <f>IF(MONTH($A124)=1,Real!R123,IF(Real!R123-Real!R122&lt;=0,"",Real!R123-Real!R122))</f>
        <v>194</v>
      </c>
      <c r="S124" s="10">
        <f>IF(MONTH($A124)=1,Real!S123,IF(Real!S123-Real!S122&lt;=0,"",Real!S123-Real!S122))</f>
        <v>156.40000000000009</v>
      </c>
      <c r="T124" s="10">
        <f>IF(MONTH($A124)=1,Real!T123,IF(Real!T123-Real!T122&lt;=0,"",Real!T123-Real!T122))</f>
        <v>1579.1000000000004</v>
      </c>
      <c r="U124" s="10">
        <f>IF(U123*Real!U123/100=0,"",U123*Real!U123/100)</f>
        <v>274.60451142664755</v>
      </c>
      <c r="V124" s="10"/>
      <c r="W124" s="10">
        <f>IF(MONTH($A124)=1,Real!W123,IF(Real!W123-Real!W122&lt;=0,"",Real!W123-Real!W122))</f>
        <v>45530.967599999974</v>
      </c>
      <c r="X124" s="10">
        <f>IF(MONTH($A124)=1,Real!X123,IF(Real!X123-Real!X122&lt;=0,"",Real!X123-Real!X122))</f>
        <v>27898.299999999988</v>
      </c>
      <c r="Y124" s="9">
        <f>Real!Y123</f>
        <v>1360597</v>
      </c>
      <c r="Z124" s="9">
        <f>Real!Z123</f>
        <v>0</v>
      </c>
      <c r="AA124" s="9">
        <f>Real!AA123</f>
        <v>0</v>
      </c>
      <c r="AB124" s="9">
        <f>Real!AB123</f>
        <v>118</v>
      </c>
      <c r="AC124" s="9">
        <f>Real!AC123</f>
        <v>0</v>
      </c>
      <c r="AD124" s="9">
        <f>Real!AD123</f>
        <v>0</v>
      </c>
      <c r="AE124" s="9">
        <f>Real!AE123</f>
        <v>0</v>
      </c>
      <c r="AF124" s="9">
        <f>Real!AF123</f>
        <v>240928</v>
      </c>
      <c r="AG124" s="9">
        <f>Real!AG123</f>
        <v>6.4</v>
      </c>
      <c r="AH124" s="10">
        <f>IF(MONTH($A124)=1,Real!AH123,IF(Real!AH123-Real!AH122&lt;=0,"",Real!AH123-Real!AH122))</f>
        <v>1854.4000000000015</v>
      </c>
      <c r="AI124" s="10">
        <f>IF(MONTH($A124)=1,Real!AI123,IF(Real!AI123-Real!AI122&lt;=0,"",Real!AI123-Real!AI122))</f>
        <v>268.29999999999973</v>
      </c>
      <c r="AJ124" s="10">
        <f>IF(MONTH($A124)=1,Real!AJ123,IF(Real!AJ123-Real!AJ122&lt;=0,"",Real!AJ123-Real!AJ122))</f>
        <v>884447.21</v>
      </c>
      <c r="AK124" s="10">
        <f>Real!AK123</f>
        <v>1027.7</v>
      </c>
      <c r="AL124" s="10">
        <f>Real!AL123</f>
        <v>545.4</v>
      </c>
      <c r="AM124" s="10">
        <f>Real!AM123</f>
        <v>482.4</v>
      </c>
      <c r="AN124" s="10">
        <f>Real!AN123</f>
        <v>735.9</v>
      </c>
    </row>
    <row r="125" spans="1:40" x14ac:dyDescent="0.2">
      <c r="A125" s="13">
        <v>40848</v>
      </c>
      <c r="B125" s="10">
        <f>B113*Real!B124/100</f>
        <v>150.74200866399278</v>
      </c>
      <c r="C125" s="10">
        <v>144.4059034854605</v>
      </c>
      <c r="D125" s="10">
        <v>132.99893554721092</v>
      </c>
      <c r="E125" s="10">
        <v>168.14090618504295</v>
      </c>
      <c r="F125" s="10">
        <f>F113*Real!F124/100</f>
        <v>419.78338204886677</v>
      </c>
      <c r="G125" s="10">
        <f>G113*Real!G124/100</f>
        <v>34.115517022114958</v>
      </c>
      <c r="H125" s="10">
        <f>H113*Real!H124/100</f>
        <v>693.91611924189999</v>
      </c>
      <c r="I125" s="10">
        <f>I113*Real!I124/100</f>
        <v>423.24469200822517</v>
      </c>
      <c r="J125" s="10">
        <f>J113*Real!J124/100</f>
        <v>184.4236517236632</v>
      </c>
      <c r="K125" s="10">
        <f>K113*Real!K124/100</f>
        <v>388.03434805608748</v>
      </c>
      <c r="L125" s="10">
        <f>L113*Real!L124/100</f>
        <v>180.71799277242451</v>
      </c>
      <c r="M125" s="10">
        <f>M113*Real!M124/100</f>
        <v>118.02774783353607</v>
      </c>
      <c r="N125" s="10">
        <f>N113*Real!N124/100</f>
        <v>111.50847143839039</v>
      </c>
      <c r="O125" s="10">
        <f>O113*Real!O124/100</f>
        <v>171.01317927533731</v>
      </c>
      <c r="P125" s="10">
        <f>IF(MONTH($A125)=1,Real!P124,IF(Real!P124-Real!P123&lt;=0,"",Real!P124-Real!P123))</f>
        <v>523.48135759999968</v>
      </c>
      <c r="Q125" s="10">
        <f>IF(MONTH($A125)=1,Real!Q124,IF(Real!Q124-Real!Q123&lt;=0,"",Real!Q124-Real!Q123))</f>
        <v>1121.062577319999</v>
      </c>
      <c r="R125" s="10">
        <f>IF(MONTH($A125)=1,Real!R124,IF(Real!R124-Real!R123&lt;=0,"",Real!R124-Real!R123))</f>
        <v>151.49999999999977</v>
      </c>
      <c r="S125" s="10">
        <f>IF(MONTH($A125)=1,Real!S124,IF(Real!S124-Real!S123&lt;=0,"",Real!S124-Real!S123))</f>
        <v>164.29999999999995</v>
      </c>
      <c r="T125" s="10">
        <f>IF(MONTH($A125)=1,Real!T124,IF(Real!T124-Real!T123&lt;=0,"",Real!T124-Real!T123))</f>
        <v>1704.5</v>
      </c>
      <c r="U125" s="10">
        <f>IF(U124*Real!U124/100=0,"",U124*Real!U124/100)</f>
        <v>275.75785037463947</v>
      </c>
      <c r="V125" s="10"/>
      <c r="W125" s="10">
        <f>IF(MONTH($A125)=1,Real!W124,IF(Real!W124-Real!W123&lt;=0,"",Real!W124-Real!W123))</f>
        <v>47038.081799999985</v>
      </c>
      <c r="X125" s="10">
        <f>IF(MONTH($A125)=1,Real!X124,IF(Real!X124-Real!X123&lt;=0,"",Real!X124-Real!X123))</f>
        <v>27786.900000000023</v>
      </c>
      <c r="Y125" s="9">
        <f>Real!Y124</f>
        <v>1263298</v>
      </c>
      <c r="Z125" s="9">
        <f>Real!Z124</f>
        <v>0</v>
      </c>
      <c r="AA125" s="9">
        <f>Real!AA124</f>
        <v>0</v>
      </c>
      <c r="AB125" s="9">
        <f>Real!AB124</f>
        <v>119</v>
      </c>
      <c r="AC125" s="9">
        <f>Real!AC124</f>
        <v>0</v>
      </c>
      <c r="AD125" s="9">
        <f>Real!AD124</f>
        <v>0</v>
      </c>
      <c r="AE125" s="9">
        <f>Real!AE124</f>
        <v>0</v>
      </c>
      <c r="AF125" s="9">
        <f>Real!AF124</f>
        <v>239392</v>
      </c>
      <c r="AG125" s="9">
        <f>Real!AG124</f>
        <v>6.3</v>
      </c>
      <c r="AH125" s="10">
        <f>IF(MONTH($A125)=1,Real!AH124,IF(Real!AH124-Real!AH123&lt;=0,"",Real!AH124-Real!AH123))</f>
        <v>1644.5999999999985</v>
      </c>
      <c r="AI125" s="10">
        <f>IF(MONTH($A125)=1,Real!AI124,IF(Real!AI124-Real!AI123&lt;=0,"",Real!AI124-Real!AI123))</f>
        <v>271.40000000000009</v>
      </c>
      <c r="AJ125" s="10">
        <f>IF(MONTH($A125)=1,Real!AJ124,IF(Real!AJ124-Real!AJ123&lt;=0,"",Real!AJ124-Real!AJ123))</f>
        <v>703981.16300000064</v>
      </c>
      <c r="AK125" s="10">
        <f>Real!AK124</f>
        <v>924</v>
      </c>
      <c r="AL125" s="10">
        <f>Real!AL124</f>
        <v>523.5</v>
      </c>
      <c r="AM125" s="10">
        <f>Real!AM124</f>
        <v>400.5</v>
      </c>
      <c r="AN125" s="10">
        <f>Real!AN124</f>
        <v>977.3</v>
      </c>
    </row>
    <row r="126" spans="1:40" x14ac:dyDescent="0.2">
      <c r="A126" s="13">
        <v>40878</v>
      </c>
      <c r="B126" s="10">
        <f>B114*Real!B125/100</f>
        <v>214.77104857855724</v>
      </c>
      <c r="C126" s="10">
        <v>153.9366931155009</v>
      </c>
      <c r="D126" s="10">
        <v>136.98890361362726</v>
      </c>
      <c r="E126" s="10">
        <v>181.42403777366135</v>
      </c>
      <c r="F126" s="10">
        <f>F114*Real!F125/100</f>
        <v>434.22659870235088</v>
      </c>
      <c r="G126" s="10">
        <f>G114*Real!G125/100</f>
        <v>34.591517190059726</v>
      </c>
      <c r="H126" s="10">
        <f>H114*Real!H125/100</f>
        <v>846.44240968457552</v>
      </c>
      <c r="I126" s="10">
        <f>I114*Real!I125/100</f>
        <v>508.1597282082642</v>
      </c>
      <c r="J126" s="10">
        <f>J114*Real!J125/100</f>
        <v>223.56832989270811</v>
      </c>
      <c r="K126" s="10">
        <f>K114*Real!K125/100</f>
        <v>436.35543169680903</v>
      </c>
      <c r="L126" s="10">
        <f>L114*Real!L125/100</f>
        <v>206.16367572358155</v>
      </c>
      <c r="M126" s="10">
        <f>M114*Real!M125/100</f>
        <v>123.38297944586564</v>
      </c>
      <c r="N126" s="10">
        <f>N114*Real!N125/100</f>
        <v>102.46147506078418</v>
      </c>
      <c r="O126" s="10">
        <f>O114*Real!O125/100</f>
        <v>226.03059946479701</v>
      </c>
      <c r="P126" s="10">
        <f>IF(MONTH($A126)=1,Real!P125,IF(Real!P125-Real!P124&lt;=0,"",Real!P125-Real!P124))</f>
        <v>583.00239106000026</v>
      </c>
      <c r="Q126" s="10">
        <f>IF(MONTH($A126)=1,Real!Q125,IF(Real!Q125-Real!Q124&lt;=0,"",Real!Q125-Real!Q124))</f>
        <v>1602.5921315600008</v>
      </c>
      <c r="R126" s="10">
        <f>IF(MONTH($A126)=1,Real!R125,IF(Real!R125-Real!R124&lt;=0,"",Real!R125-Real!R124))</f>
        <v>152.30000000000018</v>
      </c>
      <c r="S126" s="10">
        <f>IF(MONTH($A126)=1,Real!S125,IF(Real!S125-Real!S124&lt;=0,"",Real!S125-Real!S124))</f>
        <v>296.59999999999991</v>
      </c>
      <c r="T126" s="10">
        <f>IF(MONTH($A126)=1,Real!T125,IF(Real!T125-Real!T124&lt;=0,"",Real!T125-Real!T124))</f>
        <v>3965.5999999999985</v>
      </c>
      <c r="U126" s="10">
        <f>IF(U125*Real!U125/100=0,"",U125*Real!U125/100)</f>
        <v>276.97118491628788</v>
      </c>
      <c r="V126" s="10">
        <v>857.75319114733588</v>
      </c>
      <c r="W126" s="10">
        <f>IF(MONTH($A126)=1,Real!W125,IF(Real!W125-Real!W124&lt;=0,"",Real!W125-Real!W124))</f>
        <v>50746.428400000033</v>
      </c>
      <c r="X126" s="10">
        <f>IF(MONTH($A126)=1,Real!X125,IF(Real!X125-Real!X124&lt;=0,"",Real!X125-Real!X124))</f>
        <v>28624</v>
      </c>
      <c r="Y126" s="9">
        <f>Real!Y125</f>
        <v>1160791</v>
      </c>
      <c r="Z126" s="9">
        <f>Real!Z125</f>
        <v>0</v>
      </c>
      <c r="AA126" s="9">
        <f>Real!AA125</f>
        <v>0</v>
      </c>
      <c r="AB126" s="9">
        <f>Real!AB125</f>
        <v>119.2</v>
      </c>
      <c r="AC126" s="9">
        <f>Real!AC125</f>
        <v>0</v>
      </c>
      <c r="AD126" s="9">
        <f>Real!AD125</f>
        <v>0</v>
      </c>
      <c r="AE126" s="9">
        <f>Real!AE125</f>
        <v>0</v>
      </c>
      <c r="AF126" s="9">
        <f>Real!AF125</f>
        <v>251691</v>
      </c>
      <c r="AG126" s="9">
        <f>Real!AG125</f>
        <v>6</v>
      </c>
      <c r="AH126" s="10">
        <f>IF(MONTH($A126)=1,Real!AH125,IF(Real!AH125-Real!AH124&lt;=0,"",Real!AH125-Real!AH124))</f>
        <v>2185.6000000000022</v>
      </c>
      <c r="AI126" s="10">
        <f>IF(MONTH($A126)=1,Real!AI125,IF(Real!AI125-Real!AI124&lt;=0,"",Real!AI125-Real!AI124))</f>
        <v>424.30000000000018</v>
      </c>
      <c r="AJ126" s="10">
        <f>IF(MONTH($A126)=1,Real!AJ125,IF(Real!AJ125-Real!AJ124&lt;=0,"",Real!AJ125-Real!AJ124))</f>
        <v>931669.97199999914</v>
      </c>
      <c r="AK126" s="10">
        <f>Real!AK125</f>
        <v>1201.2</v>
      </c>
      <c r="AL126" s="10">
        <f>Real!AL125</f>
        <v>583</v>
      </c>
      <c r="AM126" s="10">
        <f>Real!AM125</f>
        <v>618.20000000000005</v>
      </c>
      <c r="AN126" s="10">
        <f>Real!AN125</f>
        <v>2139.9</v>
      </c>
    </row>
    <row r="127" spans="1:40" x14ac:dyDescent="0.2">
      <c r="A127" s="13">
        <v>40909</v>
      </c>
      <c r="B127" s="10">
        <f>B115*Real!B126/100</f>
        <v>62.492159907465251</v>
      </c>
      <c r="C127" s="10">
        <v>129.61469560325176</v>
      </c>
      <c r="D127" s="10">
        <v>133.29020321605933</v>
      </c>
      <c r="E127" s="10">
        <v>134.43521199028308</v>
      </c>
      <c r="F127" s="10">
        <f>F115*Real!F126/100</f>
        <v>434.06423005093563</v>
      </c>
      <c r="G127" s="10">
        <f>G115*Real!G126/100</f>
        <v>32.635334049386223</v>
      </c>
      <c r="H127" s="10">
        <f>H115*Real!H126/100</f>
        <v>556.16819477714319</v>
      </c>
      <c r="I127" s="10">
        <f>I115*Real!I126/100</f>
        <v>338.82305651249948</v>
      </c>
      <c r="J127" s="10">
        <f>J115*Real!J126/100</f>
        <v>165.04060670572682</v>
      </c>
      <c r="K127" s="10">
        <f>K115*Real!K126/100</f>
        <v>308.70668203830189</v>
      </c>
      <c r="L127" s="10">
        <f>L115*Real!L126/100</f>
        <v>157.2583453914165</v>
      </c>
      <c r="M127" s="10">
        <f>M115*Real!M126/100</f>
        <v>87.664660752955328</v>
      </c>
      <c r="N127" s="10">
        <f>N115*Real!N126/100</f>
        <v>100.58660390062886</v>
      </c>
      <c r="O127" s="10">
        <f>O115*Real!O126/100</f>
        <v>165.94526803214549</v>
      </c>
      <c r="P127" s="10">
        <f>IF(MONTH($A127)=1,Real!P126,IF(Real!P126-Real!P125&lt;=0,"",Real!P126-Real!P125))</f>
        <v>530.21565328999998</v>
      </c>
      <c r="Q127" s="10">
        <f>IF(MONTH($A127)=1,Real!Q126,IF(Real!Q126-Real!Q125&lt;=0,"",Real!Q126-Real!Q125))</f>
        <v>916.30937692999998</v>
      </c>
      <c r="R127" s="10">
        <f>IF(MONTH($A127)=1,Real!R126,IF(Real!R126-Real!R125&lt;=0,"",Real!R126-Real!R125))</f>
        <v>71.599999999999994</v>
      </c>
      <c r="S127" s="10">
        <f>IF(MONTH($A127)=1,Real!S126,IF(Real!S126-Real!S125&lt;=0,"",Real!S126-Real!S125))</f>
        <v>106.2</v>
      </c>
      <c r="T127" s="10">
        <f>IF(MONTH($A127)=1,Real!T126,IF(Real!T126-Real!T125&lt;=0,"",Real!T126-Real!T125))</f>
        <v>1033.0999999999999</v>
      </c>
      <c r="U127" s="10">
        <f>IF(U126*Real!U126/100=0,"",U126*Real!U126/100)</f>
        <v>278.3560408408693</v>
      </c>
      <c r="V127" s="10" t="str">
        <f>IF(MOD(MONTH(A127),3)=0,V115*Real!V126/100,"")</f>
        <v/>
      </c>
      <c r="W127" s="10">
        <f>IF(MONTH($A127)=1,Real!W126,IF(Real!W126-Real!W125&lt;=0,"",Real!W126-Real!W125))</f>
        <v>39861.234600000003</v>
      </c>
      <c r="X127" s="10">
        <f>IF(MONTH($A127)=1,Real!X126,IF(Real!X126-Real!X125&lt;=0,"",Real!X126-Real!X125))</f>
        <v>17884.2</v>
      </c>
      <c r="Y127" s="9">
        <f>Real!Y126</f>
        <v>1259539</v>
      </c>
      <c r="Z127" s="9">
        <f>Real!Z126</f>
        <v>0</v>
      </c>
      <c r="AA127" s="9">
        <f>Real!AA126</f>
        <v>20.399999999999999</v>
      </c>
      <c r="AB127" s="9">
        <f>Real!AB126</f>
        <v>118.6</v>
      </c>
      <c r="AC127" s="9">
        <f>Real!AC126</f>
        <v>0</v>
      </c>
      <c r="AD127" s="9">
        <f>Real!AD126</f>
        <v>0</v>
      </c>
      <c r="AE127" s="9">
        <f>Real!AE126</f>
        <v>0</v>
      </c>
      <c r="AF127" s="9">
        <f>Real!AF126</f>
        <v>154613</v>
      </c>
      <c r="AG127" s="9">
        <f>Real!AG126</f>
        <v>5.6</v>
      </c>
      <c r="AH127" s="10">
        <f>IF(MONTH($A127)=1,Real!AH126,IF(Real!AH126-Real!AH125&lt;=0,"",Real!AH126-Real!AH125))</f>
        <v>1446.5</v>
      </c>
      <c r="AI127" s="10">
        <f>IF(MONTH($A127)=1,Real!AI126,IF(Real!AI126-Real!AI125&lt;=0,"",Real!AI126-Real!AI125))</f>
        <v>157.5</v>
      </c>
      <c r="AJ127" s="10">
        <f>IF(MONTH($A127)=1,Real!AJ126,IF(Real!AJ126-Real!AJ125&lt;=0,"",Real!AJ126-Real!AJ125))</f>
        <v>657798.41500000004</v>
      </c>
      <c r="AK127" s="10">
        <f>Real!AK126</f>
        <v>1059.5999999999999</v>
      </c>
      <c r="AL127" s="10">
        <f>Real!AL126</f>
        <v>530.20000000000005</v>
      </c>
      <c r="AM127" s="10">
        <f>Real!AM126</f>
        <v>529.29999999999995</v>
      </c>
      <c r="AN127" s="10">
        <f>Real!AN126</f>
        <v>1032.4000000000001</v>
      </c>
    </row>
    <row r="128" spans="1:40" x14ac:dyDescent="0.2">
      <c r="A128" s="13">
        <v>40940</v>
      </c>
      <c r="B128" s="10">
        <f>B116*Real!B127/100</f>
        <v>67.07265472612778</v>
      </c>
      <c r="C128" s="10">
        <v>132.4662189065233</v>
      </c>
      <c r="D128" s="10">
        <v>125.95924203917606</v>
      </c>
      <c r="E128" s="10">
        <v>145.4588993734863</v>
      </c>
      <c r="F128" s="10">
        <f>F116*Real!F127/100</f>
        <v>401.82078875919609</v>
      </c>
      <c r="G128" s="10">
        <f>G116*Real!G127/100</f>
        <v>27.932781234304706</v>
      </c>
      <c r="H128" s="10">
        <f>H116*Real!H127/100</f>
        <v>563.52798776043562</v>
      </c>
      <c r="I128" s="10">
        <f>I116*Real!I127/100</f>
        <v>342.91142486812646</v>
      </c>
      <c r="J128" s="10">
        <f>J116*Real!J127/100</f>
        <v>163.43413309119666</v>
      </c>
      <c r="K128" s="10">
        <f>K116*Real!K127/100</f>
        <v>335.44970879472169</v>
      </c>
      <c r="L128" s="10">
        <f>L116*Real!L127/100</f>
        <v>156.93592089948478</v>
      </c>
      <c r="M128" s="10">
        <f>M116*Real!M127/100</f>
        <v>92.57587984306457</v>
      </c>
      <c r="N128" s="10">
        <f>N116*Real!N127/100</f>
        <v>104.08057892236167</v>
      </c>
      <c r="O128" s="10">
        <f>O116*Real!O127/100</f>
        <v>166.43847763702172</v>
      </c>
      <c r="P128" s="10">
        <f>IF(MONTH($A128)=1,Real!P127,IF(Real!P127-Real!P126&lt;=0,"",Real!P127-Real!P126))</f>
        <v>485.55055972000002</v>
      </c>
      <c r="Q128" s="10">
        <f>IF(MONTH($A128)=1,Real!Q127,IF(Real!Q127-Real!Q126&lt;=0,"",Real!Q127-Real!Q126))</f>
        <v>1015.31532949</v>
      </c>
      <c r="R128" s="10">
        <f>IF(MONTH($A128)=1,Real!R127,IF(Real!R127-Real!R126&lt;=0,"",Real!R127-Real!R126))</f>
        <v>102.6</v>
      </c>
      <c r="S128" s="10">
        <f>IF(MONTH($A128)=1,Real!S127,IF(Real!S127-Real!S126&lt;=0,"",Real!S127-Real!S126))</f>
        <v>175.40000000000003</v>
      </c>
      <c r="T128" s="10">
        <f>IF(MONTH($A128)=1,Real!T127,IF(Real!T127-Real!T126&lt;=0,"",Real!T127-Real!T126))</f>
        <v>1688.4</v>
      </c>
      <c r="U128" s="10">
        <f>IF(U127*Real!U127/100=0,"",U127*Real!U127/100)</f>
        <v>279.38595819198054</v>
      </c>
      <c r="V128" s="10" t="str">
        <f>IF(MOD(MONTH(A128),3)=0,V116*Real!V127/100,"")</f>
        <v/>
      </c>
      <c r="W128" s="10">
        <f>IF(MONTH($A128)=1,Real!W127,IF(Real!W127-Real!W126&lt;=0,"",Real!W127-Real!W126))</f>
        <v>44522.998</v>
      </c>
      <c r="X128" s="10">
        <f>IF(MONTH($A128)=1,Real!X127,IF(Real!X127-Real!X126&lt;=0,"",Real!X127-Real!X126))</f>
        <v>23671.999999999996</v>
      </c>
      <c r="Y128" s="9">
        <f>Real!Y127</f>
        <v>1373350</v>
      </c>
      <c r="Z128" s="9">
        <f>Real!Z127</f>
        <v>0</v>
      </c>
      <c r="AA128" s="9">
        <f>Real!AA127</f>
        <v>20.2</v>
      </c>
      <c r="AB128" s="9">
        <f>Real!AB127</f>
        <v>119.5</v>
      </c>
      <c r="AC128" s="9">
        <f>Real!AC127</f>
        <v>0</v>
      </c>
      <c r="AD128" s="9">
        <f>Real!AD127</f>
        <v>0</v>
      </c>
      <c r="AE128" s="9">
        <f>Real!AE127</f>
        <v>0</v>
      </c>
      <c r="AF128" s="9">
        <f>Real!AF127</f>
        <v>207304</v>
      </c>
      <c r="AG128" s="9">
        <f>Real!AG127</f>
        <v>5.7</v>
      </c>
      <c r="AH128" s="10">
        <f>IF(MONTH($A128)=1,Real!AH127,IF(Real!AH127-Real!AH126&lt;=0,"",Real!AH127-Real!AH126))</f>
        <v>1500.9</v>
      </c>
      <c r="AI128" s="10">
        <f>IF(MONTH($A128)=1,Real!AI127,IF(Real!AI127-Real!AI126&lt;=0,"",Real!AI127-Real!AI126))</f>
        <v>327.10000000000002</v>
      </c>
      <c r="AJ128" s="10">
        <f>IF(MONTH($A128)=1,Real!AJ127,IF(Real!AJ127-Real!AJ126&lt;=0,"",Real!AJ127-Real!AJ126))</f>
        <v>658509.15899999999</v>
      </c>
      <c r="AK128" s="10">
        <f>Real!AK127</f>
        <v>806.4</v>
      </c>
      <c r="AL128" s="10">
        <f>Real!AL127</f>
        <v>485.6</v>
      </c>
      <c r="AM128" s="10">
        <f>Real!AM127</f>
        <v>320.89999999999998</v>
      </c>
      <c r="AN128" s="10">
        <f>Real!AN127</f>
        <v>1033.3</v>
      </c>
    </row>
    <row r="129" spans="1:40" x14ac:dyDescent="0.2">
      <c r="A129" s="13">
        <v>40969</v>
      </c>
      <c r="B129" s="10">
        <f>B117*Real!B128/100</f>
        <v>94.367291756186972</v>
      </c>
      <c r="C129" s="10">
        <v>141.87132044888645</v>
      </c>
      <c r="D129" s="10">
        <v>134.2725520137617</v>
      </c>
      <c r="E129" s="10">
        <v>161.31391940519632</v>
      </c>
      <c r="F129" s="10">
        <f>F117*Real!F128/100</f>
        <v>434.4505184562687</v>
      </c>
      <c r="G129" s="10">
        <f>G117*Real!G128/100</f>
        <v>33.222793616903971</v>
      </c>
      <c r="H129" s="10">
        <f>H117*Real!H128/100</f>
        <v>611.42295411719567</v>
      </c>
      <c r="I129" s="10">
        <f>I117*Real!I128/100</f>
        <v>374.68393702495314</v>
      </c>
      <c r="J129" s="10">
        <f>J117*Real!J128/100</f>
        <v>173.59424016610467</v>
      </c>
      <c r="K129" s="10">
        <f>K117*Real!K128/100</f>
        <v>364.17195864609329</v>
      </c>
      <c r="L129" s="10">
        <f>L117*Real!L128/100</f>
        <v>167.8016552191001</v>
      </c>
      <c r="M129" s="10">
        <f>M117*Real!M128/100</f>
        <v>99.327942478078498</v>
      </c>
      <c r="N129" s="10">
        <f>N117*Real!N128/100</f>
        <v>157.07679027845833</v>
      </c>
      <c r="O129" s="10">
        <f>O117*Real!O128/100</f>
        <v>173.68595810182146</v>
      </c>
      <c r="P129" s="10">
        <f>IF(MONTH($A129)=1,Real!P128,IF(Real!P128-Real!P127&lt;=0,"",Real!P128-Real!P127))</f>
        <v>529.08914163999998</v>
      </c>
      <c r="Q129" s="10">
        <f>IF(MONTH($A129)=1,Real!Q128,IF(Real!Q128-Real!Q127&lt;=0,"",Real!Q128-Real!Q127))</f>
        <v>1627.0083839599999</v>
      </c>
      <c r="R129" s="10">
        <f>IF(MONTH($A129)=1,Real!R128,IF(Real!R128-Real!R127&lt;=0,"",Real!R128-Real!R127))</f>
        <v>394.59999999999997</v>
      </c>
      <c r="S129" s="10">
        <f>IF(MONTH($A129)=1,Real!S128,IF(Real!S128-Real!S127&lt;=0,"",Real!S128-Real!S127))</f>
        <v>176.09999999999997</v>
      </c>
      <c r="T129" s="10">
        <f>IF(MONTH($A129)=1,Real!T128,IF(Real!T128-Real!T127&lt;=0,"",Real!T128-Real!T127))</f>
        <v>1862.1000000000004</v>
      </c>
      <c r="U129" s="10">
        <f>IF(U128*Real!U128/100=0,"",U128*Real!U128/100)</f>
        <v>281.006396749494</v>
      </c>
      <c r="V129" s="10">
        <f>IF(MOD(MONTH(A129),3)=0,V117*Real!V128/100,"")</f>
        <v>426.14108446865384</v>
      </c>
      <c r="W129" s="10">
        <f>IF(MONTH($A129)=1,Real!W128,IF(Real!W128-Real!W127&lt;=0,"",Real!W128-Real!W127))</f>
        <v>46808.597399999984</v>
      </c>
      <c r="X129" s="10">
        <f>IF(MONTH($A129)=1,Real!X128,IF(Real!X128-Real!X127&lt;=0,"",Real!X128-Real!X127))</f>
        <v>27140.100000000006</v>
      </c>
      <c r="Y129" s="9">
        <f>Real!Y128</f>
        <v>1499164</v>
      </c>
      <c r="Z129" s="9">
        <f>Real!Z128</f>
        <v>0</v>
      </c>
      <c r="AA129" s="9">
        <f>Real!AA128</f>
        <v>18.3</v>
      </c>
      <c r="AB129" s="9">
        <f>Real!AB128</f>
        <v>121.6</v>
      </c>
      <c r="AC129" s="9">
        <f>Real!AC128</f>
        <v>0</v>
      </c>
      <c r="AD129" s="9">
        <f>Real!AD128</f>
        <v>0</v>
      </c>
      <c r="AE129" s="9">
        <f>Real!AE128</f>
        <v>0</v>
      </c>
      <c r="AF129" s="9">
        <f>Real!AF128</f>
        <v>253100</v>
      </c>
      <c r="AG129" s="9">
        <f>Real!AG128</f>
        <v>5.7</v>
      </c>
      <c r="AH129" s="10">
        <f>IF(MONTH($A129)=1,Real!AH128,IF(Real!AH128-Real!AH127&lt;=0,"",Real!AH128-Real!AH127))</f>
        <v>2156.1</v>
      </c>
      <c r="AI129" s="10">
        <f>IF(MONTH($A129)=1,Real!AI128,IF(Real!AI128-Real!AI127&lt;=0,"",Real!AI128-Real!AI127))</f>
        <v>328.4</v>
      </c>
      <c r="AJ129" s="10">
        <f>IF(MONTH($A129)=1,Real!AJ128,IF(Real!AJ128-Real!AJ127&lt;=0,"",Real!AJ128-Real!AJ127))</f>
        <v>1166800.9879999999</v>
      </c>
      <c r="AK129" s="10">
        <f>Real!AK128</f>
        <v>1100.3</v>
      </c>
      <c r="AL129" s="10">
        <f>Real!AL128</f>
        <v>529.1</v>
      </c>
      <c r="AM129" s="10">
        <f>Real!AM128</f>
        <v>571.29999999999995</v>
      </c>
      <c r="AN129" s="10">
        <f>Real!AN128</f>
        <v>970.8</v>
      </c>
    </row>
    <row r="130" spans="1:40" x14ac:dyDescent="0.2">
      <c r="A130" s="13">
        <v>41000</v>
      </c>
      <c r="B130" s="10">
        <f>B118*Real!B129/100</f>
        <v>104.34604078042638</v>
      </c>
      <c r="C130" s="10">
        <v>134.91962574689103</v>
      </c>
      <c r="D130" s="10">
        <v>129.84155779730756</v>
      </c>
      <c r="E130" s="10">
        <v>156.79712966185082</v>
      </c>
      <c r="F130" s="10">
        <f>F118*Real!F129/100</f>
        <v>415.92243937242796</v>
      </c>
      <c r="G130" s="10">
        <f>G118*Real!G129/100</f>
        <v>33.932368607548064</v>
      </c>
      <c r="H130" s="10">
        <f>H118*Real!H129/100</f>
        <v>621.0519486135513</v>
      </c>
      <c r="I130" s="10">
        <f>I118*Real!I129/100</f>
        <v>381.02635676895579</v>
      </c>
      <c r="J130" s="10">
        <f>J118*Real!J129/100</f>
        <v>171.95999674485304</v>
      </c>
      <c r="K130" s="10">
        <f>K118*Real!K129/100</f>
        <v>341.29130856483312</v>
      </c>
      <c r="L130" s="10">
        <f>L118*Real!L129/100</f>
        <v>168.46191050501457</v>
      </c>
      <c r="M130" s="10">
        <f>M118*Real!M129/100</f>
        <v>102.11505733766072</v>
      </c>
      <c r="N130" s="10">
        <f>N118*Real!N129/100</f>
        <v>121.62306249365213</v>
      </c>
      <c r="O130" s="10">
        <f>O118*Real!O129/100</f>
        <v>178.37751338213499</v>
      </c>
      <c r="P130" s="10">
        <f>IF(MONTH($A130)=1,Real!P129,IF(Real!P129-Real!P128&lt;=0,"",Real!P129-Real!P128))</f>
        <v>559.95546377999995</v>
      </c>
      <c r="Q130" s="10">
        <f>IF(MONTH($A130)=1,Real!Q129,IF(Real!Q129-Real!Q128&lt;=0,"",Real!Q129-Real!Q128))</f>
        <v>1451.59256456</v>
      </c>
      <c r="R130" s="10">
        <f>IF(MONTH($A130)=1,Real!R129,IF(Real!R129-Real!R128&lt;=0,"",Real!R129-Real!R128))</f>
        <v>137.5</v>
      </c>
      <c r="S130" s="10">
        <f>IF(MONTH($A130)=1,Real!S129,IF(Real!S129-Real!S128&lt;=0,"",Real!S129-Real!S128))</f>
        <v>179.3</v>
      </c>
      <c r="T130" s="10">
        <f>IF(MONTH($A130)=1,Real!T129,IF(Real!T129-Real!T128&lt;=0,"",Real!T129-Real!T128))</f>
        <v>1895</v>
      </c>
      <c r="U130" s="10">
        <f>IF(U129*Real!U129/100=0,"",U129*Real!U129/100)</f>
        <v>281.87751657941743</v>
      </c>
      <c r="V130" s="10" t="str">
        <f>IF(MOD(MONTH(A130),3)=0,V118*Real!V129/100,"")</f>
        <v/>
      </c>
      <c r="W130" s="10">
        <f>IF(MONTH($A130)=1,Real!W129,IF(Real!W129-Real!W128&lt;=0,"",Real!W129-Real!W128))</f>
        <v>44594.210300000006</v>
      </c>
      <c r="X130" s="10">
        <f>IF(MONTH($A130)=1,Real!X129,IF(Real!X129-Real!X128&lt;=0,"",Real!X129-Real!X128))</f>
        <v>25072.399999999994</v>
      </c>
      <c r="Y130" s="9">
        <f>Real!Y129</f>
        <v>1708346</v>
      </c>
      <c r="Z130" s="9">
        <f>Real!Z129</f>
        <v>0</v>
      </c>
      <c r="AA130" s="9">
        <f>Real!AA129</f>
        <v>18.100000000000001</v>
      </c>
      <c r="AB130" s="9">
        <f>Real!AB129</f>
        <v>122.4</v>
      </c>
      <c r="AC130" s="9">
        <f>Real!AC129</f>
        <v>0</v>
      </c>
      <c r="AD130" s="9">
        <f>Real!AD129</f>
        <v>0</v>
      </c>
      <c r="AE130" s="9">
        <f>Real!AE129</f>
        <v>0</v>
      </c>
      <c r="AF130" s="9">
        <f>Real!AF129</f>
        <v>266597</v>
      </c>
      <c r="AG130" s="9">
        <f>Real!AG129</f>
        <v>5.4</v>
      </c>
      <c r="AH130" s="10">
        <f>IF(MONTH($A130)=1,Real!AH129,IF(Real!AH129-Real!AH128&lt;=0,"",Real!AH129-Real!AH128))</f>
        <v>2011.5</v>
      </c>
      <c r="AI130" s="10">
        <f>IF(MONTH($A130)=1,Real!AI129,IF(Real!AI129-Real!AI128&lt;=0,"",Real!AI129-Real!AI128))</f>
        <v>330</v>
      </c>
      <c r="AJ130" s="10">
        <f>IF(MONTH($A130)=1,Real!AJ129,IF(Real!AJ129-Real!AJ128&lt;=0,"",Real!AJ129-Real!AJ128))</f>
        <v>1010618.929</v>
      </c>
      <c r="AK130" s="10">
        <f>Real!AK129</f>
        <v>1092.4000000000001</v>
      </c>
      <c r="AL130" s="10">
        <f>Real!AL129</f>
        <v>560</v>
      </c>
      <c r="AM130" s="10">
        <f>Real!AM129</f>
        <v>532.4</v>
      </c>
      <c r="AN130" s="10">
        <f>Real!AN129</f>
        <v>1073.5999999999999</v>
      </c>
    </row>
    <row r="131" spans="1:40" x14ac:dyDescent="0.2">
      <c r="A131" s="13">
        <v>41030</v>
      </c>
      <c r="B131" s="10">
        <f>B119*Real!B130/100</f>
        <v>114.45194369022697</v>
      </c>
      <c r="C131" s="10">
        <v>136.13390237861304</v>
      </c>
      <c r="D131" s="10">
        <v>134.51585387801063</v>
      </c>
      <c r="E131" s="10">
        <v>160.0898693847497</v>
      </c>
      <c r="F131" s="10">
        <f>F119*Real!F130/100</f>
        <v>424.05117253398038</v>
      </c>
      <c r="G131" s="10">
        <f>G119*Real!G130/100</f>
        <v>37.780096840791749</v>
      </c>
      <c r="H131" s="10">
        <f>H119*Real!H130/100</f>
        <v>651.34148109086777</v>
      </c>
      <c r="I131" s="10">
        <f>I119*Real!I130/100</f>
        <v>395.96300322290682</v>
      </c>
      <c r="J131" s="10">
        <f>J119*Real!J130/100</f>
        <v>177.98099421910965</v>
      </c>
      <c r="K131" s="10">
        <f>K119*Real!K130/100</f>
        <v>329.52067326242121</v>
      </c>
      <c r="L131" s="10">
        <f>L119*Real!L130/100</f>
        <v>174.78477923743966</v>
      </c>
      <c r="M131" s="10">
        <f>M119*Real!M130/100</f>
        <v>105.00698795337459</v>
      </c>
      <c r="N131" s="10">
        <f>N119*Real!N130/100</f>
        <v>124.4020632035281</v>
      </c>
      <c r="O131" s="10">
        <f>O119*Real!O130/100</f>
        <v>181.5331664708053</v>
      </c>
      <c r="P131" s="10">
        <f>IF(MONTH($A131)=1,Real!P130,IF(Real!P130-Real!P129&lt;=0,"",Real!P130-Real!P129))</f>
        <v>583.27064629999995</v>
      </c>
      <c r="Q131" s="10">
        <f>IF(MONTH($A131)=1,Real!Q130,IF(Real!Q130-Real!Q129&lt;=0,"",Real!Q130-Real!Q129))</f>
        <v>1491.5180122500005</v>
      </c>
      <c r="R131" s="10">
        <f>IF(MONTH($A131)=1,Real!R130,IF(Real!R130-Real!R129&lt;=0,"",Real!R130-Real!R129))</f>
        <v>433.60000000000014</v>
      </c>
      <c r="S131" s="10">
        <f>IF(MONTH($A131)=1,Real!S130,IF(Real!S130-Real!S129&lt;=0,"",Real!S130-Real!S129))</f>
        <v>177.70000000000005</v>
      </c>
      <c r="T131" s="10">
        <f>IF(MONTH($A131)=1,Real!T130,IF(Real!T130-Real!T129&lt;=0,"",Real!T130-Real!T129))</f>
        <v>1660.2999999999993</v>
      </c>
      <c r="U131" s="10">
        <f>IF(U130*Real!U130/100=0,"",U130*Real!U130/100)</f>
        <v>283.3432796656304</v>
      </c>
      <c r="V131" s="10" t="str">
        <f>IF(MOD(MONTH(A131),3)=0,V119*Real!V130/100,"")</f>
        <v/>
      </c>
      <c r="W131" s="10">
        <f>IF(MONTH($A131)=1,Real!W130,IF(Real!W130-Real!W129&lt;=0,"",Real!W130-Real!W129))</f>
        <v>44863.618600000016</v>
      </c>
      <c r="X131" s="10">
        <f>IF(MONTH($A131)=1,Real!X130,IF(Real!X130-Real!X129&lt;=0,"",Real!X130-Real!X129))</f>
        <v>26434.900000000009</v>
      </c>
      <c r="Y131" s="9">
        <f>Real!Y130</f>
        <v>1824828</v>
      </c>
      <c r="Z131" s="9">
        <f>Real!Z130</f>
        <v>0</v>
      </c>
      <c r="AA131" s="9">
        <f>Real!AA130</f>
        <v>17.3</v>
      </c>
      <c r="AB131" s="9">
        <f>Real!AB130</f>
        <v>120.4</v>
      </c>
      <c r="AC131" s="9">
        <f>Real!AC130</f>
        <v>0</v>
      </c>
      <c r="AD131" s="9">
        <f>Real!AD130</f>
        <v>0</v>
      </c>
      <c r="AE131" s="9">
        <f>Real!AE130</f>
        <v>0</v>
      </c>
      <c r="AF131" s="9">
        <f>Real!AF130</f>
        <v>261461</v>
      </c>
      <c r="AG131" s="9">
        <f>Real!AG130</f>
        <v>5.5</v>
      </c>
      <c r="AH131" s="10">
        <f>IF(MONTH($A131)=1,Real!AH130,IF(Real!AH130-Real!AH129&lt;=0,"",Real!AH130-Real!AH129))</f>
        <v>2074.7999999999993</v>
      </c>
      <c r="AI131" s="10">
        <f>IF(MONTH($A131)=1,Real!AI130,IF(Real!AI130-Real!AI129&lt;=0,"",Real!AI130-Real!AI129))</f>
        <v>331.79999999999995</v>
      </c>
      <c r="AJ131" s="10">
        <f>IF(MONTH($A131)=1,Real!AJ130,IF(Real!AJ130-Real!AJ129&lt;=0,"",Real!AJ130-Real!AJ129))</f>
        <v>1086675.9080000003</v>
      </c>
      <c r="AK131" s="10">
        <f>Real!AK130</f>
        <v>1024.5999999999999</v>
      </c>
      <c r="AL131" s="10">
        <f>Real!AL130</f>
        <v>583.29999999999995</v>
      </c>
      <c r="AM131" s="10">
        <f>Real!AM130</f>
        <v>441.4</v>
      </c>
      <c r="AN131" s="10">
        <f>Real!AN130</f>
        <v>841.1</v>
      </c>
    </row>
    <row r="132" spans="1:40" x14ac:dyDescent="0.2">
      <c r="A132" s="13">
        <v>41061</v>
      </c>
      <c r="B132" s="10">
        <f>B120*Real!B131/100</f>
        <v>142.15175555252927</v>
      </c>
      <c r="C132" s="10">
        <v>136.27003628099166</v>
      </c>
      <c r="D132" s="10">
        <v>132.22908436208445</v>
      </c>
      <c r="E132" s="10">
        <v>163.77193638059896</v>
      </c>
      <c r="F132" s="10">
        <f>F120*Real!F131/100</f>
        <v>401.69840856414731</v>
      </c>
      <c r="G132" s="10">
        <f>G120*Real!G131/100</f>
        <v>44.448983005849456</v>
      </c>
      <c r="H132" s="10">
        <f>H120*Real!H131/100</f>
        <v>668.3242817651892</v>
      </c>
      <c r="I132" s="10">
        <f>I120*Real!I131/100</f>
        <v>407.40344352427121</v>
      </c>
      <c r="J132" s="10">
        <f>J120*Real!J131/100</f>
        <v>178.46589621996208</v>
      </c>
      <c r="K132" s="10">
        <f>K120*Real!K131/100</f>
        <v>346.10742121429439</v>
      </c>
      <c r="L132" s="10">
        <f>L120*Real!L131/100</f>
        <v>178.727108971532</v>
      </c>
      <c r="M132" s="10">
        <f>M120*Real!M131/100</f>
        <v>112.21064631216754</v>
      </c>
      <c r="N132" s="10">
        <f>N120*Real!N131/100</f>
        <v>129.4774644146263</v>
      </c>
      <c r="O132" s="10">
        <f>O120*Real!O131/100</f>
        <v>189.45557352664392</v>
      </c>
      <c r="P132" s="10">
        <f>IF(MONTH($A132)=1,Real!P131,IF(Real!P131-Real!P130&lt;=0,"",Real!P131-Real!P130))</f>
        <v>538.02805691000003</v>
      </c>
      <c r="Q132" s="10">
        <f>IF(MONTH($A132)=1,Real!Q131,IF(Real!Q131-Real!Q130&lt;=0,"",Real!Q131-Real!Q130))</f>
        <v>1373.6162326599997</v>
      </c>
      <c r="R132" s="10">
        <f>IF(MONTH($A132)=1,Real!R131,IF(Real!R131-Real!R130&lt;=0,"",Real!R131-Real!R130))</f>
        <v>157.79999999999995</v>
      </c>
      <c r="S132" s="10">
        <f>IF(MONTH($A132)=1,Real!S131,IF(Real!S131-Real!S130&lt;=0,"",Real!S131-Real!S130))</f>
        <v>191.69999999999993</v>
      </c>
      <c r="T132" s="10">
        <f>IF(MONTH($A132)=1,Real!T131,IF(Real!T131-Real!T130&lt;=0,"",Real!T131-Real!T130))</f>
        <v>1822.3000000000011</v>
      </c>
      <c r="U132" s="10">
        <f>IF(U131*Real!U131/100=0,"",U131*Real!U131/100)</f>
        <v>285.86503485465454</v>
      </c>
      <c r="V132" s="10">
        <f>IF(MOD(MONTH(A132),3)=0,V120*Real!V131/100,"")</f>
        <v>605.91047792114307</v>
      </c>
      <c r="W132" s="10">
        <f>IF(MONTH($A132)=1,Real!W131,IF(Real!W131-Real!W130&lt;=0,"",Real!W131-Real!W130))</f>
        <v>40399.197899999999</v>
      </c>
      <c r="X132" s="10">
        <f>IF(MONTH($A132)=1,Real!X131,IF(Real!X131-Real!X130&lt;=0,"",Real!X131-Real!X130))</f>
        <v>25517.5</v>
      </c>
      <c r="Y132" s="9">
        <f>Real!Y131</f>
        <v>1753954</v>
      </c>
      <c r="Z132" s="9">
        <f>Real!Z131</f>
        <v>0</v>
      </c>
      <c r="AA132" s="9">
        <f>Real!AA131</f>
        <v>13.8</v>
      </c>
      <c r="AB132" s="9">
        <f>Real!AB131</f>
        <v>119.8</v>
      </c>
      <c r="AC132" s="9">
        <f>Real!AC131</f>
        <v>0</v>
      </c>
      <c r="AD132" s="9">
        <f>Real!AD131</f>
        <v>0</v>
      </c>
      <c r="AE132" s="9">
        <f>Real!AE131</f>
        <v>0</v>
      </c>
      <c r="AF132" s="9">
        <f>Real!AF131</f>
        <v>272600</v>
      </c>
      <c r="AG132" s="9">
        <f>Real!AG131</f>
        <v>5.6</v>
      </c>
      <c r="AH132" s="10">
        <f>IF(MONTH($A132)=1,Real!AH131,IF(Real!AH131-Real!AH130&lt;=0,"",Real!AH131-Real!AH130))</f>
        <v>1911.7000000000007</v>
      </c>
      <c r="AI132" s="10">
        <f>IF(MONTH($A132)=1,Real!AI131,IF(Real!AI131-Real!AI130&lt;=0,"",Real!AI131-Real!AI130))</f>
        <v>351.5</v>
      </c>
      <c r="AJ132" s="10">
        <f>IF(MONTH($A132)=1,Real!AJ131,IF(Real!AJ131-Real!AJ130&lt;=0,"",Real!AJ131-Real!AJ130))</f>
        <v>876192.92200000025</v>
      </c>
      <c r="AK132" s="10">
        <f>Real!AK131</f>
        <v>1117.0999999999999</v>
      </c>
      <c r="AL132" s="10">
        <f>Real!AL131</f>
        <v>538</v>
      </c>
      <c r="AM132" s="10">
        <f>Real!AM131</f>
        <v>579</v>
      </c>
      <c r="AN132" s="10">
        <f>Real!AN131</f>
        <v>978.5</v>
      </c>
    </row>
    <row r="133" spans="1:40" x14ac:dyDescent="0.2">
      <c r="A133" s="13">
        <v>41091</v>
      </c>
      <c r="B133" s="10">
        <f>B121*Real!B132/100</f>
        <v>136.79156712369002</v>
      </c>
      <c r="C133" s="10">
        <v>138.85916697033051</v>
      </c>
      <c r="D133" s="10">
        <v>138.04716407401619</v>
      </c>
      <c r="E133" s="10">
        <v>164.75456799888255</v>
      </c>
      <c r="F133" s="10">
        <f>F121*Real!F132/100</f>
        <v>413.36900245573321</v>
      </c>
      <c r="G133" s="10">
        <f>G121*Real!G132/100</f>
        <v>52.005882358530869</v>
      </c>
      <c r="H133" s="10">
        <f>H121*Real!H132/100</f>
        <v>680.6590509422839</v>
      </c>
      <c r="I133" s="10">
        <f>I121*Real!I132/100</f>
        <v>420.98993949251314</v>
      </c>
      <c r="J133" s="10">
        <f>J121*Real!J132/100</f>
        <v>180.18938741856263</v>
      </c>
      <c r="K133" s="10">
        <f>K121*Real!K132/100</f>
        <v>349.71037585497555</v>
      </c>
      <c r="L133" s="10">
        <f>L121*Real!L132/100</f>
        <v>180.23263143682721</v>
      </c>
      <c r="M133" s="10">
        <f>M121*Real!M132/100</f>
        <v>112.00348582409147</v>
      </c>
      <c r="N133" s="10">
        <f>N121*Real!N132/100</f>
        <v>138.39618828831598</v>
      </c>
      <c r="O133" s="10">
        <f>O121*Real!O132/100</f>
        <v>182.55431483679109</v>
      </c>
      <c r="P133" s="10">
        <f>IF(MONTH($A133)=1,Real!P132,IF(Real!P132-Real!P131&lt;=0,"",Real!P132-Real!P131))</f>
        <v>508.35742136999988</v>
      </c>
      <c r="Q133" s="10">
        <f>IF(MONTH($A133)=1,Real!Q132,IF(Real!Q132-Real!Q131&lt;=0,"",Real!Q132-Real!Q131))</f>
        <v>1556.7778329699995</v>
      </c>
      <c r="R133" s="10">
        <f>IF(MONTH($A133)=1,Real!R132,IF(Real!R132-Real!R131&lt;=0,"",Real!R132-Real!R131))</f>
        <v>185.39999999999986</v>
      </c>
      <c r="S133" s="10">
        <f>IF(MONTH($A133)=1,Real!S132,IF(Real!S132-Real!S131&lt;=0,"",Real!S132-Real!S131))</f>
        <v>225.10000000000002</v>
      </c>
      <c r="T133" s="10">
        <f>IF(MONTH($A133)=1,Real!T132,IF(Real!T132-Real!T131&lt;=0,"",Real!T132-Real!T131))</f>
        <v>1803.3999999999996</v>
      </c>
      <c r="U133" s="10">
        <f>IF(U132*Real!U132/100=0,"",U132*Real!U132/100)</f>
        <v>289.38117478336682</v>
      </c>
      <c r="V133" s="10" t="str">
        <f>IF(MOD(MONTH(A133),3)=0,V121*Real!V132/100,"")</f>
        <v/>
      </c>
      <c r="W133" s="10">
        <f>IF(MONTH($A133)=1,Real!W132,IF(Real!W132-Real!W131&lt;=0,"",Real!W132-Real!W131))</f>
        <v>40936.228899999987</v>
      </c>
      <c r="X133" s="10">
        <f>IF(MONTH($A133)=1,Real!X132,IF(Real!X132-Real!X131&lt;=0,"",Real!X132-Real!X131))</f>
        <v>28193.399999999994</v>
      </c>
      <c r="Y133" s="9">
        <f>Real!Y132</f>
        <v>1708835</v>
      </c>
      <c r="Z133" s="9">
        <f>Real!Z132</f>
        <v>0</v>
      </c>
      <c r="AA133" s="9">
        <f>Real!AA132</f>
        <v>11.5</v>
      </c>
      <c r="AB133" s="9">
        <f>Real!AB132</f>
        <v>119</v>
      </c>
      <c r="AC133" s="9">
        <f>Real!AC132</f>
        <v>0</v>
      </c>
      <c r="AD133" s="9">
        <f>Real!AD132</f>
        <v>0</v>
      </c>
      <c r="AE133" s="9">
        <f>Real!AE132</f>
        <v>0</v>
      </c>
      <c r="AF133" s="9">
        <f>Real!AF132</f>
        <v>255926</v>
      </c>
      <c r="AG133" s="9">
        <f>Real!AG132</f>
        <v>5.4</v>
      </c>
      <c r="AH133" s="10">
        <f>IF(MONTH($A133)=1,Real!AH132,IF(Real!AH132-Real!AH131&lt;=0,"",Real!AH132-Real!AH131))</f>
        <v>2065.1000000000004</v>
      </c>
      <c r="AI133" s="10">
        <f>IF(MONTH($A133)=1,Real!AI132,IF(Real!AI132-Real!AI131&lt;=0,"",Real!AI132-Real!AI131))</f>
        <v>340.10000000000014</v>
      </c>
      <c r="AJ133" s="10">
        <f>IF(MONTH($A133)=1,Real!AJ132,IF(Real!AJ132-Real!AJ131&lt;=0,"",Real!AJ132-Real!AJ131))</f>
        <v>1031744.5789999999</v>
      </c>
      <c r="AK133" s="10">
        <f>Real!AK132</f>
        <v>1045.5</v>
      </c>
      <c r="AL133" s="10">
        <f>Real!AL132</f>
        <v>508.4</v>
      </c>
      <c r="AM133" s="10">
        <f>Real!AM132</f>
        <v>537.20000000000005</v>
      </c>
      <c r="AN133" s="10">
        <f>Real!AN132</f>
        <v>1031.0999999999999</v>
      </c>
    </row>
    <row r="134" spans="1:40" x14ac:dyDescent="0.2">
      <c r="A134" s="13">
        <v>41122</v>
      </c>
      <c r="B134" s="10">
        <f>B122*Real!B133/100</f>
        <v>147.5016349103831</v>
      </c>
      <c r="C134" s="10">
        <v>142.0529278106481</v>
      </c>
      <c r="D134" s="10">
        <v>137.35692825364612</v>
      </c>
      <c r="E134" s="10">
        <v>171.34475071883787</v>
      </c>
      <c r="F134" s="10">
        <f>F122*Real!F133/100</f>
        <v>414.09216769819921</v>
      </c>
      <c r="G134" s="10">
        <f>G122*Real!G133/100</f>
        <v>51.740196144682557</v>
      </c>
      <c r="H134" s="10">
        <f>H122*Real!H133/100</f>
        <v>700.99690630056614</v>
      </c>
      <c r="I134" s="10">
        <f>I122*Real!I133/100</f>
        <v>437.87678133668078</v>
      </c>
      <c r="J134" s="10">
        <f>J122*Real!J133/100</f>
        <v>183.91241429806777</v>
      </c>
      <c r="K134" s="10">
        <f>K122*Real!K133/100</f>
        <v>353.53305814185757</v>
      </c>
      <c r="L134" s="10">
        <f>L122*Real!L133/100</f>
        <v>184.41647135457896</v>
      </c>
      <c r="M134" s="10">
        <f>M122*Real!M133/100</f>
        <v>113.34420528154955</v>
      </c>
      <c r="N134" s="10">
        <f>N122*Real!N133/100</f>
        <v>129.95001771485681</v>
      </c>
      <c r="O134" s="10">
        <f>O122*Real!O133/100</f>
        <v>172.69706475823571</v>
      </c>
      <c r="P134" s="10">
        <f>IF(MONTH($A134)=1,Real!P133,IF(Real!P133-Real!P132&lt;=0,"",Real!P133-Real!P132))</f>
        <v>490.50639249000005</v>
      </c>
      <c r="Q134" s="10">
        <f>IF(MONTH($A134)=1,Real!Q133,IF(Real!Q133-Real!Q132&lt;=0,"",Real!Q133-Real!Q132))</f>
        <v>1366.8492869500005</v>
      </c>
      <c r="R134" s="10">
        <f>IF(MONTH($A134)=1,Real!R133,IF(Real!R133-Real!R132&lt;=0,"",Real!R133-Real!R132))</f>
        <v>173.10000000000014</v>
      </c>
      <c r="S134" s="10">
        <f>IF(MONTH($A134)=1,Real!S133,IF(Real!S133-Real!S132&lt;=0,"",Real!S133-Real!S132))</f>
        <v>174</v>
      </c>
      <c r="T134" s="10">
        <f>IF(MONTH($A134)=1,Real!T133,IF(Real!T133-Real!T132&lt;=0,"",Real!T133-Real!T132))</f>
        <v>1666.1999999999989</v>
      </c>
      <c r="U134" s="10">
        <f>IF(U133*Real!U133/100=0,"",U133*Real!U133/100)</f>
        <v>289.6705559581502</v>
      </c>
      <c r="V134" s="10" t="str">
        <f>IF(MOD(MONTH(A134),3)=0,V122*Real!V133/100,"")</f>
        <v/>
      </c>
      <c r="W134" s="10">
        <f>IF(MONTH($A134)=1,Real!W133,IF(Real!W133-Real!W132&lt;=0,"",Real!W133-Real!W132))</f>
        <v>40960.124699999986</v>
      </c>
      <c r="X134" s="10">
        <f>IF(MONTH($A134)=1,Real!X133,IF(Real!X133-Real!X132&lt;=0,"",Real!X133-Real!X132))</f>
        <v>28157.899999999994</v>
      </c>
      <c r="Y134" s="9">
        <f>Real!Y133</f>
        <v>1636331</v>
      </c>
      <c r="Z134" s="9">
        <f>Real!Z133</f>
        <v>0</v>
      </c>
      <c r="AA134" s="9">
        <f>Real!AA133</f>
        <v>11.2</v>
      </c>
      <c r="AB134" s="9">
        <f>Real!AB133</f>
        <v>124</v>
      </c>
      <c r="AC134" s="9">
        <f>Real!AC133</f>
        <v>0</v>
      </c>
      <c r="AD134" s="9">
        <f>Real!AD133</f>
        <v>0</v>
      </c>
      <c r="AE134" s="9">
        <f>Real!AE133</f>
        <v>0</v>
      </c>
      <c r="AF134" s="9">
        <f>Real!AF133</f>
        <v>259051</v>
      </c>
      <c r="AG134" s="9">
        <f>Real!AG133</f>
        <v>5.4</v>
      </c>
      <c r="AH134" s="10">
        <f>IF(MONTH($A134)=1,Real!AH133,IF(Real!AH133-Real!AH132&lt;=0,"",Real!AH133-Real!AH132))</f>
        <v>1857.3999999999996</v>
      </c>
      <c r="AI134" s="10">
        <f>IF(MONTH($A134)=1,Real!AI133,IF(Real!AI133-Real!AI132&lt;=0,"",Real!AI133-Real!AI132))</f>
        <v>314.5</v>
      </c>
      <c r="AJ134" s="10">
        <f>IF(MONTH($A134)=1,Real!AJ133,IF(Real!AJ133-Real!AJ132&lt;=0,"",Real!AJ133-Real!AJ132))</f>
        <v>764977.37599999923</v>
      </c>
      <c r="AK134" s="10">
        <f>Real!AK133</f>
        <v>1106.0999999999999</v>
      </c>
      <c r="AL134" s="10">
        <f>Real!AL133</f>
        <v>490.5</v>
      </c>
      <c r="AM134" s="10">
        <f>Real!AM133</f>
        <v>615.6</v>
      </c>
      <c r="AN134" s="10">
        <f>Real!AN133</f>
        <v>858.9</v>
      </c>
    </row>
    <row r="135" spans="1:40" x14ac:dyDescent="0.2">
      <c r="A135" s="13">
        <v>41153</v>
      </c>
      <c r="B135" s="10">
        <f>B123*Real!B134/100</f>
        <v>159.36823928654644</v>
      </c>
      <c r="C135" s="10">
        <v>139.78008096567774</v>
      </c>
      <c r="D135" s="10">
        <v>133.37357733429039</v>
      </c>
      <c r="E135" s="10">
        <v>168.08920045517996</v>
      </c>
      <c r="F135" s="10">
        <f>F123*Real!F134/100</f>
        <v>416.07712323029324</v>
      </c>
      <c r="G135" s="10">
        <f>G123*Real!G134/100</f>
        <v>46.400512685887634</v>
      </c>
      <c r="H135" s="10">
        <f>H123*Real!H134/100</f>
        <v>700.53939199131707</v>
      </c>
      <c r="I135" s="10">
        <f>I123*Real!I134/100</f>
        <v>441.72249813284111</v>
      </c>
      <c r="J135" s="10">
        <f>J123*Real!J134/100</f>
        <v>183.13395562634395</v>
      </c>
      <c r="K135" s="10">
        <f>K123*Real!K134/100</f>
        <v>358.93041577767457</v>
      </c>
      <c r="L135" s="10">
        <f>L123*Real!L134/100</f>
        <v>196.26797447152205</v>
      </c>
      <c r="M135" s="10">
        <f>M123*Real!M134/100</f>
        <v>116.40707073855926</v>
      </c>
      <c r="N135" s="10">
        <f>N123*Real!N134/100</f>
        <v>133.52538914710826</v>
      </c>
      <c r="O135" s="10">
        <f>O123*Real!O134/100</f>
        <v>172.71071039175177</v>
      </c>
      <c r="P135" s="10">
        <f>IF(MONTH($A135)=1,Real!P134,IF(Real!P134-Real!P133&lt;=0,"",Real!P134-Real!P133))</f>
        <v>514.67807473999983</v>
      </c>
      <c r="Q135" s="10">
        <f>IF(MONTH($A135)=1,Real!Q134,IF(Real!Q134-Real!Q133&lt;=0,"",Real!Q134-Real!Q133))</f>
        <v>1146.59985031</v>
      </c>
      <c r="R135" s="10">
        <f>IF(MONTH($A135)=1,Real!R134,IF(Real!R134-Real!R133&lt;=0,"",Real!R134-Real!R133))</f>
        <v>75.399999999999864</v>
      </c>
      <c r="S135" s="10">
        <f>IF(MONTH($A135)=1,Real!S134,IF(Real!S134-Real!S133&lt;=0,"",Real!S134-Real!S133))</f>
        <v>160.70000000000005</v>
      </c>
      <c r="T135" s="10">
        <f>IF(MONTH($A135)=1,Real!T134,IF(Real!T134-Real!T133&lt;=0,"",Real!T134-Real!T133))</f>
        <v>1669</v>
      </c>
      <c r="U135" s="10">
        <f>IF(U134*Real!U134/100=0,"",U134*Real!U134/100)</f>
        <v>291.26374401592</v>
      </c>
      <c r="V135" s="10">
        <f>IF(MOD(MONTH(A135),3)=0,V123*Real!V134/100,"")</f>
        <v>789.0747799641739</v>
      </c>
      <c r="W135" s="10">
        <f>IF(MONTH($A135)=1,Real!W134,IF(Real!W134-Real!W133&lt;=0,"",Real!W134-Real!W133))</f>
        <v>43016.744000000006</v>
      </c>
      <c r="X135" s="10">
        <f>IF(MONTH($A135)=1,Real!X134,IF(Real!X134-Real!X133&lt;=0,"",Real!X134-Real!X133))</f>
        <v>25652.300000000017</v>
      </c>
      <c r="Y135" s="9">
        <f>Real!Y134</f>
        <v>1570896</v>
      </c>
      <c r="Z135" s="9">
        <f>Real!Z134</f>
        <v>0</v>
      </c>
      <c r="AA135" s="9">
        <f>Real!AA134</f>
        <v>15.6</v>
      </c>
      <c r="AB135" s="9">
        <f>Real!AB134</f>
        <v>128.9</v>
      </c>
      <c r="AC135" s="9">
        <f>Real!AC134</f>
        <v>0</v>
      </c>
      <c r="AD135" s="9">
        <f>Real!AD134</f>
        <v>0</v>
      </c>
      <c r="AE135" s="9">
        <f>Real!AE134</f>
        <v>0</v>
      </c>
      <c r="AF135" s="9">
        <f>Real!AF134</f>
        <v>259962</v>
      </c>
      <c r="AG135" s="9">
        <f>Real!AG134</f>
        <v>5.4</v>
      </c>
      <c r="AH135" s="10">
        <f>IF(MONTH($A135)=1,Real!AH134,IF(Real!AH134-Real!AH133&lt;=0,"",Real!AH134-Real!AH133))</f>
        <v>1661.2000000000007</v>
      </c>
      <c r="AI135" s="10">
        <f>IF(MONTH($A135)=1,Real!AI134,IF(Real!AI134-Real!AI133&lt;=0,"",Real!AI134-Real!AI133))</f>
        <v>295.90000000000009</v>
      </c>
      <c r="AJ135" s="10">
        <f>IF(MONTH($A135)=1,Real!AJ134,IF(Real!AJ134-Real!AJ133&lt;=0,"",Real!AJ134-Real!AJ133))</f>
        <v>772430.52400000021</v>
      </c>
      <c r="AK135" s="10">
        <f>Real!AK134</f>
        <v>1033.3</v>
      </c>
      <c r="AL135" s="10">
        <f>Real!AL134</f>
        <v>514.70000000000005</v>
      </c>
      <c r="AM135" s="10">
        <f>Real!AM134</f>
        <v>518.6</v>
      </c>
      <c r="AN135" s="10">
        <f>Real!AN134</f>
        <v>894.5</v>
      </c>
    </row>
    <row r="136" spans="1:40" x14ac:dyDescent="0.2">
      <c r="A136" s="13">
        <v>41183</v>
      </c>
      <c r="B136" s="10">
        <f>B124*Real!B135/100</f>
        <v>150.96979611499816</v>
      </c>
      <c r="C136" s="10">
        <v>147.18842525685866</v>
      </c>
      <c r="D136" s="10">
        <v>137.90827896365627</v>
      </c>
      <c r="E136" s="10">
        <v>174.644679272932</v>
      </c>
      <c r="F136" s="10">
        <f>F124*Real!F135/100</f>
        <v>426.91841569455124</v>
      </c>
      <c r="G136" s="10">
        <f>G124*Real!G135/100</f>
        <v>38.235713965457499</v>
      </c>
      <c r="H136" s="10">
        <f>H124*Real!H135/100</f>
        <v>724.69800935076432</v>
      </c>
      <c r="I136" s="10">
        <f>I124*Real!I135/100</f>
        <v>455.35506380150184</v>
      </c>
      <c r="J136" s="10">
        <f>J124*Real!J135/100</f>
        <v>188.29785419156954</v>
      </c>
      <c r="K136" s="10">
        <f>K124*Real!K135/100</f>
        <v>373.92515066714304</v>
      </c>
      <c r="L136" s="10">
        <f>L124*Real!L135/100</f>
        <v>199.57293246975266</v>
      </c>
      <c r="M136" s="10">
        <f>M124*Real!M135/100</f>
        <v>119.81208643119922</v>
      </c>
      <c r="N136" s="10">
        <f>N124*Real!N135/100</f>
        <v>126.7872649069261</v>
      </c>
      <c r="O136" s="10">
        <f>O124*Real!O135/100</f>
        <v>178.20774411134136</v>
      </c>
      <c r="P136" s="10">
        <f>IF(MONTH($A136)=1,Real!P135,IF(Real!P135-Real!P134&lt;=0,"",Real!P135-Real!P134))</f>
        <v>536.52866949000054</v>
      </c>
      <c r="Q136" s="10">
        <f>IF(MONTH($A136)=1,Real!Q135,IF(Real!Q135-Real!Q134&lt;=0,"",Real!Q135-Real!Q134))</f>
        <v>1590.2512302600007</v>
      </c>
      <c r="R136" s="10">
        <f>IF(MONTH($A136)=1,Real!R135,IF(Real!R135-Real!R134&lt;=0,"",Real!R135-Real!R134))</f>
        <v>300.70000000000005</v>
      </c>
      <c r="S136" s="10">
        <f>IF(MONTH($A136)=1,Real!S135,IF(Real!S135-Real!S134&lt;=0,"",Real!S135-Real!S134))</f>
        <v>183.59999999999991</v>
      </c>
      <c r="T136" s="10">
        <f>IF(MONTH($A136)=1,Real!T135,IF(Real!T135-Real!T134&lt;=0,"",Real!T135-Real!T134))</f>
        <v>1934.1000000000022</v>
      </c>
      <c r="U136" s="10">
        <f>IF(U135*Real!U135/100=0,"",U135*Real!U135/100)</f>
        <v>292.60355723839325</v>
      </c>
      <c r="V136" s="10" t="str">
        <f>IF(MOD(MONTH(A136),3)=0,V124*Real!V135/100,"")</f>
        <v/>
      </c>
      <c r="W136" s="10">
        <f>IF(MONTH($A136)=1,Real!W135,IF(Real!W135-Real!W134&lt;=0,"",Real!W135-Real!W134))</f>
        <v>46276.770400000038</v>
      </c>
      <c r="X136" s="10">
        <f>IF(MONTH($A136)=1,Real!X135,IF(Real!X135-Real!X134&lt;=0,"",Real!X135-Real!X134))</f>
        <v>30855.699999999983</v>
      </c>
      <c r="Y136" s="9">
        <f>Real!Y135</f>
        <v>1484120</v>
      </c>
      <c r="Z136" s="9">
        <f>Real!Z135</f>
        <v>0</v>
      </c>
      <c r="AA136" s="9">
        <f>Real!AA135</f>
        <v>14.4</v>
      </c>
      <c r="AB136" s="9">
        <f>Real!AB135</f>
        <v>127.6</v>
      </c>
      <c r="AC136" s="9">
        <f>Real!AC135</f>
        <v>0</v>
      </c>
      <c r="AD136" s="9">
        <f>Real!AD135</f>
        <v>0</v>
      </c>
      <c r="AE136" s="9">
        <f>Real!AE135</f>
        <v>0</v>
      </c>
      <c r="AF136" s="9">
        <f>Real!AF135</f>
        <v>254020</v>
      </c>
      <c r="AG136" s="9">
        <f>Real!AG135</f>
        <v>5.3</v>
      </c>
      <c r="AH136" s="10">
        <f>IF(MONTH($A136)=1,Real!AH135,IF(Real!AH135-Real!AH134&lt;=0,"",Real!AH135-Real!AH134))</f>
        <v>2126.7999999999993</v>
      </c>
      <c r="AI136" s="10">
        <f>IF(MONTH($A136)=1,Real!AI135,IF(Real!AI135-Real!AI134&lt;=0,"",Real!AI135-Real!AI134))</f>
        <v>304.79999999999973</v>
      </c>
      <c r="AJ136" s="10">
        <f>IF(MONTH($A136)=1,Real!AJ135,IF(Real!AJ135-Real!AJ134&lt;=0,"",Real!AJ135-Real!AJ134))</f>
        <v>1134846.0259999996</v>
      </c>
      <c r="AK136" s="10">
        <f>Real!AK135</f>
        <v>1067.9000000000001</v>
      </c>
      <c r="AL136" s="10">
        <f>Real!AL135</f>
        <v>536.5</v>
      </c>
      <c r="AM136" s="10">
        <f>Real!AM135</f>
        <v>531.29999999999995</v>
      </c>
      <c r="AN136" s="10">
        <f>Real!AN135</f>
        <v>1015.2</v>
      </c>
    </row>
    <row r="137" spans="1:40" x14ac:dyDescent="0.2">
      <c r="A137" s="13">
        <v>41214</v>
      </c>
      <c r="B137" s="10">
        <f>B125*Real!B136/100</f>
        <v>151.49571870731273</v>
      </c>
      <c r="C137" s="10">
        <v>149.10187478519782</v>
      </c>
      <c r="D137" s="10">
        <v>133.49521403681928</v>
      </c>
      <c r="E137" s="10">
        <v>178.13757285839063</v>
      </c>
      <c r="F137" s="10">
        <f>F125*Real!F136/100</f>
        <v>427.75926630779526</v>
      </c>
      <c r="G137" s="10">
        <f>G125*Real!G136/100</f>
        <v>36.025985975353393</v>
      </c>
      <c r="H137" s="10">
        <f>H125*Real!H136/100</f>
        <v>728.61192520399504</v>
      </c>
      <c r="I137" s="10">
        <f>I125*Real!I136/100</f>
        <v>454.56479921683388</v>
      </c>
      <c r="J137" s="10">
        <f>J125*Real!J136/100</f>
        <v>188.48097206158377</v>
      </c>
      <c r="K137" s="10">
        <f>K125*Real!K136/100</f>
        <v>382.60186718330226</v>
      </c>
      <c r="L137" s="10">
        <f>L125*Real!L136/100</f>
        <v>197.52476610026</v>
      </c>
      <c r="M137" s="10">
        <f>M125*Real!M136/100</f>
        <v>122.51280225121043</v>
      </c>
      <c r="N137" s="10">
        <f>N125*Real!N136/100</f>
        <v>100.02309888023618</v>
      </c>
      <c r="O137" s="10">
        <f>O125*Real!O136/100</f>
        <v>182.4710622867849</v>
      </c>
      <c r="P137" s="10">
        <f>IF(MONTH($A137)=1,Real!P136,IF(Real!P136-Real!P135&lt;=0,"",Real!P136-Real!P135))</f>
        <v>566.28727900000013</v>
      </c>
      <c r="Q137" s="10">
        <f>IF(MONTH($A137)=1,Real!Q136,IF(Real!Q136-Real!Q135&lt;=0,"",Real!Q136-Real!Q135))</f>
        <v>1169.1031745699984</v>
      </c>
      <c r="R137" s="10">
        <f>IF(MONTH($A137)=1,Real!R136,IF(Real!R136-Real!R135&lt;=0,"",Real!R136-Real!R135))</f>
        <v>154.50000000000023</v>
      </c>
      <c r="S137" s="10">
        <f>IF(MONTH($A137)=1,Real!S136,IF(Real!S136-Real!S135&lt;=0,"",Real!S136-Real!S135))</f>
        <v>190.5</v>
      </c>
      <c r="T137" s="10">
        <f>IF(MONTH($A137)=1,Real!T136,IF(Real!T136-Real!T135&lt;=0,"",Real!T136-Real!T135))</f>
        <v>1778.8999999999978</v>
      </c>
      <c r="U137" s="10">
        <f>IF(U136*Real!U136/100=0,"",U136*Real!U136/100)</f>
        <v>293.59840933300381</v>
      </c>
      <c r="V137" s="10" t="str">
        <f>IF(MOD(MONTH(A137),3)=0,V125*Real!V136/100,"")</f>
        <v/>
      </c>
      <c r="W137" s="10">
        <f>IF(MONTH($A137)=1,Real!W136,IF(Real!W136-Real!W135&lt;=0,"",Real!W136-Real!W135))</f>
        <v>44945.359799999977</v>
      </c>
      <c r="X137" s="10">
        <f>IF(MONTH($A137)=1,Real!X136,IF(Real!X136-Real!X135&lt;=0,"",Real!X136-Real!X135))</f>
        <v>28935.000000000029</v>
      </c>
      <c r="Y137" s="9">
        <f>Real!Y136</f>
        <v>1388380</v>
      </c>
      <c r="Z137" s="9">
        <f>Real!Z136</f>
        <v>0</v>
      </c>
      <c r="AA137" s="9">
        <f>Real!AA136</f>
        <v>14.7</v>
      </c>
      <c r="AB137" s="9">
        <f>Real!AB136</f>
        <v>126.8</v>
      </c>
      <c r="AC137" s="9">
        <f>Real!AC136</f>
        <v>0</v>
      </c>
      <c r="AD137" s="9">
        <f>Real!AD136</f>
        <v>0</v>
      </c>
      <c r="AE137" s="9">
        <f>Real!AE136</f>
        <v>0</v>
      </c>
      <c r="AF137" s="9">
        <f>Real!AF136</f>
        <v>240577</v>
      </c>
      <c r="AG137" s="9">
        <f>Real!AG136</f>
        <v>5.3</v>
      </c>
      <c r="AH137" s="10">
        <f>IF(MONTH($A137)=1,Real!AH136,IF(Real!AH136-Real!AH135&lt;=0,"",Real!AH136-Real!AH135))</f>
        <v>1735.4000000000015</v>
      </c>
      <c r="AI137" s="10">
        <f>IF(MONTH($A137)=1,Real!AI136,IF(Real!AI136-Real!AI135&lt;=0,"",Real!AI136-Real!AI135))</f>
        <v>303.59999999999991</v>
      </c>
      <c r="AJ137" s="10">
        <f>IF(MONTH($A137)=1,Real!AJ136,IF(Real!AJ136-Real!AJ135&lt;=0,"",Real!AJ136-Real!AJ135))</f>
        <v>751159.29000000097</v>
      </c>
      <c r="AK137" s="10">
        <f>Real!AK136</f>
        <v>951.6</v>
      </c>
      <c r="AL137" s="10">
        <f>Real!AL136</f>
        <v>566.29999999999995</v>
      </c>
      <c r="AM137" s="10">
        <f>Real!AM136</f>
        <v>385.3</v>
      </c>
      <c r="AN137" s="10">
        <f>Real!AN136</f>
        <v>888.7</v>
      </c>
    </row>
    <row r="138" spans="1:40" x14ac:dyDescent="0.2">
      <c r="A138" s="13">
        <v>41244</v>
      </c>
      <c r="B138" s="10">
        <f>B126*Real!B137/100</f>
        <v>210.47562760698608</v>
      </c>
      <c r="C138" s="10">
        <v>158.19708914709491</v>
      </c>
      <c r="D138" s="10">
        <v>137.76706088599749</v>
      </c>
      <c r="E138" s="10">
        <v>186.86631392845177</v>
      </c>
      <c r="F138" s="10">
        <f>F126*Real!F137/100</f>
        <v>444.64803707120734</v>
      </c>
      <c r="G138" s="10">
        <f>G126*Real!G137/100</f>
        <v>36.667008221463313</v>
      </c>
      <c r="H138" s="10">
        <f>H126*Real!H137/100</f>
        <v>888.7645301688043</v>
      </c>
      <c r="I138" s="10">
        <f>I126*Real!I137/100</f>
        <v>546.27170782388396</v>
      </c>
      <c r="J138" s="10">
        <f>J126*Real!J137/100</f>
        <v>228.48683315034771</v>
      </c>
      <c r="K138" s="10">
        <f>K126*Real!K137/100</f>
        <v>427.19196763117611</v>
      </c>
      <c r="L138" s="10">
        <f>L126*Real!L137/100</f>
        <v>223.48142448436241</v>
      </c>
      <c r="M138" s="10">
        <f>M126*Real!M137/100</f>
        <v>127.20785180868747</v>
      </c>
      <c r="N138" s="10">
        <f>N126*Real!N137/100</f>
        <v>102.9737824360881</v>
      </c>
      <c r="O138" s="10">
        <f>O126*Real!O137/100</f>
        <v>237.33212943803687</v>
      </c>
      <c r="P138" s="10">
        <f>IF(MONTH($A138)=1,Real!P137,IF(Real!P137-Real!P136&lt;=0,"",Real!P137-Real!P136))</f>
        <v>610.71687484999984</v>
      </c>
      <c r="Q138" s="10">
        <f>IF(MONTH($A138)=1,Real!Q137,IF(Real!Q137-Real!Q136&lt;=0,"",Real!Q137-Real!Q136))</f>
        <v>2276.9792183500012</v>
      </c>
      <c r="R138" s="10">
        <f>IF(MONTH($A138)=1,Real!R137,IF(Real!R137-Real!R136&lt;=0,"",Real!R137-Real!R136))</f>
        <v>168.89999999999964</v>
      </c>
      <c r="S138" s="10">
        <f>IF(MONTH($A138)=1,Real!S137,IF(Real!S137-Real!S136&lt;=0,"",Real!S137-Real!S136))</f>
        <v>321.20000000000005</v>
      </c>
      <c r="T138" s="10">
        <f>IF(MONTH($A138)=1,Real!T137,IF(Real!T137-Real!T136&lt;=0,"",Real!T137-Real!T136))</f>
        <v>4361.9000000000015</v>
      </c>
      <c r="U138" s="10">
        <f>IF(U137*Real!U137/100=0,"",U137*Real!U137/100)</f>
        <v>295.18384074340207</v>
      </c>
      <c r="V138" s="10">
        <f>IF(MOD(MONTH(A138),3)=0,V126*Real!V137/100,"")</f>
        <v>878.48622770419036</v>
      </c>
      <c r="W138" s="10">
        <f>IF(MONTH($A138)=1,Real!W137,IF(Real!W137-Real!W136&lt;=0,"",Real!W137-Real!W136))</f>
        <v>47512.419700000028</v>
      </c>
      <c r="X138" s="10">
        <f>IF(MONTH($A138)=1,Real!X137,IF(Real!X137-Real!X136&lt;=0,"",Real!X137-Real!X136))</f>
        <v>29661.599999999977</v>
      </c>
      <c r="Y138" s="9">
        <f>Real!Y137</f>
        <v>1298347</v>
      </c>
      <c r="Z138" s="9">
        <f>Real!Z137</f>
        <v>0</v>
      </c>
      <c r="AA138" s="9">
        <f>Real!AA137</f>
        <v>16.3</v>
      </c>
      <c r="AB138" s="9">
        <f>Real!AB137</f>
        <v>125.4</v>
      </c>
      <c r="AC138" s="9">
        <f>Real!AC137</f>
        <v>0</v>
      </c>
      <c r="AD138" s="9">
        <f>Real!AD137</f>
        <v>0</v>
      </c>
      <c r="AE138" s="9">
        <f>Real!AE137</f>
        <v>0</v>
      </c>
      <c r="AF138" s="9">
        <f>Real!AF137</f>
        <v>253579</v>
      </c>
      <c r="AG138" s="9">
        <f>Real!AG137</f>
        <v>5.0999999999999996</v>
      </c>
      <c r="AH138" s="10">
        <f>IF(MONTH($A138)=1,Real!AH137,IF(Real!AH137-Real!AH136&lt;=0,"",Real!AH137-Real!AH136))</f>
        <v>2887.6999999999971</v>
      </c>
      <c r="AI138" s="10">
        <f>IF(MONTH($A138)=1,Real!AI137,IF(Real!AI137-Real!AI136&lt;=0,"",Real!AI137-Real!AI136))</f>
        <v>718.5</v>
      </c>
      <c r="AJ138" s="10">
        <f>IF(MONTH($A138)=1,Real!AJ137,IF(Real!AJ137-Real!AJ136&lt;=0,"",Real!AJ137-Real!AJ136))</f>
        <v>1046438.5979999993</v>
      </c>
      <c r="AK138" s="10">
        <f>Real!AK137</f>
        <v>1448.8</v>
      </c>
      <c r="AL138" s="10">
        <f>Real!AL137</f>
        <v>610.70000000000005</v>
      </c>
      <c r="AM138" s="10">
        <f>Real!AM137</f>
        <v>838.1</v>
      </c>
      <c r="AN138" s="10">
        <f>Real!AN137</f>
        <v>2279.6</v>
      </c>
    </row>
    <row r="139" spans="1:40" x14ac:dyDescent="0.2">
      <c r="A139" s="13">
        <v>41275</v>
      </c>
      <c r="B139" s="10">
        <f>B127*Real!B138/100</f>
        <v>65.991720862283302</v>
      </c>
      <c r="C139" s="10">
        <v>128.93062765488236</v>
      </c>
      <c r="D139" s="10">
        <v>133.22074787675959</v>
      </c>
      <c r="E139" s="10">
        <v>135.47807759812753</v>
      </c>
      <c r="F139" s="10">
        <f>F127*Real!F138/100</f>
        <v>427.11920237012072</v>
      </c>
      <c r="G139" s="10">
        <f>G127*Real!G138/100</f>
        <v>35.148254771188959</v>
      </c>
      <c r="H139" s="10">
        <f>H127*Real!H138/100</f>
        <v>581.19576354211461</v>
      </c>
      <c r="I139" s="10">
        <f>I127*Real!I138/100</f>
        <v>362.54067046837446</v>
      </c>
      <c r="J139" s="10">
        <f>J127*Real!J138/100</f>
        <v>167.68125641301842</v>
      </c>
      <c r="K139" s="10">
        <f>K127*Real!K138/100</f>
        <v>315.49822904314453</v>
      </c>
      <c r="L139" s="10">
        <f>L127*Real!L138/100</f>
        <v>163.23416251629033</v>
      </c>
      <c r="M139" s="10">
        <f>M127*Real!M138/100</f>
        <v>92.573881755120823</v>
      </c>
      <c r="N139" s="10">
        <f>N127*Real!N138/100</f>
        <v>101.49188333573453</v>
      </c>
      <c r="O139" s="10">
        <f>O127*Real!O138/100</f>
        <v>174.90631250588137</v>
      </c>
      <c r="P139" s="10">
        <f>IF(MONTH($A139)=1,Real!P138,IF(Real!P138-Real!P137&lt;=0,"",Real!P138-Real!P137))</f>
        <v>465.86355221999997</v>
      </c>
      <c r="Q139" s="10">
        <f>IF(MONTH($A139)=1,Real!Q138,IF(Real!Q138-Real!Q137&lt;=0,"",Real!Q138-Real!Q137))</f>
        <v>1125.8186113300001</v>
      </c>
      <c r="R139" s="10">
        <f>IF(MONTH($A139)=1,Real!R138,IF(Real!R138-Real!R137&lt;=0,"",Real!R138-Real!R137))</f>
        <v>110.9</v>
      </c>
      <c r="S139" s="10">
        <f>IF(MONTH($A139)=1,Real!S138,IF(Real!S138-Real!S137&lt;=0,"",Real!S138-Real!S137))</f>
        <v>126.2</v>
      </c>
      <c r="T139" s="10">
        <f>IF(MONTH($A139)=1,Real!T138,IF(Real!T138-Real!T137&lt;=0,"",Real!T138-Real!T137))</f>
        <v>1303.3</v>
      </c>
      <c r="U139" s="10">
        <f>IF(U138*Real!U138/100=0,"",U138*Real!U138/100)</f>
        <v>298.04712399861307</v>
      </c>
      <c r="V139" s="10" t="str">
        <f>IF(MOD(MONTH(A139),3)=0,V127*Real!V138/100,"")</f>
        <v/>
      </c>
      <c r="W139" s="10">
        <f>IF(MONTH($A139)=1,Real!W138,IF(Real!W138-Real!W137&lt;=0,"",Real!W138-Real!W137))</f>
        <v>38989.097099999999</v>
      </c>
      <c r="X139" s="10">
        <f>IF(MONTH($A139)=1,Real!X138,IF(Real!X138-Real!X137&lt;=0,"",Real!X138-Real!X137))</f>
        <v>20121.599999999999</v>
      </c>
      <c r="Y139" s="9">
        <f>Real!Y138</f>
        <v>1420458</v>
      </c>
      <c r="Z139" s="9">
        <f>Real!Z138</f>
        <v>0</v>
      </c>
      <c r="AA139" s="9">
        <f>Real!AA138</f>
        <v>17</v>
      </c>
      <c r="AB139" s="9">
        <f>Real!AB138</f>
        <v>125.2</v>
      </c>
      <c r="AC139" s="9">
        <f>Real!AC138</f>
        <v>0</v>
      </c>
      <c r="AD139" s="9">
        <f>Real!AD138</f>
        <v>0</v>
      </c>
      <c r="AE139" s="9">
        <f>Real!AE138</f>
        <v>0</v>
      </c>
      <c r="AF139" s="9">
        <f>Real!AF138</f>
        <v>162077</v>
      </c>
      <c r="AG139" s="9">
        <f>Real!AG138</f>
        <v>5.5</v>
      </c>
      <c r="AH139" s="10">
        <f>IF(MONTH($A139)=1,Real!AH138,IF(Real!AH138-Real!AH137&lt;=0,"",Real!AH138-Real!AH137))</f>
        <v>1591.7</v>
      </c>
      <c r="AI139" s="10">
        <f>IF(MONTH($A139)=1,Real!AI138,IF(Real!AI138-Real!AI137&lt;=0,"",Real!AI138-Real!AI137))</f>
        <v>207.5</v>
      </c>
      <c r="AJ139" s="10">
        <f>IF(MONTH($A139)=1,Real!AJ138,IF(Real!AJ138-Real!AJ137&lt;=0,"",Real!AJ138-Real!AJ137))</f>
        <v>780131.93500000006</v>
      </c>
      <c r="AK139" s="10">
        <f>Real!AK138</f>
        <v>1093.0999999999999</v>
      </c>
      <c r="AL139" s="10">
        <f>Real!AL138</f>
        <v>465.9</v>
      </c>
      <c r="AM139" s="10">
        <f>Real!AM138</f>
        <v>627.20000000000005</v>
      </c>
      <c r="AN139" s="10">
        <f>Real!AN138</f>
        <v>1108.7</v>
      </c>
    </row>
    <row r="140" spans="1:40" x14ac:dyDescent="0.2">
      <c r="A140" s="13">
        <v>41306</v>
      </c>
      <c r="B140" s="10">
        <f>B128*Real!B139/100</f>
        <v>69.55434295099451</v>
      </c>
      <c r="C140" s="10">
        <v>128.54383577191771</v>
      </c>
      <c r="D140" s="10">
        <v>122.56308804661882</v>
      </c>
      <c r="E140" s="10">
        <v>144.55510879720208</v>
      </c>
      <c r="F140" s="10">
        <f>F128*Real!F139/100</f>
        <v>391.77526904021613</v>
      </c>
      <c r="G140" s="10">
        <f>G128*Real!G139/100</f>
        <v>29.804277577003123</v>
      </c>
      <c r="H140" s="10">
        <f>H128*Real!H139/100</f>
        <v>580.99735538100913</v>
      </c>
      <c r="I140" s="10">
        <f>I128*Real!I139/100</f>
        <v>360.74281896126905</v>
      </c>
      <c r="J140" s="10">
        <f>J128*Real!J139/100</f>
        <v>164.4147378897438</v>
      </c>
      <c r="K140" s="10">
        <f>K128*Real!K139/100</f>
        <v>330.4179631628009</v>
      </c>
      <c r="L140" s="10">
        <f>L128*Real!L139/100</f>
        <v>164.15497326086108</v>
      </c>
      <c r="M140" s="10">
        <f>M128*Real!M139/100</f>
        <v>95.445732118199558</v>
      </c>
      <c r="N140" s="10">
        <f>N128*Real!N139/100</f>
        <v>104.91322355374055</v>
      </c>
      <c r="O140" s="10">
        <f>O128*Real!O139/100</f>
        <v>171.93094739904345</v>
      </c>
      <c r="P140" s="10">
        <f>IF(MONTH($A140)=1,Real!P139,IF(Real!P139-Real!P138&lt;=0,"",Real!P139-Real!P138))</f>
        <v>510.84943737000003</v>
      </c>
      <c r="Q140" s="10">
        <f>IF(MONTH($A140)=1,Real!Q139,IF(Real!Q139-Real!Q138&lt;=0,"",Real!Q139-Real!Q138))</f>
        <v>1104.0605121199999</v>
      </c>
      <c r="R140" s="10">
        <f>IF(MONTH($A140)=1,Real!R139,IF(Real!R139-Real!R138&lt;=0,"",Real!R139-Real!R138))</f>
        <v>82.9</v>
      </c>
      <c r="S140" s="10">
        <f>IF(MONTH($A140)=1,Real!S139,IF(Real!S139-Real!S138&lt;=0,"",Real!S139-Real!S138))</f>
        <v>187.3</v>
      </c>
      <c r="T140" s="10">
        <f>IF(MONTH($A140)=1,Real!T139,IF(Real!T139-Real!T138&lt;=0,"",Real!T139-Real!T138))</f>
        <v>1807.6000000000001</v>
      </c>
      <c r="U140" s="10">
        <f>IF(U139*Real!U139/100=0,"",U139*Real!U139/100)</f>
        <v>299.71618789300533</v>
      </c>
      <c r="V140" s="10" t="str">
        <f>IF(MOD(MONTH(A140),3)=0,V128*Real!V139/100,"")</f>
        <v/>
      </c>
      <c r="W140" s="10">
        <f>IF(MONTH($A140)=1,Real!W139,IF(Real!W139-Real!W138&lt;=0,"",Real!W139-Real!W138))</f>
        <v>42582.755600000004</v>
      </c>
      <c r="X140" s="10">
        <f>IF(MONTH($A140)=1,Real!X139,IF(Real!X139-Real!X138&lt;=0,"",Real!X139-Real!X138))</f>
        <v>25126.6</v>
      </c>
      <c r="Y140" s="9">
        <f>Real!Y139</f>
        <v>1584244</v>
      </c>
      <c r="Z140" s="9">
        <f>Real!Z139</f>
        <v>0</v>
      </c>
      <c r="AA140" s="9">
        <f>Real!AA139</f>
        <v>15.3</v>
      </c>
      <c r="AB140" s="9">
        <f>Real!AB139</f>
        <v>126.1</v>
      </c>
      <c r="AC140" s="9">
        <f>Real!AC139</f>
        <v>0</v>
      </c>
      <c r="AD140" s="9">
        <f>Real!AD139</f>
        <v>0</v>
      </c>
      <c r="AE140" s="9">
        <f>Real!AE139</f>
        <v>0</v>
      </c>
      <c r="AF140" s="9">
        <f>Real!AF139</f>
        <v>210663</v>
      </c>
      <c r="AG140" s="9">
        <f>Real!AG139</f>
        <v>5.4</v>
      </c>
      <c r="AH140" s="10">
        <f>IF(MONTH($A140)=1,Real!AH139,IF(Real!AH139-Real!AH138&lt;=0,"",Real!AH139-Real!AH138))</f>
        <v>1614.8999999999999</v>
      </c>
      <c r="AI140" s="10">
        <f>IF(MONTH($A140)=1,Real!AI139,IF(Real!AI139-Real!AI138&lt;=0,"",Real!AI139-Real!AI138))</f>
        <v>356.4</v>
      </c>
      <c r="AJ140" s="10">
        <f>IF(MONTH($A140)=1,Real!AJ139,IF(Real!AJ139-Real!AJ138&lt;=0,"",Real!AJ139-Real!AJ138))</f>
        <v>677764.21799999988</v>
      </c>
      <c r="AK140" s="10">
        <f>Real!AK139</f>
        <v>888.2</v>
      </c>
      <c r="AL140" s="10">
        <f>Real!AL139</f>
        <v>510.8</v>
      </c>
      <c r="AM140" s="10">
        <f>Real!AM139</f>
        <v>377.4</v>
      </c>
      <c r="AN140" s="10">
        <f>Real!AN139</f>
        <v>1041.5999999999999</v>
      </c>
    </row>
    <row r="141" spans="1:40" x14ac:dyDescent="0.2">
      <c r="A141" s="13">
        <v>41334</v>
      </c>
      <c r="B141" s="10">
        <f>B129*Real!B140/100</f>
        <v>98.708187176971563</v>
      </c>
      <c r="C141" s="10">
        <v>145.89725360112661</v>
      </c>
      <c r="D141" s="10">
        <v>134.69683376323408</v>
      </c>
      <c r="E141" s="10">
        <v>169.27403240152364</v>
      </c>
      <c r="F141" s="10">
        <f>F129*Real!F140/100</f>
        <v>428.80266171633724</v>
      </c>
      <c r="G141" s="10">
        <f>G129*Real!G140/100</f>
        <v>35.947062693490096</v>
      </c>
      <c r="H141" s="10">
        <f>H129*Real!H140/100</f>
        <v>638.93698705246948</v>
      </c>
      <c r="I141" s="10">
        <f>I129*Real!I140/100</f>
        <v>396.79028930942542</v>
      </c>
      <c r="J141" s="10">
        <f>J129*Real!J140/100</f>
        <v>178.45487889075559</v>
      </c>
      <c r="K141" s="10">
        <f>K129*Real!K140/100</f>
        <v>367.81367823255425</v>
      </c>
      <c r="L141" s="10">
        <f>L129*Real!L140/100</f>
        <v>175.3527297039596</v>
      </c>
      <c r="M141" s="10">
        <f>M129*Real!M140/100</f>
        <v>100.12256601790313</v>
      </c>
      <c r="N141" s="10">
        <f>N129*Real!N140/100</f>
        <v>157.86217422985064</v>
      </c>
      <c r="O141" s="10">
        <f>O129*Real!O140/100</f>
        <v>182.54394196501434</v>
      </c>
      <c r="P141" s="10">
        <f>IF(MONTH($A141)=1,Real!P140,IF(Real!P140-Real!P139&lt;=0,"",Real!P140-Real!P139))</f>
        <v>526.95592319000002</v>
      </c>
      <c r="Q141" s="10">
        <f>IF(MONTH($A141)=1,Real!Q140,IF(Real!Q140-Real!Q139&lt;=0,"",Real!Q140-Real!Q139))</f>
        <v>1668.0107808399998</v>
      </c>
      <c r="R141" s="10">
        <f>IF(MONTH($A141)=1,Real!R140,IF(Real!R140-Real!R139&lt;=0,"",Real!R140-Real!R139))</f>
        <v>354.7</v>
      </c>
      <c r="S141" s="10">
        <f>IF(MONTH($A141)=1,Real!S140,IF(Real!S140-Real!S139&lt;=0,"",Real!S140-Real!S139))</f>
        <v>193.3</v>
      </c>
      <c r="T141" s="10">
        <f>IF(MONTH($A141)=1,Real!T140,IF(Real!T140-Real!T139&lt;=0,"",Real!T140-Real!T139))</f>
        <v>1999.7999999999997</v>
      </c>
      <c r="U141" s="10">
        <f>IF(U140*Real!U140/100=0,"",U140*Real!U140/100)</f>
        <v>300.73522293184158</v>
      </c>
      <c r="V141" s="10">
        <f>IF(MOD(MONTH(A141),3)=0,V129*Real!V140/100,"")</f>
        <v>430.95559196616688</v>
      </c>
      <c r="W141" s="10">
        <f>IF(MONTH($A141)=1,Real!W140,IF(Real!W140-Real!W139&lt;=0,"",Real!W140-Real!W139))</f>
        <v>44944.594700000001</v>
      </c>
      <c r="X141" s="10">
        <f>IF(MONTH($A141)=1,Real!X140,IF(Real!X140-Real!X139&lt;=0,"",Real!X140-Real!X139))</f>
        <v>25799.400000000009</v>
      </c>
      <c r="Y141" s="9">
        <f>Real!Y140</f>
        <v>1697820</v>
      </c>
      <c r="Z141" s="9">
        <f>Real!Z140</f>
        <v>0</v>
      </c>
      <c r="AA141" s="9">
        <f>Real!AA140</f>
        <v>16</v>
      </c>
      <c r="AB141" s="9">
        <f>Real!AB140</f>
        <v>126.7</v>
      </c>
      <c r="AC141" s="9">
        <f>Real!AC140</f>
        <v>0</v>
      </c>
      <c r="AD141" s="9">
        <f>Real!AD140</f>
        <v>0</v>
      </c>
      <c r="AE141" s="9">
        <f>Real!AE140</f>
        <v>0</v>
      </c>
      <c r="AF141" s="9">
        <f>Real!AF140</f>
        <v>244225</v>
      </c>
      <c r="AG141" s="9">
        <f>Real!AG140</f>
        <v>5.4</v>
      </c>
      <c r="AH141" s="10">
        <f>IF(MONTH($A141)=1,Real!AH140,IF(Real!AH140-Real!AH139&lt;=0,"",Real!AH140-Real!AH139))</f>
        <v>2195.0000000000005</v>
      </c>
      <c r="AI141" s="10">
        <f>IF(MONTH($A141)=1,Real!AI140,IF(Real!AI140-Real!AI139&lt;=0,"",Real!AI140-Real!AI139))</f>
        <v>370.1</v>
      </c>
      <c r="AJ141" s="10">
        <f>IF(MONTH($A141)=1,Real!AJ140,IF(Real!AJ140-Real!AJ139&lt;=0,"",Real!AJ140-Real!AJ139))</f>
        <v>1164954.855</v>
      </c>
      <c r="AK141" s="10">
        <f>Real!AK140</f>
        <v>1124.3</v>
      </c>
      <c r="AL141" s="10">
        <f>Real!AL140</f>
        <v>527</v>
      </c>
      <c r="AM141" s="10">
        <f>Real!AM140</f>
        <v>597.4</v>
      </c>
      <c r="AN141" s="10">
        <f>Real!AN140</f>
        <v>1017.5</v>
      </c>
    </row>
    <row r="142" spans="1:40" x14ac:dyDescent="0.2">
      <c r="A142" s="13">
        <v>41365</v>
      </c>
      <c r="B142" s="10">
        <f>B130*Real!B141/100</f>
        <v>102.67650412793957</v>
      </c>
      <c r="C142" s="10">
        <v>139.47777444267706</v>
      </c>
      <c r="D142" s="10">
        <v>131.5988065866797</v>
      </c>
      <c r="E142" s="10">
        <v>163.68798933227336</v>
      </c>
      <c r="F142" s="10">
        <f>F130*Real!F141/100</f>
        <v>417.17020669054523</v>
      </c>
      <c r="G142" s="10">
        <f>G130*Real!G141/100</f>
        <v>36.205837304253784</v>
      </c>
      <c r="H142" s="10">
        <f>H130*Real!H141/100</f>
        <v>647.75718240393394</v>
      </c>
      <c r="I142" s="10">
        <f>I130*Real!I141/100</f>
        <v>405.41204360216898</v>
      </c>
      <c r="J142" s="10">
        <f>J130*Real!J141/100</f>
        <v>175.3991966797501</v>
      </c>
      <c r="K142" s="10">
        <f>K130*Real!K141/100</f>
        <v>356.64941745025061</v>
      </c>
      <c r="L142" s="10">
        <f>L130*Real!L141/100</f>
        <v>178.40116322481043</v>
      </c>
      <c r="M142" s="10">
        <f>M130*Real!M141/100</f>
        <v>104.77004882843988</v>
      </c>
      <c r="N142" s="10">
        <f>N130*Real!N141/100</f>
        <v>121.86630861863944</v>
      </c>
      <c r="O142" s="10">
        <f>O130*Real!O141/100</f>
        <v>193.53960201961647</v>
      </c>
      <c r="P142" s="10">
        <f>IF(MONTH($A142)=1,Real!P141,IF(Real!P141-Real!P140&lt;=0,"",Real!P141-Real!P140))</f>
        <v>583.94800881999981</v>
      </c>
      <c r="Q142" s="10">
        <f>IF(MONTH($A142)=1,Real!Q141,IF(Real!Q141-Real!Q140&lt;=0,"",Real!Q141-Real!Q140))</f>
        <v>1722.2139479600005</v>
      </c>
      <c r="R142" s="10">
        <f>IF(MONTH($A142)=1,Real!R141,IF(Real!R141-Real!R140&lt;=0,"",Real!R141-Real!R140))</f>
        <v>241.79999999999995</v>
      </c>
      <c r="S142" s="10">
        <f>IF(MONTH($A142)=1,Real!S141,IF(Real!S141-Real!S140&lt;=0,"",Real!S141-Real!S140))</f>
        <v>219.09999999999997</v>
      </c>
      <c r="T142" s="10">
        <f>IF(MONTH($A142)=1,Real!T141,IF(Real!T141-Real!T140&lt;=0,"",Real!T141-Real!T140))</f>
        <v>2200.9000000000005</v>
      </c>
      <c r="U142" s="10">
        <f>IF(U141*Real!U141/100=0,"",U141*Real!U141/100)</f>
        <v>302.26897256879397</v>
      </c>
      <c r="V142" s="10" t="str">
        <f>IF(MOD(MONTH(A142),3)=0,V130*Real!V141/100,"")</f>
        <v/>
      </c>
      <c r="W142" s="10">
        <f>IF(MONTH($A142)=1,Real!W141,IF(Real!W141-Real!W140&lt;=0,"",Real!W141-Real!W140))</f>
        <v>44628.084600000002</v>
      </c>
      <c r="X142" s="10">
        <f>IF(MONTH($A142)=1,Real!X141,IF(Real!X141-Real!X140&lt;=0,"",Real!X141-Real!X140))</f>
        <v>28195.899999999994</v>
      </c>
      <c r="Y142" s="9">
        <f>Real!Y141</f>
        <v>2002316</v>
      </c>
      <c r="Z142" s="9">
        <f>Real!Z141</f>
        <v>0</v>
      </c>
      <c r="AA142" s="9">
        <f>Real!AA141</f>
        <v>14.5</v>
      </c>
      <c r="AB142" s="9">
        <f>Real!AB141</f>
        <v>125</v>
      </c>
      <c r="AC142" s="9">
        <f>Real!AC141</f>
        <v>0</v>
      </c>
      <c r="AD142" s="9">
        <f>Real!AD141</f>
        <v>0</v>
      </c>
      <c r="AE142" s="9">
        <f>Real!AE141</f>
        <v>0</v>
      </c>
      <c r="AF142" s="9">
        <f>Real!AF141</f>
        <v>245265</v>
      </c>
      <c r="AG142" s="9">
        <f>Real!AG141</f>
        <v>5.5</v>
      </c>
      <c r="AH142" s="10">
        <f>IF(MONTH($A142)=1,Real!AH141,IF(Real!AH141-Real!AH140&lt;=0,"",Real!AH141-Real!AH140))</f>
        <v>2306.0999999999995</v>
      </c>
      <c r="AI142" s="10">
        <f>IF(MONTH($A142)=1,Real!AI141,IF(Real!AI141-Real!AI140&lt;=0,"",Real!AI141-Real!AI140))</f>
        <v>394.79999999999995</v>
      </c>
      <c r="AJ142" s="10">
        <f>IF(MONTH($A142)=1,Real!AJ141,IF(Real!AJ141-Real!AJ140&lt;=0,"",Real!AJ141-Real!AJ140))</f>
        <v>1149010.4080000003</v>
      </c>
      <c r="AK142" s="10">
        <f>Real!AK141</f>
        <v>1118.8</v>
      </c>
      <c r="AL142" s="10">
        <f>Real!AL141</f>
        <v>583.9</v>
      </c>
      <c r="AM142" s="10">
        <f>Real!AM141</f>
        <v>534.9</v>
      </c>
      <c r="AN142" s="10">
        <f>Real!AN141</f>
        <v>1063</v>
      </c>
    </row>
    <row r="143" spans="1:40" x14ac:dyDescent="0.2">
      <c r="A143" s="13">
        <v>41395</v>
      </c>
      <c r="B143" s="10">
        <f>B131*Real!B142/100</f>
        <v>114.56639563391718</v>
      </c>
      <c r="C143" s="10">
        <v>141.01202996154652</v>
      </c>
      <c r="D143" s="10">
        <v>135.15197436452004</v>
      </c>
      <c r="E143" s="10">
        <v>168.76231700157388</v>
      </c>
      <c r="F143" s="10">
        <f>F131*Real!F142/100</f>
        <v>425.74737722411635</v>
      </c>
      <c r="G143" s="10">
        <f>G131*Real!G142/100</f>
        <v>40.689164297532713</v>
      </c>
      <c r="H143" s="10">
        <f>H131*Real!H142/100</f>
        <v>673.48709144795737</v>
      </c>
      <c r="I143" s="10">
        <f>I131*Real!I142/100</f>
        <v>411.80152335182311</v>
      </c>
      <c r="J143" s="10">
        <f>J131*Real!J142/100</f>
        <v>182.43051907458738</v>
      </c>
      <c r="K143" s="10">
        <f>K131*Real!K142/100</f>
        <v>327.87306989610909</v>
      </c>
      <c r="L143" s="10">
        <f>L131*Real!L142/100</f>
        <v>183.52401819931166</v>
      </c>
      <c r="M143" s="10">
        <f>M131*Real!M142/100</f>
        <v>105.95205084495497</v>
      </c>
      <c r="N143" s="10">
        <f>N131*Real!N142/100</f>
        <v>124.4020632035281</v>
      </c>
      <c r="O143" s="10">
        <f>O131*Real!O142/100</f>
        <v>190.06522529493316</v>
      </c>
      <c r="P143" s="10">
        <f>IF(MONTH($A143)=1,Real!P142,IF(Real!P142-Real!P141&lt;=0,"",Real!P142-Real!P141))</f>
        <v>523.70843768000032</v>
      </c>
      <c r="Q143" s="10">
        <f>IF(MONTH($A143)=1,Real!Q142,IF(Real!Q142-Real!Q141&lt;=0,"",Real!Q142-Real!Q141))</f>
        <v>1210.1166650099995</v>
      </c>
      <c r="R143" s="10">
        <f>IF(MONTH($A143)=1,Real!R142,IF(Real!R142-Real!R141&lt;=0,"",Real!R142-Real!R141))</f>
        <v>120.20000000000005</v>
      </c>
      <c r="S143" s="10">
        <f>IF(MONTH($A143)=1,Real!S142,IF(Real!S142-Real!S141&lt;=0,"",Real!S142-Real!S141))</f>
        <v>188.20000000000005</v>
      </c>
      <c r="T143" s="10">
        <f>IF(MONTH($A143)=1,Real!T142,IF(Real!T142-Real!T141&lt;=0,"",Real!T142-Real!T141))</f>
        <v>1559.7999999999993</v>
      </c>
      <c r="U143" s="10">
        <f>IF(U142*Real!U142/100=0,"",U142*Real!U142/100)</f>
        <v>304.26394778774801</v>
      </c>
      <c r="V143" s="10" t="str">
        <f>IF(MOD(MONTH(A143),3)=0,V131*Real!V142/100,"")</f>
        <v/>
      </c>
      <c r="W143" s="10">
        <f>IF(MONTH($A143)=1,Real!W142,IF(Real!W142-Real!W141&lt;=0,"",Real!W142-Real!W141))</f>
        <v>41280.734899999981</v>
      </c>
      <c r="X143" s="10">
        <f>IF(MONTH($A143)=1,Real!X142,IF(Real!X142-Real!X141&lt;=0,"",Real!X142-Real!X141))</f>
        <v>24326.399999999994</v>
      </c>
      <c r="Y143" s="9">
        <f>Real!Y142</f>
        <v>2084832</v>
      </c>
      <c r="Z143" s="9">
        <f>Real!Z142</f>
        <v>0</v>
      </c>
      <c r="AA143" s="9">
        <f>Real!AA142</f>
        <v>14.5</v>
      </c>
      <c r="AB143" s="9">
        <f>Real!AB142</f>
        <v>123.6</v>
      </c>
      <c r="AC143" s="9">
        <f>Real!AC142</f>
        <v>0</v>
      </c>
      <c r="AD143" s="9">
        <f>Real!AD142</f>
        <v>0</v>
      </c>
      <c r="AE143" s="9">
        <f>Real!AE142</f>
        <v>0</v>
      </c>
      <c r="AF143" s="9">
        <f>Real!AF142</f>
        <v>229506</v>
      </c>
      <c r="AG143" s="9">
        <f>Real!AG142</f>
        <v>5.5</v>
      </c>
      <c r="AH143" s="10">
        <f>IF(MONTH($A143)=1,Real!AH142,IF(Real!AH142-Real!AH141&lt;=0,"",Real!AH142-Real!AH141))</f>
        <v>1733.8000000000002</v>
      </c>
      <c r="AI143" s="10">
        <f>IF(MONTH($A143)=1,Real!AI142,IF(Real!AI142-Real!AI141&lt;=0,"",Real!AI142-Real!AI141))</f>
        <v>365.20000000000005</v>
      </c>
      <c r="AJ143" s="10">
        <f>IF(MONTH($A143)=1,Real!AJ142,IF(Real!AJ142-Real!AJ141&lt;=0,"",Real!AJ142-Real!AJ141))</f>
        <v>790562.67899999954</v>
      </c>
      <c r="AK143" s="10">
        <f>Real!AK142</f>
        <v>891.1</v>
      </c>
      <c r="AL143" s="10">
        <f>Real!AL142</f>
        <v>523.70000000000005</v>
      </c>
      <c r="AM143" s="10">
        <f>Real!AM142</f>
        <v>367.4</v>
      </c>
      <c r="AN143" s="10">
        <f>Real!AN142</f>
        <v>693.4</v>
      </c>
    </row>
    <row r="144" spans="1:40" x14ac:dyDescent="0.2">
      <c r="A144" s="13">
        <v>41426</v>
      </c>
      <c r="B144" s="10">
        <f>B132*Real!B143/100</f>
        <v>139.3087204414787</v>
      </c>
      <c r="C144" s="10">
        <v>138.1917893623156</v>
      </c>
      <c r="D144" s="10">
        <v>132.85439080032319</v>
      </c>
      <c r="E144" s="10">
        <v>166.39964456355185</v>
      </c>
      <c r="F144" s="10">
        <f>F132*Real!F143/100</f>
        <v>399.68991652132661</v>
      </c>
      <c r="G144" s="10">
        <f>G132*Real!G143/100</f>
        <v>47.071473003194576</v>
      </c>
      <c r="H144" s="10">
        <f>H132*Real!H143/100</f>
        <v>693.72060447226647</v>
      </c>
      <c r="I144" s="10">
        <f>I132*Real!I143/100</f>
        <v>426.55140536991195</v>
      </c>
      <c r="J144" s="10">
        <f>J132*Real!J143/100</f>
        <v>183.28447541790104</v>
      </c>
      <c r="K144" s="10">
        <f>K132*Real!K143/100</f>
        <v>342.9924544233657</v>
      </c>
      <c r="L144" s="10">
        <f>L132*Real!L143/100</f>
        <v>187.12728309319402</v>
      </c>
      <c r="M144" s="10">
        <f>M132*Real!M143/100</f>
        <v>111.9862250195432</v>
      </c>
      <c r="N144" s="10">
        <f>N132*Real!N143/100</f>
        <v>130.12485173669941</v>
      </c>
      <c r="O144" s="10">
        <f>O132*Real!O143/100</f>
        <v>199.49671892355605</v>
      </c>
      <c r="P144" s="10">
        <f>IF(MONTH($A144)=1,Real!P143,IF(Real!P143-Real!P142&lt;=0,"",Real!P143-Real!P142))</f>
        <v>487.78416665999976</v>
      </c>
      <c r="Q144" s="10">
        <f>IF(MONTH($A144)=1,Real!Q143,IF(Real!Q143-Real!Q142&lt;=0,"",Real!Q143-Real!Q142))</f>
        <v>1441.3618450700005</v>
      </c>
      <c r="R144" s="10">
        <f>IF(MONTH($A144)=1,Real!R143,IF(Real!R143-Real!R142&lt;=0,"",Real!R143-Real!R142))</f>
        <v>84.899999999999977</v>
      </c>
      <c r="S144" s="10">
        <f>IF(MONTH($A144)=1,Real!S143,IF(Real!S143-Real!S142&lt;=0,"",Real!S143-Real!S142))</f>
        <v>205.19999999999993</v>
      </c>
      <c r="T144" s="10">
        <f>IF(MONTH($A144)=1,Real!T143,IF(Real!T143-Real!T142&lt;=0,"",Real!T143-Real!T142))</f>
        <v>1964</v>
      </c>
      <c r="U144" s="10">
        <f>IF(U143*Real!U143/100=0,"",U143*Real!U143/100)</f>
        <v>305.54185636845654</v>
      </c>
      <c r="V144" s="10">
        <f>IF(MOD(MONTH(A144),3)=0,V132*Real!V143/100,"")</f>
        <v>616.33479693715492</v>
      </c>
      <c r="W144" s="10">
        <f>IF(MONTH($A144)=1,Real!W143,IF(Real!W143-Real!W142&lt;=0,"",Real!W143-Real!W142))</f>
        <v>42202.05720000001</v>
      </c>
      <c r="X144" s="10">
        <f>IF(MONTH($A144)=1,Real!X143,IF(Real!X143-Real!X142&lt;=0,"",Real!X143-Real!X142))</f>
        <v>26097.700000000012</v>
      </c>
      <c r="Y144" s="9">
        <f>Real!Y143</f>
        <v>1975444</v>
      </c>
      <c r="Z144" s="9">
        <f>Real!Z143</f>
        <v>0</v>
      </c>
      <c r="AA144" s="9">
        <f>Real!AA143</f>
        <v>13.5</v>
      </c>
      <c r="AB144" s="9">
        <f>Real!AB143</f>
        <v>124.1</v>
      </c>
      <c r="AC144" s="9">
        <f>Real!AC143</f>
        <v>0</v>
      </c>
      <c r="AD144" s="9">
        <f>Real!AD143</f>
        <v>0</v>
      </c>
      <c r="AE144" s="9">
        <f>Real!AE143</f>
        <v>0</v>
      </c>
      <c r="AF144" s="9">
        <f>Real!AF143</f>
        <v>241072</v>
      </c>
      <c r="AG144" s="9">
        <f>Real!AG143</f>
        <v>5.7</v>
      </c>
      <c r="AH144" s="10">
        <f>IF(MONTH($A144)=1,Real!AH143,IF(Real!AH143-Real!AH142&lt;=0,"",Real!AH143-Real!AH142))</f>
        <v>1929.2000000000007</v>
      </c>
      <c r="AI144" s="10">
        <f>IF(MONTH($A144)=1,Real!AI143,IF(Real!AI143-Real!AI142&lt;=0,"",Real!AI143-Real!AI142))</f>
        <v>392.5</v>
      </c>
      <c r="AJ144" s="10">
        <f>IF(MONTH($A144)=1,Real!AJ143,IF(Real!AJ143-Real!AJ142&lt;=0,"",Real!AJ143-Real!AJ142))</f>
        <v>869177.43400000036</v>
      </c>
      <c r="AK144" s="10">
        <f>Real!AK143</f>
        <v>1142.0999999999999</v>
      </c>
      <c r="AL144" s="10">
        <f>Real!AL143</f>
        <v>487.8</v>
      </c>
      <c r="AM144" s="10">
        <f>Real!AM143</f>
        <v>654.29999999999995</v>
      </c>
      <c r="AN144" s="10">
        <f>Real!AN143</f>
        <v>965.5</v>
      </c>
    </row>
    <row r="145" spans="1:40" x14ac:dyDescent="0.2">
      <c r="A145" s="13">
        <v>41456</v>
      </c>
      <c r="B145" s="10">
        <f>B133*Real!B144/100</f>
        <v>143.90472861412189</v>
      </c>
      <c r="C145" s="10">
        <v>140.12647441338802</v>
      </c>
      <c r="D145" s="10">
        <v>138.03571204153582</v>
      </c>
      <c r="E145" s="10">
        <v>167.2316427863696</v>
      </c>
      <c r="F145" s="10">
        <f>F133*Real!F144/100</f>
        <v>412.12889544836599</v>
      </c>
      <c r="G145" s="10">
        <f>G133*Real!G144/100</f>
        <v>52.421929417399113</v>
      </c>
      <c r="H145" s="10">
        <f>H133*Real!H144/100</f>
        <v>711.28870823468662</v>
      </c>
      <c r="I145" s="10">
        <f>I133*Real!I144/100</f>
        <v>442.46042640663131</v>
      </c>
      <c r="J145" s="10">
        <f>J133*Real!J144/100</f>
        <v>186.67620536563089</v>
      </c>
      <c r="K145" s="10">
        <f>K133*Real!K144/100</f>
        <v>343.41558908958598</v>
      </c>
      <c r="L145" s="10">
        <f>L133*Real!L144/100</f>
        <v>189.96519353441587</v>
      </c>
      <c r="M145" s="10">
        <f>M133*Real!M144/100</f>
        <v>114.69156948386969</v>
      </c>
      <c r="N145" s="10">
        <f>N133*Real!N144/100</f>
        <v>145.03920532615516</v>
      </c>
      <c r="O145" s="10">
        <f>O133*Real!O144/100</f>
        <v>194.23779098634571</v>
      </c>
      <c r="P145" s="10">
        <f>IF(MONTH($A145)=1,Real!P144,IF(Real!P144-Real!P143&lt;=0,"",Real!P144-Real!P143))</f>
        <v>536.62335790999987</v>
      </c>
      <c r="Q145" s="10">
        <f>IF(MONTH($A145)=1,Real!Q144,IF(Real!Q144-Real!Q143&lt;=0,"",Real!Q144-Real!Q143))</f>
        <v>1667.5629101899995</v>
      </c>
      <c r="R145" s="10">
        <f>IF(MONTH($A145)=1,Real!R144,IF(Real!R144-Real!R143&lt;=0,"",Real!R144-Real!R143))</f>
        <v>221.39999999999998</v>
      </c>
      <c r="S145" s="10">
        <f>IF(MONTH($A145)=1,Real!S144,IF(Real!S144-Real!S143&lt;=0,"",Real!S144-Real!S143))</f>
        <v>242.5</v>
      </c>
      <c r="T145" s="10">
        <f>IF(MONTH($A145)=1,Real!T144,IF(Real!T144-Real!T143&lt;=0,"",Real!T144-Real!T143))</f>
        <v>2002.6000000000004</v>
      </c>
      <c r="U145" s="10">
        <f>IF(U144*Real!U144/100=0,"",U144*Real!U144/100)</f>
        <v>308.04729959067788</v>
      </c>
      <c r="V145" s="10" t="str">
        <f>IF(MOD(MONTH(A145),3)=0,V133*Real!V144/100,"")</f>
        <v/>
      </c>
      <c r="W145" s="10">
        <f>IF(MONTH($A145)=1,Real!W144,IF(Real!W144-Real!W143&lt;=0,"",Real!W144-Real!W143))</f>
        <v>43771.320099999983</v>
      </c>
      <c r="X145" s="10">
        <f>IF(MONTH($A145)=1,Real!X144,IF(Real!X144-Real!X143&lt;=0,"",Real!X144-Real!X143))</f>
        <v>28023.799999999988</v>
      </c>
      <c r="Y145" s="9">
        <f>Real!Y144</f>
        <v>1816850</v>
      </c>
      <c r="Z145" s="9">
        <f>Real!Z144</f>
        <v>0</v>
      </c>
      <c r="AA145" s="9">
        <f>Real!AA144</f>
        <v>13.3</v>
      </c>
      <c r="AB145" s="9">
        <f>Real!AB144</f>
        <v>126.5</v>
      </c>
      <c r="AC145" s="9">
        <f>Real!AC144</f>
        <v>0</v>
      </c>
      <c r="AD145" s="9">
        <f>Real!AD144</f>
        <v>0</v>
      </c>
      <c r="AE145" s="9">
        <f>Real!AE144</f>
        <v>0</v>
      </c>
      <c r="AF145" s="9">
        <f>Real!AF144</f>
        <v>234365</v>
      </c>
      <c r="AG145" s="9">
        <f>Real!AG144</f>
        <v>5.5</v>
      </c>
      <c r="AH145" s="10">
        <f>IF(MONTH($A145)=1,Real!AH144,IF(Real!AH144-Real!AH143&lt;=0,"",Real!AH144-Real!AH143))</f>
        <v>2204.1999999999989</v>
      </c>
      <c r="AI145" s="10">
        <f>IF(MONTH($A145)=1,Real!AI144,IF(Real!AI144-Real!AI143&lt;=0,"",Real!AI144-Real!AI143))</f>
        <v>387.19999999999982</v>
      </c>
      <c r="AJ145" s="10">
        <f>IF(MONTH($A145)=1,Real!AJ144,IF(Real!AJ144-Real!AJ143&lt;=0,"",Real!AJ144-Real!AJ143))</f>
        <v>1099816.5789999999</v>
      </c>
      <c r="AK145" s="10">
        <f>Real!AK144</f>
        <v>1072.4000000000001</v>
      </c>
      <c r="AL145" s="10">
        <f>Real!AL144</f>
        <v>536.6</v>
      </c>
      <c r="AM145" s="10">
        <f>Real!AM144</f>
        <v>535.70000000000005</v>
      </c>
      <c r="AN145" s="10">
        <f>Real!AN144</f>
        <v>1153</v>
      </c>
    </row>
    <row r="146" spans="1:40" x14ac:dyDescent="0.2">
      <c r="A146" s="13">
        <v>41487</v>
      </c>
      <c r="B146" s="10">
        <f>B134*Real!B145/100</f>
        <v>141.60156951396777</v>
      </c>
      <c r="C146" s="10">
        <v>139.42584204132109</v>
      </c>
      <c r="D146" s="10">
        <v>139.27803344990966</v>
      </c>
      <c r="E146" s="10">
        <v>165.22486307293315</v>
      </c>
      <c r="F146" s="10">
        <f>F134*Real!F145/100</f>
        <v>416.57672070438838</v>
      </c>
      <c r="G146" s="10">
        <f>G134*Real!G145/100</f>
        <v>52.205857909984708</v>
      </c>
      <c r="H146" s="10">
        <f>H134*Real!H145/100</f>
        <v>730.43877636518994</v>
      </c>
      <c r="I146" s="10">
        <f>I134*Real!I145/100</f>
        <v>457.58123649683142</v>
      </c>
      <c r="J146" s="10">
        <f>J134*Real!J145/100</f>
        <v>191.08499845569244</v>
      </c>
      <c r="K146" s="10">
        <f>K134*Real!K145/100</f>
        <v>344.69473168831115</v>
      </c>
      <c r="L146" s="10">
        <f>L134*Real!L145/100</f>
        <v>193.26846197959875</v>
      </c>
      <c r="M146" s="10">
        <f>M134*Real!M145/100</f>
        <v>117.76462928752998</v>
      </c>
      <c r="N146" s="10">
        <f>N134*Real!N145/100</f>
        <v>133.32871817544307</v>
      </c>
      <c r="O146" s="10">
        <f>O134*Real!O145/100</f>
        <v>184.44046516179571</v>
      </c>
      <c r="P146" s="10">
        <f>IF(MONTH($A146)=1,Real!P145,IF(Real!P145-Real!P144&lt;=0,"",Real!P145-Real!P144))</f>
        <v>544.83371874000022</v>
      </c>
      <c r="Q146" s="10">
        <f>IF(MONTH($A146)=1,Real!Q145,IF(Real!Q145-Real!Q144&lt;=0,"",Real!Q145-Real!Q144))</f>
        <v>1352.4283343200004</v>
      </c>
      <c r="R146" s="10">
        <f>IF(MONTH($A146)=1,Real!R145,IF(Real!R145-Real!R144&lt;=0,"",Real!R145-Real!R144))</f>
        <v>137</v>
      </c>
      <c r="S146" s="10">
        <f>IF(MONTH($A146)=1,Real!S145,IF(Real!S145-Real!S144&lt;=0,"",Real!S145-Real!S144))</f>
        <v>188.79999999999995</v>
      </c>
      <c r="T146" s="10">
        <f>IF(MONTH($A146)=1,Real!T145,IF(Real!T145-Real!T144&lt;=0,"",Real!T145-Real!T144))</f>
        <v>1785.5</v>
      </c>
      <c r="U146" s="10">
        <f>IF(U145*Real!U145/100=0,"",U145*Real!U145/100)</f>
        <v>308.47856581010484</v>
      </c>
      <c r="V146" s="10" t="str">
        <f>IF(MOD(MONTH(A146),3)=0,V134*Real!V145/100,"")</f>
        <v/>
      </c>
      <c r="W146" s="10">
        <f>IF(MONTH($A146)=1,Real!W145,IF(Real!W145-Real!W144&lt;=0,"",Real!W145-Real!W144))</f>
        <v>42461.106900000013</v>
      </c>
      <c r="X146" s="10">
        <f>IF(MONTH($A146)=1,Real!X145,IF(Real!X145-Real!X144&lt;=0,"",Real!X145-Real!X144))</f>
        <v>25987.200000000012</v>
      </c>
      <c r="Y146" s="9">
        <f>Real!Y145</f>
        <v>1776194</v>
      </c>
      <c r="Z146" s="9">
        <f>Real!Z145</f>
        <v>0</v>
      </c>
      <c r="AA146" s="9">
        <f>Real!AA145</f>
        <v>14</v>
      </c>
      <c r="AB146" s="9">
        <f>Real!AB145</f>
        <v>129.80000000000001</v>
      </c>
      <c r="AC146" s="9">
        <f>Real!AC145</f>
        <v>0</v>
      </c>
      <c r="AD146" s="9">
        <f>Real!AD145</f>
        <v>0</v>
      </c>
      <c r="AE146" s="9">
        <f>Real!AE145</f>
        <v>0</v>
      </c>
      <c r="AF146" s="9">
        <f>Real!AF145</f>
        <v>231915</v>
      </c>
      <c r="AG146" s="9">
        <f>Real!AG145</f>
        <v>5.5</v>
      </c>
      <c r="AH146" s="10">
        <f>IF(MONTH($A146)=1,Real!AH145,IF(Real!AH145-Real!AH144&lt;=0,"",Real!AH145-Real!AH144))</f>
        <v>1897.2000000000007</v>
      </c>
      <c r="AI146" s="10">
        <f>IF(MONTH($A146)=1,Real!AI145,IF(Real!AI145-Real!AI144&lt;=0,"",Real!AI145-Real!AI144))</f>
        <v>354.40000000000009</v>
      </c>
      <c r="AJ146" s="10">
        <f>IF(MONTH($A146)=1,Real!AJ145,IF(Real!AJ145-Real!AJ144&lt;=0,"",Real!AJ145-Real!AJ144))</f>
        <v>762210.05700000003</v>
      </c>
      <c r="AK146" s="10">
        <f>Real!AK145</f>
        <v>1088.0999999999999</v>
      </c>
      <c r="AL146" s="10">
        <f>Real!AL145</f>
        <v>544.79999999999995</v>
      </c>
      <c r="AM146" s="10">
        <f>Real!AM145</f>
        <v>543.29999999999995</v>
      </c>
      <c r="AN146" s="10">
        <f>Real!AN145</f>
        <v>935.2</v>
      </c>
    </row>
    <row r="147" spans="1:40" x14ac:dyDescent="0.2">
      <c r="A147" s="13">
        <v>41518</v>
      </c>
      <c r="B147" s="10">
        <f>B135*Real!B146/100</f>
        <v>151.87793204007875</v>
      </c>
      <c r="C147" s="10">
        <v>142.63263640827145</v>
      </c>
      <c r="D147" s="10">
        <v>136.21391671401165</v>
      </c>
      <c r="E147" s="10">
        <v>171.5034078697046</v>
      </c>
      <c r="F147" s="10">
        <f>F135*Real!F146/100</f>
        <v>423.98258857166883</v>
      </c>
      <c r="G147" s="10">
        <f>G135*Real!G146/100</f>
        <v>46.678915762002951</v>
      </c>
      <c r="H147" s="10">
        <f>H135*Real!H146/100</f>
        <v>722.95665253503921</v>
      </c>
      <c r="I147" s="10">
        <f>I135*Real!I146/100</f>
        <v>457.62450806562339</v>
      </c>
      <c r="J147" s="10">
        <f>J135*Real!J146/100</f>
        <v>188.26170638388157</v>
      </c>
      <c r="K147" s="10">
        <f>K135*Real!K146/100</f>
        <v>363.23758076700665</v>
      </c>
      <c r="L147" s="10">
        <f>L135*Real!L146/100</f>
        <v>200.58586990989556</v>
      </c>
      <c r="M147" s="10">
        <f>M135*Real!M146/100</f>
        <v>120.01568993145457</v>
      </c>
      <c r="N147" s="10">
        <f>N135*Real!N146/100</f>
        <v>134.99416842772644</v>
      </c>
      <c r="O147" s="10">
        <f>O135*Real!O146/100</f>
        <v>183.59148514643212</v>
      </c>
      <c r="P147" s="10">
        <f>IF(MONTH($A147)=1,Real!P146,IF(Real!P146-Real!P145&lt;=0,"",Real!P146-Real!P145))</f>
        <v>593.60000665000007</v>
      </c>
      <c r="Q147" s="10">
        <f>IF(MONTH($A147)=1,Real!Q146,IF(Real!Q146-Real!Q145&lt;=0,"",Real!Q146-Real!Q145))</f>
        <v>1351.75734199</v>
      </c>
      <c r="R147" s="10">
        <f>IF(MONTH($A147)=1,Real!R146,IF(Real!R146-Real!R145&lt;=0,"",Real!R146-Real!R145))</f>
        <v>101.79999999999995</v>
      </c>
      <c r="S147" s="10">
        <f>IF(MONTH($A147)=1,Real!S146,IF(Real!S146-Real!S145&lt;=0,"",Real!S146-Real!S145))</f>
        <v>184.40000000000009</v>
      </c>
      <c r="T147" s="10">
        <f>IF(MONTH($A147)=1,Real!T146,IF(Real!T146-Real!T145&lt;=0,"",Real!T146-Real!T145))</f>
        <v>1880.7000000000007</v>
      </c>
      <c r="U147" s="10">
        <f>IF(U146*Real!U146/100=0,"",U146*Real!U146/100)</f>
        <v>309.12637079830603</v>
      </c>
      <c r="V147" s="10">
        <f>IF(MOD(MONTH(A147),3)=0,V135*Real!V146/100,"")</f>
        <v>800.97791407604745</v>
      </c>
      <c r="W147" s="10">
        <f>IF(MONTH($A147)=1,Real!W146,IF(Real!W146-Real!W145&lt;=0,"",Real!W146-Real!W145))</f>
        <v>45231.096499999985</v>
      </c>
      <c r="X147" s="10">
        <f>IF(MONTH($A147)=1,Real!X146,IF(Real!X146-Real!X145&lt;=0,"",Real!X146-Real!X145))</f>
        <v>26263.100000000006</v>
      </c>
      <c r="Y147" s="9">
        <f>Real!Y146</f>
        <v>1720519</v>
      </c>
      <c r="Z147" s="9">
        <f>Real!Z146</f>
        <v>0</v>
      </c>
      <c r="AA147" s="9">
        <f>Real!AA146</f>
        <v>16</v>
      </c>
      <c r="AB147" s="9">
        <f>Real!AB146</f>
        <v>131.5</v>
      </c>
      <c r="AC147" s="9">
        <f>Real!AC146</f>
        <v>0</v>
      </c>
      <c r="AD147" s="9">
        <f>Real!AD146</f>
        <v>0</v>
      </c>
      <c r="AE147" s="9">
        <f>Real!AE146</f>
        <v>0</v>
      </c>
      <c r="AF147" s="9">
        <f>Real!AF146</f>
        <v>246895</v>
      </c>
      <c r="AG147" s="9">
        <f>Real!AG146</f>
        <v>5.6</v>
      </c>
      <c r="AH147" s="10">
        <f>IF(MONTH($A147)=1,Real!AH146,IF(Real!AH146-Real!AH145&lt;=0,"",Real!AH146-Real!AH145))</f>
        <v>1945.3999999999996</v>
      </c>
      <c r="AI147" s="10">
        <f>IF(MONTH($A147)=1,Real!AI146,IF(Real!AI146-Real!AI145&lt;=0,"",Real!AI146-Real!AI145))</f>
        <v>353</v>
      </c>
      <c r="AJ147" s="10">
        <f>IF(MONTH($A147)=1,Real!AJ146,IF(Real!AJ146-Real!AJ145&lt;=0,"",Real!AJ146-Real!AJ145))</f>
        <v>887541.60599999968</v>
      </c>
      <c r="AK147" s="10">
        <f>Real!AK146</f>
        <v>1186.3</v>
      </c>
      <c r="AL147" s="10">
        <f>Real!AL146</f>
        <v>593.6</v>
      </c>
      <c r="AM147" s="10">
        <f>Real!AM146</f>
        <v>592.70000000000005</v>
      </c>
      <c r="AN147" s="10">
        <f>Real!AN146</f>
        <v>973.6</v>
      </c>
    </row>
    <row r="148" spans="1:40" x14ac:dyDescent="0.2">
      <c r="A148" s="13">
        <v>41548</v>
      </c>
      <c r="B148" s="10">
        <f>B136*Real!B147/100</f>
        <v>152.02658468780317</v>
      </c>
      <c r="C148" s="10">
        <v>149.90690086509329</v>
      </c>
      <c r="D148" s="10">
        <v>140.16412029871799</v>
      </c>
      <c r="E148" s="10">
        <v>178.02053736875337</v>
      </c>
      <c r="F148" s="10">
        <f>F136*Real!F147/100</f>
        <v>453.38735746761341</v>
      </c>
      <c r="G148" s="10">
        <f>G136*Real!G147/100</f>
        <v>39.038663958732101</v>
      </c>
      <c r="H148" s="10">
        <f>H136*Real!H147/100</f>
        <v>748.6130436593395</v>
      </c>
      <c r="I148" s="10">
        <f>I136*Real!I147/100</f>
        <v>472.20320116215743</v>
      </c>
      <c r="J148" s="10">
        <f>J136*Real!J147/100</f>
        <v>193.38189625474192</v>
      </c>
      <c r="K148" s="10">
        <f>K136*Real!K147/100</f>
        <v>375.79477642047874</v>
      </c>
      <c r="L148" s="10">
        <f>L136*Real!L147/100</f>
        <v>206.75755803866375</v>
      </c>
      <c r="M148" s="10">
        <f>M136*Real!M147/100</f>
        <v>122.92720067841039</v>
      </c>
      <c r="N148" s="10">
        <f>N136*Real!N147/100</f>
        <v>153.5393778022875</v>
      </c>
      <c r="O148" s="10">
        <f>O136*Real!O147/100</f>
        <v>187.83096229335379</v>
      </c>
      <c r="P148" s="10">
        <f>IF(MONTH($A148)=1,Real!P147,IF(Real!P147-Real!P146&lt;=0,"",Real!P147-Real!P146))</f>
        <v>585.44195373000002</v>
      </c>
      <c r="Q148" s="10">
        <f>IF(MONTH($A148)=1,Real!Q147,IF(Real!Q147-Real!Q146&lt;=0,"",Real!Q147-Real!Q146))</f>
        <v>1697.9268378100005</v>
      </c>
      <c r="R148" s="10">
        <f>IF(MONTH($A148)=1,Real!R147,IF(Real!R147-Real!R146&lt;=0,"",Real!R147-Real!R146))</f>
        <v>305.5</v>
      </c>
      <c r="S148" s="10">
        <f>IF(MONTH($A148)=1,Real!S147,IF(Real!S147-Real!S146&lt;=0,"",Real!S147-Real!S146))</f>
        <v>202.09999999999991</v>
      </c>
      <c r="T148" s="10">
        <f>IF(MONTH($A148)=1,Real!T147,IF(Real!T147-Real!T146&lt;=0,"",Real!T147-Real!T146))</f>
        <v>2059.7999999999993</v>
      </c>
      <c r="U148" s="10">
        <f>IF(U147*Real!U147/100=0,"",U147*Real!U147/100)</f>
        <v>310.88839111185638</v>
      </c>
      <c r="V148" s="10" t="str">
        <f>IF(MOD(MONTH(A148),3)=0,V136*Real!V147/100,"")</f>
        <v/>
      </c>
      <c r="W148" s="10">
        <f>IF(MONTH($A148)=1,Real!W147,IF(Real!W147-Real!W146&lt;=0,"",Real!W147-Real!W146))</f>
        <v>43875.514100000029</v>
      </c>
      <c r="X148" s="10">
        <f>IF(MONTH($A148)=1,Real!X147,IF(Real!X147-Real!X146&lt;=0,"",Real!X147-Real!X146))</f>
        <v>28098.399999999994</v>
      </c>
      <c r="Y148" s="9">
        <f>Real!Y147</f>
        <v>1619405</v>
      </c>
      <c r="Z148" s="9">
        <f>Real!Z147</f>
        <v>0</v>
      </c>
      <c r="AA148" s="9">
        <f>Real!AA147</f>
        <v>12.7</v>
      </c>
      <c r="AB148" s="9">
        <f>Real!AB147</f>
        <v>130.19999999999999</v>
      </c>
      <c r="AC148" s="9">
        <f>Real!AC147</f>
        <v>0</v>
      </c>
      <c r="AD148" s="9">
        <f>Real!AD147</f>
        <v>0</v>
      </c>
      <c r="AE148" s="9">
        <f>Real!AE147</f>
        <v>0</v>
      </c>
      <c r="AF148" s="9">
        <f>Real!AF147</f>
        <v>234481</v>
      </c>
      <c r="AG148" s="9">
        <f>Real!AG147</f>
        <v>5.6</v>
      </c>
      <c r="AH148" s="10">
        <f>IF(MONTH($A148)=1,Real!AH147,IF(Real!AH147-Real!AH146&lt;=0,"",Real!AH147-Real!AH146))</f>
        <v>2283.4000000000015</v>
      </c>
      <c r="AI148" s="10">
        <f>IF(MONTH($A148)=1,Real!AI147,IF(Real!AI147-Real!AI146&lt;=0,"",Real!AI147-Real!AI146))</f>
        <v>345.20000000000027</v>
      </c>
      <c r="AJ148" s="10">
        <f>IF(MONTH($A148)=1,Real!AJ147,IF(Real!AJ147-Real!AJ146&lt;=0,"",Real!AJ147-Real!AJ146))</f>
        <v>1200537.7929999996</v>
      </c>
      <c r="AK148" s="10">
        <f>Real!AK147</f>
        <v>1136.0999999999999</v>
      </c>
      <c r="AL148" s="10">
        <f>Real!AL147</f>
        <v>585.4</v>
      </c>
      <c r="AM148" s="10">
        <f>Real!AM147</f>
        <v>550.70000000000005</v>
      </c>
      <c r="AN148" s="10">
        <f>Real!AN147</f>
        <v>1129.9000000000001</v>
      </c>
    </row>
    <row r="149" spans="1:40" x14ac:dyDescent="0.2">
      <c r="A149" s="13">
        <v>41579</v>
      </c>
      <c r="B149" s="10">
        <f>B137*Real!B148/100</f>
        <v>153.91965020662971</v>
      </c>
      <c r="C149" s="10">
        <v>154.55401479191119</v>
      </c>
      <c r="D149" s="10">
        <v>135.95919668975645</v>
      </c>
      <c r="E149" s="10">
        <v>188.34572853614108</v>
      </c>
      <c r="F149" s="10">
        <f>F137*Real!F148/100</f>
        <v>430.75358117194986</v>
      </c>
      <c r="G149" s="10">
        <f>G137*Real!G148/100</f>
        <v>36.890609638761873</v>
      </c>
      <c r="H149" s="10">
        <f>H137*Real!H148/100</f>
        <v>758.4850141373588</v>
      </c>
      <c r="I149" s="10">
        <f>I137*Real!I148/100</f>
        <v>476.3839095792419</v>
      </c>
      <c r="J149" s="10">
        <f>J137*Real!J148/100</f>
        <v>194.51236316755447</v>
      </c>
      <c r="K149" s="10">
        <f>K137*Real!K148/100</f>
        <v>393.31471946443475</v>
      </c>
      <c r="L149" s="10">
        <f>L137*Real!L148/100</f>
        <v>202.06783572056597</v>
      </c>
      <c r="M149" s="10">
        <f>M137*Real!M148/100</f>
        <v>123.61541747147133</v>
      </c>
      <c r="N149" s="10">
        <f>N137*Real!N148/100</f>
        <v>109.52529327385861</v>
      </c>
      <c r="O149" s="10">
        <f>O137*Real!O148/100</f>
        <v>189.95237584054306</v>
      </c>
      <c r="P149" s="10">
        <f>IF(MONTH($A149)=1,Real!P148,IF(Real!P148-Real!P147&lt;=0,"",Real!P148-Real!P147))</f>
        <v>581.12560192000001</v>
      </c>
      <c r="Q149" s="10">
        <f>IF(MONTH($A149)=1,Real!Q148,IF(Real!Q148-Real!Q147&lt;=0,"",Real!Q148-Real!Q147))</f>
        <v>1288.16532835</v>
      </c>
      <c r="R149" s="10">
        <f>IF(MONTH($A149)=1,Real!R148,IF(Real!R148-Real!R147&lt;=0,"",Real!R148-Real!R147))</f>
        <v>138.80000000000018</v>
      </c>
      <c r="S149" s="10">
        <f>IF(MONTH($A149)=1,Real!S148,IF(Real!S148-Real!S147&lt;=0,"",Real!S148-Real!S147))</f>
        <v>203.30000000000018</v>
      </c>
      <c r="T149" s="10">
        <f>IF(MONTH($A149)=1,Real!T148,IF(Real!T148-Real!T147&lt;=0,"",Real!T148-Real!T147))</f>
        <v>1975.9000000000015</v>
      </c>
      <c r="U149" s="10">
        <f>IF(U148*Real!U148/100=0,"",U148*Real!U148/100)</f>
        <v>312.62936610208277</v>
      </c>
      <c r="V149" s="10" t="str">
        <f>IF(MOD(MONTH(A149),3)=0,V137*Real!V148/100,"")</f>
        <v/>
      </c>
      <c r="W149" s="10">
        <f>IF(MONTH($A149)=1,Real!W148,IF(Real!W148-Real!W147&lt;=0,"",Real!W148-Real!W147))</f>
        <v>47384.733599999978</v>
      </c>
      <c r="X149" s="10">
        <f>IF(MONTH($A149)=1,Real!X148,IF(Real!X148-Real!X147&lt;=0,"",Real!X148-Real!X147))</f>
        <v>27193.300000000017</v>
      </c>
      <c r="Y149" s="9">
        <f>Real!Y148</f>
        <v>1526539</v>
      </c>
      <c r="Z149" s="9">
        <f>Real!Z148</f>
        <v>0</v>
      </c>
      <c r="AA149" s="9">
        <f>Real!AA148</f>
        <v>16.899999999999999</v>
      </c>
      <c r="AB149" s="9">
        <f>Real!AB148</f>
        <v>128.30000000000001</v>
      </c>
      <c r="AC149" s="9">
        <f>Real!AC148</f>
        <v>0</v>
      </c>
      <c r="AD149" s="9">
        <f>Real!AD148</f>
        <v>0</v>
      </c>
      <c r="AE149" s="9">
        <f>Real!AE148</f>
        <v>0</v>
      </c>
      <c r="AF149" s="9">
        <f>Real!AF148</f>
        <v>232059</v>
      </c>
      <c r="AG149" s="9">
        <f>Real!AG148</f>
        <v>5.4</v>
      </c>
      <c r="AH149" s="10">
        <f>IF(MONTH($A149)=1,Real!AH148,IF(Real!AH148-Real!AH147&lt;=0,"",Real!AH148-Real!AH147))</f>
        <v>1869.2999999999993</v>
      </c>
      <c r="AI149" s="10">
        <f>IF(MONTH($A149)=1,Real!AI148,IF(Real!AI148-Real!AI147&lt;=0,"",Real!AI148-Real!AI147))</f>
        <v>351.29999999999973</v>
      </c>
      <c r="AJ149" s="10">
        <f>IF(MONTH($A149)=1,Real!AJ148,IF(Real!AJ148-Real!AJ147&lt;=0,"",Real!AJ148-Real!AJ147))</f>
        <v>828668.54300000146</v>
      </c>
      <c r="AK149" s="10">
        <f>Real!AK148</f>
        <v>1018.1</v>
      </c>
      <c r="AL149" s="10">
        <f>Real!AL148</f>
        <v>581.1</v>
      </c>
      <c r="AM149" s="10">
        <f>Real!AM148</f>
        <v>437</v>
      </c>
      <c r="AN149" s="10">
        <f>Real!AN148</f>
        <v>1035.2</v>
      </c>
    </row>
    <row r="150" spans="1:40" x14ac:dyDescent="0.2">
      <c r="A150" s="13">
        <v>41609</v>
      </c>
      <c r="B150" s="10">
        <f>B138*Real!B149/100</f>
        <v>207.52896882048827</v>
      </c>
      <c r="C150" s="10">
        <v>167.38199801963981</v>
      </c>
      <c r="D150" s="10">
        <v>141.3975645573467</v>
      </c>
      <c r="E150" s="10">
        <v>205.8618812900022</v>
      </c>
      <c r="F150" s="10">
        <f>F138*Real!F149/100</f>
        <v>455.76423799798749</v>
      </c>
      <c r="G150" s="10">
        <f>G138*Real!G149/100</f>
        <v>37.217013344785265</v>
      </c>
      <c r="H150" s="10">
        <f>H138*Real!H149/100</f>
        <v>919.87128872471249</v>
      </c>
      <c r="I150" s="10">
        <f>I138*Real!I149/100</f>
        <v>572.49274979943038</v>
      </c>
      <c r="J150" s="10">
        <f>J138*Real!J149/100</f>
        <v>232.59959614705397</v>
      </c>
      <c r="K150" s="10">
        <f>K138*Real!K149/100</f>
        <v>441.28930256300487</v>
      </c>
      <c r="L150" s="10">
        <f>L138*Real!L149/100</f>
        <v>229.29194152095582</v>
      </c>
      <c r="M150" s="10">
        <f>M138*Real!M149/100</f>
        <v>127.33505966049616</v>
      </c>
      <c r="N150" s="10">
        <f>N138*Real!N149/100</f>
        <v>103.69459891314072</v>
      </c>
      <c r="O150" s="10">
        <f>O138*Real!O149/100</f>
        <v>243.74009693286388</v>
      </c>
      <c r="P150" s="10">
        <f>IF(MONTH($A150)=1,Real!P149,IF(Real!P149-Real!P148&lt;=0,"",Real!P149-Real!P148))</f>
        <v>593.30163944000014</v>
      </c>
      <c r="Q150" s="10">
        <f>IF(MONTH($A150)=1,Real!Q149,IF(Real!Q149-Real!Q148&lt;=0,"",Real!Q149-Real!Q148))</f>
        <v>2279.2268535699986</v>
      </c>
      <c r="R150" s="10">
        <f>IF(MONTH($A150)=1,Real!R149,IF(Real!R149-Real!R148&lt;=0,"",Real!R149-Real!R148))</f>
        <v>171.98504907999995</v>
      </c>
      <c r="S150" s="10">
        <f>IF(MONTH($A150)=1,Real!S149,IF(Real!S149-Real!S148&lt;=0,"",Real!S149-Real!S148))</f>
        <v>358.65238451999994</v>
      </c>
      <c r="T150" s="10">
        <f>IF(MONTH($A150)=1,Real!T149,IF(Real!T149-Real!T148&lt;=0,"",Real!T149-Real!T148))</f>
        <v>4751.0094313399968</v>
      </c>
      <c r="U150" s="10">
        <f>IF(U149*Real!U149/100=0,"",U149*Real!U149/100)</f>
        <v>314.22377586920339</v>
      </c>
      <c r="V150" s="10">
        <f>IF(MOD(MONTH(A150),3)=0,V138*Real!V149/100,"")</f>
        <v>900.83977887976903</v>
      </c>
      <c r="W150" s="10">
        <f>IF(MONTH($A150)=1,Real!W149,IF(Real!W149-Real!W148&lt;=0,"",Real!W149-Real!W148))</f>
        <v>49915.269400000048</v>
      </c>
      <c r="X150" s="10">
        <f>IF(MONTH($A150)=1,Real!X149,IF(Real!X149-Real!X148&lt;=0,"",Real!X149-Real!X148))</f>
        <v>29733.599999999977</v>
      </c>
      <c r="Y150" s="9">
        <f>Real!Y149</f>
        <v>1377500</v>
      </c>
      <c r="Z150" s="9">
        <f>Real!Z149</f>
        <v>0</v>
      </c>
      <c r="AA150" s="9">
        <f>Real!AA149</f>
        <v>16.899999999999999</v>
      </c>
      <c r="AB150" s="9">
        <f>Real!AB149</f>
        <v>129.80000000000001</v>
      </c>
      <c r="AC150" s="9">
        <f>Real!AC149</f>
        <v>0</v>
      </c>
      <c r="AD150" s="9">
        <f>Real!AD149</f>
        <v>0</v>
      </c>
      <c r="AE150" s="9">
        <f>Real!AE149</f>
        <v>0</v>
      </c>
      <c r="AF150" s="9">
        <f>Real!AF149</f>
        <v>264307</v>
      </c>
      <c r="AG150" s="9">
        <f>Real!AG149</f>
        <v>5.4</v>
      </c>
      <c r="AH150" s="10">
        <f>IF(MONTH($A150)=1,Real!AH149,IF(Real!AH149-Real!AH148&lt;=0,"",Real!AH149-Real!AH148))</f>
        <v>2872.4857728899988</v>
      </c>
      <c r="AI150" s="10">
        <f>IF(MONTH($A150)=1,Real!AI149,IF(Real!AI149-Real!AI148&lt;=0,"",Real!AI149-Real!AI148))</f>
        <v>816.5635811799998</v>
      </c>
      <c r="AJ150" s="10">
        <f>IF(MONTH($A150)=1,Real!AJ149,IF(Real!AJ149-Real!AJ148&lt;=0,"",Real!AJ149-Real!AJ148))</f>
        <v>1115477.1639999989</v>
      </c>
      <c r="AK150" s="10">
        <f>Real!AK149</f>
        <v>1261.2</v>
      </c>
      <c r="AL150" s="10">
        <f>Real!AL149</f>
        <v>593.29999999999995</v>
      </c>
      <c r="AM150" s="10">
        <f>Real!AM149</f>
        <v>667.9</v>
      </c>
      <c r="AN150" s="10">
        <f>Real!AN149</f>
        <v>2226.1999999999998</v>
      </c>
    </row>
    <row r="151" spans="1:40" x14ac:dyDescent="0.2">
      <c r="A151" s="13">
        <v>41640</v>
      </c>
      <c r="B151" s="10">
        <f>B139*Real!B150/100</f>
        <v>61.966225889684019</v>
      </c>
      <c r="C151" s="10">
        <v>130.22319445927977</v>
      </c>
      <c r="D151" s="10">
        <v>135.17607171682346</v>
      </c>
      <c r="E151" s="10">
        <v>137.72159858301148</v>
      </c>
      <c r="F151" s="10">
        <f>F139*Real!F150/100</f>
        <v>441.21413604833469</v>
      </c>
      <c r="G151" s="10">
        <f>G139*Real!G150/100</f>
        <v>35.394292554587281</v>
      </c>
      <c r="H151" s="10">
        <f>H139*Real!H150/100</f>
        <v>597.46924492129381</v>
      </c>
      <c r="I151" s="10">
        <f>I139*Real!I150/100</f>
        <v>378.12991929851455</v>
      </c>
      <c r="J151" s="10">
        <f>J139*Real!J150/100</f>
        <v>169.52575023356158</v>
      </c>
      <c r="K151" s="10">
        <f>K139*Real!K150/100</f>
        <v>332.03546886484486</v>
      </c>
      <c r="L151" s="10">
        <f>L139*Real!L150/100</f>
        <v>169.76352901694193</v>
      </c>
      <c r="M151" s="10">
        <f>M139*Real!M150/100</f>
        <v>94.240211626712991</v>
      </c>
      <c r="N151" s="10">
        <f>N139*Real!N150/100</f>
        <v>104.23216418579936</v>
      </c>
      <c r="O151" s="10">
        <f>O139*Real!O150/100</f>
        <v>184.00144075618721</v>
      </c>
      <c r="P151" s="10">
        <f>IF(MONTH($A151)=1,Real!P150,IF(Real!P150-Real!P149&lt;=0,"",Real!P150-Real!P149))</f>
        <v>615.04110112000001</v>
      </c>
      <c r="Q151" s="10">
        <f>IF(MONTH($A151)=1,Real!Q150,IF(Real!Q150-Real!Q149&lt;=0,"",Real!Q150-Real!Q149))</f>
        <v>1111.2197902400001</v>
      </c>
      <c r="R151" s="10">
        <f>IF(MONTH($A151)=1,Real!R150,IF(Real!R150-Real!R149&lt;=0,"",Real!R150-Real!R149))</f>
        <v>100.59673662</v>
      </c>
      <c r="S151" s="10">
        <f>IF(MONTH($A151)=1,Real!S150,IF(Real!S150-Real!S149&lt;=0,"",Real!S150-Real!S149))</f>
        <v>133.55270121999999</v>
      </c>
      <c r="T151" s="10">
        <f>IF(MONTH($A151)=1,Real!T150,IF(Real!T150-Real!T149&lt;=0,"",Real!T150-Real!T149))</f>
        <v>981.06716355000003</v>
      </c>
      <c r="U151" s="10">
        <f>IF(U150*Real!U150/100=0,"",U150*Real!U150/100)</f>
        <v>316.07769614683167</v>
      </c>
      <c r="V151" s="10" t="str">
        <f>IF(MOD(MONTH(A151),3)=0,V139*Real!V150/100,"")</f>
        <v/>
      </c>
      <c r="W151" s="10">
        <f>IF(MONTH($A151)=1,Real!W150,IF(Real!W150-Real!W149&lt;=0,"",Real!W150-Real!W149))</f>
        <v>39564.357600000003</v>
      </c>
      <c r="X151" s="10">
        <f>IF(MONTH($A151)=1,Real!X150,IF(Real!X150-Real!X149&lt;=0,"",Real!X150-Real!X149))</f>
        <v>18925.3</v>
      </c>
      <c r="Y151" s="9">
        <f>Real!Y150</f>
        <v>1407073</v>
      </c>
      <c r="Z151" s="9">
        <f>Real!Z150</f>
        <v>0</v>
      </c>
      <c r="AA151" s="9">
        <f>Real!AA150</f>
        <v>18.600000000000001</v>
      </c>
      <c r="AB151" s="9">
        <f>Real!AB150</f>
        <v>130.30000000000001</v>
      </c>
      <c r="AC151" s="9">
        <f>Real!AC150</f>
        <v>0</v>
      </c>
      <c r="AD151" s="9">
        <f>Real!AD150</f>
        <v>0</v>
      </c>
      <c r="AE151" s="9">
        <f>Real!AE150</f>
        <v>0</v>
      </c>
      <c r="AF151" s="9">
        <f>Real!AF150</f>
        <v>152662</v>
      </c>
      <c r="AG151" s="9">
        <f>Real!AG150</f>
        <v>5</v>
      </c>
      <c r="AH151" s="10">
        <f>IF(MONTH($A151)=1,Real!AH150,IF(Real!AH150-Real!AH149&lt;=0,"",Real!AH150-Real!AH149))</f>
        <v>1726.26089136</v>
      </c>
      <c r="AI151" s="10">
        <f>IF(MONTH($A151)=1,Real!AI150,IF(Real!AI150-Real!AI149&lt;=0,"",Real!AI150-Real!AI149))</f>
        <v>227.71728490999999</v>
      </c>
      <c r="AJ151" s="10">
        <f>IF(MONTH($A151)=1,Real!AJ150,IF(Real!AJ150-Real!AJ149&lt;=0,"",Real!AJ150-Real!AJ149))</f>
        <v>866398.48499999999</v>
      </c>
      <c r="AK151" s="10">
        <f>Real!AK150</f>
        <v>1326.7</v>
      </c>
      <c r="AL151" s="10">
        <f>Real!AL150</f>
        <v>615</v>
      </c>
      <c r="AM151" s="10">
        <f>Real!AM150</f>
        <v>711.6</v>
      </c>
      <c r="AN151" s="10">
        <f>Real!AN150</f>
        <v>761.2</v>
      </c>
    </row>
    <row r="152" spans="1:40" x14ac:dyDescent="0.2">
      <c r="A152" s="13">
        <v>41671</v>
      </c>
      <c r="B152" s="10">
        <f>B140*Real!B151/100</f>
        <v>66.772169232954724</v>
      </c>
      <c r="C152" s="10">
        <v>132.17654237616895</v>
      </c>
      <c r="D152" s="10">
        <v>125.30821848149535</v>
      </c>
      <c r="E152" s="10">
        <v>149.84109925831649</v>
      </c>
      <c r="F152" s="10">
        <f>F140*Real!F151/100</f>
        <v>396.08479699965852</v>
      </c>
      <c r="G152" s="10">
        <f>G140*Real!G151/100</f>
        <v>30.370558850966187</v>
      </c>
      <c r="H152" s="10">
        <f>H140*Real!H151/100</f>
        <v>605.98024166239247</v>
      </c>
      <c r="I152" s="10">
        <f>I140*Real!I151/100</f>
        <v>381.66590246102265</v>
      </c>
      <c r="J152" s="10">
        <f>J140*Real!J151/100</f>
        <v>168.52510633698742</v>
      </c>
      <c r="K152" s="10">
        <f>K140*Real!K151/100</f>
        <v>354.73146526194387</v>
      </c>
      <c r="L152" s="10">
        <f>L140*Real!L151/100</f>
        <v>169.40793240520864</v>
      </c>
      <c r="M152" s="10">
        <f>M140*Real!M151/100</f>
        <v>96.018406510908747</v>
      </c>
      <c r="N152" s="10">
        <f>N140*Real!N151/100</f>
        <v>107.95570703679903</v>
      </c>
      <c r="O152" s="10">
        <f>O140*Real!O151/100</f>
        <v>179.83977097939945</v>
      </c>
      <c r="P152" s="10">
        <f>IF(MONTH($A152)=1,Real!P151,IF(Real!P151-Real!P150&lt;=0,"",Real!P151-Real!P150))</f>
        <v>618.74291372000005</v>
      </c>
      <c r="Q152" s="10">
        <f>IF(MONTH($A152)=1,Real!Q151,IF(Real!Q151-Real!Q150&lt;=0,"",Real!Q151-Real!Q150))</f>
        <v>1234.8292752899999</v>
      </c>
      <c r="R152" s="10">
        <f>IF(MONTH($A152)=1,Real!R151,IF(Real!R151-Real!R150&lt;=0,"",Real!R151-Real!R150))</f>
        <v>110.97009944999999</v>
      </c>
      <c r="S152" s="10">
        <f>IF(MONTH($A152)=1,Real!S151,IF(Real!S151-Real!S150&lt;=0,"",Real!S151-Real!S150))</f>
        <v>203.02018527999999</v>
      </c>
      <c r="T152" s="10">
        <f>IF(MONTH($A152)=1,Real!T151,IF(Real!T151-Real!T150&lt;=0,"",Real!T151-Real!T150))</f>
        <v>2392.4508168299999</v>
      </c>
      <c r="U152" s="10">
        <f>IF(U151*Real!U151/100=0,"",U151*Real!U151/100)</f>
        <v>318.29024001985948</v>
      </c>
      <c r="V152" s="10" t="str">
        <f>IF(MOD(MONTH(A152),3)=0,V140*Real!V151/100,"")</f>
        <v/>
      </c>
      <c r="W152" s="10">
        <f>IF(MONTH($A152)=1,Real!W151,IF(Real!W151-Real!W150&lt;=0,"",Real!W151-Real!W150))</f>
        <v>36016.636299999998</v>
      </c>
      <c r="X152" s="10">
        <f>IF(MONTH($A152)=1,Real!X151,IF(Real!X151-Real!X150&lt;=0,"",Real!X151-Real!X150))</f>
        <v>22323.399999999998</v>
      </c>
      <c r="Y152" s="9">
        <f>Real!Y151</f>
        <v>1491754</v>
      </c>
      <c r="Z152" s="9">
        <f>Real!Z151</f>
        <v>0</v>
      </c>
      <c r="AA152" s="9">
        <f>Real!AA151</f>
        <v>12.3</v>
      </c>
      <c r="AB152" s="9">
        <f>Real!AB151</f>
        <v>129.80000000000001</v>
      </c>
      <c r="AC152" s="9">
        <f>Real!AC151</f>
        <v>0</v>
      </c>
      <c r="AD152" s="9">
        <f>Real!AD151</f>
        <v>0</v>
      </c>
      <c r="AE152" s="9">
        <f>Real!AE151</f>
        <v>0</v>
      </c>
      <c r="AF152" s="9">
        <f>Real!AF151</f>
        <v>206526</v>
      </c>
      <c r="AG152" s="9">
        <f>Real!AG151</f>
        <v>5.2</v>
      </c>
      <c r="AH152" s="10">
        <f>IF(MONTH($A152)=1,Real!AH151,IF(Real!AH151-Real!AH150&lt;=0,"",Real!AH151-Real!AH150))</f>
        <v>1853.5721890100001</v>
      </c>
      <c r="AI152" s="10">
        <f>IF(MONTH($A152)=1,Real!AI151,IF(Real!AI151-Real!AI150&lt;=0,"",Real!AI151-Real!AI150))</f>
        <v>395.21470385999999</v>
      </c>
      <c r="AJ152" s="10">
        <f>IF(MONTH($A152)=1,Real!AJ151,IF(Real!AJ151-Real!AJ150&lt;=0,"",Real!AJ151-Real!AJ150))</f>
        <v>797023.53800000006</v>
      </c>
      <c r="AK152" s="10">
        <f>Real!AK151</f>
        <v>1041.9000000000001</v>
      </c>
      <c r="AL152" s="10">
        <f>Real!AL151</f>
        <v>618.70000000000005</v>
      </c>
      <c r="AM152" s="10">
        <f>Real!AM151</f>
        <v>423.1</v>
      </c>
      <c r="AN152" s="10">
        <f>Real!AN151</f>
        <v>1500.4</v>
      </c>
    </row>
    <row r="153" spans="1:40" x14ac:dyDescent="0.2">
      <c r="A153" s="13">
        <v>41699</v>
      </c>
      <c r="B153" s="10">
        <f>B141*Real!B152/100</f>
        <v>95.352108812954526</v>
      </c>
      <c r="C153" s="10">
        <v>144.33678427477651</v>
      </c>
      <c r="D153" s="10">
        <v>136.83657458179292</v>
      </c>
      <c r="E153" s="10">
        <v>167.67219007005616</v>
      </c>
      <c r="F153" s="10">
        <f>F141*Real!F152/100</f>
        <v>430.51787236320263</v>
      </c>
      <c r="G153" s="10">
        <f>G141*Real!G152/100</f>
        <v>36.306533320424997</v>
      </c>
      <c r="H153" s="10">
        <f>H141*Real!H152/100</f>
        <v>667.68915146983056</v>
      </c>
      <c r="I153" s="10">
        <f>I141*Real!I152/100</f>
        <v>426.94635129694171</v>
      </c>
      <c r="J153" s="10">
        <f>J141*Real!J152/100</f>
        <v>180.23942767966318</v>
      </c>
      <c r="K153" s="10">
        <f>K141*Real!K152/100</f>
        <v>380.62250750069308</v>
      </c>
      <c r="L153" s="10">
        <f>L141*Real!L152/100</f>
        <v>180.96401705448633</v>
      </c>
      <c r="M153" s="10">
        <f>M141*Real!M152/100</f>
        <v>101.42415937613586</v>
      </c>
      <c r="N153" s="10">
        <f>N141*Real!N152/100</f>
        <v>162.75590163097601</v>
      </c>
      <c r="O153" s="10">
        <f>O141*Real!O152/100</f>
        <v>189.48061175968488</v>
      </c>
      <c r="P153" s="10">
        <f>IF(MONTH($A153)=1,Real!P152,IF(Real!P152-Real!P151&lt;=0,"",Real!P152-Real!P151))</f>
        <v>592.88923954999996</v>
      </c>
      <c r="Q153" s="10">
        <f>IF(MONTH($A153)=1,Real!Q152,IF(Real!Q152-Real!Q151&lt;=0,"",Real!Q152-Real!Q151))</f>
        <v>1787.69940339</v>
      </c>
      <c r="R153" s="10">
        <f>IF(MONTH($A153)=1,Real!R152,IF(Real!R152-Real!R151&lt;=0,"",Real!R152-Real!R151))</f>
        <v>368.04136066000001</v>
      </c>
      <c r="S153" s="10">
        <f>IF(MONTH($A153)=1,Real!S152,IF(Real!S152-Real!S151&lt;=0,"",Real!S152-Real!S151))</f>
        <v>211.63803331999998</v>
      </c>
      <c r="T153" s="10">
        <f>IF(MONTH($A153)=1,Real!T152,IF(Real!T152-Real!T151&lt;=0,"",Real!T152-Real!T151))</f>
        <v>2058.5259820199999</v>
      </c>
      <c r="U153" s="10">
        <f>IF(U152*Real!U152/100=0,"",U152*Real!U152/100)</f>
        <v>321.53680046806204</v>
      </c>
      <c r="V153" s="10">
        <f>IF(MOD(MONTH(A153),3)=0,V141*Real!V152/100,"")</f>
        <v>430.74990224906628</v>
      </c>
      <c r="W153" s="10">
        <f>IF(MONTH($A153)=1,Real!W152,IF(Real!W152-Real!W151&lt;=0,"",Real!W152-Real!W151))</f>
        <v>47107.243699999992</v>
      </c>
      <c r="X153" s="10">
        <f>IF(MONTH($A153)=1,Real!X152,IF(Real!X152-Real!X151&lt;=0,"",Real!X152-Real!X151))</f>
        <v>25657.699999999997</v>
      </c>
      <c r="Y153" s="9">
        <f>Real!Y152</f>
        <v>1684220</v>
      </c>
      <c r="Z153" s="9">
        <f>Real!Z152</f>
        <v>0</v>
      </c>
      <c r="AA153" s="9">
        <f>Real!AA152</f>
        <v>19.600000000000001</v>
      </c>
      <c r="AB153" s="9">
        <f>Real!AB152</f>
        <v>133</v>
      </c>
      <c r="AC153" s="9">
        <f>Real!AC152</f>
        <v>0</v>
      </c>
      <c r="AD153" s="9">
        <f>Real!AD152</f>
        <v>0</v>
      </c>
      <c r="AE153" s="9">
        <f>Real!AE152</f>
        <v>0</v>
      </c>
      <c r="AF153" s="9">
        <f>Real!AF152</f>
        <v>243332</v>
      </c>
      <c r="AG153" s="9">
        <f>Real!AG152</f>
        <v>5.2</v>
      </c>
      <c r="AH153" s="10">
        <f>IF(MONTH($A153)=1,Real!AH152,IF(Real!AH152-Real!AH151&lt;=0,"",Real!AH152-Real!AH151))</f>
        <v>2380.5886429399998</v>
      </c>
      <c r="AI153" s="10">
        <f>IF(MONTH($A153)=1,Real!AI152,IF(Real!AI152-Real!AI151&lt;=0,"",Real!AI152-Real!AI151))</f>
        <v>412.59473130000003</v>
      </c>
      <c r="AJ153" s="10">
        <f>IF(MONTH($A153)=1,Real!AJ152,IF(Real!AJ152-Real!AJ151&lt;=0,"",Real!AJ152-Real!AJ151))</f>
        <v>1265826.8819999998</v>
      </c>
      <c r="AK153" s="10">
        <f>Real!AK152</f>
        <v>1152.8</v>
      </c>
      <c r="AL153" s="10">
        <f>Real!AL152</f>
        <v>592.9</v>
      </c>
      <c r="AM153" s="10">
        <f>Real!AM152</f>
        <v>560</v>
      </c>
      <c r="AN153" s="10">
        <f>Real!AN152</f>
        <v>1084.0999999999999</v>
      </c>
    </row>
    <row r="154" spans="1:40" x14ac:dyDescent="0.2">
      <c r="A154" s="13">
        <v>41730</v>
      </c>
      <c r="B154" s="10">
        <f>B142*Real!B153/100</f>
        <v>99.904238516485208</v>
      </c>
      <c r="C154" s="10">
        <v>142.31606929492963</v>
      </c>
      <c r="D154" s="10">
        <v>134.09984309015707</v>
      </c>
      <c r="E154" s="10">
        <v>169.01356759061662</v>
      </c>
      <c r="F154" s="10">
        <f>F142*Real!F153/100</f>
        <v>414.66718545040197</v>
      </c>
      <c r="G154" s="10">
        <f>G142*Real!G153/100</f>
        <v>35.590338070081472</v>
      </c>
      <c r="H154" s="10">
        <f>H142*Real!H153/100</f>
        <v>667.18989787605199</v>
      </c>
      <c r="I154" s="10">
        <f>I142*Real!I153/100</f>
        <v>423.65558556426657</v>
      </c>
      <c r="J154" s="10">
        <f>J142*Real!J153/100</f>
        <v>177.85478543326661</v>
      </c>
      <c r="K154" s="10">
        <f>K142*Real!K153/100</f>
        <v>366.6729344152476</v>
      </c>
      <c r="L154" s="10">
        <f>L142*Real!L153/100</f>
        <v>182.32598881575629</v>
      </c>
      <c r="M154" s="10">
        <f>M142*Real!M153/100</f>
        <v>105.08435897492519</v>
      </c>
      <c r="N154" s="10">
        <f>N142*Real!N153/100</f>
        <v>126.61909465476637</v>
      </c>
      <c r="O154" s="10">
        <f>O142*Real!O153/100</f>
        <v>199.7328692842442</v>
      </c>
      <c r="P154" s="10">
        <f>IF(MONTH($A154)=1,Real!P153,IF(Real!P153-Real!P152&lt;=0,"",Real!P153-Real!P152))</f>
        <v>689.99152717999982</v>
      </c>
      <c r="Q154" s="10">
        <f>IF(MONTH($A154)=1,Real!Q153,IF(Real!Q153-Real!Q152&lt;=0,"",Real!Q153-Real!Q152))</f>
        <v>1847.9183791599999</v>
      </c>
      <c r="R154" s="10">
        <f>IF(MONTH($A154)=1,Real!R153,IF(Real!R153-Real!R152&lt;=0,"",Real!R153-Real!R152))</f>
        <v>319.33399594999992</v>
      </c>
      <c r="S154" s="10">
        <f>IF(MONTH($A154)=1,Real!S153,IF(Real!S153-Real!S152&lt;=0,"",Real!S153-Real!S152))</f>
        <v>230.10508964000007</v>
      </c>
      <c r="T154" s="10">
        <f>IF(MONTH($A154)=1,Real!T153,IF(Real!T153-Real!T152&lt;=0,"",Real!T153-Real!T152))</f>
        <v>2346.6143626000003</v>
      </c>
      <c r="U154" s="10">
        <f>IF(U153*Real!U153/100=0,"",U153*Real!U153/100)</f>
        <v>324.43063167227461</v>
      </c>
      <c r="V154" s="10" t="str">
        <f>IF(MOD(MONTH(A154),3)=0,V142*Real!V153/100,"")</f>
        <v/>
      </c>
      <c r="W154" s="10">
        <f>IF(MONTH($A154)=1,Real!W153,IF(Real!W153-Real!W152&lt;=0,"",Real!W153-Real!W152))</f>
        <v>47678.705100000021</v>
      </c>
      <c r="X154" s="10">
        <f>IF(MONTH($A154)=1,Real!X153,IF(Real!X153-Real!X152&lt;=0,"",Real!X153-Real!X152))</f>
        <v>26095.400000000009</v>
      </c>
      <c r="Y154" s="9">
        <f>Real!Y153</f>
        <v>1979908</v>
      </c>
      <c r="Z154" s="9">
        <f>Real!Z153</f>
        <v>0</v>
      </c>
      <c r="AA154" s="9">
        <f>Real!AA153</f>
        <v>19.8</v>
      </c>
      <c r="AB154" s="9">
        <f>Real!AB153</f>
        <v>133.69999999999999</v>
      </c>
      <c r="AC154" s="9">
        <f>Real!AC153</f>
        <v>0</v>
      </c>
      <c r="AD154" s="9">
        <f>Real!AD153</f>
        <v>0</v>
      </c>
      <c r="AE154" s="9">
        <f>Real!AE153</f>
        <v>0</v>
      </c>
      <c r="AF154" s="9">
        <f>Real!AF153</f>
        <v>226526</v>
      </c>
      <c r="AG154" s="9">
        <f>Real!AG153</f>
        <v>5.2</v>
      </c>
      <c r="AH154" s="10">
        <f>IF(MONTH($A154)=1,Real!AH153,IF(Real!AH153-Real!AH152&lt;=0,"",Real!AH153-Real!AH152))</f>
        <v>2537.9099063300009</v>
      </c>
      <c r="AI154" s="10">
        <f>IF(MONTH($A154)=1,Real!AI153,IF(Real!AI153-Real!AI152&lt;=0,"",Real!AI153-Real!AI152))</f>
        <v>417.76744368000004</v>
      </c>
      <c r="AJ154" s="10">
        <f>IF(MONTH($A154)=1,Real!AJ153,IF(Real!AJ153-Real!AJ152&lt;=0,"",Real!AJ153-Real!AJ152))</f>
        <v>1345855.6580000003</v>
      </c>
      <c r="AK154" s="10">
        <f>Real!AK153</f>
        <v>1232.9000000000001</v>
      </c>
      <c r="AL154" s="10">
        <f>Real!AL153</f>
        <v>690</v>
      </c>
      <c r="AM154" s="10">
        <f>Real!AM153</f>
        <v>542.9</v>
      </c>
      <c r="AN154" s="10">
        <f>Real!AN153</f>
        <v>1280.5</v>
      </c>
    </row>
    <row r="155" spans="1:40" x14ac:dyDescent="0.2">
      <c r="A155" s="13">
        <v>41760</v>
      </c>
      <c r="B155" s="10">
        <f>B143*Real!B154/100</f>
        <v>107.69241189588215</v>
      </c>
      <c r="C155" s="10">
        <v>139.75438004762091</v>
      </c>
      <c r="D155" s="10">
        <v>138.39103806904211</v>
      </c>
      <c r="E155" s="10">
        <v>165.29526910362304</v>
      </c>
      <c r="F155" s="10">
        <f>F143*Real!F154/100</f>
        <v>431.70784050525401</v>
      </c>
      <c r="G155" s="10">
        <f>G143*Real!G154/100</f>
        <v>40.851920954722843</v>
      </c>
      <c r="H155" s="10">
        <f>H143*Real!H154/100</f>
        <v>689.65078164270835</v>
      </c>
      <c r="I155" s="10">
        <f>I143*Real!I154/100</f>
        <v>430.33259190265511</v>
      </c>
      <c r="J155" s="10">
        <f>J143*Real!J154/100</f>
        <v>182.43051907458738</v>
      </c>
      <c r="K155" s="10">
        <f>K143*Real!K154/100</f>
        <v>341.61896149664091</v>
      </c>
      <c r="L155" s="10">
        <f>L143*Real!L154/100</f>
        <v>187.37802258149722</v>
      </c>
      <c r="M155" s="10">
        <f>M143*Real!M154/100</f>
        <v>106.7996672517146</v>
      </c>
      <c r="N155" s="10">
        <f>N143*Real!N154/100</f>
        <v>129.25374366846572</v>
      </c>
      <c r="O155" s="10">
        <f>O143*Real!O154/100</f>
        <v>194.05659502612673</v>
      </c>
      <c r="P155" s="10">
        <f>IF(MONTH($A155)=1,Real!P154,IF(Real!P154-Real!P153&lt;=0,"",Real!P154-Real!P153))</f>
        <v>632.03294675999996</v>
      </c>
      <c r="Q155" s="10">
        <f>IF(MONTH($A155)=1,Real!Q154,IF(Real!Q154-Real!Q153&lt;=0,"",Real!Q154-Real!Q153))</f>
        <v>1441.9654921900001</v>
      </c>
      <c r="R155" s="10">
        <f>IF(MONTH($A155)=1,Real!R154,IF(Real!R154-Real!R153&lt;=0,"",Real!R154-Real!R153))</f>
        <v>146.64732491999996</v>
      </c>
      <c r="S155" s="10">
        <f>IF(MONTH($A155)=1,Real!S154,IF(Real!S154-Real!S153&lt;=0,"",Real!S154-Real!S153))</f>
        <v>200.60468426</v>
      </c>
      <c r="T155" s="10">
        <f>IF(MONTH($A155)=1,Real!T154,IF(Real!T154-Real!T153&lt;=0,"",Real!T154-Real!T153))</f>
        <v>1741.0934684299991</v>
      </c>
      <c r="U155" s="10">
        <f>IF(U154*Real!U154/100=0,"",U154*Real!U154/100)</f>
        <v>327.35050735732511</v>
      </c>
      <c r="V155" s="10" t="str">
        <f>IF(MOD(MONTH(A155),3)=0,V143*Real!V154/100,"")</f>
        <v/>
      </c>
      <c r="W155" s="10">
        <f>IF(MONTH($A155)=1,Real!W154,IF(Real!W154-Real!W153&lt;=0,"",Real!W154-Real!W153))</f>
        <v>44316.600799999986</v>
      </c>
      <c r="X155" s="10">
        <f>IF(MONTH($A155)=1,Real!X154,IF(Real!X154-Real!X153&lt;=0,"",Real!X154-Real!X153))</f>
        <v>24338.800000000003</v>
      </c>
      <c r="Y155" s="9">
        <f>Real!Y154</f>
        <v>2179374</v>
      </c>
      <c r="Z155" s="9">
        <f>Real!Z154</f>
        <v>0</v>
      </c>
      <c r="AA155" s="9">
        <f>Real!AA154</f>
        <v>17.8</v>
      </c>
      <c r="AB155" s="9">
        <f>Real!AB154</f>
        <v>134.5</v>
      </c>
      <c r="AC155" s="9">
        <f>Real!AC154</f>
        <v>0</v>
      </c>
      <c r="AD155" s="9">
        <f>Real!AD154</f>
        <v>0</v>
      </c>
      <c r="AE155" s="9">
        <f>Real!AE154</f>
        <v>0</v>
      </c>
      <c r="AF155" s="9">
        <f>Real!AF154</f>
        <v>201487</v>
      </c>
      <c r="AG155" s="9">
        <f>Real!AG154</f>
        <v>5.2</v>
      </c>
      <c r="AH155" s="10">
        <f>IF(MONTH($A155)=1,Real!AH154,IF(Real!AH154-Real!AH153&lt;=0,"",Real!AH154-Real!AH153))</f>
        <v>2073.9984389599995</v>
      </c>
      <c r="AI155" s="10">
        <f>IF(MONTH($A155)=1,Real!AI154,IF(Real!AI154-Real!AI153&lt;=0,"",Real!AI154-Real!AI153))</f>
        <v>400.58747369999992</v>
      </c>
      <c r="AJ155" s="10">
        <f>IF(MONTH($A155)=1,Real!AJ154,IF(Real!AJ154-Real!AJ153&lt;=0,"",Real!AJ154-Real!AJ153))</f>
        <v>938597.95299999975</v>
      </c>
      <c r="AK155" s="10">
        <f>Real!AK154</f>
        <v>1128.3</v>
      </c>
      <c r="AL155" s="10">
        <f>Real!AL154</f>
        <v>632</v>
      </c>
      <c r="AM155" s="10">
        <f>Real!AM154</f>
        <v>496.3</v>
      </c>
      <c r="AN155" s="10">
        <f>Real!AN154</f>
        <v>780.2</v>
      </c>
    </row>
    <row r="156" spans="1:40" x14ac:dyDescent="0.2">
      <c r="A156" s="13">
        <v>41791</v>
      </c>
      <c r="B156" s="10">
        <f>B144*Real!B155/100</f>
        <v>139.16941172103722</v>
      </c>
      <c r="C156" s="10">
        <v>142.13020450843047</v>
      </c>
      <c r="D156" s="10">
        <v>135.62321730766126</v>
      </c>
      <c r="E156" s="10">
        <v>173.06414675149333</v>
      </c>
      <c r="F156" s="10">
        <f>F144*Real!F155/100</f>
        <v>411.28092410044513</v>
      </c>
      <c r="G156" s="10">
        <f>G144*Real!G155/100</f>
        <v>47.871688044248884</v>
      </c>
      <c r="H156" s="10">
        <f>H144*Real!H155/100</f>
        <v>701.35153112146133</v>
      </c>
      <c r="I156" s="10">
        <f>I144*Real!I155/100</f>
        <v>438.92139612563943</v>
      </c>
      <c r="J156" s="10">
        <f>J144*Real!J155/100</f>
        <v>181.45163066372203</v>
      </c>
      <c r="K156" s="10">
        <f>K144*Real!K155/100</f>
        <v>353.51559219893062</v>
      </c>
      <c r="L156" s="10">
        <f>L144*Real!L155/100</f>
        <v>190.86982875505791</v>
      </c>
      <c r="M156" s="10">
        <f>M144*Real!M155/100</f>
        <v>113.21807349475817</v>
      </c>
      <c r="N156" s="10">
        <f>N144*Real!N155/100</f>
        <v>134.54909669574718</v>
      </c>
      <c r="O156" s="10">
        <f>O144*Real!O155/100</f>
        <v>203.68615002095069</v>
      </c>
      <c r="P156" s="10">
        <f>IF(MONTH($A156)=1,Real!P155,IF(Real!P155-Real!P154&lt;=0,"",Real!P155-Real!P154))</f>
        <v>554.74085381000032</v>
      </c>
      <c r="Q156" s="10">
        <f>IF(MONTH($A156)=1,Real!Q155,IF(Real!Q155-Real!Q154&lt;=0,"",Real!Q155-Real!Q154))</f>
        <v>1544.0988206599995</v>
      </c>
      <c r="R156" s="10">
        <f>IF(MONTH($A156)=1,Real!R155,IF(Real!R155-Real!R154&lt;=0,"",Real!R155-Real!R154))</f>
        <v>112.09459554</v>
      </c>
      <c r="S156" s="10">
        <f>IF(MONTH($A156)=1,Real!S155,IF(Real!S155-Real!S154&lt;=0,"",Real!S155-Real!S154))</f>
        <v>222.02529416000004</v>
      </c>
      <c r="T156" s="10">
        <f>IF(MONTH($A156)=1,Real!T155,IF(Real!T155-Real!T154&lt;=0,"",Real!T155-Real!T154))</f>
        <v>2063.8322231500006</v>
      </c>
      <c r="U156" s="10">
        <f>IF(U155*Real!U155/100=0,"",U155*Real!U155/100)</f>
        <v>329.38008050294053</v>
      </c>
      <c r="V156" s="10">
        <f>IF(MOD(MONTH(A156),3)=0,V144*Real!V155/100,"")</f>
        <v>619.75541203998728</v>
      </c>
      <c r="W156" s="10">
        <f>IF(MONTH($A156)=1,Real!W155,IF(Real!W155-Real!W154&lt;=0,"",Real!W155-Real!W154))</f>
        <v>40893.339000000007</v>
      </c>
      <c r="X156" s="10">
        <f>IF(MONTH($A156)=1,Real!X155,IF(Real!X155-Real!X154&lt;=0,"",Real!X155-Real!X154))</f>
        <v>25075.600000000006</v>
      </c>
      <c r="Y156" s="9">
        <f>Real!Y155</f>
        <v>2186601</v>
      </c>
      <c r="Z156" s="9">
        <f>Real!Z155</f>
        <v>0</v>
      </c>
      <c r="AA156" s="9">
        <f>Real!AA155</f>
        <v>13.9</v>
      </c>
      <c r="AB156" s="9">
        <f>Real!AB155</f>
        <v>135.6</v>
      </c>
      <c r="AC156" s="9">
        <f>Real!AC155</f>
        <v>0</v>
      </c>
      <c r="AD156" s="9">
        <f>Real!AD155</f>
        <v>0</v>
      </c>
      <c r="AE156" s="9">
        <f>Real!AE155</f>
        <v>0</v>
      </c>
      <c r="AF156" s="9">
        <f>Real!AF155</f>
        <v>199398</v>
      </c>
      <c r="AG156" s="9">
        <f>Real!AG155</f>
        <v>5.2</v>
      </c>
      <c r="AH156" s="10">
        <f>IF(MONTH($A156)=1,Real!AH155,IF(Real!AH155-Real!AH154&lt;=0,"",Real!AH155-Real!AH154))</f>
        <v>2098.8396744700003</v>
      </c>
      <c r="AI156" s="10">
        <f>IF(MONTH($A156)=1,Real!AI155,IF(Real!AI155-Real!AI154&lt;=0,"",Real!AI155-Real!AI154))</f>
        <v>428.72728170999994</v>
      </c>
      <c r="AJ156" s="10">
        <f>IF(MONTH($A156)=1,Real!AJ155,IF(Real!AJ155-Real!AJ154&lt;=0,"",Real!AJ155-Real!AJ154))</f>
        <v>978920.4860000005</v>
      </c>
      <c r="AK156" s="10">
        <f>Real!AK155</f>
        <v>1238.3</v>
      </c>
      <c r="AL156" s="10">
        <f>Real!AL155</f>
        <v>554.70000000000005</v>
      </c>
      <c r="AM156" s="10">
        <f>Real!AM155</f>
        <v>683.6</v>
      </c>
      <c r="AN156" s="10">
        <f>Real!AN155</f>
        <v>995.7</v>
      </c>
    </row>
    <row r="157" spans="1:40" x14ac:dyDescent="0.2">
      <c r="A157" s="13">
        <v>41821</v>
      </c>
      <c r="B157" s="10">
        <f>B145*Real!B156/100</f>
        <v>139.73149148431236</v>
      </c>
      <c r="C157" s="10">
        <v>143.83576696253164</v>
      </c>
      <c r="D157" s="10">
        <v>139.0137977403528</v>
      </c>
      <c r="E157" s="10">
        <v>173.9294674852508</v>
      </c>
      <c r="F157" s="10">
        <f>F145*Real!F156/100</f>
        <v>412.54102434381434</v>
      </c>
      <c r="G157" s="10">
        <f>G145*Real!G156/100</f>
        <v>54.151853088173283</v>
      </c>
      <c r="H157" s="10">
        <f>H145*Real!H156/100</f>
        <v>722.66932756644155</v>
      </c>
      <c r="I157" s="10">
        <f>I145*Real!I156/100</f>
        <v>456.61916005164358</v>
      </c>
      <c r="J157" s="10">
        <f>J145*Real!J156/100</f>
        <v>186.11617674953399</v>
      </c>
      <c r="K157" s="10">
        <f>K145*Real!K156/100</f>
        <v>357.53973066811506</v>
      </c>
      <c r="L157" s="10">
        <f>L145*Real!L156/100</f>
        <v>193.00463663096653</v>
      </c>
      <c r="M157" s="10">
        <f>M145*Real!M156/100</f>
        <v>115.60910203974065</v>
      </c>
      <c r="N157" s="10">
        <f>N145*Real!N156/100</f>
        <v>158.09273380550911</v>
      </c>
      <c r="O157" s="10">
        <f>O145*Real!O156/100</f>
        <v>196.95712006015455</v>
      </c>
      <c r="P157" s="10">
        <f>IF(MONTH($A157)=1,Real!P156,IF(Real!P156-Real!P155&lt;=0,"",Real!P156-Real!P155))</f>
        <v>610.42914025000027</v>
      </c>
      <c r="Q157" s="10">
        <f>IF(MONTH($A157)=1,Real!Q156,IF(Real!Q156-Real!Q155&lt;=0,"",Real!Q156-Real!Q155))</f>
        <v>1826.617203830001</v>
      </c>
      <c r="R157" s="10">
        <f>IF(MONTH($A157)=1,Real!R156,IF(Real!R156-Real!R155&lt;=0,"",Real!R156-Real!R155))</f>
        <v>309.48275454000009</v>
      </c>
      <c r="S157" s="10">
        <f>IF(MONTH($A157)=1,Real!S156,IF(Real!S156-Real!S155&lt;=0,"",Real!S156-Real!S155))</f>
        <v>267.17951375999996</v>
      </c>
      <c r="T157" s="10">
        <f>IF(MONTH($A157)=1,Real!T156,IF(Real!T156-Real!T155&lt;=0,"",Real!T156-Real!T155))</f>
        <v>2136.8608837600004</v>
      </c>
      <c r="U157" s="10">
        <f>IF(U156*Real!U156/100=0,"",U156*Real!U156/100)</f>
        <v>330.99404289740494</v>
      </c>
      <c r="V157" s="10" t="str">
        <f>IF(MOD(MONTH(A157),3)=0,V145*Real!V156/100,"")</f>
        <v/>
      </c>
      <c r="W157" s="10">
        <f>IF(MONTH($A157)=1,Real!W156,IF(Real!W156-Real!W155&lt;=0,"",Real!W156-Real!W155))</f>
        <v>46095.423899999994</v>
      </c>
      <c r="X157" s="10">
        <f>IF(MONTH($A157)=1,Real!X156,IF(Real!X156-Real!X155&lt;=0,"",Real!X156-Real!X155))</f>
        <v>27463.5</v>
      </c>
      <c r="Y157" s="9">
        <f>Real!Y156</f>
        <v>2197833</v>
      </c>
      <c r="Z157" s="9">
        <f>Real!Z156</f>
        <v>0</v>
      </c>
      <c r="AA157" s="9">
        <f>Real!AA156</f>
        <v>17</v>
      </c>
      <c r="AB157" s="9">
        <f>Real!AB156</f>
        <v>137.9</v>
      </c>
      <c r="AC157" s="9">
        <f>Real!AC156</f>
        <v>0</v>
      </c>
      <c r="AD157" s="9">
        <f>Real!AD156</f>
        <v>0</v>
      </c>
      <c r="AE157" s="9">
        <f>Real!AE156</f>
        <v>0</v>
      </c>
      <c r="AF157" s="9">
        <f>Real!AF156</f>
        <v>180778</v>
      </c>
      <c r="AG157" s="9">
        <f>Real!AG156</f>
        <v>5.2</v>
      </c>
      <c r="AH157" s="10">
        <f>IF(MONTH($A157)=1,Real!AH156,IF(Real!AH156-Real!AH155&lt;=0,"",Real!AH156-Real!AH155))</f>
        <v>2437.0463440799995</v>
      </c>
      <c r="AI157" s="10">
        <f>IF(MONTH($A157)=1,Real!AI156,IF(Real!AI156-Real!AI155&lt;=0,"",Real!AI156-Real!AI155))</f>
        <v>421.75274300000001</v>
      </c>
      <c r="AJ157" s="10">
        <f>IF(MONTH($A157)=1,Real!AJ156,IF(Real!AJ156-Real!AJ155&lt;=0,"",Real!AJ156-Real!AJ155))</f>
        <v>1277551.2599999998</v>
      </c>
      <c r="AK157" s="10">
        <f>Real!AK156</f>
        <v>1134.8</v>
      </c>
      <c r="AL157" s="10">
        <f>Real!AL156</f>
        <v>610.4</v>
      </c>
      <c r="AM157" s="10">
        <f>Real!AM156</f>
        <v>524.29999999999995</v>
      </c>
      <c r="AN157" s="10">
        <f>Real!AN156</f>
        <v>1114.4000000000001</v>
      </c>
    </row>
    <row r="158" spans="1:40" x14ac:dyDescent="0.2">
      <c r="A158" s="13">
        <v>41852</v>
      </c>
      <c r="B158" s="10">
        <f>B146*Real!B157/100</f>
        <v>140.04395224931415</v>
      </c>
      <c r="C158" s="10">
        <v>143.40425966164403</v>
      </c>
      <c r="D158" s="10">
        <v>139.56985293131422</v>
      </c>
      <c r="E158" s="10">
        <v>172.36410227788355</v>
      </c>
      <c r="F158" s="10">
        <f>F146*Real!F157/100</f>
        <v>410.74464661452691</v>
      </c>
      <c r="G158" s="10">
        <f>G146*Real!G157/100</f>
        <v>54.085268794744152</v>
      </c>
      <c r="H158" s="10">
        <f>H146*Real!H157/100</f>
        <v>742.12579678703287</v>
      </c>
      <c r="I158" s="10">
        <f>I146*Real!I157/100</f>
        <v>471.30867359173635</v>
      </c>
      <c r="J158" s="10">
        <f>J146*Real!J157/100</f>
        <v>191.08499845569244</v>
      </c>
      <c r="K158" s="10">
        <f>K146*Real!K157/100</f>
        <v>352.70830045953625</v>
      </c>
      <c r="L158" s="10">
        <f>L146*Real!L157/100</f>
        <v>196.94056275721115</v>
      </c>
      <c r="M158" s="10">
        <f>M146*Real!M157/100</f>
        <v>119.06004020969281</v>
      </c>
      <c r="N158" s="10">
        <f>N146*Real!N157/100</f>
        <v>140.26181152056611</v>
      </c>
      <c r="O158" s="10">
        <f>O146*Real!O157/100</f>
        <v>182.22717957985415</v>
      </c>
      <c r="P158" s="10">
        <f>IF(MONTH($A158)=1,Real!P157,IF(Real!P157-Real!P156&lt;=0,"",Real!P157-Real!P156))</f>
        <v>573.47393512999952</v>
      </c>
      <c r="Q158" s="10">
        <f>IF(MONTH($A158)=1,Real!Q157,IF(Real!Q157-Real!Q156&lt;=0,"",Real!Q157-Real!Q156))</f>
        <v>1461.6711548000003</v>
      </c>
      <c r="R158" s="10">
        <f>IF(MONTH($A158)=1,Real!R157,IF(Real!R157-Real!R156&lt;=0,"",Real!R157-Real!R156))</f>
        <v>165.39896597999996</v>
      </c>
      <c r="S158" s="10">
        <f>IF(MONTH($A158)=1,Real!S157,IF(Real!S157-Real!S156&lt;=0,"",Real!S157-Real!S156))</f>
        <v>195.96633096999994</v>
      </c>
      <c r="T158" s="10">
        <f>IF(MONTH($A158)=1,Real!T157,IF(Real!T157-Real!T156&lt;=0,"",Real!T157-Real!T156))</f>
        <v>1911.176600249999</v>
      </c>
      <c r="U158" s="10">
        <f>IF(U157*Real!U157/100=0,"",U157*Real!U157/100)</f>
        <v>331.78842860035866</v>
      </c>
      <c r="V158" s="10" t="str">
        <f>IF(MOD(MONTH(A158),3)=0,V146*Real!V157/100,"")</f>
        <v/>
      </c>
      <c r="W158" s="10">
        <f>IF(MONTH($A158)=1,Real!W157,IF(Real!W157-Real!W156&lt;=0,"",Real!W157-Real!W156))</f>
        <v>41472.939799999993</v>
      </c>
      <c r="X158" s="10">
        <f>IF(MONTH($A158)=1,Real!X157,IF(Real!X157-Real!X156&lt;=0,"",Real!X157-Real!X156))</f>
        <v>23397.099999999977</v>
      </c>
      <c r="Y158" s="9">
        <f>Real!Y157</f>
        <v>2122982</v>
      </c>
      <c r="Z158" s="9">
        <f>Real!Z157</f>
        <v>0</v>
      </c>
      <c r="AA158" s="9">
        <f>Real!AA157</f>
        <v>16.100000000000001</v>
      </c>
      <c r="AB158" s="9">
        <f>Real!AB157</f>
        <v>137.80000000000001</v>
      </c>
      <c r="AC158" s="9">
        <f>Real!AC157</f>
        <v>0</v>
      </c>
      <c r="AD158" s="9">
        <f>Real!AD157</f>
        <v>0</v>
      </c>
      <c r="AE158" s="9">
        <f>Real!AE157</f>
        <v>0</v>
      </c>
      <c r="AF158" s="9">
        <f>Real!AF157</f>
        <v>172018</v>
      </c>
      <c r="AG158" s="9">
        <f>Real!AG157</f>
        <v>5.0999999999999996</v>
      </c>
      <c r="AH158" s="10">
        <f>IF(MONTH($A158)=1,Real!AH157,IF(Real!AH157-Real!AH156&lt;=0,"",Real!AH157-Real!AH156))</f>
        <v>2035.1450899300016</v>
      </c>
      <c r="AI158" s="10">
        <f>IF(MONTH($A158)=1,Real!AI157,IF(Real!AI157-Real!AI156&lt;=0,"",Real!AI157-Real!AI156))</f>
        <v>375.66313394000008</v>
      </c>
      <c r="AJ158" s="10">
        <f>IF(MONTH($A158)=1,Real!AJ157,IF(Real!AJ157-Real!AJ156&lt;=0,"",Real!AJ157-Real!AJ156))</f>
        <v>874715.26599999983</v>
      </c>
      <c r="AK158" s="10">
        <f>Real!AK157</f>
        <v>1184</v>
      </c>
      <c r="AL158" s="10">
        <f>Real!AL157</f>
        <v>573.5</v>
      </c>
      <c r="AM158" s="10">
        <f>Real!AM157</f>
        <v>610.5</v>
      </c>
      <c r="AN158" s="10">
        <f>Real!AN157</f>
        <v>950.8</v>
      </c>
    </row>
    <row r="159" spans="1:40" x14ac:dyDescent="0.2">
      <c r="A159" s="13">
        <v>41883</v>
      </c>
      <c r="B159" s="10">
        <f>B147*Real!B158/100</f>
        <v>149.14412926335734</v>
      </c>
      <c r="C159" s="10">
        <v>148.56681300946323</v>
      </c>
      <c r="D159" s="10">
        <v>138.45329410786371</v>
      </c>
      <c r="E159" s="10">
        <v>181.49939969861137</v>
      </c>
      <c r="F159" s="10">
        <f>F147*Real!F158/100</f>
        <v>417.19886715452213</v>
      </c>
      <c r="G159" s="10">
        <f>G147*Real!G158/100</f>
        <v>47.145704919622979</v>
      </c>
      <c r="H159" s="10">
        <f>H147*Real!H158/100</f>
        <v>735.96987228066996</v>
      </c>
      <c r="I159" s="10">
        <f>I147*Real!I158/100</f>
        <v>475.4718638801827</v>
      </c>
      <c r="J159" s="10">
        <f>J147*Real!J158/100</f>
        <v>187.32039785196216</v>
      </c>
      <c r="K159" s="10">
        <f>K147*Real!K158/100</f>
        <v>374.89670253838614</v>
      </c>
      <c r="L159" s="10">
        <f>L147*Real!L158/100</f>
        <v>203.59465795854402</v>
      </c>
      <c r="M159" s="10">
        <f>M147*Real!M158/100</f>
        <v>122.89606648980948</v>
      </c>
      <c r="N159" s="10">
        <f>N147*Real!N158/100</f>
        <v>157.94317706043992</v>
      </c>
      <c r="O159" s="10">
        <f>O147*Real!O158/100</f>
        <v>186.3453574236286</v>
      </c>
      <c r="P159" s="10">
        <f>IF(MONTH($A159)=1,Real!P158,IF(Real!P158-Real!P157&lt;=0,"",Real!P158-Real!P157))</f>
        <v>607.39228251999975</v>
      </c>
      <c r="Q159" s="10">
        <f>IF(MONTH($A159)=1,Real!Q158,IF(Real!Q158-Real!Q157&lt;=0,"",Real!Q158-Real!Q157))</f>
        <v>1470.6698708899985</v>
      </c>
      <c r="R159" s="10">
        <f>IF(MONTH($A159)=1,Real!R158,IF(Real!R158-Real!R157&lt;=0,"",Real!R158-Real!R157))</f>
        <v>171.37689089000014</v>
      </c>
      <c r="S159" s="10">
        <f>IF(MONTH($A159)=1,Real!S158,IF(Real!S158-Real!S157&lt;=0,"",Real!S158-Real!S157))</f>
        <v>200.63991819000012</v>
      </c>
      <c r="T159" s="10">
        <f>IF(MONTH($A159)=1,Real!T158,IF(Real!T158-Real!T157&lt;=0,"",Real!T158-Real!T157))</f>
        <v>2047.4822575000017</v>
      </c>
      <c r="U159" s="10">
        <f>IF(U158*Real!U158/100=0,"",U158*Real!U158/100)</f>
        <v>333.94505338626101</v>
      </c>
      <c r="V159" s="10">
        <f>IF(MOD(MONTH(A159),3)=0,V147*Real!V158/100,"")</f>
        <v>812.22883496734062</v>
      </c>
      <c r="W159" s="10">
        <f>IF(MONTH($A159)=1,Real!W158,IF(Real!W158-Real!W157&lt;=0,"",Real!W158-Real!W157))</f>
        <v>38395.949200000032</v>
      </c>
      <c r="X159" s="10">
        <f>IF(MONTH($A159)=1,Real!X158,IF(Real!X158-Real!X157&lt;=0,"",Real!X158-Real!X157))</f>
        <v>24139.700000000012</v>
      </c>
      <c r="Y159" s="9">
        <f>Real!Y158</f>
        <v>2039954</v>
      </c>
      <c r="Z159" s="9">
        <f>Real!Z158</f>
        <v>0</v>
      </c>
      <c r="AA159" s="9">
        <f>Real!AA158</f>
        <v>12</v>
      </c>
      <c r="AB159" s="9">
        <f>Real!AB158</f>
        <v>136.69999999999999</v>
      </c>
      <c r="AC159" s="9">
        <f>Real!AC158</f>
        <v>0</v>
      </c>
      <c r="AD159" s="9">
        <f>Real!AD158</f>
        <v>0</v>
      </c>
      <c r="AE159" s="9">
        <f>Real!AE158</f>
        <v>0</v>
      </c>
      <c r="AF159" s="9">
        <f>Real!AF158</f>
        <v>197234</v>
      </c>
      <c r="AG159" s="9">
        <f>Real!AG158</f>
        <v>5.2</v>
      </c>
      <c r="AH159" s="10">
        <f>IF(MONTH($A159)=1,Real!AH158,IF(Real!AH158-Real!AH157&lt;=0,"",Real!AH158-Real!AH157))</f>
        <v>2078.0621533999984</v>
      </c>
      <c r="AI159" s="10">
        <f>IF(MONTH($A159)=1,Real!AI158,IF(Real!AI158-Real!AI157&lt;=0,"",Real!AI158-Real!AI157))</f>
        <v>369.83243307000021</v>
      </c>
      <c r="AJ159" s="10">
        <f>IF(MONTH($A159)=1,Real!AJ158,IF(Real!AJ158-Real!AJ157&lt;=0,"",Real!AJ158-Real!AJ157))</f>
        <v>1017643.8500000006</v>
      </c>
      <c r="AK159" s="10">
        <f>Real!AK158</f>
        <v>1258.0999999999999</v>
      </c>
      <c r="AL159" s="10">
        <f>Real!AL158</f>
        <v>607.4</v>
      </c>
      <c r="AM159" s="10">
        <f>Real!AM158</f>
        <v>650.70000000000005</v>
      </c>
      <c r="AN159" s="10">
        <f>Real!AN158</f>
        <v>1120.5999999999999</v>
      </c>
    </row>
    <row r="160" spans="1:40" x14ac:dyDescent="0.2">
      <c r="A160" s="13">
        <v>41913</v>
      </c>
      <c r="B160" s="10">
        <f>B148*Real!B159/100</f>
        <v>149.74618591748612</v>
      </c>
      <c r="C160" s="10">
        <v>157.9265222290594</v>
      </c>
      <c r="D160" s="10">
        <v>143.71451928396252</v>
      </c>
      <c r="E160" s="10">
        <v>190.75586908324058</v>
      </c>
      <c r="F160" s="10">
        <f>F148*Real!F159/100</f>
        <v>439.33234938611741</v>
      </c>
      <c r="G160" s="10">
        <f>G148*Real!G159/100</f>
        <v>39.311934606443231</v>
      </c>
      <c r="H160" s="10">
        <f>H148*Real!H159/100</f>
        <v>761.33946540154818</v>
      </c>
      <c r="I160" s="10">
        <f>I148*Real!I159/100</f>
        <v>490.14692280631942</v>
      </c>
      <c r="J160" s="10">
        <f>J148*Real!J159/100</f>
        <v>192.22160487721348</v>
      </c>
      <c r="K160" s="10">
        <f>K148*Real!K159/100</f>
        <v>391.80601639729417</v>
      </c>
      <c r="L160" s="10">
        <f>L148*Real!L159/100</f>
        <v>205.10349757435444</v>
      </c>
      <c r="M160" s="10">
        <f>M148*Real!M159/100</f>
        <v>125.01696308994336</v>
      </c>
      <c r="N160" s="10">
        <f>N148*Real!N159/100</f>
        <v>136.03588873282672</v>
      </c>
      <c r="O160" s="10">
        <f>O148*Real!O159/100</f>
        <v>188.9579480671139</v>
      </c>
      <c r="P160" s="10">
        <f>IF(MONTH($A160)=1,Real!P159,IF(Real!P159-Real!P158&lt;=0,"",Real!P159-Real!P158))</f>
        <v>618.39563756000007</v>
      </c>
      <c r="Q160" s="10">
        <f>IF(MONTH($A160)=1,Real!Q159,IF(Real!Q159-Real!Q158&lt;=0,"",Real!Q159-Real!Q158))</f>
        <v>1723.7084568099999</v>
      </c>
      <c r="R160" s="10">
        <f>IF(MONTH($A160)=1,Real!R159,IF(Real!R159-Real!R158&lt;=0,"",Real!R159-Real!R158))</f>
        <v>232.62234526999987</v>
      </c>
      <c r="S160" s="10">
        <f>IF(MONTH($A160)=1,Real!S159,IF(Real!S159-Real!S158&lt;=0,"",Real!S159-Real!S158))</f>
        <v>223.58377719999999</v>
      </c>
      <c r="T160" s="10">
        <f>IF(MONTH($A160)=1,Real!T159,IF(Real!T159-Real!T158&lt;=0,"",Real!T159-Real!T158))</f>
        <v>2294.6866343299989</v>
      </c>
      <c r="U160" s="10">
        <f>IF(U159*Real!U159/100=0,"",U159*Real!U159/100)</f>
        <v>336.68340282402829</v>
      </c>
      <c r="V160" s="10" t="str">
        <f>IF(MOD(MONTH(A160),3)=0,V148*Real!V159/100,"")</f>
        <v/>
      </c>
      <c r="W160" s="10">
        <f>IF(MONTH($A160)=1,Real!W159,IF(Real!W159-Real!W158&lt;=0,"",Real!W159-Real!W158))</f>
        <v>41506.477899999998</v>
      </c>
      <c r="X160" s="10">
        <f>IF(MONTH($A160)=1,Real!X159,IF(Real!X159-Real!X158&lt;=0,"",Real!X159-Real!X158))</f>
        <v>24966.799999999988</v>
      </c>
      <c r="Y160" s="9">
        <f>Real!Y159</f>
        <v>1901614</v>
      </c>
      <c r="Z160" s="9">
        <f>Real!Z159</f>
        <v>0</v>
      </c>
      <c r="AA160" s="9">
        <f>Real!AA159</f>
        <v>14.7</v>
      </c>
      <c r="AB160" s="9">
        <f>Real!AB159</f>
        <v>137.30000000000001</v>
      </c>
      <c r="AC160" s="9">
        <f>Real!AC159</f>
        <v>0</v>
      </c>
      <c r="AD160" s="9">
        <f>Real!AD159</f>
        <v>0</v>
      </c>
      <c r="AE160" s="9">
        <f>Real!AE159</f>
        <v>0</v>
      </c>
      <c r="AF160" s="9">
        <f>Real!AF159</f>
        <v>211365</v>
      </c>
      <c r="AG160" s="9">
        <f>Real!AG159</f>
        <v>5.2</v>
      </c>
      <c r="AH160" s="10">
        <f>IF(MONTH($A160)=1,Real!AH159,IF(Real!AH159-Real!AH158&lt;=0,"",Real!AH159-Real!AH158))</f>
        <v>2342.1040943900007</v>
      </c>
      <c r="AI160" s="10">
        <f>IF(MONTH($A160)=1,Real!AI159,IF(Real!AI159-Real!AI158&lt;=0,"",Real!AI159-Real!AI158))</f>
        <v>375.33131040999979</v>
      </c>
      <c r="AJ160" s="10">
        <f>IF(MONTH($A160)=1,Real!AJ159,IF(Real!AJ159-Real!AJ158&lt;=0,"",Real!AJ159-Real!AJ158))</f>
        <v>1176379.652999999</v>
      </c>
      <c r="AK160" s="10">
        <f>Real!AK159</f>
        <v>1193.3</v>
      </c>
      <c r="AL160" s="10">
        <f>Real!AL159</f>
        <v>618.4</v>
      </c>
      <c r="AM160" s="10">
        <f>Real!AM159</f>
        <v>574.9</v>
      </c>
      <c r="AN160" s="10">
        <f>Real!AN159</f>
        <v>1184.9000000000001</v>
      </c>
    </row>
    <row r="161" spans="1:40" x14ac:dyDescent="0.2">
      <c r="A161" s="13">
        <v>41944</v>
      </c>
      <c r="B161" s="10">
        <f>B149*Real!B160/100</f>
        <v>150.07165895146397</v>
      </c>
      <c r="C161" s="10">
        <v>156.82103657345598</v>
      </c>
      <c r="D161" s="10">
        <v>138.82822562830782</v>
      </c>
      <c r="E161" s="10">
        <v>188.84831039240817</v>
      </c>
      <c r="F161" s="10">
        <f>F149*Real!F160/100</f>
        <v>429.03056684726204</v>
      </c>
      <c r="G161" s="10">
        <f>G149*Real!G160/100</f>
        <v>36.595484761651775</v>
      </c>
      <c r="H161" s="10">
        <f>H149*Real!H160/100</f>
        <v>772.8962294059686</v>
      </c>
      <c r="I161" s="10">
        <f>I149*Real!I160/100</f>
        <v>501.63225678694175</v>
      </c>
      <c r="J161" s="10">
        <f>J149*Real!J160/100</f>
        <v>191.01114063053851</v>
      </c>
      <c r="K161" s="10">
        <f>K149*Real!K160/100</f>
        <v>404.25997953105065</v>
      </c>
      <c r="L161" s="10">
        <f>L149*Real!L160/100</f>
        <v>198.83475034903691</v>
      </c>
      <c r="M161" s="10">
        <f>M149*Real!M160/100</f>
        <v>125.34603331607194</v>
      </c>
      <c r="N161" s="10">
        <f>N149*Real!N160/100</f>
        <v>110.73007149987104</v>
      </c>
      <c r="O161" s="10">
        <f>O149*Real!O160/100</f>
        <v>187.67294733045651</v>
      </c>
      <c r="P161" s="10">
        <f>IF(MONTH($A161)=1,Real!P160,IF(Real!P160-Real!P159&lt;=0,"",Real!P160-Real!P159))</f>
        <v>605.63343156000064</v>
      </c>
      <c r="Q161" s="10">
        <f>IF(MONTH($A161)=1,Real!Q160,IF(Real!Q160-Real!Q159&lt;=0,"",Real!Q160-Real!Q159))</f>
        <v>1270.2055837100015</v>
      </c>
      <c r="R161" s="10">
        <f>IF(MONTH($A161)=1,Real!R160,IF(Real!R160-Real!R159&lt;=0,"",Real!R160-Real!R159))</f>
        <v>107.23379129</v>
      </c>
      <c r="S161" s="10">
        <f>IF(MONTH($A161)=1,Real!S160,IF(Real!S160-Real!S159&lt;=0,"",Real!S160-Real!S159))</f>
        <v>206.90079257999969</v>
      </c>
      <c r="T161" s="10">
        <f>IF(MONTH($A161)=1,Real!T160,IF(Real!T160-Real!T159&lt;=0,"",Real!T160-Real!T159))</f>
        <v>1917.3977570099996</v>
      </c>
      <c r="U161" s="10">
        <f>IF(U160*Real!U160/100=0,"",U160*Real!U160/100)</f>
        <v>340.99295038017584</v>
      </c>
      <c r="V161" s="10" t="str">
        <f>IF(MOD(MONTH(A161),3)=0,V149*Real!V160/100,"")</f>
        <v/>
      </c>
      <c r="W161" s="10">
        <f>IF(MONTH($A161)=1,Real!W160,IF(Real!W160-Real!W159&lt;=0,"",Real!W160-Real!W159))</f>
        <v>36794.030199999979</v>
      </c>
      <c r="X161" s="10">
        <f>IF(MONTH($A161)=1,Real!X160,IF(Real!X160-Real!X159&lt;=0,"",Real!X160-Real!X159))</f>
        <v>21477.100000000035</v>
      </c>
      <c r="Y161" s="9">
        <f>Real!Y160</f>
        <v>1697728</v>
      </c>
      <c r="Z161" s="9">
        <f>Real!Z160</f>
        <v>0</v>
      </c>
      <c r="AA161" s="9">
        <f>Real!AA160</f>
        <v>13.6</v>
      </c>
      <c r="AB161" s="9">
        <f>Real!AB160</f>
        <v>136.6</v>
      </c>
      <c r="AC161" s="9">
        <f>Real!AC160</f>
        <v>0</v>
      </c>
      <c r="AD161" s="9">
        <f>Real!AD160</f>
        <v>0</v>
      </c>
      <c r="AE161" s="9">
        <f>Real!AE160</f>
        <v>0</v>
      </c>
      <c r="AF161" s="9">
        <f>Real!AF160</f>
        <v>229432</v>
      </c>
      <c r="AG161" s="9">
        <f>Real!AG160</f>
        <v>5.2</v>
      </c>
      <c r="AH161" s="10">
        <f>IF(MONTH($A161)=1,Real!AH160,IF(Real!AH160-Real!AH159&lt;=0,"",Real!AH160-Real!AH159))</f>
        <v>1875.8390152699976</v>
      </c>
      <c r="AI161" s="10">
        <f>IF(MONTH($A161)=1,Real!AI160,IF(Real!AI160-Real!AI159&lt;=0,"",Real!AI160-Real!AI159))</f>
        <v>348.8398706199996</v>
      </c>
      <c r="AJ161" s="10">
        <f>IF(MONTH($A161)=1,Real!AJ160,IF(Real!AJ160-Real!AJ159&lt;=0,"",Real!AJ160-Real!AJ159))</f>
        <v>837947.30599999987</v>
      </c>
      <c r="AK161" s="10">
        <f>Real!AK160</f>
        <v>1059.8</v>
      </c>
      <c r="AL161" s="10">
        <f>Real!AL160</f>
        <v>605.6</v>
      </c>
      <c r="AM161" s="10">
        <f>Real!AM160</f>
        <v>454.2</v>
      </c>
      <c r="AN161" s="10">
        <f>Real!AN160</f>
        <v>925.3</v>
      </c>
    </row>
    <row r="162" spans="1:40" x14ac:dyDescent="0.2">
      <c r="A162" s="13">
        <v>41974</v>
      </c>
      <c r="B162" s="10">
        <f>B150*Real!B161/100</f>
        <v>206.69885294520631</v>
      </c>
      <c r="C162" s="10">
        <v>176.26684510856452</v>
      </c>
      <c r="D162" s="10">
        <v>146.04729336097984</v>
      </c>
      <c r="E162" s="10">
        <v>218.8751917448011</v>
      </c>
      <c r="F162" s="10">
        <f>F150*Real!F161/100</f>
        <v>442.09131085804785</v>
      </c>
      <c r="G162" s="10">
        <f>G150*Real!G161/100</f>
        <v>36.361022037855207</v>
      </c>
      <c r="H162" s="10">
        <f>H150*Real!H161/100</f>
        <v>966.78472444967281</v>
      </c>
      <c r="I162" s="10">
        <f>I150*Real!I161/100</f>
        <v>633.74947402796943</v>
      </c>
      <c r="J162" s="10">
        <f>J150*Real!J161/100</f>
        <v>230.73879937787754</v>
      </c>
      <c r="K162" s="10">
        <f>K150*Real!K161/100</f>
        <v>462.00925287196458</v>
      </c>
      <c r="L162" s="10">
        <f>L150*Real!L161/100</f>
        <v>235.71211588354257</v>
      </c>
      <c r="M162" s="10">
        <f>M150*Real!M161/100</f>
        <v>130.39110109234807</v>
      </c>
      <c r="N162" s="10">
        <f>N150*Real!N161/100</f>
        <v>108.46455046314519</v>
      </c>
      <c r="O162" s="10">
        <f>O150*Real!O161/100</f>
        <v>233.99049305554931</v>
      </c>
      <c r="P162" s="10">
        <f>IF(MONTH($A162)=1,Real!P161,IF(Real!P161-Real!P160&lt;=0,"",Real!P161-Real!P160))</f>
        <v>715.04281844999969</v>
      </c>
      <c r="Q162" s="10">
        <f>IF(MONTH($A162)=1,Real!Q161,IF(Real!Q161-Real!Q160&lt;=0,"",Real!Q161-Real!Q160))</f>
        <v>2611.6705146700006</v>
      </c>
      <c r="R162" s="10">
        <f>IF(MONTH($A162)=1,Real!R161,IF(Real!R161-Real!R160&lt;=0,"",Real!R161-Real!R160))</f>
        <v>231.52145848999999</v>
      </c>
      <c r="S162" s="10">
        <f>IF(MONTH($A162)=1,Real!S161,IF(Real!S161-Real!S160&lt;=0,"",Real!S161-Real!S160))</f>
        <v>407.43146835000016</v>
      </c>
      <c r="T162" s="10">
        <f>IF(MONTH($A162)=1,Real!T161,IF(Real!T161-Real!T160&lt;=0,"",Real!T161-Real!T160))</f>
        <v>5720.4781130599986</v>
      </c>
      <c r="U162" s="10">
        <f>IF(U161*Real!U161/100=0,"",U161*Real!U161/100)</f>
        <v>349.9269656801365</v>
      </c>
      <c r="V162" s="10">
        <f>IF(MOD(MONTH(A162),3)=0,V150*Real!V161/100,"")</f>
        <v>909.19258988889908</v>
      </c>
      <c r="W162" s="10">
        <f>IF(MONTH($A162)=1,Real!W161,IF(Real!W161-Real!W160&lt;=0,"",Real!W161-Real!W160))</f>
        <v>37992.006899999978</v>
      </c>
      <c r="X162" s="10">
        <f>IF(MONTH($A162)=1,Real!X161,IF(Real!X161-Real!X160&lt;=0,"",Real!X161-Real!X160))</f>
        <v>22808.699999999953</v>
      </c>
      <c r="Y162" s="9">
        <f>Real!Y161</f>
        <v>1396439</v>
      </c>
      <c r="Z162" s="9">
        <f>Real!Z161</f>
        <v>0</v>
      </c>
      <c r="AA162" s="9">
        <f>Real!AA161</f>
        <v>13.6</v>
      </c>
      <c r="AB162" s="9">
        <f>Real!AB161</f>
        <v>137.9</v>
      </c>
      <c r="AC162" s="9">
        <f>Real!AC161</f>
        <v>0</v>
      </c>
      <c r="AD162" s="9">
        <f>Real!AD161</f>
        <v>0</v>
      </c>
      <c r="AE162" s="9">
        <f>Real!AE161</f>
        <v>0</v>
      </c>
      <c r="AF162" s="9">
        <f>Real!AF161</f>
        <v>270645</v>
      </c>
      <c r="AG162" s="9">
        <f>Real!AG161</f>
        <v>5.2</v>
      </c>
      <c r="AH162" s="10">
        <f>IF(MONTH($A162)=1,Real!AH161,IF(Real!AH161-Real!AH160&lt;=0,"",Real!AH161-Real!AH160))</f>
        <v>3326.7133331100013</v>
      </c>
      <c r="AI162" s="10">
        <f>IF(MONTH($A162)=1,Real!AI161,IF(Real!AI161-Real!AI160&lt;=0,"",Real!AI161-Real!AI160))</f>
        <v>861.69082247000006</v>
      </c>
      <c r="AJ162" s="10">
        <f>IF(MONTH($A162)=1,Real!AJ161,IF(Real!AJ161-Real!AJ160&lt;=0,"",Real!AJ161-Real!AJ160))</f>
        <v>1292674.3660000004</v>
      </c>
      <c r="AK162" s="10">
        <f>Real!AK161</f>
        <v>1545.4</v>
      </c>
      <c r="AL162" s="10">
        <f>Real!AL161</f>
        <v>715</v>
      </c>
      <c r="AM162" s="10">
        <f>Real!AM161</f>
        <v>830.4</v>
      </c>
      <c r="AN162" s="10">
        <f>Real!AN161</f>
        <v>3191.4</v>
      </c>
    </row>
    <row r="163" spans="1:40" x14ac:dyDescent="0.2">
      <c r="A163" s="13">
        <v>42005</v>
      </c>
      <c r="B163" s="10">
        <f>B151*Real!B162/100</f>
        <v>59.115779498758556</v>
      </c>
      <c r="C163" s="10">
        <f>C151*Real!C162/100</f>
        <v>131.9160959872504</v>
      </c>
      <c r="D163" s="10">
        <f>D151*Real!D162/100</f>
        <v>136.79818457742533</v>
      </c>
      <c r="E163" s="10">
        <f>E151*Real!E162/100</f>
        <v>141.02691694900378</v>
      </c>
      <c r="F163" s="10">
        <f>F151*Real!F162/100</f>
        <v>424.88921301454633</v>
      </c>
      <c r="G163" s="10">
        <f>G151*Real!G162/100</f>
        <v>33.164452123648282</v>
      </c>
      <c r="H163" s="10">
        <f>H151*Real!H162/100</f>
        <v>571.18059814475691</v>
      </c>
      <c r="I163" s="10">
        <f>I151*Real!I162/100</f>
        <v>364.51724220376803</v>
      </c>
      <c r="J163" s="10">
        <f>J151*Real!J162/100</f>
        <v>160.37135972094924</v>
      </c>
      <c r="K163" s="10">
        <f>K151*Real!K162/100</f>
        <v>320.83256710987064</v>
      </c>
      <c r="L163" s="10">
        <f>L151*Real!L162/100</f>
        <v>166.3682584366031</v>
      </c>
      <c r="M163" s="10">
        <f>M151*Real!M162/100</f>
        <v>94.805652896473262</v>
      </c>
      <c r="N163" s="10">
        <f>N151*Real!N162/100</f>
        <v>106.00411097695796</v>
      </c>
      <c r="O163" s="10">
        <f>O151*Real!O162/100</f>
        <v>168.54531973266748</v>
      </c>
      <c r="P163" s="10">
        <f>IF(MONTH($A163)=1,Real!P162,IF(Real!P162-Real!P161&lt;=0,"",Real!P162-Real!P161))</f>
        <v>520.77731531999996</v>
      </c>
      <c r="Q163" s="10">
        <f>IF(MONTH($A163)=1,Real!Q162,IF(Real!Q162-Real!Q161&lt;=0,"",Real!Q162-Real!Q161))</f>
        <v>1140.74835102</v>
      </c>
      <c r="R163" s="10">
        <f>IF(MONTH($A163)=1,Real!R162,IF(Real!R162-Real!R161&lt;=0,"",Real!R162-Real!R161))</f>
        <v>81.912750059999993</v>
      </c>
      <c r="S163" s="10">
        <f>IF(MONTH($A163)=1,Real!S162,IF(Real!S162-Real!S161&lt;=0,"",Real!S162-Real!S161))</f>
        <v>131.98587882999999</v>
      </c>
      <c r="T163" s="10">
        <f>IF(MONTH($A163)=1,Real!T162,IF(Real!T162-Real!T161&lt;=0,"",Real!T162-Real!T161))</f>
        <v>1833.2607245700001</v>
      </c>
      <c r="U163" s="10">
        <f>IF(U162*Real!U162/100=0,"",U162*Real!U162/100)</f>
        <v>363.39915385882176</v>
      </c>
      <c r="V163" s="10" t="str">
        <f>IF(MOD(MONTH(A163),3)=0,V151*Real!V162/100,"")</f>
        <v/>
      </c>
      <c r="W163" s="10">
        <f>IF(MONTH($A163)=1,Real!W162,IF(Real!W162-Real!W161&lt;=0,"",Real!W162-Real!W161))</f>
        <v>28086.103599999999</v>
      </c>
      <c r="X163" s="10">
        <f>IF(MONTH($A163)=1,Real!X162,IF(Real!X162-Real!X161&lt;=0,"",Real!X162-Real!X161))</f>
        <v>11197</v>
      </c>
      <c r="Y163" s="9">
        <f>Real!Y162</f>
        <v>1310048</v>
      </c>
      <c r="Z163" s="9">
        <f>Real!Z162</f>
        <v>0</v>
      </c>
      <c r="AA163" s="9">
        <f>Real!AA162</f>
        <v>15.7</v>
      </c>
      <c r="AB163" s="9">
        <f>Real!AB162</f>
        <v>140.4</v>
      </c>
      <c r="AC163" s="9">
        <f>Real!AC162</f>
        <v>0</v>
      </c>
      <c r="AD163" s="9">
        <f>Real!AD162</f>
        <v>0</v>
      </c>
      <c r="AE163" s="9">
        <f>Real!AE162</f>
        <v>0</v>
      </c>
      <c r="AF163" s="9">
        <f>Real!AF162</f>
        <v>115464</v>
      </c>
      <c r="AG163" s="9">
        <f>Real!AG162</f>
        <v>5.0999999999999996</v>
      </c>
      <c r="AH163" s="10">
        <f>IF(MONTH($A163)=1,Real!AH162,IF(Real!AH162-Real!AH161&lt;=0,"",Real!AH162-Real!AH161))</f>
        <v>1661.52566634</v>
      </c>
      <c r="AI163" s="10">
        <f>IF(MONTH($A163)=1,Real!AI162,IF(Real!AI162-Real!AI161&lt;=0,"",Real!AI162-Real!AI161))</f>
        <v>244.28553696</v>
      </c>
      <c r="AJ163" s="10">
        <f>IF(MONTH($A163)=1,Real!AJ162,IF(Real!AJ162-Real!AJ161&lt;=0,"",Real!AJ162-Real!AJ161))</f>
        <v>786769.19700000004</v>
      </c>
      <c r="AK163" s="10">
        <f>Real!AK162</f>
        <v>1324.1840999999999</v>
      </c>
      <c r="AL163" s="10">
        <f>Real!AL162</f>
        <v>520.77729999999997</v>
      </c>
      <c r="AM163" s="10">
        <f>Real!AM162</f>
        <v>803.40679999999998</v>
      </c>
      <c r="AN163" s="10">
        <f>Real!AN162</f>
        <v>1540.0389</v>
      </c>
    </row>
    <row r="164" spans="1:40" x14ac:dyDescent="0.2">
      <c r="A164" s="13">
        <v>42036</v>
      </c>
      <c r="B164" s="10">
        <f>B152*Real!B163/100</f>
        <v>65.637042355994495</v>
      </c>
      <c r="C164" s="10">
        <f>C152*Real!C163/100</f>
        <v>131.91218929141661</v>
      </c>
      <c r="D164" s="10">
        <f>D152*Real!D163/100</f>
        <v>125.80945135542133</v>
      </c>
      <c r="E164" s="10">
        <f>E152*Real!E163/100</f>
        <v>150.29062255609145</v>
      </c>
      <c r="F164" s="10">
        <f>F152*Real!F163/100</f>
        <v>391.33177943566261</v>
      </c>
      <c r="G164" s="10">
        <f>G152*Real!G163/100</f>
        <v>27.758690789783095</v>
      </c>
      <c r="H164" s="10">
        <f>H152*Real!H163/100</f>
        <v>560.53172353771299</v>
      </c>
      <c r="I164" s="10">
        <f>I152*Real!I163/100</f>
        <v>353.04095977644596</v>
      </c>
      <c r="J164" s="10">
        <f>J152*Real!J163/100</f>
        <v>155.71719825537639</v>
      </c>
      <c r="K164" s="10">
        <f>K152*Real!K163/100</f>
        <v>332.36240037143222</v>
      </c>
      <c r="L164" s="10">
        <f>L152*Real!L163/100</f>
        <v>164.32569443305238</v>
      </c>
      <c r="M164" s="10">
        <f>M152*Real!M163/100</f>
        <v>94.96220403928875</v>
      </c>
      <c r="N164" s="10">
        <f>N152*Real!N163/100</f>
        <v>110.2227768845718</v>
      </c>
      <c r="O164" s="10">
        <f>O152*Real!O163/100</f>
        <v>166.53162792692387</v>
      </c>
      <c r="P164" s="10">
        <f>IF(MONTH($A164)=1,Real!P163,IF(Real!P163-Real!P162&lt;=0,"",Real!P163-Real!P162))</f>
        <v>525.5578015100001</v>
      </c>
      <c r="Q164" s="10">
        <f>IF(MONTH($A164)=1,Real!Q163,IF(Real!Q163-Real!Q162&lt;=0,"",Real!Q163-Real!Q162))</f>
        <v>1215.9183290199999</v>
      </c>
      <c r="R164" s="10">
        <f>IF(MONTH($A164)=1,Real!R163,IF(Real!R163-Real!R162&lt;=0,"",Real!R163-Real!R162))</f>
        <v>34.448491600000011</v>
      </c>
      <c r="S164" s="10">
        <f>IF(MONTH($A164)=1,Real!S163,IF(Real!S163-Real!S162&lt;=0,"",Real!S163-Real!S162))</f>
        <v>214.83128398000002</v>
      </c>
      <c r="T164" s="10">
        <f>IF(MONTH($A164)=1,Real!T163,IF(Real!T163-Real!T162&lt;=0,"",Real!T163-Real!T162))</f>
        <v>2403.8831598300003</v>
      </c>
      <c r="U164" s="10">
        <f>IF(U163*Real!U163/100=0,"",U163*Real!U163/100)</f>
        <v>371.46661507448766</v>
      </c>
      <c r="V164" s="10" t="str">
        <f>IF(MOD(MONTH(A164),3)=0,V152*Real!V163/100,"")</f>
        <v/>
      </c>
      <c r="W164" s="10">
        <f>IF(MONTH($A164)=1,Real!W163,IF(Real!W163-Real!W162&lt;=0,"",Real!W163-Real!W162))</f>
        <v>29315.888600000002</v>
      </c>
      <c r="X164" s="10">
        <f>IF(MONTH($A164)=1,Real!X163,IF(Real!X163-Real!X162&lt;=0,"",Real!X163-Real!X162))</f>
        <v>14620.7</v>
      </c>
      <c r="Y164" s="9">
        <f>Real!Y163</f>
        <v>1211851</v>
      </c>
      <c r="Z164" s="9">
        <f>Real!Z163</f>
        <v>0</v>
      </c>
      <c r="AA164" s="9">
        <f>Real!AA163</f>
        <v>14</v>
      </c>
      <c r="AB164" s="9">
        <f>Real!AB163</f>
        <v>143.19999999999999</v>
      </c>
      <c r="AC164" s="9">
        <f>Real!AC163</f>
        <v>0</v>
      </c>
      <c r="AD164" s="9">
        <f>Real!AD163</f>
        <v>0</v>
      </c>
      <c r="AE164" s="9">
        <f>Real!AE163</f>
        <v>0</v>
      </c>
      <c r="AF164" s="9">
        <f>Real!AF163</f>
        <v>128377</v>
      </c>
      <c r="AG164" s="9">
        <f>Real!AG163</f>
        <v>5.4</v>
      </c>
      <c r="AH164" s="10">
        <f>IF(MONTH($A164)=1,Real!AH163,IF(Real!AH163-Real!AH162&lt;=0,"",Real!AH163-Real!AH162))</f>
        <v>1741.4761305299999</v>
      </c>
      <c r="AI164" s="10">
        <f>IF(MONTH($A164)=1,Real!AI163,IF(Real!AI163-Real!AI162&lt;=0,"",Real!AI163-Real!AI162))</f>
        <v>415.37638808000003</v>
      </c>
      <c r="AJ164" s="10">
        <f>IF(MONTH($A164)=1,Real!AJ163,IF(Real!AJ163-Real!AJ162&lt;=0,"",Real!AJ163-Real!AJ162))</f>
        <v>848121.65499999991</v>
      </c>
      <c r="AK164" s="10">
        <f>Real!AK163</f>
        <v>954.75710000000004</v>
      </c>
      <c r="AL164" s="10">
        <f>Real!AL163</f>
        <v>525.55780000000004</v>
      </c>
      <c r="AM164" s="10">
        <f>Real!AM163</f>
        <v>429.19929999999999</v>
      </c>
      <c r="AN164" s="10">
        <f>Real!AN163</f>
        <v>1418.6604</v>
      </c>
    </row>
    <row r="165" spans="1:40" x14ac:dyDescent="0.2">
      <c r="A165" s="13">
        <v>42064</v>
      </c>
      <c r="B165" s="10">
        <f>B153*Real!B164/100</f>
        <v>92.491545548565881</v>
      </c>
      <c r="C165" s="10">
        <f>C153*Real!C164/100</f>
        <v>147.07918317599726</v>
      </c>
      <c r="D165" s="10">
        <f>D153*Real!D164/100</f>
        <v>139.98381579717415</v>
      </c>
      <c r="E165" s="10">
        <f>E153*Real!E164/100</f>
        <v>170.69028949131717</v>
      </c>
      <c r="F165" s="10">
        <f>F153*Real!F164/100</f>
        <v>434.39253321447148</v>
      </c>
      <c r="G165" s="10">
        <f>G153*Real!G164/100</f>
        <v>33.1115583882276</v>
      </c>
      <c r="H165" s="10">
        <f>H153*Real!H164/100</f>
        <v>607.59712783754583</v>
      </c>
      <c r="I165" s="10">
        <f>I153*Real!I164/100</f>
        <v>383.39782346465364</v>
      </c>
      <c r="J165" s="10">
        <f>J153*Real!J164/100</f>
        <v>166.3609917483291</v>
      </c>
      <c r="K165" s="10">
        <f>K153*Real!K164/100</f>
        <v>354.20768256286317</v>
      </c>
      <c r="L165" s="10">
        <f>L153*Real!L164/100</f>
        <v>172.45870825292548</v>
      </c>
      <c r="M165" s="10">
        <f>M153*Real!M164/100</f>
        <v>100.91703857925519</v>
      </c>
      <c r="N165" s="10">
        <f>N153*Real!N164/100</f>
        <v>167.80133458153625</v>
      </c>
      <c r="O165" s="10">
        <f>O153*Real!O164/100</f>
        <v>169.39566691315827</v>
      </c>
      <c r="P165" s="10">
        <f>IF(MONTH($A165)=1,Real!P164,IF(Real!P164-Real!P163&lt;=0,"",Real!P164-Real!P163))</f>
        <v>499.22144277999996</v>
      </c>
      <c r="Q165" s="10">
        <f>IF(MONTH($A165)=1,Real!Q164,IF(Real!Q164-Real!Q163&lt;=0,"",Real!Q164-Real!Q163))</f>
        <v>2142.3329057600004</v>
      </c>
      <c r="R165" s="10">
        <f>IF(MONTH($A165)=1,Real!R164,IF(Real!R164-Real!R163&lt;=0,"",Real!R164-Real!R163))</f>
        <v>516.77382252999996</v>
      </c>
      <c r="S165" s="10">
        <f>IF(MONTH($A165)=1,Real!S164,IF(Real!S164-Real!S163&lt;=0,"",Real!S164-Real!S163))</f>
        <v>223.40611960000001</v>
      </c>
      <c r="T165" s="10">
        <f>IF(MONTH($A165)=1,Real!T164,IF(Real!T164-Real!T163&lt;=0,"",Real!T164-Real!T163))</f>
        <v>2254.6916140499998</v>
      </c>
      <c r="U165" s="10">
        <f>IF(U164*Real!U164/100=0,"",U164*Real!U164/100)</f>
        <v>375.96136111688895</v>
      </c>
      <c r="V165" s="10">
        <f>IF(MOD(MONTH(A165),3)=0,V153*Real!V164/100,"")</f>
        <v>424.1611011311511</v>
      </c>
      <c r="W165" s="10">
        <f>IF(MONTH($A165)=1,Real!W164,IF(Real!W164-Real!W163&lt;=0,"",Real!W164-Real!W163))</f>
        <v>32864.606399999997</v>
      </c>
      <c r="X165" s="10">
        <f>IF(MONTH($A165)=1,Real!X164,IF(Real!X164-Real!X163&lt;=0,"",Real!X164-Real!X163))</f>
        <v>16031.399999999998</v>
      </c>
      <c r="Y165" s="9">
        <f>Real!Y164</f>
        <v>1211843</v>
      </c>
      <c r="Z165" s="9">
        <f>Real!Z164</f>
        <v>0</v>
      </c>
      <c r="AA165" s="9">
        <f>Real!AA164</f>
        <v>15.8</v>
      </c>
      <c r="AB165" s="9">
        <f>Real!AB164</f>
        <v>151.6</v>
      </c>
      <c r="AC165" s="9">
        <f>Real!AC164</f>
        <v>0</v>
      </c>
      <c r="AD165" s="9">
        <f>Real!AD164</f>
        <v>0</v>
      </c>
      <c r="AE165" s="9">
        <f>Real!AE164</f>
        <v>0</v>
      </c>
      <c r="AF165" s="9">
        <f>Real!AF164</f>
        <v>139885</v>
      </c>
      <c r="AG165" s="9">
        <f>Real!AG164</f>
        <v>5.6</v>
      </c>
      <c r="AH165" s="10">
        <f>IF(MONTH($A165)=1,Real!AH164,IF(Real!AH164-Real!AH163&lt;=0,"",Real!AH164-Real!AH163))</f>
        <v>2641.5543485399999</v>
      </c>
      <c r="AI165" s="10">
        <f>IF(MONTH($A165)=1,Real!AI164,IF(Real!AI164-Real!AI163&lt;=0,"",Real!AI164-Real!AI163))</f>
        <v>445.29976750000003</v>
      </c>
      <c r="AJ165" s="10">
        <f>IF(MONTH($A165)=1,Real!AJ164,IF(Real!AJ164-Real!AJ163&lt;=0,"",Real!AJ164-Real!AJ163))</f>
        <v>1635323.5389999999</v>
      </c>
      <c r="AK165" s="10">
        <f>Real!AK164</f>
        <v>1159.1385</v>
      </c>
      <c r="AL165" s="10">
        <f>Real!AL164</f>
        <v>499.22149999999999</v>
      </c>
      <c r="AM165" s="10">
        <f>Real!AM164</f>
        <v>659.91700000000003</v>
      </c>
      <c r="AN165" s="10">
        <f>Real!AN164</f>
        <v>1171.3215</v>
      </c>
    </row>
    <row r="166" spans="1:40" x14ac:dyDescent="0.2">
      <c r="A166" s="13">
        <v>42095</v>
      </c>
      <c r="B166" s="10">
        <f>B154*Real!B165/100</f>
        <v>96.907111360990655</v>
      </c>
      <c r="C166" s="10">
        <f>C154*Real!C165/100</f>
        <v>141.46217287916005</v>
      </c>
      <c r="D166" s="10">
        <f>D154*Real!D165/100</f>
        <v>135.03854199178818</v>
      </c>
      <c r="E166" s="10">
        <f>E154*Real!E165/100</f>
        <v>165.46428267121371</v>
      </c>
      <c r="F166" s="10">
        <f>F154*Real!F165/100</f>
        <v>410.52051359589791</v>
      </c>
      <c r="G166" s="10">
        <f>G154*Real!G165/100</f>
        <v>33.419327447806502</v>
      </c>
      <c r="H166" s="10">
        <f>H154*Real!H165/100</f>
        <v>601.1380979863228</v>
      </c>
      <c r="I166" s="10">
        <f>I154*Real!I165/100</f>
        <v>377.90078232332576</v>
      </c>
      <c r="J166" s="10">
        <f>J154*Real!J165/100</f>
        <v>161.84785474427264</v>
      </c>
      <c r="K166" s="10">
        <f>K154*Real!K165/100</f>
        <v>335.67944713597853</v>
      </c>
      <c r="L166" s="10">
        <f>L154*Real!L165/100</f>
        <v>174.12131931904725</v>
      </c>
      <c r="M166" s="10">
        <f>M154*Real!M165/100</f>
        <v>102.45725000055207</v>
      </c>
      <c r="N166" s="10">
        <f>N154*Real!N165/100</f>
        <v>129.40471473717125</v>
      </c>
      <c r="O166" s="10">
        <f>O154*Real!O165/100</f>
        <v>180.55851383295678</v>
      </c>
      <c r="P166" s="10">
        <f>IF(MONTH($A166)=1,Real!P165,IF(Real!P165-Real!P164&lt;=0,"",Real!P165-Real!P164))</f>
        <v>472.92303227000002</v>
      </c>
      <c r="Q166" s="10">
        <f>IF(MONTH($A166)=1,Real!Q165,IF(Real!Q165-Real!Q164&lt;=0,"",Real!Q165-Real!Q164))</f>
        <v>2187.4275728000002</v>
      </c>
      <c r="R166" s="10">
        <f>IF(MONTH($A166)=1,Real!R165,IF(Real!R165-Real!R164&lt;=0,"",Real!R165-Real!R164))</f>
        <v>525.16193138000006</v>
      </c>
      <c r="S166" s="10">
        <f>IF(MONTH($A166)=1,Real!S165,IF(Real!S165-Real!S164&lt;=0,"",Real!S165-Real!S164))</f>
        <v>235.78630509999994</v>
      </c>
      <c r="T166" s="10">
        <f>IF(MONTH($A166)=1,Real!T165,IF(Real!T165-Real!T164&lt;=0,"",Real!T165-Real!T164))</f>
        <v>3040.0081804900001</v>
      </c>
      <c r="U166" s="10">
        <f>IF(U165*Real!U165/100=0,"",U165*Real!U165/100)</f>
        <v>377.69078337802659</v>
      </c>
      <c r="V166" s="10" t="str">
        <f>IF(MOD(MONTH(A166),3)=0,V154*Real!V165/100,"")</f>
        <v/>
      </c>
      <c r="W166" s="10">
        <f>IF(MONTH($A166)=1,Real!W165,IF(Real!W165-Real!W164&lt;=0,"",Real!W165-Real!W164))</f>
        <v>30868.100200000001</v>
      </c>
      <c r="X166" s="10">
        <f>IF(MONTH($A166)=1,Real!X165,IF(Real!X165-Real!X164&lt;=0,"",Real!X165-Real!X164))</f>
        <v>15448.700000000004</v>
      </c>
      <c r="Y166" s="9">
        <f>Real!Y165</f>
        <v>1235841</v>
      </c>
      <c r="Z166" s="9">
        <f>Real!Z165</f>
        <v>0</v>
      </c>
      <c r="AA166" s="9">
        <f>Real!AA165</f>
        <v>14.5</v>
      </c>
      <c r="AB166" s="9">
        <f>Real!AB165</f>
        <v>155.80000000000001</v>
      </c>
      <c r="AC166" s="9">
        <f>Real!AC165</f>
        <v>0</v>
      </c>
      <c r="AD166" s="9">
        <f>Real!AD165</f>
        <v>0</v>
      </c>
      <c r="AE166" s="9">
        <f>Real!AE165</f>
        <v>0</v>
      </c>
      <c r="AF166" s="9">
        <f>Real!AF165</f>
        <v>132541</v>
      </c>
      <c r="AG166" s="9">
        <f>Real!AG165</f>
        <v>5.6</v>
      </c>
      <c r="AH166" s="10">
        <f>IF(MONTH($A166)=1,Real!AH165,IF(Real!AH165-Real!AH164&lt;=0,"",Real!AH165-Real!AH164))</f>
        <v>2660.3506050700007</v>
      </c>
      <c r="AI166" s="10">
        <f>IF(MONTH($A166)=1,Real!AI165,IF(Real!AI165-Real!AI164&lt;=0,"",Real!AI165-Real!AI164))</f>
        <v>455.61190739999984</v>
      </c>
      <c r="AJ166" s="10">
        <f>IF(MONTH($A166)=1,Real!AJ165,IF(Real!AJ165-Real!AJ164&lt;=0,"",Real!AJ165-Real!AJ164))</f>
        <v>1634822.9100000001</v>
      </c>
      <c r="AK166" s="10">
        <f>Real!AK165</f>
        <v>1112.0250000000001</v>
      </c>
      <c r="AL166" s="10">
        <f>Real!AL165</f>
        <v>472.923</v>
      </c>
      <c r="AM166" s="10">
        <f>Real!AM165</f>
        <v>639.10199999999998</v>
      </c>
      <c r="AN166" s="10">
        <f>Real!AN165</f>
        <v>1326.7565999999999</v>
      </c>
    </row>
    <row r="167" spans="1:40" x14ac:dyDescent="0.2">
      <c r="A167" s="13">
        <v>42125</v>
      </c>
      <c r="B167" s="10">
        <f>B155*Real!B166/100</f>
        <v>101.55394441781685</v>
      </c>
      <c r="C167" s="10">
        <f>C155*Real!C166/100</f>
        <v>138.35683624714471</v>
      </c>
      <c r="D167" s="10">
        <f>D155*Real!D166/100</f>
        <v>139.08299325938731</v>
      </c>
      <c r="E167" s="10">
        <f>E155*Real!E166/100</f>
        <v>161.65877318334333</v>
      </c>
      <c r="F167" s="10">
        <f>F155*Real!F166/100</f>
        <v>416.16635824706492</v>
      </c>
      <c r="G167" s="10">
        <f>G155*Real!G166/100</f>
        <v>39.462955642262266</v>
      </c>
      <c r="H167" s="10">
        <f>H155*Real!H166/100</f>
        <v>624.1339573866511</v>
      </c>
      <c r="I167" s="10">
        <f>I155*Real!I166/100</f>
        <v>387.29933271238957</v>
      </c>
      <c r="J167" s="10">
        <f>J155*Real!J166/100</f>
        <v>166.01177235787452</v>
      </c>
      <c r="K167" s="10">
        <f>K155*Real!K166/100</f>
        <v>306.33180979259748</v>
      </c>
      <c r="L167" s="10">
        <f>L155*Real!L166/100</f>
        <v>175.76058518144441</v>
      </c>
      <c r="M167" s="10">
        <f>M155*Real!M166/100</f>
        <v>103.59567723416316</v>
      </c>
      <c r="N167" s="10">
        <f>N155*Real!N166/100</f>
        <v>131.32180356716117</v>
      </c>
      <c r="O167" s="10">
        <f>O155*Real!O166/100</f>
        <v>179.69640699419335</v>
      </c>
      <c r="P167" s="10">
        <f>IF(MONTH($A167)=1,Real!P166,IF(Real!P166-Real!P165&lt;=0,"",Real!P166-Real!P165))</f>
        <v>452.89885878999985</v>
      </c>
      <c r="Q167" s="10">
        <f>IF(MONTH($A167)=1,Real!Q166,IF(Real!Q166-Real!Q165&lt;=0,"",Real!Q166-Real!Q165))</f>
        <v>1356.9361683699999</v>
      </c>
      <c r="R167" s="10">
        <f>IF(MONTH($A167)=1,Real!R166,IF(Real!R166-Real!R165&lt;=0,"",Real!R166-Real!R165))</f>
        <v>182.20242818999986</v>
      </c>
      <c r="S167" s="10">
        <f>IF(MONTH($A167)=1,Real!S166,IF(Real!S166-Real!S165&lt;=0,"",Real!S166-Real!S165))</f>
        <v>206.52874335000001</v>
      </c>
      <c r="T167" s="10">
        <f>IF(MONTH($A167)=1,Real!T166,IF(Real!T166-Real!T165&lt;=0,"",Real!T166-Real!T165))</f>
        <v>1828.6432725499999</v>
      </c>
      <c r="U167" s="10">
        <f>IF(U166*Real!U166/100=0,"",U166*Real!U166/100)</f>
        <v>379.01270111984968</v>
      </c>
      <c r="V167" s="10" t="str">
        <f>IF(MOD(MONTH(A167),3)=0,V155*Real!V166/100,"")</f>
        <v/>
      </c>
      <c r="W167" s="10">
        <f>IF(MONTH($A167)=1,Real!W166,IF(Real!W166-Real!W165&lt;=0,"",Real!W166-Real!W165))</f>
        <v>30669.157400000011</v>
      </c>
      <c r="X167" s="10">
        <f>IF(MONTH($A167)=1,Real!X166,IF(Real!X166-Real!X165&lt;=0,"",Real!X166-Real!X165))</f>
        <v>14253.5</v>
      </c>
      <c r="Y167" s="9">
        <f>Real!Y166</f>
        <v>1375090</v>
      </c>
      <c r="Z167" s="9">
        <f>Real!Z166</f>
        <v>0</v>
      </c>
      <c r="AA167" s="9">
        <f>Real!AA166</f>
        <v>15.4</v>
      </c>
      <c r="AB167" s="9">
        <f>Real!AB166</f>
        <v>153.80000000000001</v>
      </c>
      <c r="AC167" s="9">
        <f>Real!AC166</f>
        <v>0</v>
      </c>
      <c r="AD167" s="9">
        <f>Real!AD166</f>
        <v>0</v>
      </c>
      <c r="AE167" s="9">
        <f>Real!AE166</f>
        <v>0</v>
      </c>
      <c r="AF167" s="9">
        <f>Real!AF166</f>
        <v>125868</v>
      </c>
      <c r="AG167" s="9">
        <f>Real!AG166</f>
        <v>5.9</v>
      </c>
      <c r="AH167" s="10">
        <f>IF(MONTH($A167)=1,Real!AH166,IF(Real!AH166-Real!AH165&lt;=0,"",Real!AH166-Real!AH165))</f>
        <v>1809.8350271700001</v>
      </c>
      <c r="AI167" s="10">
        <f>IF(MONTH($A167)=1,Real!AI166,IF(Real!AI166-Real!AI165&lt;=0,"",Real!AI166-Real!AI165))</f>
        <v>433.5428477800001</v>
      </c>
      <c r="AJ167" s="10">
        <f>IF(MONTH($A167)=1,Real!AJ166,IF(Real!AJ166-Real!AJ165&lt;=0,"",Real!AJ166-Real!AJ165))</f>
        <v>983243.44000000041</v>
      </c>
      <c r="AK167" s="10">
        <f>Real!AK166</f>
        <v>810.66390000000001</v>
      </c>
      <c r="AL167" s="10">
        <f>Real!AL166</f>
        <v>452.89890000000003</v>
      </c>
      <c r="AM167" s="10">
        <f>Real!AM166</f>
        <v>357.76499999999999</v>
      </c>
      <c r="AN167" s="10">
        <f>Real!AN166</f>
        <v>847.68169999999998</v>
      </c>
    </row>
    <row r="168" spans="1:40" x14ac:dyDescent="0.2">
      <c r="A168" s="13">
        <v>42156</v>
      </c>
      <c r="B168" s="10">
        <f>B156*Real!B167/100</f>
        <v>130.958416429496</v>
      </c>
      <c r="C168" s="10">
        <f>C156*Real!C167/100</f>
        <v>142.27233471293889</v>
      </c>
      <c r="D168" s="10">
        <f>D156*Real!D167/100</f>
        <v>136.30133339419956</v>
      </c>
      <c r="E168" s="10">
        <f>E156*Real!E167/100</f>
        <v>172.89108260474185</v>
      </c>
      <c r="F168" s="10">
        <f>F156*Real!F167/100</f>
        <v>399.35377730153215</v>
      </c>
      <c r="G168" s="10">
        <f>G156*Real!G167/100</f>
        <v>46.291922338788673</v>
      </c>
      <c r="H168" s="10">
        <f>H156*Real!H167/100</f>
        <v>633.3204326026796</v>
      </c>
      <c r="I168" s="10">
        <f>I156*Real!I167/100</f>
        <v>395.02925651307555</v>
      </c>
      <c r="J168" s="10">
        <f>J156*Real!J167/100</f>
        <v>164.57662901199589</v>
      </c>
      <c r="K168" s="10">
        <f>K156*Real!K167/100</f>
        <v>331.95938378574982</v>
      </c>
      <c r="L168" s="10">
        <f>L156*Real!L167/100</f>
        <v>176.93633125593868</v>
      </c>
      <c r="M168" s="10">
        <f>M156*Real!M167/100</f>
        <v>111.5198023923368</v>
      </c>
      <c r="N168" s="10">
        <f>N156*Real!N167/100</f>
        <v>135.22184217922592</v>
      </c>
      <c r="O168" s="10">
        <f>O156*Real!O167/100</f>
        <v>186.16914111914895</v>
      </c>
      <c r="P168" s="10">
        <f>IF(MONTH($A168)=1,Real!P167,IF(Real!P167-Real!P166&lt;=0,"",Real!P167-Real!P166))</f>
        <v>504.63878629999999</v>
      </c>
      <c r="Q168" s="10">
        <f>IF(MONTH($A168)=1,Real!Q167,IF(Real!Q167-Real!Q166&lt;=0,"",Real!Q167-Real!Q166))</f>
        <v>1729.2559305599989</v>
      </c>
      <c r="R168" s="10">
        <f>IF(MONTH($A168)=1,Real!R167,IF(Real!R167-Real!R166&lt;=0,"",Real!R167-Real!R166))</f>
        <v>161.40049325000018</v>
      </c>
      <c r="S168" s="10">
        <f>IF(MONTH($A168)=1,Real!S167,IF(Real!S167-Real!S166&lt;=0,"",Real!S167-Real!S166))</f>
        <v>232.8918617600001</v>
      </c>
      <c r="T168" s="10">
        <f>IF(MONTH($A168)=1,Real!T167,IF(Real!T167-Real!T166&lt;=0,"",Real!T167-Real!T166))</f>
        <v>2270.9936084099991</v>
      </c>
      <c r="U168" s="10">
        <f>IF(U167*Real!U167/100=0,"",U167*Real!U167/100)</f>
        <v>379.73282525197743</v>
      </c>
      <c r="V168" s="10">
        <f>IF(MOD(MONTH(A168),3)=0,V156*Real!V167/100,"")</f>
        <v>600.59083820702187</v>
      </c>
      <c r="W168" s="10">
        <f>IF(MONTH($A168)=1,Real!W167,IF(Real!W167-Real!W166&lt;=0,"",Real!W167-Real!W166))</f>
        <v>30059.904799999989</v>
      </c>
      <c r="X168" s="10">
        <f>IF(MONTH($A168)=1,Real!X167,IF(Real!X167-Real!X166&lt;=0,"",Real!X167-Real!X166))</f>
        <v>15271.899999999994</v>
      </c>
      <c r="Y168" s="9">
        <f>Real!Y167</f>
        <v>1385586</v>
      </c>
      <c r="Z168" s="9">
        <f>Real!Z167</f>
        <v>0</v>
      </c>
      <c r="AA168" s="9">
        <f>Real!AA167</f>
        <v>13.9</v>
      </c>
      <c r="AB168" s="9">
        <f>Real!AB167</f>
        <v>155</v>
      </c>
      <c r="AC168" s="9">
        <f>Real!AC167</f>
        <v>0</v>
      </c>
      <c r="AD168" s="9">
        <f>Real!AD167</f>
        <v>0</v>
      </c>
      <c r="AE168" s="9">
        <f>Real!AE167</f>
        <v>0</v>
      </c>
      <c r="AF168" s="9">
        <f>Real!AF167</f>
        <v>140195</v>
      </c>
      <c r="AG168" s="9">
        <f>Real!AG167</f>
        <v>5.7</v>
      </c>
      <c r="AH168" s="10">
        <f>IF(MONTH($A168)=1,Real!AH167,IF(Real!AH167-Real!AH166&lt;=0,"",Real!AH167-Real!AH166))</f>
        <v>2233.8947168499999</v>
      </c>
      <c r="AI168" s="10">
        <f>IF(MONTH($A168)=1,Real!AI167,IF(Real!AI167-Real!AI166&lt;=0,"",Real!AI167-Real!AI166))</f>
        <v>491.12110306000022</v>
      </c>
      <c r="AJ168" s="10">
        <f>IF(MONTH($A168)=1,Real!AJ167,IF(Real!AJ167-Real!AJ166&lt;=0,"",Real!AJ167-Real!AJ166))</f>
        <v>1100553.3989999993</v>
      </c>
      <c r="AK168" s="10">
        <f>Real!AK167</f>
        <v>1260.1034999999999</v>
      </c>
      <c r="AL168" s="10">
        <f>Real!AL167</f>
        <v>504.63869999999997</v>
      </c>
      <c r="AM168" s="10">
        <f>Real!AM167</f>
        <v>755.46479999999997</v>
      </c>
      <c r="AN168" s="10">
        <f>Real!AN167</f>
        <v>1114.0693000000001</v>
      </c>
    </row>
    <row r="169" spans="1:40" x14ac:dyDescent="0.2">
      <c r="A169" s="13">
        <v>42186</v>
      </c>
      <c r="B169" s="10">
        <f>B157*Real!B168/100</f>
        <v>131.3476019952536</v>
      </c>
      <c r="C169" s="10">
        <f>C157*Real!C168/100</f>
        <v>144.12343849645671</v>
      </c>
      <c r="D169" s="10">
        <f>D157*Real!D168/100</f>
        <v>141.65505989741951</v>
      </c>
      <c r="E169" s="10">
        <f>E157*Real!E168/100</f>
        <v>172.71196121285405</v>
      </c>
      <c r="F169" s="10">
        <f>F157*Real!F168/100</f>
        <v>422.02946790372204</v>
      </c>
      <c r="G169" s="10">
        <f>G157*Real!G168/100</f>
        <v>53.122967879497992</v>
      </c>
      <c r="H169" s="10">
        <f>H157*Real!H168/100</f>
        <v>653.29307212006324</v>
      </c>
      <c r="I169" s="10">
        <f>I157*Real!I168/100</f>
        <v>410.95724404647922</v>
      </c>
      <c r="J169" s="10">
        <f>J157*Real!J168/100</f>
        <v>169.17960466532639</v>
      </c>
      <c r="K169" s="10">
        <f>K157*Real!K168/100</f>
        <v>336.04819132922569</v>
      </c>
      <c r="L169" s="10">
        <f>L157*Real!L168/100</f>
        <v>180.26633061332276</v>
      </c>
      <c r="M169" s="10">
        <f>M157*Real!M168/100</f>
        <v>113.18131089690611</v>
      </c>
      <c r="N169" s="10">
        <f>N157*Real!N168/100</f>
        <v>153.34995179134384</v>
      </c>
      <c r="O169" s="10">
        <f>O157*Real!O168/100</f>
        <v>178.83706501462032</v>
      </c>
      <c r="P169" s="10">
        <f>IF(MONTH($A169)=1,Real!P168,IF(Real!P168-Real!P167&lt;=0,"",Real!P168-Real!P167))</f>
        <v>529.10744376999992</v>
      </c>
      <c r="Q169" s="10">
        <f>IF(MONTH($A169)=1,Real!Q168,IF(Real!Q168-Real!Q167&lt;=0,"",Real!Q168-Real!Q167))</f>
        <v>1965.527282680001</v>
      </c>
      <c r="R169" s="10">
        <f>IF(MONTH($A169)=1,Real!R168,IF(Real!R168-Real!R167&lt;=0,"",Real!R168-Real!R167))</f>
        <v>214.93549053999982</v>
      </c>
      <c r="S169" s="10">
        <f>IF(MONTH($A169)=1,Real!S168,IF(Real!S168-Real!S167&lt;=0,"",Real!S168-Real!S167))</f>
        <v>293.72790712999995</v>
      </c>
      <c r="T169" s="10">
        <f>IF(MONTH($A169)=1,Real!T168,IF(Real!T168-Real!T167&lt;=0,"",Real!T168-Real!T167))</f>
        <v>2423.8759824100016</v>
      </c>
      <c r="U169" s="10">
        <f>IF(U168*Real!U168/100=0,"",U168*Real!U168/100)</f>
        <v>382.77068785399319</v>
      </c>
      <c r="V169" s="10" t="str">
        <f>IF(MOD(MONTH(A169),3)=0,V157*Real!V168/100,"")</f>
        <v/>
      </c>
      <c r="W169" s="10">
        <f>IF(MONTH($A169)=1,Real!W168,IF(Real!W168-Real!W167&lt;=0,"",Real!W168-Real!W167))</f>
        <v>27328.320100000012</v>
      </c>
      <c r="X169" s="10">
        <f>IF(MONTH($A169)=1,Real!X168,IF(Real!X168-Real!X167&lt;=0,"",Real!X168-Real!X167))</f>
        <v>15602.699999999997</v>
      </c>
      <c r="Y169" s="9">
        <f>Real!Y168</f>
        <v>1352602</v>
      </c>
      <c r="Z169" s="9">
        <f>Real!Z168</f>
        <v>0</v>
      </c>
      <c r="AA169" s="9">
        <f>Real!AA168</f>
        <v>10.6</v>
      </c>
      <c r="AB169" s="9">
        <f>Real!AB168</f>
        <v>157.19999999999999</v>
      </c>
      <c r="AC169" s="9">
        <f>Real!AC168</f>
        <v>0</v>
      </c>
      <c r="AD169" s="9">
        <f>Real!AD168</f>
        <v>0</v>
      </c>
      <c r="AE169" s="9">
        <f>Real!AE168</f>
        <v>0</v>
      </c>
      <c r="AF169" s="9">
        <f>Real!AF168</f>
        <v>131152</v>
      </c>
      <c r="AG169" s="9">
        <f>Real!AG168</f>
        <v>5.5</v>
      </c>
      <c r="AH169" s="10">
        <f>IF(MONTH($A169)=1,Real!AH168,IF(Real!AH168-Real!AH167&lt;=0,"",Real!AH168-Real!AH167))</f>
        <v>2494.634726459999</v>
      </c>
      <c r="AI169" s="10">
        <f>IF(MONTH($A169)=1,Real!AI168,IF(Real!AI168-Real!AI167&lt;=0,"",Real!AI168-Real!AI167))</f>
        <v>473.73151381999969</v>
      </c>
      <c r="AJ169" s="10">
        <f>IF(MONTH($A169)=1,Real!AJ168,IF(Real!AJ168-Real!AJ167&lt;=0,"",Real!AJ168-Real!AJ167))</f>
        <v>1386804.9210000001</v>
      </c>
      <c r="AK169" s="10">
        <f>Real!AK168</f>
        <v>1175.1727000000001</v>
      </c>
      <c r="AL169" s="10">
        <f>Real!AL168</f>
        <v>529.10749999999996</v>
      </c>
      <c r="AM169" s="10">
        <f>Real!AM168</f>
        <v>646.0652</v>
      </c>
      <c r="AN169" s="10">
        <f>Real!AN168</f>
        <v>1420.1405</v>
      </c>
    </row>
    <row r="170" spans="1:40" x14ac:dyDescent="0.2">
      <c r="A170" s="13">
        <v>42217</v>
      </c>
      <c r="B170" s="10">
        <f>B158*Real!B169/100</f>
        <v>129.12052397386765</v>
      </c>
      <c r="C170" s="10">
        <f>C158*Real!C169/100</f>
        <v>144.40808947927556</v>
      </c>
      <c r="D170" s="10">
        <f>D158*Real!D169/100</f>
        <v>142.36124998994049</v>
      </c>
      <c r="E170" s="10">
        <f>E158*Real!E169/100</f>
        <v>172.53646638016144</v>
      </c>
      <c r="F170" s="10">
        <f>F158*Real!F169/100</f>
        <v>414.44134843405766</v>
      </c>
      <c r="G170" s="10">
        <f>G158*Real!G169/100</f>
        <v>52.841307612465037</v>
      </c>
      <c r="H170" s="10">
        <f>H158*Real!H169/100</f>
        <v>671.62384609226467</v>
      </c>
      <c r="I170" s="10">
        <f>I158*Real!I169/100</f>
        <v>428.41958429488835</v>
      </c>
      <c r="J170" s="10">
        <f>J158*Real!J169/100</f>
        <v>172.16758360857889</v>
      </c>
      <c r="K170" s="10">
        <f>K158*Real!K169/100</f>
        <v>338.89393744194325</v>
      </c>
      <c r="L170" s="10">
        <f>L158*Real!L169/100</f>
        <v>184.53330730350683</v>
      </c>
      <c r="M170" s="10">
        <f>M158*Real!M169/100</f>
        <v>115.6072990436117</v>
      </c>
      <c r="N170" s="10">
        <f>N158*Real!N169/100</f>
        <v>142.22547688185404</v>
      </c>
      <c r="O170" s="10">
        <f>O158*Real!O169/100</f>
        <v>165.82673341766727</v>
      </c>
      <c r="P170" s="10">
        <f>IF(MONTH($A170)=1,Real!P169,IF(Real!P169-Real!P168&lt;=0,"",Real!P169-Real!P168))</f>
        <v>528.05206831000032</v>
      </c>
      <c r="Q170" s="10">
        <f>IF(MONTH($A170)=1,Real!Q169,IF(Real!Q169-Real!Q168&lt;=0,"",Real!Q169-Real!Q168))</f>
        <v>1545.4798069999997</v>
      </c>
      <c r="R170" s="10">
        <f>IF(MONTH($A170)=1,Real!R169,IF(Real!R169-Real!R168&lt;=0,"",Real!R169-Real!R168))</f>
        <v>144.68632705000005</v>
      </c>
      <c r="S170" s="10">
        <f>IF(MONTH($A170)=1,Real!S169,IF(Real!S169-Real!S168&lt;=0,"",Real!S169-Real!S168))</f>
        <v>206.17389067999989</v>
      </c>
      <c r="T170" s="10">
        <f>IF(MONTH($A170)=1,Real!T169,IF(Real!T169-Real!T168&lt;=0,"",Real!T169-Real!T168))</f>
        <v>2113.1748788199984</v>
      </c>
      <c r="U170" s="10">
        <f>IF(U169*Real!U169/100=0,"",U169*Real!U169/100)</f>
        <v>384.11038526148218</v>
      </c>
      <c r="V170" s="10" t="str">
        <f>IF(MOD(MONTH(A170),3)=0,V158*Real!V169/100,"")</f>
        <v/>
      </c>
      <c r="W170" s="10">
        <f>IF(MONTH($A170)=1,Real!W169,IF(Real!W169-Real!W168&lt;=0,"",Real!W169-Real!W168))</f>
        <v>25329.538199999981</v>
      </c>
      <c r="X170" s="10">
        <f>IF(MONTH($A170)=1,Real!X169,IF(Real!X169-Real!X168&lt;=0,"",Real!X169-Real!X168))</f>
        <v>15687.700000000012</v>
      </c>
      <c r="Y170" s="9">
        <f>Real!Y169</f>
        <v>1330410</v>
      </c>
      <c r="Z170" s="9">
        <f>Real!Z169</f>
        <v>0</v>
      </c>
      <c r="AA170" s="9">
        <f>Real!AA169</f>
        <v>8.8000000000000007</v>
      </c>
      <c r="AB170" s="9">
        <f>Real!AB169</f>
        <v>157.9</v>
      </c>
      <c r="AC170" s="9">
        <f>Real!AC169</f>
        <v>0</v>
      </c>
      <c r="AD170" s="9">
        <f>Real!AD169</f>
        <v>0</v>
      </c>
      <c r="AE170" s="9">
        <f>Real!AE169</f>
        <v>0</v>
      </c>
      <c r="AF170" s="9">
        <f>Real!AF169</f>
        <v>138718</v>
      </c>
      <c r="AG170" s="9">
        <f>Real!AG169</f>
        <v>5.6</v>
      </c>
      <c r="AH170" s="10">
        <f>IF(MONTH($A170)=1,Real!AH169,IF(Real!AH169-Real!AH168&lt;=0,"",Real!AH169-Real!AH168))</f>
        <v>2073.5318752999992</v>
      </c>
      <c r="AI170" s="10">
        <f>IF(MONTH($A170)=1,Real!AI169,IF(Real!AI169-Real!AI168&lt;=0,"",Real!AI169-Real!AI168))</f>
        <v>423.18378366000024</v>
      </c>
      <c r="AJ170" s="10">
        <f>IF(MONTH($A170)=1,Real!AJ169,IF(Real!AJ169-Real!AJ168&lt;=0,"",Real!AJ169-Real!AJ168))</f>
        <v>909318.60800000001</v>
      </c>
      <c r="AK170" s="10">
        <f>Real!AK169</f>
        <v>1163.8824999999999</v>
      </c>
      <c r="AL170" s="10">
        <f>Real!AL169</f>
        <v>528.05200000000002</v>
      </c>
      <c r="AM170" s="10">
        <f>Real!AM169</f>
        <v>635.83050000000003</v>
      </c>
      <c r="AN170" s="10">
        <f>Real!AN169</f>
        <v>1028.3317999999999</v>
      </c>
    </row>
    <row r="171" spans="1:40" x14ac:dyDescent="0.2">
      <c r="A171" s="13">
        <v>42248</v>
      </c>
      <c r="B171" s="10">
        <f>B159*Real!B170/100</f>
        <v>140.04633737829255</v>
      </c>
      <c r="C171" s="10">
        <f>C159*Real!C170/100</f>
        <v>149.30964707451054</v>
      </c>
      <c r="D171" s="10">
        <f>D159*Real!D170/100</f>
        <v>140.94545340180525</v>
      </c>
      <c r="E171" s="10">
        <f>E159*Real!E170/100</f>
        <v>181.68089909830996</v>
      </c>
      <c r="F171" s="10">
        <f>F159*Real!F170/100</f>
        <v>423.03965129468548</v>
      </c>
      <c r="G171" s="10">
        <f>G159*Real!G170/100</f>
        <v>46.014208001552021</v>
      </c>
      <c r="H171" s="10">
        <f>H159*Real!H170/100</f>
        <v>657.22109594663823</v>
      </c>
      <c r="I171" s="10">
        <f>I159*Real!I170/100</f>
        <v>419.84165580620129</v>
      </c>
      <c r="J171" s="10">
        <f>J159*Real!J170/100</f>
        <v>169.3376396581738</v>
      </c>
      <c r="K171" s="10">
        <f>K159*Real!K170/100</f>
        <v>362.60333981237898</v>
      </c>
      <c r="L171" s="10">
        <f>L159*Real!L170/100</f>
        <v>197.28322356182917</v>
      </c>
      <c r="M171" s="10">
        <f>M159*Real!M170/100</f>
        <v>119.82366482756424</v>
      </c>
      <c r="N171" s="10">
        <f>N159*Real!N170/100</f>
        <v>162.04969966401134</v>
      </c>
      <c r="O171" s="10">
        <f>O159*Real!O170/100</f>
        <v>166.96544025157121</v>
      </c>
      <c r="P171" s="10">
        <f>IF(MONTH($A171)=1,Real!P170,IF(Real!P170-Real!P169&lt;=0,"",Real!P170-Real!P169))</f>
        <v>478.39642730999958</v>
      </c>
      <c r="Q171" s="10">
        <f>IF(MONTH($A171)=1,Real!Q170,IF(Real!Q170-Real!Q169&lt;=0,"",Real!Q170-Real!Q169))</f>
        <v>1700.9878862599999</v>
      </c>
      <c r="R171" s="10">
        <f>IF(MONTH($A171)=1,Real!R170,IF(Real!R170-Real!R169&lt;=0,"",Real!R170-Real!R169))</f>
        <v>232.73125029999983</v>
      </c>
      <c r="S171" s="10">
        <f>IF(MONTH($A171)=1,Real!S170,IF(Real!S170-Real!S169&lt;=0,"",Real!S170-Real!S169))</f>
        <v>207.8433051200002</v>
      </c>
      <c r="T171" s="10">
        <f>IF(MONTH($A171)=1,Real!T170,IF(Real!T170-Real!T169&lt;=0,"",Real!T170-Real!T169))</f>
        <v>2079.4870191400005</v>
      </c>
      <c r="U171" s="10">
        <f>IF(U170*Real!U170/100=0,"",U170*Real!U170/100)</f>
        <v>386.29981445747262</v>
      </c>
      <c r="V171" s="10">
        <f>IF(MOD(MONTH(A171),3)=0,V159*Real!V170/100,"")</f>
        <v>798.39412887546359</v>
      </c>
      <c r="W171" s="10">
        <f>IF(MONTH($A171)=1,Real!W170,IF(Real!W170-Real!W169&lt;=0,"",Real!W170-Real!W169))</f>
        <v>26636.284899999999</v>
      </c>
      <c r="X171" s="10">
        <f>IF(MONTH($A171)=1,Real!X170,IF(Real!X170-Real!X169&lt;=0,"",Real!X170-Real!X169))</f>
        <v>16152.600000000006</v>
      </c>
      <c r="Y171" s="9">
        <f>Real!Y170</f>
        <v>1335974</v>
      </c>
      <c r="Z171" s="9">
        <f>Real!Z170</f>
        <v>0</v>
      </c>
      <c r="AA171" s="9">
        <f>Real!AA170</f>
        <v>9.5</v>
      </c>
      <c r="AB171" s="9">
        <f>Real!AB170</f>
        <v>156.30000000000001</v>
      </c>
      <c r="AC171" s="9">
        <f>Real!AC170</f>
        <v>0</v>
      </c>
      <c r="AD171" s="9">
        <f>Real!AD170</f>
        <v>0</v>
      </c>
      <c r="AE171" s="9">
        <f>Real!AE170</f>
        <v>0</v>
      </c>
      <c r="AF171" s="9">
        <f>Real!AF170</f>
        <v>140943</v>
      </c>
      <c r="AG171" s="9">
        <f>Real!AG170</f>
        <v>5.5</v>
      </c>
      <c r="AH171" s="10">
        <f>IF(MONTH($A171)=1,Real!AH170,IF(Real!AH170-Real!AH169&lt;=0,"",Real!AH170-Real!AH169))</f>
        <v>2179.3843135700008</v>
      </c>
      <c r="AI171" s="10">
        <f>IF(MONTH($A171)=1,Real!AI170,IF(Real!AI170-Real!AI169&lt;=0,"",Real!AI170-Real!AI169))</f>
        <v>429.32491553999989</v>
      </c>
      <c r="AJ171" s="10">
        <f>IF(MONTH($A171)=1,Real!AJ170,IF(Real!AJ170-Real!AJ169&lt;=0,"",Real!AJ170-Real!AJ169))</f>
        <v>1142044.5879999995</v>
      </c>
      <c r="AK171" s="10">
        <f>Real!AK170</f>
        <v>1185.4470444599999</v>
      </c>
      <c r="AL171" s="10">
        <f>Real!AL170</f>
        <v>478.3965</v>
      </c>
      <c r="AM171" s="10">
        <f>Real!AM170</f>
        <v>704.80240000000003</v>
      </c>
      <c r="AN171" s="10">
        <f>Real!AN170</f>
        <v>927.28199139000003</v>
      </c>
    </row>
    <row r="172" spans="1:40" x14ac:dyDescent="0.2">
      <c r="A172" s="13">
        <v>42278</v>
      </c>
      <c r="B172" s="10">
        <f>B160*Real!B171/100</f>
        <v>146.30202364138395</v>
      </c>
      <c r="C172" s="10">
        <f>C160*Real!C171/100</f>
        <v>158.24237527351752</v>
      </c>
      <c r="D172" s="10">
        <f>D160*Real!D171/100</f>
        <v>146.58880966964176</v>
      </c>
      <c r="E172" s="10">
        <f>E160*Real!E171/100</f>
        <v>189.99284560690762</v>
      </c>
      <c r="F172" s="10">
        <f>F160*Real!F171/100</f>
        <v>461.29896685542326</v>
      </c>
      <c r="G172" s="10">
        <f>G160*Real!G171/100</f>
        <v>37.031842399269529</v>
      </c>
      <c r="H172" s="10">
        <f>H160*Real!H171/100</f>
        <v>675.30810581117328</v>
      </c>
      <c r="I172" s="10">
        <f>I160*Real!I171/100</f>
        <v>429.36870437833574</v>
      </c>
      <c r="J172" s="10">
        <f>J160*Real!J171/100</f>
        <v>172.80722278461494</v>
      </c>
      <c r="K172" s="10">
        <f>K160*Real!K171/100</f>
        <v>374.36884400910304</v>
      </c>
      <c r="L172" s="10">
        <f>L160*Real!L171/100</f>
        <v>198.95039264712381</v>
      </c>
      <c r="M172" s="10">
        <f>M160*Real!M171/100</f>
        <v>122.0165559757847</v>
      </c>
      <c r="N172" s="10">
        <f>N160*Real!N171/100</f>
        <v>144.87822150046046</v>
      </c>
      <c r="O172" s="10">
        <f>O160*Real!O171/100</f>
        <v>169.11736352006693</v>
      </c>
      <c r="P172" s="10">
        <f>IF(MONTH($A172)=1,Real!P171,IF(Real!P171-Real!P170&lt;=0,"",Real!P171-Real!P170))</f>
        <v>459.49652197000069</v>
      </c>
      <c r="Q172" s="10">
        <f>IF(MONTH($A172)=1,Real!Q171,IF(Real!Q171-Real!Q170&lt;=0,"",Real!Q171-Real!Q170))</f>
        <v>1955.3749684400009</v>
      </c>
      <c r="R172" s="10">
        <f>IF(MONTH($A172)=1,Real!R171,IF(Real!R171-Real!R170&lt;=0,"",Real!R171-Real!R170))</f>
        <v>238.06620079000004</v>
      </c>
      <c r="S172" s="10">
        <f>IF(MONTH($A172)=1,Real!S171,IF(Real!S171-Real!S170&lt;=0,"",Real!S171-Real!S170))</f>
        <v>225.01844872999982</v>
      </c>
      <c r="T172" s="10">
        <f>IF(MONTH($A172)=1,Real!T171,IF(Real!T171-Real!T170&lt;=0,"",Real!T171-Real!T170))</f>
        <v>2252.8147886400002</v>
      </c>
      <c r="U172" s="10">
        <f>IF(U171*Real!U171/100=0,"",U171*Real!U171/100)</f>
        <v>389.15843308445784</v>
      </c>
      <c r="V172" s="10" t="str">
        <f>IF(MOD(MONTH(A172),3)=0,V160*Real!V171/100,"")</f>
        <v/>
      </c>
      <c r="W172" s="10">
        <f>IF(MONTH($A172)=1,Real!W171,IF(Real!W171-Real!W170&lt;=0,"",Real!W171-Real!W170))</f>
        <v>27433.040099999984</v>
      </c>
      <c r="X172" s="10">
        <f>IF(MONTH($A172)=1,Real!X171,IF(Real!X171-Real!X170&lt;=0,"",Real!X171-Real!X170))</f>
        <v>16271.199999999983</v>
      </c>
      <c r="Y172" s="9">
        <f>Real!Y171</f>
        <v>1288068</v>
      </c>
      <c r="Z172" s="9">
        <f>Real!Z171</f>
        <v>0</v>
      </c>
      <c r="AA172" s="9">
        <f>Real!AA171</f>
        <v>10</v>
      </c>
      <c r="AB172" s="9">
        <f>Real!AB171</f>
        <v>159.30000000000001</v>
      </c>
      <c r="AC172" s="9">
        <f>Real!AC171</f>
        <v>0</v>
      </c>
      <c r="AD172" s="9">
        <f>Real!AD171</f>
        <v>0</v>
      </c>
      <c r="AE172" s="9">
        <f>Real!AE171</f>
        <v>0</v>
      </c>
      <c r="AF172" s="9">
        <f>Real!AF171</f>
        <v>130053</v>
      </c>
      <c r="AG172" s="9">
        <f>Real!AG171</f>
        <v>5.6</v>
      </c>
      <c r="AH172" s="10">
        <f>IF(MONTH($A172)=1,Real!AH171,IF(Real!AH171-Real!AH170&lt;=0,"",Real!AH171-Real!AH170))</f>
        <v>2414.8714904100016</v>
      </c>
      <c r="AI172" s="10">
        <f>IF(MONTH($A172)=1,Real!AI171,IF(Real!AI171-Real!AI170&lt;=0,"",Real!AI171-Real!AI170))</f>
        <v>434.23098085999982</v>
      </c>
      <c r="AJ172" s="10">
        <f>IF(MONTH($A172)=1,Real!AJ171,IF(Real!AJ171-Real!AJ170&lt;=0,"",Real!AJ171-Real!AJ170))</f>
        <v>1275023.4230000004</v>
      </c>
      <c r="AK172" s="10">
        <f>Real!AK171</f>
        <v>1191.8805</v>
      </c>
      <c r="AL172" s="10">
        <f>Real!AL171</f>
        <v>459.49650000000003</v>
      </c>
      <c r="AM172" s="10">
        <f>Real!AM171</f>
        <v>732.38400000000001</v>
      </c>
      <c r="AN172" s="10">
        <f>Real!AN171</f>
        <v>1189.3334</v>
      </c>
    </row>
    <row r="173" spans="1:40" x14ac:dyDescent="0.2">
      <c r="A173" s="13">
        <v>42309</v>
      </c>
      <c r="B173" s="10">
        <f>B161*Real!B172/100</f>
        <v>147.82058406719202</v>
      </c>
      <c r="C173" s="10">
        <f>C161*Real!C172/100</f>
        <v>158.07560486604362</v>
      </c>
      <c r="D173" s="10">
        <f>D161*Real!D172/100</f>
        <v>140.63299256147582</v>
      </c>
      <c r="E173" s="10">
        <f>E161*Real!E172/100</f>
        <v>191.30333842750949</v>
      </c>
      <c r="F173" s="10">
        <f>F161*Real!F172/100</f>
        <v>445.76275895430524</v>
      </c>
      <c r="G173" s="10">
        <f>G161*Real!G172/100</f>
        <v>32.679767892155034</v>
      </c>
      <c r="H173" s="10">
        <f>H161*Real!H172/100</f>
        <v>678.60288941844044</v>
      </c>
      <c r="I173" s="10">
        <f>I161*Real!I172/100</f>
        <v>431.40374083676994</v>
      </c>
      <c r="J173" s="10">
        <f>J161*Real!J172/100</f>
        <v>171.52800428622359</v>
      </c>
      <c r="K173" s="10">
        <f>K161*Real!K172/100</f>
        <v>377.12576292289702</v>
      </c>
      <c r="L173" s="10">
        <f>L161*Real!L172/100</f>
        <v>187.70000432949084</v>
      </c>
      <c r="M173" s="10">
        <f>M161*Real!M172/100</f>
        <v>122.21238248317013</v>
      </c>
      <c r="N173" s="10">
        <f>N161*Real!N172/100</f>
        <v>112.05883235786951</v>
      </c>
      <c r="O173" s="10">
        <f>O161*Real!O172/100</f>
        <v>168.15496080808902</v>
      </c>
      <c r="P173" s="10">
        <f>IF(MONTH($A173)=1,Real!P172,IF(Real!P172-Real!P171&lt;=0,"",Real!P172-Real!P171))</f>
        <v>439.97041825999986</v>
      </c>
      <c r="Q173" s="10">
        <f>IF(MONTH($A173)=1,Real!Q172,IF(Real!Q172-Real!Q171&lt;=0,"",Real!Q172-Real!Q171))</f>
        <v>1328.2101811200009</v>
      </c>
      <c r="R173" s="10">
        <f>IF(MONTH($A173)=1,Real!R172,IF(Real!R172-Real!R171&lt;=0,"",Real!R172-Real!R171))</f>
        <v>83.958400140000322</v>
      </c>
      <c r="S173" s="10">
        <f>IF(MONTH($A173)=1,Real!S172,IF(Real!S172-Real!S171&lt;=0,"",Real!S172-Real!S171))</f>
        <v>224.77071186000012</v>
      </c>
      <c r="T173" s="10">
        <f>IF(MONTH($A173)=1,Real!T172,IF(Real!T172-Real!T171&lt;=0,"",Real!T172-Real!T171))</f>
        <v>2164.08586861</v>
      </c>
      <c r="U173" s="10">
        <f>IF(U172*Real!U172/100=0,"",U172*Real!U172/100)</f>
        <v>392.07712133259128</v>
      </c>
      <c r="V173" s="10" t="str">
        <f>IF(MOD(MONTH(A173),3)=0,V161*Real!V172/100,"")</f>
        <v/>
      </c>
      <c r="W173" s="10">
        <f>IF(MONTH($A173)=1,Real!W172,IF(Real!W172-Real!W171&lt;=0,"",Real!W172-Real!W171))</f>
        <v>25761.968000000052</v>
      </c>
      <c r="X173" s="10">
        <f>IF(MONTH($A173)=1,Real!X172,IF(Real!X172-Real!X171&lt;=0,"",Real!X172-Real!X171))</f>
        <v>15307.899999999994</v>
      </c>
      <c r="Y173" s="9">
        <f>Real!Y172</f>
        <v>1206653</v>
      </c>
      <c r="Z173" s="9">
        <f>Real!Z172</f>
        <v>0</v>
      </c>
      <c r="AA173" s="9">
        <f>Real!AA172</f>
        <v>9</v>
      </c>
      <c r="AB173" s="9">
        <f>Real!AB172</f>
        <v>158.19999999999999</v>
      </c>
      <c r="AC173" s="9">
        <f>Real!AC172</f>
        <v>0</v>
      </c>
      <c r="AD173" s="9">
        <f>Real!AD172</f>
        <v>0</v>
      </c>
      <c r="AE173" s="9">
        <f>Real!AE172</f>
        <v>0</v>
      </c>
      <c r="AF173" s="9">
        <f>Real!AF172</f>
        <v>131619</v>
      </c>
      <c r="AG173" s="9">
        <f>Real!AG172</f>
        <v>5.8</v>
      </c>
      <c r="AH173" s="10">
        <f>IF(MONTH($A173)=1,Real!AH172,IF(Real!AH172-Real!AH171&lt;=0,"",Real!AH172-Real!AH171))</f>
        <v>1768.1805993799971</v>
      </c>
      <c r="AI173" s="10">
        <f>IF(MONTH($A173)=1,Real!AI172,IF(Real!AI172-Real!AI171&lt;=0,"",Real!AI172-Real!AI171))</f>
        <v>429.12132863999977</v>
      </c>
      <c r="AJ173" s="10">
        <f>IF(MONTH($A173)=1,Real!AJ172,IF(Real!AJ172-Real!AJ171&lt;=0,"",Real!AJ172-Real!AJ171))</f>
        <v>800105.38499999978</v>
      </c>
      <c r="AK173" s="10">
        <f>Real!AK172</f>
        <v>838.86950000000002</v>
      </c>
      <c r="AL173" s="10">
        <f>Real!AL172</f>
        <v>439.97039999999998</v>
      </c>
      <c r="AM173" s="10">
        <f>Real!AM172</f>
        <v>398.89909999999998</v>
      </c>
      <c r="AN173" s="10">
        <f>Real!AN172</f>
        <v>1037.3508999999999</v>
      </c>
    </row>
    <row r="174" spans="1:40" x14ac:dyDescent="0.2">
      <c r="A174" s="13">
        <v>42339</v>
      </c>
      <c r="B174" s="10">
        <f>B162*Real!B173/100</f>
        <v>206.07875638637069</v>
      </c>
      <c r="C174" s="10">
        <f>C162*Real!C173/100</f>
        <v>174.50417665747889</v>
      </c>
      <c r="D174" s="10">
        <f>D162*Real!D173/100</f>
        <v>146.48543524106276</v>
      </c>
      <c r="E174" s="10">
        <f>E162*Real!E173/100</f>
        <v>216.90531501909788</v>
      </c>
      <c r="F174" s="10">
        <f>F162*Real!F173/100</f>
        <v>460.21705460322778</v>
      </c>
      <c r="G174" s="10">
        <f>G162*Real!G173/100</f>
        <v>32.579475745918259</v>
      </c>
      <c r="H174" s="10">
        <f>H162*Real!H173/100</f>
        <v>830.46807830226896</v>
      </c>
      <c r="I174" s="10">
        <f>I162*Real!I173/100</f>
        <v>522.20956659904687</v>
      </c>
      <c r="J174" s="10">
        <f>J162*Real!J173/100</f>
        <v>207.43418064071193</v>
      </c>
      <c r="K174" s="10">
        <f>K162*Real!K173/100</f>
        <v>457.28785007645763</v>
      </c>
      <c r="L174" s="10">
        <f>L162*Real!L173/100</f>
        <v>219.68369200346169</v>
      </c>
      <c r="M174" s="10">
        <f>M162*Real!M173/100</f>
        <v>126.47936805957762</v>
      </c>
      <c r="N174" s="10">
        <f>N162*Real!N173/100</f>
        <v>111.17616422472382</v>
      </c>
      <c r="O174" s="10">
        <f>O162*Real!O173/100</f>
        <v>214.33529163888315</v>
      </c>
      <c r="P174" s="10">
        <f>IF(MONTH($A174)=1,Real!P173,IF(Real!P173-Real!P172&lt;=0,"",Real!P173-Real!P172))</f>
        <v>451.61088340999959</v>
      </c>
      <c r="Q174" s="10">
        <f>IF(MONTH($A174)=1,Real!Q173,IF(Real!Q173-Real!Q172&lt;=0,"",Real!Q173-Real!Q172))</f>
        <v>2791.1596071999993</v>
      </c>
      <c r="R174" s="10">
        <f>IF(MONTH($A174)=1,Real!R173,IF(Real!R173-Real!R172&lt;=0,"",Real!R173-Real!R172))</f>
        <v>182.70519716999979</v>
      </c>
      <c r="S174" s="10">
        <f>IF(MONTH($A174)=1,Real!S173,IF(Real!S173-Real!S172&lt;=0,"",Real!S173-Real!S172))</f>
        <v>404.83222698000009</v>
      </c>
      <c r="T174" s="10">
        <f>IF(MONTH($A174)=1,Real!T173,IF(Real!T173-Real!T172&lt;=0,"",Real!T173-Real!T172))</f>
        <v>4642.861405560001</v>
      </c>
      <c r="U174" s="10">
        <f>IF(U173*Real!U173/100=0,"",U173*Real!U173/100)</f>
        <v>395.0961151668522</v>
      </c>
      <c r="V174" s="10">
        <f>IF(MOD(MONTH(A174),3)=0,V162*Real!V173/100,"")</f>
        <v>894.64010275521423</v>
      </c>
      <c r="W174" s="10">
        <f>IF(MONTH($A174)=1,Real!W173,IF(Real!W173-Real!W172&lt;=0,"",Real!W173-Real!W172))</f>
        <v>29189.846499999985</v>
      </c>
      <c r="X174" s="10">
        <f>IF(MONTH($A174)=1,Real!X173,IF(Real!X173-Real!X172&lt;=0,"",Real!X173-Real!X172))</f>
        <v>16873.400000000023</v>
      </c>
      <c r="Y174" s="9">
        <f>Real!Y173</f>
        <v>1135168</v>
      </c>
      <c r="Z174" s="9">
        <f>Real!Z173</f>
        <v>0</v>
      </c>
      <c r="AA174" s="9">
        <f>Real!AA173</f>
        <v>11.2</v>
      </c>
      <c r="AB174" s="9">
        <f>Real!AB173</f>
        <v>154.5</v>
      </c>
      <c r="AC174" s="9">
        <f>Real!AC173</f>
        <v>0</v>
      </c>
      <c r="AD174" s="9">
        <f>Real!AD173</f>
        <v>0</v>
      </c>
      <c r="AE174" s="9">
        <f>Real!AE173</f>
        <v>0</v>
      </c>
      <c r="AF174" s="9">
        <f>Real!AF173</f>
        <v>147194</v>
      </c>
      <c r="AG174" s="9">
        <f>Real!AG173</f>
        <v>5.7</v>
      </c>
      <c r="AH174" s="10">
        <f>IF(MONTH($A174)=1,Real!AH173,IF(Real!AH173-Real!AH172&lt;=0,"",Real!AH173-Real!AH172))</f>
        <v>2814.8495094800019</v>
      </c>
      <c r="AI174" s="10">
        <f>IF(MONTH($A174)=1,Real!AI173,IF(Real!AI173-Real!AI172&lt;=0,"",Real!AI173-Real!AI172))</f>
        <v>672.43703197000013</v>
      </c>
      <c r="AJ174" s="10">
        <f>IF(MONTH($A174)=1,Real!AJ173,IF(Real!AJ173-Real!AJ172&lt;=0,"",Real!AJ173-Real!AJ172))</f>
        <v>1285714.7330000009</v>
      </c>
      <c r="AK174" s="10">
        <f>Real!AK173</f>
        <v>1479.5412098300001</v>
      </c>
      <c r="AL174" s="10">
        <f>Real!AL173</f>
        <v>451.61099999999999</v>
      </c>
      <c r="AM174" s="10">
        <f>Real!AM173</f>
        <v>1026.7913000000001</v>
      </c>
      <c r="AN174" s="10">
        <f>Real!AN173</f>
        <v>2589.9344778200002</v>
      </c>
    </row>
    <row r="175" spans="1:40" x14ac:dyDescent="0.2">
      <c r="A175" s="13">
        <v>42370</v>
      </c>
      <c r="B175" s="10">
        <f>B163*Real!B174/100</f>
        <v>56.100874744321871</v>
      </c>
      <c r="C175" s="10">
        <f>C163*Real!C174/100</f>
        <v>130.72885112336516</v>
      </c>
      <c r="D175" s="10">
        <f>D163*Real!D174/100</f>
        <v>138.1661664231996</v>
      </c>
      <c r="E175" s="10">
        <f>E163*Real!E174/100</f>
        <v>135.94994793883964</v>
      </c>
      <c r="F175" s="10">
        <f>F163*Real!F174/100</f>
        <v>429.13810514469179</v>
      </c>
      <c r="G175" s="10">
        <f>G163*Real!G174/100</f>
        <v>30.776611570745604</v>
      </c>
      <c r="H175" s="10">
        <f>H163*Real!H174/100</f>
        <v>535.76740105978195</v>
      </c>
      <c r="I175" s="10">
        <f>I163*Real!I174/100</f>
        <v>340.09458697611552</v>
      </c>
      <c r="J175" s="10">
        <f>J163*Real!J174/100</f>
        <v>151.23019221685513</v>
      </c>
      <c r="K175" s="10">
        <f>K163*Real!K174/100</f>
        <v>311.24876732031697</v>
      </c>
      <c r="L175" s="10">
        <f>L163*Real!L174/100</f>
        <v>158.88168680695597</v>
      </c>
      <c r="M175" s="10">
        <f>M163*Real!M174/100</f>
        <v>91.866677656682612</v>
      </c>
      <c r="N175" s="10">
        <f>N163*Real!N174/100</f>
        <v>109.50224663919757</v>
      </c>
      <c r="O175" s="10">
        <f>O163*Real!O174/100</f>
        <v>162.47768822229145</v>
      </c>
      <c r="P175" s="10">
        <f>IF(MONTH($A175)=1,Real!P174,IF(Real!P174-Real!P173&lt;=0,"",Real!P174-Real!P173))</f>
        <v>371.06208156000002</v>
      </c>
      <c r="Q175" s="10">
        <f>IF(MONTH($A175)=1,Real!Q174,IF(Real!Q174-Real!Q173&lt;=0,"",Real!Q174-Real!Q173))</f>
        <v>1282.0605742099999</v>
      </c>
      <c r="R175" s="10">
        <f>IF(MONTH($A175)=1,Real!R174,IF(Real!R174-Real!R173&lt;=0,"",Real!R174-Real!R173))</f>
        <v>70.375937969999995</v>
      </c>
      <c r="S175" s="10">
        <f>IF(MONTH($A175)=1,Real!S174,IF(Real!S174-Real!S173&lt;=0,"",Real!S174-Real!S173))</f>
        <v>139.06040340999999</v>
      </c>
      <c r="T175" s="10">
        <f>IF(MONTH($A175)=1,Real!T174,IF(Real!T174-Real!T173&lt;=0,"",Real!T174-Real!T173))</f>
        <v>1095.48465113</v>
      </c>
      <c r="U175" s="10">
        <f>IF(U174*Real!U174/100=0,"",U174*Real!U174/100)</f>
        <v>398.88903787245397</v>
      </c>
      <c r="V175" s="10" t="str">
        <f>IF(MOD(MONTH(A175),3)=0,V163*Real!V174/100,"")</f>
        <v/>
      </c>
      <c r="W175" s="10">
        <f>IF(MONTH($A175)=1,Real!W174,IF(Real!W174-Real!W173&lt;=0,"",Real!W174-Real!W173))</f>
        <v>17629.605899999999</v>
      </c>
      <c r="X175" s="10">
        <f>IF(MONTH($A175)=1,Real!X174,IF(Real!X174-Real!X173&lt;=0,"",Real!X174-Real!X173))</f>
        <v>9016.7999999999993</v>
      </c>
      <c r="Y175" s="9">
        <f>Real!Y174</f>
        <v>1115852</v>
      </c>
      <c r="Z175" s="9">
        <f>Real!Z174</f>
        <v>0</v>
      </c>
      <c r="AA175" s="9">
        <f>Real!AA174</f>
        <v>7.3</v>
      </c>
      <c r="AB175" s="9">
        <f>Real!AB174</f>
        <v>152.1</v>
      </c>
      <c r="AC175" s="9">
        <f>Real!AC174</f>
        <v>0</v>
      </c>
      <c r="AD175" s="9">
        <f>Real!AD174</f>
        <v>0</v>
      </c>
      <c r="AE175" s="9">
        <f>Real!AE174</f>
        <v>0</v>
      </c>
      <c r="AF175" s="9">
        <f>Real!AF174</f>
        <v>81994</v>
      </c>
      <c r="AG175" s="9">
        <f>Real!AG174</f>
        <v>5.6</v>
      </c>
      <c r="AH175" s="10">
        <f>IF(MONTH($A175)=1,Real!AH174,IF(Real!AH174-Real!AH173&lt;=0,"",Real!AH174-Real!AH173))</f>
        <v>1653.1226557699999</v>
      </c>
      <c r="AI175" s="10">
        <f>IF(MONTH($A175)=1,Real!AI174,IF(Real!AI174-Real!AI173&lt;=0,"",Real!AI174-Real!AI173))</f>
        <v>295.17262038000001</v>
      </c>
      <c r="AJ175" s="10">
        <f>IF(MONTH($A175)=1,Real!AJ174,IF(Real!AJ174-Real!AJ173&lt;=0,"",Real!AJ174-Real!AJ173))</f>
        <v>949795.78899999999</v>
      </c>
      <c r="AK175" s="10">
        <f>Real!AK174</f>
        <v>1094.0471</v>
      </c>
      <c r="AL175" s="10">
        <f>Real!AL174</f>
        <v>371.06209999999999</v>
      </c>
      <c r="AM175" s="10">
        <f>Real!AM174</f>
        <v>722.98500000000001</v>
      </c>
      <c r="AN175" s="10">
        <f>Real!AN174</f>
        <v>693.61130950999996</v>
      </c>
    </row>
    <row r="176" spans="1:40" x14ac:dyDescent="0.2">
      <c r="A176" s="13">
        <v>42401</v>
      </c>
      <c r="B176" s="10">
        <f>B164*Real!B175/100</f>
        <v>63.208471788822699</v>
      </c>
      <c r="C176" s="10">
        <f>C164*Real!C175/100</f>
        <v>134.55043307724495</v>
      </c>
      <c r="D176" s="10">
        <f>D164*Real!D175/100</f>
        <v>132.22573337454781</v>
      </c>
      <c r="E176" s="10">
        <f>E164*Real!E175/100</f>
        <v>150.89178504631582</v>
      </c>
      <c r="F176" s="10">
        <f>F164*Real!F175/100</f>
        <v>406.5937188336535</v>
      </c>
      <c r="G176" s="10">
        <f>G164*Real!G175/100</f>
        <v>27.203516973987433</v>
      </c>
      <c r="H176" s="10">
        <f>H164*Real!H175/100</f>
        <v>539.79204976681763</v>
      </c>
      <c r="I176" s="10">
        <f>I164*Real!I175/100</f>
        <v>338.91932138538812</v>
      </c>
      <c r="J176" s="10">
        <f>J164*Real!J175/100</f>
        <v>150.42281351469359</v>
      </c>
      <c r="K176" s="10">
        <f>K164*Real!K175/100</f>
        <v>358.4875300526349</v>
      </c>
      <c r="L176" s="10">
        <f>L164*Real!L175/100</f>
        <v>157.58834096129723</v>
      </c>
      <c r="M176" s="10">
        <f>M164*Real!M175/100</f>
        <v>95.342052855445914</v>
      </c>
      <c r="N176" s="10">
        <f>N164*Real!N175/100</f>
        <v>114.41124240618552</v>
      </c>
      <c r="O176" s="10">
        <f>O164*Real!O175/100</f>
        <v>167.53081769448542</v>
      </c>
      <c r="P176" s="10">
        <f>IF(MONTH($A176)=1,Real!P175,IF(Real!P175-Real!P174&lt;=0,"",Real!P175-Real!P174))</f>
        <v>316.66489683999998</v>
      </c>
      <c r="Q176" s="10">
        <f>IF(MONTH($A176)=1,Real!Q175,IF(Real!Q175-Real!Q174&lt;=0,"",Real!Q175-Real!Q174))</f>
        <v>1294.8852943899999</v>
      </c>
      <c r="R176" s="10">
        <f>IF(MONTH($A176)=1,Real!R175,IF(Real!R175-Real!R174&lt;=0,"",Real!R175-Real!R174))</f>
        <v>88.618670909999992</v>
      </c>
      <c r="S176" s="10">
        <f>IF(MONTH($A176)=1,Real!S175,IF(Real!S175-Real!S174&lt;=0,"",Real!S175-Real!S174))</f>
        <v>237.97471922</v>
      </c>
      <c r="T176" s="10">
        <f>IF(MONTH($A176)=1,Real!T175,IF(Real!T175-Real!T174&lt;=0,"",Real!T175-Real!T174))</f>
        <v>2253.1335355600004</v>
      </c>
      <c r="U176" s="10">
        <f>IF(U175*Real!U175/100=0,"",U175*Real!U175/100)</f>
        <v>401.40203881105043</v>
      </c>
      <c r="V176" s="10" t="str">
        <f>IF(MOD(MONTH(A176),3)=0,V164*Real!V175/100,"")</f>
        <v/>
      </c>
      <c r="W176" s="10">
        <f>IF(MONTH($A176)=1,Real!W175,IF(Real!W175-Real!W174&lt;=0,"",Real!W175-Real!W174))</f>
        <v>20294.9941</v>
      </c>
      <c r="X176" s="10">
        <f>IF(MONTH($A176)=1,Real!X175,IF(Real!X175-Real!X174&lt;=0,"",Real!X175-Real!X174))</f>
        <v>12276.600000000002</v>
      </c>
      <c r="Y176" s="9">
        <f>Real!Y175</f>
        <v>1123960</v>
      </c>
      <c r="Z176" s="9">
        <f>Real!Z175</f>
        <v>0</v>
      </c>
      <c r="AA176" s="9">
        <f>Real!AA175</f>
        <v>7.3</v>
      </c>
      <c r="AB176" s="9">
        <f>Real!AB175</f>
        <v>150.30000000000001</v>
      </c>
      <c r="AC176" s="9">
        <f>Real!AC175</f>
        <v>0</v>
      </c>
      <c r="AD176" s="9">
        <f>Real!AD175</f>
        <v>0</v>
      </c>
      <c r="AE176" s="9">
        <f>Real!AE175</f>
        <v>0</v>
      </c>
      <c r="AF176" s="9">
        <f>Real!AF175</f>
        <v>111232</v>
      </c>
      <c r="AG176" s="9">
        <f>Real!AG175</f>
        <v>5.4</v>
      </c>
      <c r="AH176" s="10">
        <f>IF(MONTH($A176)=1,Real!AH175,IF(Real!AH175-Real!AH174&lt;=0,"",Real!AH175-Real!AH174))</f>
        <v>1611.5501912299999</v>
      </c>
      <c r="AI176" s="10">
        <f>IF(MONTH($A176)=1,Real!AI175,IF(Real!AI175-Real!AI174&lt;=0,"",Real!AI175-Real!AI174))</f>
        <v>459.81640105999998</v>
      </c>
      <c r="AJ176" s="10">
        <f>IF(MONTH($A176)=1,Real!AJ175,IF(Real!AJ175-Real!AJ174&lt;=0,"",Real!AJ175-Real!AJ174))</f>
        <v>730776.50199999998</v>
      </c>
      <c r="AK176" s="10">
        <f>Real!AK175</f>
        <v>747.89200000000005</v>
      </c>
      <c r="AL176" s="10">
        <f>Real!AL175</f>
        <v>316.66489999999999</v>
      </c>
      <c r="AM176" s="10">
        <f>Real!AM175</f>
        <v>431.22710000000001</v>
      </c>
      <c r="AN176" s="10">
        <f>Real!AN175</f>
        <v>1247.0965000000001</v>
      </c>
    </row>
    <row r="177" spans="1:40" x14ac:dyDescent="0.2">
      <c r="A177" s="13">
        <v>42430</v>
      </c>
      <c r="B177" s="10">
        <f>B165*Real!B176/100</f>
        <v>92.121579366371606</v>
      </c>
      <c r="C177" s="10">
        <f>C165*Real!C176/100</f>
        <v>148.40289582458124</v>
      </c>
      <c r="D177" s="10">
        <f>D165*Real!D176/100</f>
        <v>141.80360540253741</v>
      </c>
      <c r="E177" s="10">
        <f>E165*Real!E176/100</f>
        <v>172.39719238623036</v>
      </c>
      <c r="F177" s="10">
        <f>F165*Real!F176/100</f>
        <v>433.5237481480425</v>
      </c>
      <c r="G177" s="10">
        <f>G165*Real!G176/100</f>
        <v>31.687761377533818</v>
      </c>
      <c r="H177" s="10">
        <f>H165*Real!H176/100</f>
        <v>576.60967431783104</v>
      </c>
      <c r="I177" s="10">
        <f>I165*Real!I176/100</f>
        <v>363.84453446795635</v>
      </c>
      <c r="J177" s="10">
        <f>J165*Real!J176/100</f>
        <v>157.87658116916433</v>
      </c>
      <c r="K177" s="10">
        <f>K165*Real!K176/100</f>
        <v>384.62964346802551</v>
      </c>
      <c r="L177" s="10">
        <f>L165*Real!L176/100</f>
        <v>166.25019475582016</v>
      </c>
      <c r="M177" s="10">
        <f>M165*Real!M176/100</f>
        <v>99.907868193462633</v>
      </c>
      <c r="N177" s="10">
        <f>N165*Real!N176/100</f>
        <v>173.84218262647155</v>
      </c>
      <c r="O177" s="10">
        <f>O165*Real!O176/100</f>
        <v>171.93660191685566</v>
      </c>
      <c r="P177" s="10">
        <f>IF(MONTH($A177)=1,Real!P176,IF(Real!P176-Real!P175&lt;=0,"",Real!P176-Real!P175))</f>
        <v>304.45413955000004</v>
      </c>
      <c r="Q177" s="10">
        <f>IF(MONTH($A177)=1,Real!Q176,IF(Real!Q176-Real!Q175&lt;=0,"",Real!Q176-Real!Q175))</f>
        <v>2307.0072410500006</v>
      </c>
      <c r="R177" s="10">
        <f>IF(MONTH($A177)=1,Real!R176,IF(Real!R176-Real!R175&lt;=0,"",Real!R176-Real!R175))</f>
        <v>481.92693200999997</v>
      </c>
      <c r="S177" s="10">
        <f>IF(MONTH($A177)=1,Real!S176,IF(Real!S176-Real!S175&lt;=0,"",Real!S176-Real!S175))</f>
        <v>239.25171577999998</v>
      </c>
      <c r="T177" s="10">
        <f>IF(MONTH($A177)=1,Real!T176,IF(Real!T176-Real!T175&lt;=0,"",Real!T176-Real!T175))</f>
        <v>2990.4766095299997</v>
      </c>
      <c r="U177" s="10">
        <f>IF(U176*Real!U176/100=0,"",U176*Real!U176/100)</f>
        <v>403.24848818958128</v>
      </c>
      <c r="V177" s="10">
        <f>IF(MOD(MONTH(A177),3)=0,V165*Real!V176/100,"")</f>
        <v>423.28544874457907</v>
      </c>
      <c r="W177" s="10">
        <f>IF(MONTH($A177)=1,Real!W176,IF(Real!W176-Real!W175&lt;=0,"",Real!W176-Real!W175))</f>
        <v>23459.1</v>
      </c>
      <c r="X177" s="10">
        <f>IF(MONTH($A177)=1,Real!X176,IF(Real!X176-Real!X175&lt;=0,"",Real!X176-Real!X175))</f>
        <v>14726.799999999996</v>
      </c>
      <c r="Y177" s="9">
        <f>Real!Y176</f>
        <v>1166747</v>
      </c>
      <c r="Z177" s="9">
        <f>Real!Z176</f>
        <v>0</v>
      </c>
      <c r="AA177" s="9">
        <f>Real!AA176</f>
        <v>7.8</v>
      </c>
      <c r="AB177" s="9">
        <f>Real!AB176</f>
        <v>154.9</v>
      </c>
      <c r="AC177" s="9">
        <f>Real!AC176</f>
        <v>0</v>
      </c>
      <c r="AD177" s="9">
        <f>Real!AD176</f>
        <v>0</v>
      </c>
      <c r="AE177" s="9">
        <f>Real!AE176</f>
        <v>0</v>
      </c>
      <c r="AF177" s="9">
        <f>Real!AF176</f>
        <v>125994</v>
      </c>
      <c r="AG177" s="9">
        <f>Real!AG176</f>
        <v>5.6</v>
      </c>
      <c r="AH177" s="10">
        <f>IF(MONTH($A177)=1,Real!AH176,IF(Real!AH176-Real!AH175&lt;=0,"",Real!AH176-Real!AH175))</f>
        <v>2611.4613805999998</v>
      </c>
      <c r="AI177" s="10">
        <f>IF(MONTH($A177)=1,Real!AI176,IF(Real!AI176-Real!AI175&lt;=0,"",Real!AI176-Real!AI175))</f>
        <v>497.45775146000005</v>
      </c>
      <c r="AJ177" s="10">
        <f>IF(MONTH($A177)=1,Real!AJ176,IF(Real!AJ176-Real!AJ175&lt;=0,"",Real!AJ176-Real!AJ175))</f>
        <v>1546598.334</v>
      </c>
      <c r="AK177" s="10">
        <f>Real!AK176</f>
        <v>1068.7449547599999</v>
      </c>
      <c r="AL177" s="10">
        <f>Real!AL176</f>
        <v>304.45409999999998</v>
      </c>
      <c r="AM177" s="10">
        <f>Real!AM176</f>
        <v>764.3</v>
      </c>
      <c r="AN177" s="10">
        <f>Real!AN176</f>
        <v>1680.5734</v>
      </c>
    </row>
    <row r="178" spans="1:40" x14ac:dyDescent="0.2">
      <c r="A178" s="13">
        <v>42461</v>
      </c>
      <c r="B178" s="10">
        <f>B166*Real!B177/100</f>
        <v>93.806083797438944</v>
      </c>
      <c r="C178" s="10">
        <f>C166*Real!C177/100</f>
        <v>141.17924853340173</v>
      </c>
      <c r="D178" s="10">
        <f>D166*Real!D177/100</f>
        <v>137.60427428963214</v>
      </c>
      <c r="E178" s="10">
        <f>E166*Real!E177/100</f>
        <v>163.97510412717278</v>
      </c>
      <c r="F178" s="10">
        <f>F166*Real!F177/100</f>
        <v>413.39415719106916</v>
      </c>
      <c r="G178" s="10">
        <f>G166*Real!G177/100</f>
        <v>32.483586279267918</v>
      </c>
      <c r="H178" s="10">
        <f>H166*Real!H177/100</f>
        <v>575.28915977291092</v>
      </c>
      <c r="I178" s="10">
        <f>I166*Real!I177/100</f>
        <v>363.16265181271609</v>
      </c>
      <c r="J178" s="10">
        <f>J166*Real!J177/100</f>
        <v>154.07915771654757</v>
      </c>
      <c r="K178" s="10">
        <f>K166*Real!K177/100</f>
        <v>359.70339731266256</v>
      </c>
      <c r="L178" s="10">
        <f>L166*Real!L177/100</f>
        <v>170.98713557130438</v>
      </c>
      <c r="M178" s="10">
        <f>M166*Real!M177/100</f>
        <v>102.14987825055042</v>
      </c>
      <c r="N178" s="10">
        <f>N166*Real!N177/100</f>
        <v>133.93387975297225</v>
      </c>
      <c r="O178" s="10">
        <f>O166*Real!O177/100</f>
        <v>178.57237018079428</v>
      </c>
      <c r="P178" s="10">
        <f>IF(MONTH($A178)=1,Real!P177,IF(Real!P177-Real!P176&lt;=0,"",Real!P177-Real!P176))</f>
        <v>326.32111456999996</v>
      </c>
      <c r="Q178" s="10">
        <f>IF(MONTH($A178)=1,Real!Q177,IF(Real!Q177-Real!Q176&lt;=0,"",Real!Q177-Real!Q176))</f>
        <v>2127.5761042799995</v>
      </c>
      <c r="R178" s="10">
        <f>IF(MONTH($A178)=1,Real!R177,IF(Real!R177-Real!R176&lt;=0,"",Real!R177-Real!R176))</f>
        <v>438.12446642999998</v>
      </c>
      <c r="S178" s="10">
        <f>IF(MONTH($A178)=1,Real!S177,IF(Real!S177-Real!S176&lt;=0,"",Real!S177-Real!S176))</f>
        <v>246.63514140000007</v>
      </c>
      <c r="T178" s="10">
        <f>IF(MONTH($A178)=1,Real!T177,IF(Real!T177-Real!T176&lt;=0,"",Real!T177-Real!T176))</f>
        <v>2690.373246690001</v>
      </c>
      <c r="U178" s="10">
        <f>IF(U177*Real!U177/100=0,"",U177*Real!U177/100)</f>
        <v>405.02278153761546</v>
      </c>
      <c r="V178" s="10" t="str">
        <f>IF(MOD(MONTH(A178),3)=0,V166*Real!V177/100,"")</f>
        <v/>
      </c>
      <c r="W178" s="10">
        <f>IF(MONTH($A178)=1,Real!W177,IF(Real!W177-Real!W176&lt;=0,"",Real!W177-Real!W176))</f>
        <v>22012.445999999996</v>
      </c>
      <c r="X178" s="10">
        <f>IF(MONTH($A178)=1,Real!X177,IF(Real!X177-Real!X176&lt;=0,"",Real!X177-Real!X176))</f>
        <v>14238.700000000004</v>
      </c>
      <c r="Y178" s="9">
        <f>Real!Y177</f>
        <v>1230953</v>
      </c>
      <c r="Z178" s="9">
        <f>Real!Z177</f>
        <v>0</v>
      </c>
      <c r="AA178" s="9">
        <f>Real!AA177</f>
        <v>6.6</v>
      </c>
      <c r="AB178" s="9">
        <f>Real!AB177</f>
        <v>157.80000000000001</v>
      </c>
      <c r="AC178" s="9">
        <f>Real!AC177</f>
        <v>0</v>
      </c>
      <c r="AD178" s="9">
        <f>Real!AD177</f>
        <v>0</v>
      </c>
      <c r="AE178" s="9">
        <f>Real!AE177</f>
        <v>0</v>
      </c>
      <c r="AF178" s="9">
        <f>Real!AF177</f>
        <v>121152</v>
      </c>
      <c r="AG178" s="9">
        <f>Real!AG177</f>
        <v>5.7</v>
      </c>
      <c r="AH178" s="10">
        <f>IF(MONTH($A178)=1,Real!AH177,IF(Real!AH177-Real!AH176&lt;=0,"",Real!AH177-Real!AH176))</f>
        <v>2453.8972188400003</v>
      </c>
      <c r="AI178" s="10">
        <f>IF(MONTH($A178)=1,Real!AI177,IF(Real!AI177-Real!AI176&lt;=0,"",Real!AI177-Real!AI176))</f>
        <v>487.99026858000002</v>
      </c>
      <c r="AJ178" s="10">
        <f>IF(MONTH($A178)=1,Real!AJ177,IF(Real!AJ177-Real!AJ176&lt;=0,"",Real!AJ177-Real!AJ176))</f>
        <v>1504401.6840000004</v>
      </c>
      <c r="AK178" s="10">
        <f>Real!AK177</f>
        <v>999.42566519000002</v>
      </c>
      <c r="AL178" s="10">
        <f>Real!AL177</f>
        <v>326.3211</v>
      </c>
      <c r="AM178" s="10">
        <f>Real!AM177</f>
        <v>673.1046</v>
      </c>
      <c r="AN178" s="10">
        <f>Real!AN177</f>
        <v>1496.4997000000001</v>
      </c>
    </row>
    <row r="179" spans="1:40" x14ac:dyDescent="0.2">
      <c r="A179" s="13">
        <v>42491</v>
      </c>
      <c r="B179" s="10">
        <f>B167*Real!B178/100</f>
        <v>97.390232696686368</v>
      </c>
      <c r="C179" s="10">
        <f>C167*Real!C178/100</f>
        <v>138.9102635921333</v>
      </c>
      <c r="D179" s="10">
        <f>D167*Real!D178/100</f>
        <v>141.16923815827812</v>
      </c>
      <c r="E179" s="10">
        <f>E167*Real!E178/100</f>
        <v>160.68882054424327</v>
      </c>
      <c r="F179" s="10">
        <f>F167*Real!F178/100</f>
        <v>419.07952275479437</v>
      </c>
      <c r="G179" s="10">
        <f>G167*Real!G178/100</f>
        <v>36.542696924734855</v>
      </c>
      <c r="H179" s="10">
        <f>H167*Real!H178/100</f>
        <v>591.05485764515868</v>
      </c>
      <c r="I179" s="10">
        <f>I167*Real!I178/100</f>
        <v>369.09626407490725</v>
      </c>
      <c r="J179" s="10">
        <f>J167*Real!J178/100</f>
        <v>156.05106601640205</v>
      </c>
      <c r="K179" s="10">
        <f>K167*Real!K178/100</f>
        <v>330.27150450213315</v>
      </c>
      <c r="L179" s="10">
        <f>L167*Real!L178/100</f>
        <v>174.88178225553719</v>
      </c>
      <c r="M179" s="10">
        <f>M167*Real!M178/100</f>
        <v>104.32084697480229</v>
      </c>
      <c r="N179" s="10">
        <f>N167*Real!N178/100</f>
        <v>135.78674488844467</v>
      </c>
      <c r="O179" s="10">
        <f>O167*Real!O178/100</f>
        <v>181.49337106413529</v>
      </c>
      <c r="P179" s="10">
        <f>IF(MONTH($A179)=1,Real!P178,IF(Real!P178-Real!P177&lt;=0,"",Real!P178-Real!P177))</f>
        <v>364.38217370999996</v>
      </c>
      <c r="Q179" s="10">
        <f>IF(MONTH($A179)=1,Real!Q178,IF(Real!Q178-Real!Q177&lt;=0,"",Real!Q178-Real!Q177))</f>
        <v>1518.5695484299995</v>
      </c>
      <c r="R179" s="10">
        <f>IF(MONTH($A179)=1,Real!R178,IF(Real!R178-Real!R177&lt;=0,"",Real!R178-Real!R177))</f>
        <v>211.7483716700001</v>
      </c>
      <c r="S179" s="10">
        <f>IF(MONTH($A179)=1,Real!S178,IF(Real!S178-Real!S177&lt;=0,"",Real!S178-Real!S177))</f>
        <v>235.63116796999998</v>
      </c>
      <c r="T179" s="10">
        <f>IF(MONTH($A179)=1,Real!T178,IF(Real!T178-Real!T177&lt;=0,"",Real!T178-Real!T177))</f>
        <v>2077.1310973</v>
      </c>
      <c r="U179" s="10">
        <f>IF(U178*Real!U178/100=0,"",U178*Real!U178/100)</f>
        <v>406.68337494191968</v>
      </c>
      <c r="V179" s="10" t="str">
        <f>IF(MOD(MONTH(A179),3)=0,V167*Real!V178/100,"")</f>
        <v/>
      </c>
      <c r="W179" s="10">
        <f>IF(MONTH($A179)=1,Real!W178,IF(Real!W178-Real!W177&lt;=0,"",Real!W178-Real!W177))</f>
        <v>22174.454000000012</v>
      </c>
      <c r="X179" s="10">
        <f>IF(MONTH($A179)=1,Real!X178,IF(Real!X178-Real!X177&lt;=0,"",Real!X178-Real!X177))</f>
        <v>13972</v>
      </c>
      <c r="Y179" s="9">
        <f>Real!Y178</f>
        <v>1418582</v>
      </c>
      <c r="Z179" s="9">
        <f>Real!Z178</f>
        <v>0</v>
      </c>
      <c r="AA179" s="9">
        <f>Real!AA178</f>
        <v>7.6</v>
      </c>
      <c r="AB179" s="9">
        <f>Real!AB178</f>
        <v>159.5</v>
      </c>
      <c r="AC179" s="9">
        <f>Real!AC178</f>
        <v>0</v>
      </c>
      <c r="AD179" s="9">
        <f>Real!AD178</f>
        <v>0</v>
      </c>
      <c r="AE179" s="9">
        <f>Real!AE178</f>
        <v>0</v>
      </c>
      <c r="AF179" s="9">
        <f>Real!AF178</f>
        <v>108999</v>
      </c>
      <c r="AG179" s="9">
        <f>Real!AG178</f>
        <v>5.7</v>
      </c>
      <c r="AH179" s="10">
        <f>IF(MONTH($A179)=1,Real!AH178,IF(Real!AH178-Real!AH177&lt;=0,"",Real!AH178-Real!AH177))</f>
        <v>1882.9517221500009</v>
      </c>
      <c r="AI179" s="10">
        <f>IF(MONTH($A179)=1,Real!AI178,IF(Real!AI178-Real!AI177&lt;=0,"",Real!AI178-Real!AI177))</f>
        <v>480.27742188000002</v>
      </c>
      <c r="AJ179" s="10">
        <f>IF(MONTH($A179)=1,Real!AJ178,IF(Real!AJ178-Real!AJ177&lt;=0,"",Real!AJ178-Real!AJ177))</f>
        <v>980345.72999999952</v>
      </c>
      <c r="AK179" s="10">
        <f>Real!AK178</f>
        <v>735.59384711999996</v>
      </c>
      <c r="AL179" s="10">
        <f>Real!AL178</f>
        <v>364.38220000000001</v>
      </c>
      <c r="AM179" s="10">
        <f>Real!AM178</f>
        <v>371.21159999999998</v>
      </c>
      <c r="AN179" s="10">
        <f>Real!AN178</f>
        <v>993.43140000000005</v>
      </c>
    </row>
    <row r="180" spans="1:40" x14ac:dyDescent="0.2">
      <c r="A180" s="13">
        <v>42522</v>
      </c>
      <c r="B180" s="10">
        <f>B168*Real!B179/100</f>
        <v>124.14857877516221</v>
      </c>
      <c r="C180" s="10">
        <f>C168*Real!C179/100</f>
        <v>143.83733039478119</v>
      </c>
      <c r="D180" s="10">
        <f>D168*Real!D179/100</f>
        <v>139.57256539566035</v>
      </c>
      <c r="E180" s="10">
        <f>E168*Real!E179/100</f>
        <v>172.71819152213712</v>
      </c>
      <c r="F180" s="10">
        <f>F168*Real!F179/100</f>
        <v>406.54214529295967</v>
      </c>
      <c r="G180" s="10">
        <f>G168*Real!G179/100</f>
        <v>44.069910066526816</v>
      </c>
      <c r="H180" s="10">
        <f>H168*Real!H179/100</f>
        <v>601.65441097254563</v>
      </c>
      <c r="I180" s="10">
        <f>I168*Real!I179/100</f>
        <v>376.8579107134741</v>
      </c>
      <c r="J180" s="10">
        <f>J168*Real!J179/100</f>
        <v>155.68949104534809</v>
      </c>
      <c r="K180" s="10">
        <f>K168*Real!K179/100</f>
        <v>347.09581644116298</v>
      </c>
      <c r="L180" s="10">
        <f>L168*Real!L179/100</f>
        <v>173.75147729333182</v>
      </c>
      <c r="M180" s="10">
        <f>M168*Real!M179/100</f>
        <v>109.95852515884408</v>
      </c>
      <c r="N180" s="10">
        <f>N168*Real!N179/100</f>
        <v>139.14327560242347</v>
      </c>
      <c r="O180" s="10">
        <f>O168*Real!O179/100</f>
        <v>188.21700167145957</v>
      </c>
      <c r="P180" s="10">
        <f>IF(MONTH($A180)=1,Real!P179,IF(Real!P179-Real!P178&lt;=0,"",Real!P179-Real!P178))</f>
        <v>425.35291516000007</v>
      </c>
      <c r="Q180" s="10">
        <f>IF(MONTH($A180)=1,Real!Q179,IF(Real!Q179-Real!Q178&lt;=0,"",Real!Q179-Real!Q178))</f>
        <v>1883.1845161900001</v>
      </c>
      <c r="R180" s="10">
        <f>IF(MONTH($A180)=1,Real!R179,IF(Real!R179-Real!R178&lt;=0,"",Real!R179-Real!R178))</f>
        <v>192.36986191999995</v>
      </c>
      <c r="S180" s="10">
        <f>IF(MONTH($A180)=1,Real!S179,IF(Real!S179-Real!S178&lt;=0,"",Real!S179-Real!S178))</f>
        <v>251.99714262999987</v>
      </c>
      <c r="T180" s="10">
        <f>IF(MONTH($A180)=1,Real!T179,IF(Real!T179-Real!T178&lt;=0,"",Real!T179-Real!T178))</f>
        <v>2476.3261678099989</v>
      </c>
      <c r="U180" s="10">
        <f>IF(U179*Real!U179/100=0,"",U179*Real!U179/100)</f>
        <v>408.14743509171058</v>
      </c>
      <c r="V180" s="10">
        <f>IF(MOD(MONTH(A180),3)=0,V168*Real!V179/100,"")</f>
        <v>602.51861209695812</v>
      </c>
      <c r="W180" s="10">
        <f>IF(MONTH($A180)=1,Real!W179,IF(Real!W179-Real!W178&lt;=0,"",Real!W179-Real!W178))</f>
        <v>24298.799999999988</v>
      </c>
      <c r="X180" s="10">
        <f>IF(MONTH($A180)=1,Real!X179,IF(Real!X179-Real!X178&lt;=0,"",Real!X179-Real!X178))</f>
        <v>15277.099999999999</v>
      </c>
      <c r="Y180" s="9">
        <f>Real!Y179</f>
        <v>1419080</v>
      </c>
      <c r="Z180" s="9">
        <f>Real!Z179</f>
        <v>0</v>
      </c>
      <c r="AA180" s="9">
        <f>Real!AA179</f>
        <v>8.1</v>
      </c>
      <c r="AB180" s="9">
        <f>Real!AB179</f>
        <v>163.69999999999999</v>
      </c>
      <c r="AC180" s="9">
        <f>Real!AC179</f>
        <v>0</v>
      </c>
      <c r="AD180" s="9">
        <f>Real!AD179</f>
        <v>0</v>
      </c>
      <c r="AE180" s="9">
        <f>Real!AE179</f>
        <v>0</v>
      </c>
      <c r="AF180" s="9">
        <f>Real!AF179</f>
        <v>122679</v>
      </c>
      <c r="AG180" s="9">
        <f>Real!AG179</f>
        <v>5.6</v>
      </c>
      <c r="AH180" s="10">
        <f>IF(MONTH($A180)=1,Real!AH179,IF(Real!AH179-Real!AH178&lt;=0,"",Real!AH179-Real!AH178))</f>
        <v>2308.5374313499997</v>
      </c>
      <c r="AI180" s="10">
        <f>IF(MONTH($A180)=1,Real!AI179,IF(Real!AI179-Real!AI178&lt;=0,"",Real!AI179-Real!AI178))</f>
        <v>520.58211179</v>
      </c>
      <c r="AJ180" s="10">
        <f>IF(MONTH($A180)=1,Real!AJ179,IF(Real!AJ179-Real!AJ178&lt;=0,"",Real!AJ179-Real!AJ178))</f>
        <v>1183175.2280000001</v>
      </c>
      <c r="AK180" s="10">
        <f>Real!AK179</f>
        <v>1223.0452576499999</v>
      </c>
      <c r="AL180" s="10">
        <f>Real!AL179</f>
        <v>425.35289999999998</v>
      </c>
      <c r="AM180" s="10">
        <f>Real!AM179</f>
        <v>796.07209999999998</v>
      </c>
      <c r="AN180" s="10">
        <f>Real!AN179</f>
        <v>1258.67371839</v>
      </c>
    </row>
    <row r="181" spans="1:40" x14ac:dyDescent="0.2">
      <c r="A181" s="13">
        <v>42552</v>
      </c>
      <c r="B181" s="10">
        <f>B169*Real!B180/100</f>
        <v>130.42816878128681</v>
      </c>
      <c r="C181" s="10">
        <f>C169*Real!C180/100</f>
        <v>144.69993225044254</v>
      </c>
      <c r="D181" s="10">
        <f>D169*Real!D180/100</f>
        <v>145.196436394855</v>
      </c>
      <c r="E181" s="10">
        <f>E169*Real!E180/100</f>
        <v>170.29399375587408</v>
      </c>
      <c r="F181" s="10">
        <f>F169*Real!F180/100</f>
        <v>428.35990992227789</v>
      </c>
      <c r="G181" s="10">
        <f>G169*Real!G180/100</f>
        <v>51.529278843113055</v>
      </c>
      <c r="H181" s="10">
        <f>H169*Real!H180/100</f>
        <v>614.09548779285944</v>
      </c>
      <c r="I181" s="10">
        <f>I169*Real!I180/100</f>
        <v>383.4231086953651</v>
      </c>
      <c r="J181" s="10">
        <f>J169*Real!J180/100</f>
        <v>160.38226522272942</v>
      </c>
      <c r="K181" s="10">
        <f>K169*Real!K180/100</f>
        <v>340.23185433803178</v>
      </c>
      <c r="L181" s="10">
        <f>L169*Real!L180/100</f>
        <v>173.23594371940314</v>
      </c>
      <c r="M181" s="10">
        <f>M169*Real!M180/100</f>
        <v>111.93631647704015</v>
      </c>
      <c r="N181" s="10">
        <f>N169*Real!N180/100</f>
        <v>164.69784822390332</v>
      </c>
      <c r="O181" s="10">
        <f>O169*Real!O180/100</f>
        <v>176.51218316943024</v>
      </c>
      <c r="P181" s="10">
        <f>IF(MONTH($A181)=1,Real!P180,IF(Real!P180-Real!P179&lt;=0,"",Real!P180-Real!P179))</f>
        <v>445.31374426999992</v>
      </c>
      <c r="Q181" s="10">
        <f>IF(MONTH($A181)=1,Real!Q180,IF(Real!Q180-Real!Q179&lt;=0,"",Real!Q180-Real!Q179))</f>
        <v>1966.0556778000009</v>
      </c>
      <c r="R181" s="10">
        <f>IF(MONTH($A181)=1,Real!R180,IF(Real!R180-Real!R179&lt;=0,"",Real!R180-Real!R179))</f>
        <v>261.13654509000003</v>
      </c>
      <c r="S181" s="10">
        <f>IF(MONTH($A181)=1,Real!S180,IF(Real!S180-Real!S179&lt;=0,"",Real!S180-Real!S179))</f>
        <v>287.89510286000018</v>
      </c>
      <c r="T181" s="10">
        <f>IF(MONTH($A181)=1,Real!T180,IF(Real!T180-Real!T179&lt;=0,"",Real!T180-Real!T179))</f>
        <v>2201.2234753600005</v>
      </c>
      <c r="U181" s="10">
        <f>IF(U180*Real!U180/100=0,"",U180*Real!U180/100)</f>
        <v>410.35143124120589</v>
      </c>
      <c r="V181" s="10" t="str">
        <f>IF(MOD(MONTH(A181),3)=0,V169*Real!V180/100,"")</f>
        <v/>
      </c>
      <c r="W181" s="10">
        <f>IF(MONTH($A181)=1,Real!W180,IF(Real!W180-Real!W179&lt;=0,"",Real!W180-Real!W179))</f>
        <v>22731.600000000006</v>
      </c>
      <c r="X181" s="10">
        <f>IF(MONTH($A181)=1,Real!X180,IF(Real!X180-Real!X179&lt;=0,"",Real!X180-Real!X179))</f>
        <v>15393.899999999994</v>
      </c>
      <c r="Y181" s="9">
        <f>Real!Y180</f>
        <v>1425701</v>
      </c>
      <c r="Z181" s="9">
        <f>Real!Z180</f>
        <v>0</v>
      </c>
      <c r="AA181" s="9">
        <f>Real!AA180</f>
        <v>6.3</v>
      </c>
      <c r="AB181" s="9">
        <f>Real!AB180</f>
        <v>164.6</v>
      </c>
      <c r="AC181" s="9">
        <f>Real!AC180</f>
        <v>0</v>
      </c>
      <c r="AD181" s="9">
        <f>Real!AD180</f>
        <v>0</v>
      </c>
      <c r="AE181" s="9">
        <f>Real!AE180</f>
        <v>0</v>
      </c>
      <c r="AF181" s="9">
        <f>Real!AF180</f>
        <v>109392</v>
      </c>
      <c r="AG181" s="9">
        <f>Real!AG180</f>
        <v>5.6</v>
      </c>
      <c r="AH181" s="10">
        <f>IF(MONTH($A181)=1,Real!AH180,IF(Real!AH180-Real!AH179&lt;=0,"",Real!AH180-Real!AH179))</f>
        <v>2411.3694220799989</v>
      </c>
      <c r="AI181" s="10">
        <f>IF(MONTH($A181)=1,Real!AI180,IF(Real!AI180-Real!AI179&lt;=0,"",Real!AI180-Real!AI179))</f>
        <v>494.24444301999984</v>
      </c>
      <c r="AJ181" s="10">
        <f>IF(MONTH($A181)=1,Real!AJ180,IF(Real!AJ180-Real!AJ179&lt;=0,"",Real!AJ180-Real!AJ179))</f>
        <v>1361195.4249999998</v>
      </c>
      <c r="AK181" s="10">
        <f>Real!AK180</f>
        <v>1101.5624866000001</v>
      </c>
      <c r="AL181" s="10">
        <f>Real!AL180</f>
        <v>445.31380000000001</v>
      </c>
      <c r="AM181" s="10">
        <f>Real!AM180</f>
        <v>656.24869999999999</v>
      </c>
      <c r="AN181" s="10">
        <f>Real!AN180</f>
        <v>1114.3136999999999</v>
      </c>
    </row>
    <row r="182" spans="1:40" x14ac:dyDescent="0.2">
      <c r="A182" s="13">
        <v>42583</v>
      </c>
      <c r="B182" s="10">
        <f>B170*Real!B181/100</f>
        <v>129.50788554578924</v>
      </c>
      <c r="C182" s="10">
        <f>C170*Real!C181/100</f>
        <v>147.58506744781963</v>
      </c>
      <c r="D182" s="10">
        <f>D170*Real!D181/100</f>
        <v>145.2084749897393</v>
      </c>
      <c r="E182" s="10">
        <f>E170*Real!E181/100</f>
        <v>176.67734157328533</v>
      </c>
      <c r="F182" s="10">
        <f>F170*Real!F181/100</f>
        <v>426.87458888707937</v>
      </c>
      <c r="G182" s="10">
        <f>G170*Real!G181/100</f>
        <v>50.886179230803826</v>
      </c>
      <c r="H182" s="10">
        <f>H170*Real!H181/100</f>
        <v>648.11701147903545</v>
      </c>
      <c r="I182" s="10">
        <f>I170*Real!I181/100</f>
        <v>420.2796121932854</v>
      </c>
      <c r="J182" s="10">
        <f>J170*Real!J181/100</f>
        <v>163.04270167732423</v>
      </c>
      <c r="K182" s="10">
        <f>K170*Real!K181/100</f>
        <v>359.41497386852132</v>
      </c>
      <c r="L182" s="10">
        <f>L170*Real!L181/100</f>
        <v>180.28904123552616</v>
      </c>
      <c r="M182" s="10">
        <f>M170*Real!M181/100</f>
        <v>117.80383772544033</v>
      </c>
      <c r="N182" s="10">
        <f>N170*Real!N181/100</f>
        <v>150.3323290641197</v>
      </c>
      <c r="O182" s="10">
        <f>O170*Real!O181/100</f>
        <v>170.30405521994427</v>
      </c>
      <c r="P182" s="10">
        <f>IF(MONTH($A182)=1,Real!P181,IF(Real!P181-Real!P180&lt;=0,"",Real!P181-Real!P180))</f>
        <v>440.10366221999993</v>
      </c>
      <c r="Q182" s="10">
        <f>IF(MONTH($A182)=1,Real!Q181,IF(Real!Q181-Real!Q180&lt;=0,"",Real!Q181-Real!Q180))</f>
        <v>1824.8198533199993</v>
      </c>
      <c r="R182" s="10">
        <f>IF(MONTH($A182)=1,Real!R181,IF(Real!R181-Real!R180&lt;=0,"",Real!R181-Real!R180))</f>
        <v>191.15070375999994</v>
      </c>
      <c r="S182" s="10">
        <f>IF(MONTH($A182)=1,Real!S181,IF(Real!S181-Real!S180&lt;=0,"",Real!S181-Real!S180))</f>
        <v>236.19429947000003</v>
      </c>
      <c r="T182" s="10">
        <f>IF(MONTH($A182)=1,Real!T181,IF(Real!T181-Real!T180&lt;=0,"",Real!T181-Real!T180))</f>
        <v>2317.7108465000001</v>
      </c>
      <c r="U182" s="10">
        <f>IF(U181*Real!U181/100=0,"",U181*Real!U181/100)</f>
        <v>410.39246638433002</v>
      </c>
      <c r="V182" s="10" t="str">
        <f>IF(MOD(MONTH(A182),3)=0,V170*Real!V181/100,"")</f>
        <v/>
      </c>
      <c r="W182" s="10">
        <f>IF(MONTH($A182)=1,Real!W181,IF(Real!W181-Real!W180&lt;=0,"",Real!W181-Real!W180))</f>
        <v>23345.100000000006</v>
      </c>
      <c r="X182" s="10">
        <f>IF(MONTH($A182)=1,Real!X181,IF(Real!X181-Real!X180&lt;=0,"",Real!X181-Real!X180))</f>
        <v>17755.100000000006</v>
      </c>
      <c r="Y182" s="9">
        <f>Real!Y181</f>
        <v>1406940</v>
      </c>
      <c r="Z182" s="9">
        <f>Real!Z181</f>
        <v>0</v>
      </c>
      <c r="AA182" s="9">
        <f>Real!AA181</f>
        <v>4.7</v>
      </c>
      <c r="AB182" s="9">
        <f>Real!AB181</f>
        <v>162.5</v>
      </c>
      <c r="AC182" s="9">
        <f>Real!AC181</f>
        <v>0</v>
      </c>
      <c r="AD182" s="9">
        <f>Real!AD181</f>
        <v>0</v>
      </c>
      <c r="AE182" s="9">
        <f>Real!AE181</f>
        <v>0</v>
      </c>
      <c r="AF182" s="9">
        <f>Real!AF181</f>
        <v>113781</v>
      </c>
      <c r="AG182" s="9">
        <f>Real!AG181</f>
        <v>5.5</v>
      </c>
      <c r="AH182" s="10">
        <f>IF(MONTH($A182)=1,Real!AH181,IF(Real!AH181-Real!AH180&lt;=0,"",Real!AH181-Real!AH180))</f>
        <v>2264.9235155299993</v>
      </c>
      <c r="AI182" s="10">
        <f>IF(MONTH($A182)=1,Real!AI181,IF(Real!AI181-Real!AI180&lt;=0,"",Real!AI181-Real!AI180))</f>
        <v>465.32101592000026</v>
      </c>
      <c r="AJ182" s="10">
        <f>IF(MONTH($A182)=1,Real!AJ181,IF(Real!AJ181-Real!AJ180&lt;=0,"",Real!AJ181-Real!AJ180))</f>
        <v>1104880.9639999997</v>
      </c>
      <c r="AK182" s="10">
        <f>Real!AK181</f>
        <v>1173.66800988</v>
      </c>
      <c r="AL182" s="10">
        <f>Real!AL181</f>
        <v>440.10359999999997</v>
      </c>
      <c r="AM182" s="10">
        <f>Real!AM181</f>
        <v>733.56439999999998</v>
      </c>
      <c r="AN182" s="10">
        <f>Real!AN181</f>
        <v>1176.2759000000001</v>
      </c>
    </row>
    <row r="183" spans="1:40" x14ac:dyDescent="0.2">
      <c r="A183" s="13">
        <v>42614</v>
      </c>
      <c r="B183" s="10">
        <f>B171*Real!B182/100</f>
        <v>133.7442521962694</v>
      </c>
      <c r="C183" s="10">
        <f>C171*Real!C182/100</f>
        <v>153.0423882513733</v>
      </c>
      <c r="D183" s="10">
        <f>D171*Real!D182/100</f>
        <v>146.01948972427024</v>
      </c>
      <c r="E183" s="10">
        <f>E171*Real!E182/100</f>
        <v>184.58779348388293</v>
      </c>
      <c r="F183" s="10">
        <f>F171*Real!F182/100</f>
        <v>440.38427699776759</v>
      </c>
      <c r="G183" s="10">
        <f>G171*Real!G182/100</f>
        <v>45.830151169545807</v>
      </c>
      <c r="H183" s="10">
        <f>H171*Real!H182/100</f>
        <v>633.56113649255929</v>
      </c>
      <c r="I183" s="10">
        <f>I171*Real!I182/100</f>
        <v>408.08608944362766</v>
      </c>
      <c r="J183" s="10">
        <f>J171*Real!J182/100</f>
        <v>161.71744587355596</v>
      </c>
      <c r="K183" s="10">
        <f>K171*Real!K182/100</f>
        <v>368.08596315518253</v>
      </c>
      <c r="L183" s="10">
        <f>L171*Real!L182/100</f>
        <v>191.36472685497429</v>
      </c>
      <c r="M183" s="10">
        <f>M171*Real!M182/100</f>
        <v>119.10472283859886</v>
      </c>
      <c r="N183" s="10">
        <f>N171*Real!N182/100</f>
        <v>169.66603554821987</v>
      </c>
      <c r="O183" s="10">
        <f>O171*Real!O182/100</f>
        <v>170.13778361635107</v>
      </c>
      <c r="P183" s="10">
        <f>IF(MONTH($A183)=1,Real!P182,IF(Real!P182-Real!P181&lt;=0,"",Real!P182-Real!P181))</f>
        <v>425.75559134000014</v>
      </c>
      <c r="Q183" s="10">
        <f>IF(MONTH($A183)=1,Real!Q182,IF(Real!Q182-Real!Q181&lt;=0,"",Real!Q182-Real!Q181))</f>
        <v>1750.9693657600001</v>
      </c>
      <c r="R183" s="10">
        <f>IF(MONTH($A183)=1,Real!R182,IF(Real!R182-Real!R181&lt;=0,"",Real!R182-Real!R181))</f>
        <v>200.77212832000009</v>
      </c>
      <c r="S183" s="10">
        <f>IF(MONTH($A183)=1,Real!S182,IF(Real!S182-Real!S181&lt;=0,"",Real!S182-Real!S181))</f>
        <v>228.47483018999992</v>
      </c>
      <c r="T183" s="10">
        <f>IF(MONTH($A183)=1,Real!T182,IF(Real!T182-Real!T181&lt;=0,"",Real!T182-Real!T181))</f>
        <v>2391.7214076199998</v>
      </c>
      <c r="U183" s="10">
        <f>IF(U182*Real!U182/100=0,"",U182*Real!U182/100)</f>
        <v>411.09013357718339</v>
      </c>
      <c r="V183" s="10">
        <f>IF(MOD(MONTH(A183),3)=0,V171*Real!V182/100,"")</f>
        <v>798.86136037703864</v>
      </c>
      <c r="W183" s="10">
        <f>IF(MONTH($A183)=1,Real!W182,IF(Real!W182-Real!W181&lt;=0,"",Real!W182-Real!W181))</f>
        <v>25732.799999999988</v>
      </c>
      <c r="X183" s="10">
        <f>IF(MONTH($A183)=1,Real!X182,IF(Real!X182-Real!X181&lt;=0,"",Real!X182-Real!X181))</f>
        <v>17129.5</v>
      </c>
      <c r="Y183" s="9">
        <f>Real!Y182</f>
        <v>1406186</v>
      </c>
      <c r="Z183" s="9">
        <f>Real!Z182</f>
        <v>0</v>
      </c>
      <c r="AA183" s="9">
        <f>Real!AA182</f>
        <v>7.4</v>
      </c>
      <c r="AB183" s="9">
        <f>Real!AB182</f>
        <v>163.19999999999999</v>
      </c>
      <c r="AC183" s="9">
        <f>Real!AC182</f>
        <v>0</v>
      </c>
      <c r="AD183" s="9">
        <f>Real!AD182</f>
        <v>0</v>
      </c>
      <c r="AE183" s="9">
        <f>Real!AE182</f>
        <v>0</v>
      </c>
      <c r="AF183" s="9">
        <f>Real!AF182</f>
        <v>125847</v>
      </c>
      <c r="AG183" s="9">
        <f>Real!AG182</f>
        <v>5.5</v>
      </c>
      <c r="AH183" s="10">
        <f>IF(MONTH($A183)=1,Real!AH182,IF(Real!AH182-Real!AH181&lt;=0,"",Real!AH182-Real!AH181))</f>
        <v>2176.7249571000029</v>
      </c>
      <c r="AI183" s="10">
        <f>IF(MONTH($A183)=1,Real!AI182,IF(Real!AI182-Real!AI181&lt;=0,"",Real!AI182-Real!AI181))</f>
        <v>468.15317366999943</v>
      </c>
      <c r="AJ183" s="10">
        <f>IF(MONTH($A183)=1,Real!AJ182,IF(Real!AJ182-Real!AJ181&lt;=0,"",Real!AJ182-Real!AJ181))</f>
        <v>1168244.3959999997</v>
      </c>
      <c r="AK183" s="10">
        <f>Real!AK182</f>
        <v>1151.44848959</v>
      </c>
      <c r="AL183" s="10">
        <f>Real!AL182</f>
        <v>425.75560000000002</v>
      </c>
      <c r="AM183" s="10">
        <f>Real!AM182</f>
        <v>724.25519999999995</v>
      </c>
      <c r="AN183" s="10">
        <f>Real!AN182</f>
        <v>1216.35955582</v>
      </c>
    </row>
    <row r="184" spans="1:40" x14ac:dyDescent="0.2">
      <c r="A184" s="13">
        <v>42644</v>
      </c>
      <c r="B184" s="10">
        <f>B172*Real!B183/100</f>
        <v>144.25379531040457</v>
      </c>
      <c r="C184" s="10">
        <f>C172*Real!C183/100</f>
        <v>162.98964653172305</v>
      </c>
      <c r="D184" s="10">
        <f>D172*Real!D183/100</f>
        <v>150.54670753072207</v>
      </c>
      <c r="E184" s="10">
        <f>E172*Real!E183/100</f>
        <v>196.4526023575425</v>
      </c>
      <c r="F184" s="10">
        <f>F172*Real!F183/100</f>
        <v>458.06987408743532</v>
      </c>
      <c r="G184" s="10">
        <f>G172*Real!G183/100</f>
        <v>38.105765828848348</v>
      </c>
      <c r="H184" s="10">
        <f>H172*Real!H183/100</f>
        <v>643.56862483804809</v>
      </c>
      <c r="I184" s="10">
        <f>I172*Real!I183/100</f>
        <v>412.19395620320233</v>
      </c>
      <c r="J184" s="10">
        <f>J172*Real!J183/100</f>
        <v>163.30282553146111</v>
      </c>
      <c r="K184" s="10">
        <f>K172*Real!K183/100</f>
        <v>369.60932536515764</v>
      </c>
      <c r="L184" s="10">
        <f>L172*Real!L183/100</f>
        <v>191.78817851182737</v>
      </c>
      <c r="M184" s="10">
        <f>M172*Real!M183/100</f>
        <v>121.04042352797842</v>
      </c>
      <c r="N184" s="10">
        <f>N172*Real!N183/100</f>
        <v>151.10798502498025</v>
      </c>
      <c r="O184" s="10">
        <f>O172*Real!O183/100</f>
        <v>169.79383297414722</v>
      </c>
      <c r="P184" s="10">
        <f>IF(MONTH($A184)=1,Real!P183,IF(Real!P183-Real!P182&lt;=0,"",Real!P183-Real!P182))</f>
        <v>434.18560660999992</v>
      </c>
      <c r="Q184" s="10">
        <f>IF(MONTH($A184)=1,Real!Q183,IF(Real!Q183-Real!Q182&lt;=0,"",Real!Q183-Real!Q182))</f>
        <v>2062.2918953699991</v>
      </c>
      <c r="R184" s="10">
        <f>IF(MONTH($A184)=1,Real!R183,IF(Real!R183-Real!R182&lt;=0,"",Real!R183-Real!R182))</f>
        <v>263.25018248000015</v>
      </c>
      <c r="S184" s="10">
        <f>IF(MONTH($A184)=1,Real!S183,IF(Real!S183-Real!S182&lt;=0,"",Real!S183-Real!S182))</f>
        <v>240.36085337999975</v>
      </c>
      <c r="T184" s="10">
        <f>IF(MONTH($A184)=1,Real!T183,IF(Real!T183-Real!T182&lt;=0,"",Real!T183-Real!T182))</f>
        <v>2381.764126080001</v>
      </c>
      <c r="U184" s="10">
        <f>IF(U183*Real!U183/100=0,"",U183*Real!U183/100)</f>
        <v>412.8578211515653</v>
      </c>
      <c r="V184" s="10" t="str">
        <f>IF(MOD(MONTH(A184),3)=0,V172*Real!V183/100,"")</f>
        <v/>
      </c>
      <c r="W184" s="10">
        <f>IF(MONTH($A184)=1,Real!W183,IF(Real!W183-Real!W182&lt;=0,"",Real!W183-Real!W182))</f>
        <v>25278.100000000006</v>
      </c>
      <c r="X184" s="10">
        <f>IF(MONTH($A184)=1,Real!X183,IF(Real!X183-Real!X182&lt;=0,"",Real!X183-Real!X182))</f>
        <v>17365.299999999988</v>
      </c>
      <c r="Y184" s="9">
        <f>Real!Y183</f>
        <v>1359533</v>
      </c>
      <c r="Z184" s="9">
        <f>Real!Z183</f>
        <v>0</v>
      </c>
      <c r="AA184" s="9">
        <f>Real!AA183</f>
        <v>6.6</v>
      </c>
      <c r="AB184" s="9">
        <f>Real!AB183</f>
        <v>163.80000000000001</v>
      </c>
      <c r="AC184" s="9">
        <f>Real!AC183</f>
        <v>0</v>
      </c>
      <c r="AD184" s="9">
        <f>Real!AD183</f>
        <v>0</v>
      </c>
      <c r="AE184" s="9">
        <f>Real!AE183</f>
        <v>0</v>
      </c>
      <c r="AF184" s="9">
        <f>Real!AF183</f>
        <v>126705</v>
      </c>
      <c r="AG184" s="9">
        <f>Real!AG183</f>
        <v>5.5</v>
      </c>
      <c r="AH184" s="10">
        <f>IF(MONTH($A184)=1,Real!AH183,IF(Real!AH183-Real!AH182&lt;=0,"",Real!AH183-Real!AH182))</f>
        <v>2496.4775019899971</v>
      </c>
      <c r="AI184" s="10">
        <f>IF(MONTH($A184)=1,Real!AI183,IF(Real!AI183-Real!AI182&lt;=0,"",Real!AI183-Real!AI182))</f>
        <v>491.37179507000019</v>
      </c>
      <c r="AJ184" s="10">
        <f>IF(MONTH($A184)=1,Real!AJ183,IF(Real!AJ183-Real!AJ182&lt;=0,"",Real!AJ183-Real!AJ182))</f>
        <v>1473010.716</v>
      </c>
      <c r="AK184" s="10">
        <f>Real!AK183</f>
        <v>1146.16615305</v>
      </c>
      <c r="AL184" s="10">
        <f>Real!AL183</f>
        <v>434.18560000000002</v>
      </c>
      <c r="AM184" s="10">
        <f>Real!AM183</f>
        <v>711.98050000000001</v>
      </c>
      <c r="AN184" s="10">
        <f>Real!AN183</f>
        <v>1151.6675</v>
      </c>
    </row>
    <row r="185" spans="1:40" x14ac:dyDescent="0.2">
      <c r="A185" s="13">
        <v>42675</v>
      </c>
      <c r="B185" s="10">
        <f>B173*Real!B184/100</f>
        <v>148.85532815566236</v>
      </c>
      <c r="C185" s="10">
        <f>C173*Real!C184/100</f>
        <v>166.29553631907791</v>
      </c>
      <c r="D185" s="10">
        <f>D173*Real!D184/100</f>
        <v>145.13324832344304</v>
      </c>
      <c r="E185" s="10">
        <f>E173*Real!E184/100</f>
        <v>203.92935876372511</v>
      </c>
      <c r="F185" s="10">
        <f>F173*Real!F184/100</f>
        <v>457.35259068711713</v>
      </c>
      <c r="G185" s="10">
        <f>G173*Real!G184/100</f>
        <v>34.673233733576488</v>
      </c>
      <c r="H185" s="10">
        <f>H173*Real!H184/100</f>
        <v>646.70855361577367</v>
      </c>
      <c r="I185" s="10">
        <f>I173*Real!I184/100</f>
        <v>411.99057249911527</v>
      </c>
      <c r="J185" s="10">
        <f>J173*Real!J184/100</f>
        <v>163.12313207619863</v>
      </c>
      <c r="K185" s="10">
        <f>K173*Real!K184/100</f>
        <v>392.24006013379426</v>
      </c>
      <c r="L185" s="10">
        <f>L173*Real!L184/100</f>
        <v>183.19520422558304</v>
      </c>
      <c r="M185" s="10">
        <f>M173*Real!M184/100</f>
        <v>124.41220536786719</v>
      </c>
      <c r="N185" s="10">
        <f>N173*Real!N184/100</f>
        <v>119.67883295820462</v>
      </c>
      <c r="O185" s="10">
        <f>O173*Real!O184/100</f>
        <v>171.68621498505888</v>
      </c>
      <c r="P185" s="10">
        <f>IF(MONTH($A185)=1,Real!P184,IF(Real!P184-Real!P183&lt;=0,"",Real!P184-Real!P183))</f>
        <v>496.44487357999969</v>
      </c>
      <c r="Q185" s="10">
        <f>IF(MONTH($A185)=1,Real!Q184,IF(Real!Q184-Real!Q183&lt;=0,"",Real!Q184-Real!Q183))</f>
        <v>1728.2988813400007</v>
      </c>
      <c r="R185" s="10">
        <f>IF(MONTH($A185)=1,Real!R184,IF(Real!R184-Real!R183&lt;=0,"",Real!R184-Real!R183))</f>
        <v>176.76570425999989</v>
      </c>
      <c r="S185" s="10">
        <f>IF(MONTH($A185)=1,Real!S184,IF(Real!S184-Real!S183&lt;=0,"",Real!S184-Real!S183))</f>
        <v>248.61793975000001</v>
      </c>
      <c r="T185" s="10">
        <f>IF(MONTH($A185)=1,Real!T184,IF(Real!T184-Real!T183&lt;=0,"",Real!T184-Real!T183))</f>
        <v>2568.8045918699972</v>
      </c>
      <c r="U185" s="10">
        <f>IF(U184*Real!U184/100=0,"",U184*Real!U184/100)</f>
        <v>414.67439556463222</v>
      </c>
      <c r="V185" s="10" t="str">
        <f>IF(MOD(MONTH(A185),3)=0,V173*Real!V184/100,"")</f>
        <v/>
      </c>
      <c r="W185" s="10">
        <f>IF(MONTH($A185)=1,Real!W184,IF(Real!W184-Real!W183&lt;=0,"",Real!W184-Real!W183))</f>
        <v>27093.100000000006</v>
      </c>
      <c r="X185" s="10">
        <f>IF(MONTH($A185)=1,Real!X184,IF(Real!X184-Real!X183&lt;=0,"",Real!X184-Real!X183))</f>
        <v>16717.900000000023</v>
      </c>
      <c r="Y185" s="9">
        <f>Real!Y184</f>
        <v>1267236</v>
      </c>
      <c r="Z185" s="9">
        <f>Real!Z184</f>
        <v>0</v>
      </c>
      <c r="AA185" s="9">
        <f>Real!AA184</f>
        <v>8.9</v>
      </c>
      <c r="AB185" s="9">
        <f>Real!AB184</f>
        <v>164.6</v>
      </c>
      <c r="AC185" s="9">
        <f>Real!AC184</f>
        <v>0</v>
      </c>
      <c r="AD185" s="9">
        <f>Real!AD184</f>
        <v>0</v>
      </c>
      <c r="AE185" s="9">
        <f>Real!AE184</f>
        <v>0</v>
      </c>
      <c r="AF185" s="9">
        <f>Real!AF184</f>
        <v>132346</v>
      </c>
      <c r="AG185" s="9">
        <f>Real!AG184</f>
        <v>5.4</v>
      </c>
      <c r="AH185" s="10">
        <f>IF(MONTH($A185)=1,Real!AH184,IF(Real!AH184-Real!AH183&lt;=0,"",Real!AH184-Real!AH183))</f>
        <v>2224.7437549000024</v>
      </c>
      <c r="AI185" s="10">
        <f>IF(MONTH($A185)=1,Real!AI184,IF(Real!AI184-Real!AI183&lt;=0,"",Real!AI184-Real!AI183))</f>
        <v>566.16665365000063</v>
      </c>
      <c r="AJ185" s="10">
        <f>IF(MONTH($A185)=1,Real!AJ184,IF(Real!AJ184-Real!AJ183&lt;=0,"",Real!AJ184-Real!AJ183))</f>
        <v>1066012.779000001</v>
      </c>
      <c r="AK185" s="10">
        <f>Real!AK184</f>
        <v>995.23415120000004</v>
      </c>
      <c r="AL185" s="10">
        <f>Real!AL184</f>
        <v>496.44490000000002</v>
      </c>
      <c r="AM185" s="10">
        <f>Real!AM184</f>
        <v>498.78930000000003</v>
      </c>
      <c r="AN185" s="10">
        <f>Real!AN184</f>
        <v>1213.8379</v>
      </c>
    </row>
    <row r="186" spans="1:40" x14ac:dyDescent="0.2">
      <c r="A186" s="13">
        <v>42705</v>
      </c>
      <c r="B186" s="10">
        <f>B174*Real!B185/100</f>
        <v>203.81189006612061</v>
      </c>
      <c r="C186" s="10">
        <f>C174*Real!C185/100</f>
        <v>181.30983954712056</v>
      </c>
      <c r="D186" s="10">
        <f>D174*Real!D185/100</f>
        <v>152.34485265070526</v>
      </c>
      <c r="E186" s="10">
        <f>E174*Real!E185/100</f>
        <v>222.97866383963262</v>
      </c>
      <c r="F186" s="10">
        <f>F174*Real!F185/100</f>
        <v>474.48378329592776</v>
      </c>
      <c r="G186" s="10">
        <f>G174*Real!G185/100</f>
        <v>35.316151708575397</v>
      </c>
      <c r="H186" s="10">
        <f>H174*Real!H185/100</f>
        <v>783.96186591734192</v>
      </c>
      <c r="I186" s="10">
        <f>I174*Real!I185/100</f>
        <v>496.62129783569355</v>
      </c>
      <c r="J186" s="10">
        <f>J174*Real!J185/100</f>
        <v>194.36582726034706</v>
      </c>
      <c r="K186" s="10">
        <f>K174*Real!K185/100</f>
        <v>432.81933002383084</v>
      </c>
      <c r="L186" s="10">
        <f>L174*Real!L185/100</f>
        <v>211.77507909133706</v>
      </c>
      <c r="M186" s="10">
        <f>M174*Real!M185/100</f>
        <v>126.35288869151806</v>
      </c>
      <c r="N186" s="10">
        <f>N174*Real!N185/100</f>
        <v>114.95615380836443</v>
      </c>
      <c r="O186" s="10">
        <f>O174*Real!O185/100</f>
        <v>220.33667980477188</v>
      </c>
      <c r="P186" s="10">
        <f>IF(MONTH($A186)=1,Real!P185,IF(Real!P185-Real!P184&lt;=0,"",Real!P185-Real!P184))</f>
        <v>493.98773820000042</v>
      </c>
      <c r="Q186" s="10">
        <f>IF(MONTH($A186)=1,Real!Q185,IF(Real!Q185-Real!Q184&lt;=0,"",Real!Q185-Real!Q184))</f>
        <v>3591.7929062500007</v>
      </c>
      <c r="R186" s="10">
        <f>IF(MONTH($A186)=1,Real!R185,IF(Real!R185-Real!R184&lt;=0,"",Real!R185-Real!R184))</f>
        <v>194.08110878999969</v>
      </c>
      <c r="S186" s="10">
        <f>IF(MONTH($A186)=1,Real!S185,IF(Real!S185-Real!S184&lt;=0,"",Real!S185-Real!S184))</f>
        <v>426.41205860000036</v>
      </c>
      <c r="T186" s="10">
        <f>IF(MONTH($A186)=1,Real!T185,IF(Real!T185-Real!T184&lt;=0,"",Real!T185-Real!T184))</f>
        <v>5444.6130980900016</v>
      </c>
      <c r="U186" s="10">
        <f>IF(U185*Real!U185/100=0,"",U185*Real!U185/100)</f>
        <v>416.33309314689075</v>
      </c>
      <c r="V186" s="10">
        <f>IF(MOD(MONTH(A186),3)=0,V174*Real!V185/100,"")</f>
        <v>899.45346824938042</v>
      </c>
      <c r="W186" s="10">
        <f>IF(MONTH($A186)=1,Real!W185,IF(Real!W185-Real!W184&lt;=0,"",Real!W185-Real!W184))</f>
        <v>31722.399999999994</v>
      </c>
      <c r="X186" s="10">
        <f>IF(MONTH($A186)=1,Real!X185,IF(Real!X185-Real!X184&lt;=0,"",Real!X185-Real!X184))</f>
        <v>18477.199999999983</v>
      </c>
      <c r="Y186" s="9">
        <f>Real!Y185</f>
        <v>1175612</v>
      </c>
      <c r="Z186" s="9">
        <f>Real!Z185</f>
        <v>0</v>
      </c>
      <c r="AA186" s="9">
        <f>Real!AA185</f>
        <v>11.7</v>
      </c>
      <c r="AB186" s="9">
        <f>Real!AB185</f>
        <v>166.1</v>
      </c>
      <c r="AC186" s="9">
        <f>Real!AC185</f>
        <v>0</v>
      </c>
      <c r="AD186" s="9">
        <f>Real!AD185</f>
        <v>0</v>
      </c>
      <c r="AE186" s="9">
        <f>Real!AE185</f>
        <v>0</v>
      </c>
      <c r="AF186" s="9">
        <f>Real!AF185</f>
        <v>145665</v>
      </c>
      <c r="AG186" s="9">
        <f>Real!AG185</f>
        <v>5.2</v>
      </c>
      <c r="AH186" s="10">
        <f>IF(MONTH($A186)=1,Real!AH185,IF(Real!AH185-Real!AH184&lt;=0,"",Real!AH185-Real!AH184))</f>
        <v>3650.956322449998</v>
      </c>
      <c r="AI186" s="10">
        <f>IF(MONTH($A186)=1,Real!AI185,IF(Real!AI185-Real!AI184&lt;=0,"",Real!AI185-Real!AI184))</f>
        <v>810.04924160999963</v>
      </c>
      <c r="AJ186" s="10">
        <f>IF(MONTH($A186)=1,Real!AJ185,IF(Real!AJ185-Real!AJ184&lt;=0,"",Real!AJ185-Real!AJ184))</f>
        <v>1413965.875</v>
      </c>
      <c r="AK186" s="10">
        <f>Real!AK185</f>
        <v>2023.3086369800001</v>
      </c>
      <c r="AL186" s="10">
        <f>Real!AL185</f>
        <v>481.60879999999997</v>
      </c>
      <c r="AM186" s="10">
        <f>Real!AM185</f>
        <v>1541.0636</v>
      </c>
      <c r="AN186" s="10">
        <f>Real!AN185</f>
        <v>3256.3953000000001</v>
      </c>
    </row>
    <row r="187" spans="1:40" x14ac:dyDescent="0.2">
      <c r="A187" s="13">
        <v>42736</v>
      </c>
      <c r="B187" s="10">
        <f>B175*Real!B186/100</f>
        <v>60.476742974378979</v>
      </c>
      <c r="C187" s="10">
        <f>C175*Real!C186/100</f>
        <v>139.35695529750726</v>
      </c>
      <c r="D187" s="10">
        <f>D175*Real!D186/100</f>
        <v>144.24547774582038</v>
      </c>
      <c r="E187" s="10">
        <f>E175*Real!E186/100</f>
        <v>150.22469247241781</v>
      </c>
      <c r="F187" s="10">
        <f>F175*Real!F186/100</f>
        <v>464.32742976655652</v>
      </c>
      <c r="G187" s="10">
        <f>G175*Real!G186/100</f>
        <v>33.792719504678672</v>
      </c>
      <c r="H187" s="10">
        <f>H175*Real!H186/100</f>
        <v>525.05205303858634</v>
      </c>
      <c r="I187" s="10">
        <f>I175*Real!I186/100</f>
        <v>335.67335734542604</v>
      </c>
      <c r="J187" s="10">
        <f>J175*Real!J186/100</f>
        <v>147.14697702700002</v>
      </c>
      <c r="K187" s="10">
        <f>K175*Real!K186/100</f>
        <v>319.98136352283558</v>
      </c>
      <c r="L187" s="10">
        <f>L175*Real!L186/100</f>
        <v>161.42379379586725</v>
      </c>
      <c r="M187" s="10">
        <f>M175*Real!M186/100</f>
        <v>94.347077953413049</v>
      </c>
      <c r="N187" s="10">
        <f>N175*Real!N186/100</f>
        <v>110.92577584550712</v>
      </c>
      <c r="O187" s="10">
        <f>O175*Real!O186/100</f>
        <v>164.10246510451438</v>
      </c>
      <c r="P187" s="10">
        <f>IF(MONTH($A187)=1,Real!P186,IF(Real!P186-Real!P185&lt;=0,"",Real!P186-Real!P185))</f>
        <v>485.13101046000003</v>
      </c>
      <c r="Q187" s="10">
        <f>IF(MONTH($A187)=1,Real!Q186,IF(Real!Q186-Real!Q185&lt;=0,"",Real!Q186-Real!Q185))</f>
        <v>1493.7181509500001</v>
      </c>
      <c r="R187" s="10">
        <f>IF(MONTH($A187)=1,Real!R186,IF(Real!R186-Real!R185&lt;=0,"",Real!R186-Real!R185))</f>
        <v>121.90134759999999</v>
      </c>
      <c r="S187" s="10">
        <f>IF(MONTH($A187)=1,Real!S186,IF(Real!S186-Real!S185&lt;=0,"",Real!S186-Real!S185))</f>
        <v>156.14054683000001</v>
      </c>
      <c r="T187" s="10">
        <f>IF(MONTH($A187)=1,Real!T186,IF(Real!T186-Real!T185&lt;=0,"",Real!T186-Real!T185))</f>
        <v>1682.9243993800001</v>
      </c>
      <c r="U187" s="10">
        <f>IF(U186*Real!U186/100=0,"",U186*Real!U186/100)</f>
        <v>418.91435832440146</v>
      </c>
      <c r="V187" s="10" t="str">
        <f>IF(MOD(MONTH(A187),3)=0,V175*Real!V186/100,"")</f>
        <v/>
      </c>
      <c r="W187" s="10">
        <f>IF(MONTH($A187)=1,Real!W186,IF(Real!W186-Real!W185&lt;=0,"",Real!W186-Real!W185))</f>
        <v>25895.599999999999</v>
      </c>
      <c r="X187" s="10">
        <f>IF(MONTH($A187)=1,Real!X186,IF(Real!X186-Real!X185&lt;=0,"",Real!X186-Real!X185))</f>
        <v>12872.7</v>
      </c>
      <c r="Y187" s="9">
        <f>Real!Y186</f>
        <v>1208489</v>
      </c>
      <c r="Z187" s="9">
        <f>Real!Z186</f>
        <v>2741112.4953626399</v>
      </c>
      <c r="AA187" s="9">
        <f>Real!AA186</f>
        <v>11.8</v>
      </c>
      <c r="AB187" s="9">
        <f>Real!AB186</f>
        <v>171.5</v>
      </c>
      <c r="AC187" s="9">
        <f>Real!AC186</f>
        <v>0</v>
      </c>
      <c r="AD187" s="9">
        <f>Real!AD186</f>
        <v>0</v>
      </c>
      <c r="AE187" s="9">
        <f>Real!AE186</f>
        <v>0</v>
      </c>
      <c r="AF187" s="9">
        <f>Real!AF186</f>
        <v>78036</v>
      </c>
      <c r="AG187" s="9">
        <f>Real!AG186</f>
        <v>5.3</v>
      </c>
      <c r="AH187" s="10">
        <f>IF(MONTH($A187)=1,Real!AH186,IF(Real!AH186-Real!AH185&lt;=0,"",Real!AH186-Real!AH185))</f>
        <v>1978.8491614100001</v>
      </c>
      <c r="AI187" s="10">
        <f>IF(MONTH($A187)=1,Real!AI186,IF(Real!AI186-Real!AI185&lt;=0,"",Real!AI186-Real!AI185))</f>
        <v>310.25408420000002</v>
      </c>
      <c r="AJ187" s="10">
        <f>IF(MONTH($A187)=1,Real!AJ186,IF(Real!AJ186-Real!AJ185&lt;=0,"",Real!AJ186-Real!AJ185))</f>
        <v>1269249.2450000001</v>
      </c>
      <c r="AK187" s="10">
        <f>Real!AK186</f>
        <v>1265.9929999999999</v>
      </c>
      <c r="AL187" s="10">
        <f>Real!AL186</f>
        <v>485.13099999999997</v>
      </c>
      <c r="AM187" s="10">
        <f>Real!AM186</f>
        <v>780.86199999999997</v>
      </c>
      <c r="AN187" s="10">
        <f>Real!AN186</f>
        <v>1230.4772</v>
      </c>
    </row>
    <row r="188" spans="1:40" x14ac:dyDescent="0.2">
      <c r="A188" s="13">
        <v>42767</v>
      </c>
      <c r="B188" s="10">
        <f>B176*Real!B187/100</f>
        <v>60.364090558325678</v>
      </c>
      <c r="C188" s="10">
        <f>C176*Real!C187/100</f>
        <v>136.70324000648085</v>
      </c>
      <c r="D188" s="10">
        <f>D176*Real!D187/100</f>
        <v>133.41576497491874</v>
      </c>
      <c r="E188" s="10">
        <f>E176*Real!E187/100</f>
        <v>153.45694539210319</v>
      </c>
      <c r="F188" s="10">
        <f>F176*Real!F187/100</f>
        <v>422.04428014933234</v>
      </c>
      <c r="G188" s="10">
        <f>G176*Real!G187/100</f>
        <v>29.760647569542254</v>
      </c>
      <c r="H188" s="10">
        <f>H176*Real!H187/100</f>
        <v>524.67787237334676</v>
      </c>
      <c r="I188" s="10">
        <f>I176*Real!I187/100</f>
        <v>332.14093495768037</v>
      </c>
      <c r="J188" s="10">
        <f>J176*Real!J187/100</f>
        <v>145.00759222816464</v>
      </c>
      <c r="K188" s="10">
        <f>K176*Real!K187/100</f>
        <v>340.11058419407601</v>
      </c>
      <c r="L188" s="10">
        <f>L176*Real!L187/100</f>
        <v>157.74592930225853</v>
      </c>
      <c r="M188" s="10">
        <f>M176*Real!M187/100</f>
        <v>93.244527692626107</v>
      </c>
      <c r="N188" s="10">
        <f>N176*Real!N187/100</f>
        <v>115.44094358784119</v>
      </c>
      <c r="O188" s="10">
        <f>O176*Real!O187/100</f>
        <v>168.87106423604132</v>
      </c>
      <c r="P188" s="10">
        <f>IF(MONTH($A188)=1,Real!P187,IF(Real!P187-Real!P186&lt;=0,"",Real!P187-Real!P186))</f>
        <v>529.77082068999994</v>
      </c>
      <c r="Q188" s="10">
        <f>IF(MONTH($A188)=1,Real!Q187,IF(Real!Q187-Real!Q186&lt;=0,"",Real!Q187-Real!Q186))</f>
        <v>1442.4566838199999</v>
      </c>
      <c r="R188" s="10">
        <f>IF(MONTH($A188)=1,Real!R187,IF(Real!R187-Real!R186&lt;=0,"",Real!R187-Real!R186))</f>
        <v>108.06496952000002</v>
      </c>
      <c r="S188" s="10">
        <f>IF(MONTH($A188)=1,Real!S187,IF(Real!S187-Real!S186&lt;=0,"",Real!S187-Real!S186))</f>
        <v>244.82975384999997</v>
      </c>
      <c r="T188" s="10">
        <f>IF(MONTH($A188)=1,Real!T187,IF(Real!T187-Real!T186&lt;=0,"",Real!T187-Real!T186))</f>
        <v>2245.2901689</v>
      </c>
      <c r="U188" s="10">
        <f>IF(U187*Real!U187/100=0,"",U187*Real!U187/100)</f>
        <v>419.83596991271514</v>
      </c>
      <c r="V188" s="10" t="str">
        <f>IF(MOD(MONTH(A188),3)=0,V176*Real!V187/100,"")</f>
        <v/>
      </c>
      <c r="W188" s="10">
        <f>IF(MONTH($A188)=1,Real!W187,IF(Real!W187-Real!W186&lt;=0,"",Real!W187-Real!W186))</f>
        <v>26079</v>
      </c>
      <c r="X188" s="10">
        <f>IF(MONTH($A188)=1,Real!X187,IF(Real!X187-Real!X186&lt;=0,"",Real!X187-Real!X186))</f>
        <v>14723.099999999999</v>
      </c>
      <c r="Y188" s="9">
        <f>Real!Y187</f>
        <v>1248266</v>
      </c>
      <c r="Z188" s="9">
        <f>Real!Z187</f>
        <v>2744831.6045005098</v>
      </c>
      <c r="AA188" s="9">
        <f>Real!AA187</f>
        <v>10.3</v>
      </c>
      <c r="AB188" s="9">
        <f>Real!AB187</f>
        <v>172.9</v>
      </c>
      <c r="AC188" s="9">
        <f>Real!AC187</f>
        <v>0</v>
      </c>
      <c r="AD188" s="9">
        <f>Real!AD187</f>
        <v>0</v>
      </c>
      <c r="AE188" s="9">
        <f>Real!AE187</f>
        <v>0</v>
      </c>
      <c r="AF188" s="9">
        <f>Real!AF187</f>
        <v>106784</v>
      </c>
      <c r="AG188" s="9">
        <f>Real!AG187</f>
        <v>5.2</v>
      </c>
      <c r="AH188" s="10">
        <f>IF(MONTH($A188)=1,Real!AH187,IF(Real!AH187-Real!AH186&lt;=0,"",Real!AH187-Real!AH186))</f>
        <v>1972.2275045099998</v>
      </c>
      <c r="AI188" s="10">
        <f>IF(MONTH($A188)=1,Real!AI187,IF(Real!AI187-Real!AI186&lt;=0,"",Real!AI187-Real!AI186))</f>
        <v>499.52997240999997</v>
      </c>
      <c r="AJ188" s="10">
        <f>IF(MONTH($A188)=1,Real!AJ187,IF(Real!AJ187-Real!AJ186&lt;=0,"",Real!AJ187-Real!AJ186))</f>
        <v>1042129.2029999997</v>
      </c>
      <c r="AK188" s="10">
        <f>Real!AK187</f>
        <v>1024.8954000000001</v>
      </c>
      <c r="AL188" s="10">
        <f>Real!AL187</f>
        <v>529.77080000000001</v>
      </c>
      <c r="AM188" s="10">
        <f>Real!AM187</f>
        <v>495.12459999999999</v>
      </c>
      <c r="AN188" s="10">
        <f>Real!AN187</f>
        <v>1141.3679</v>
      </c>
    </row>
    <row r="189" spans="1:40" x14ac:dyDescent="0.2">
      <c r="A189" s="13">
        <v>42795</v>
      </c>
      <c r="B189" s="10">
        <f>B177*Real!B188/100</f>
        <v>94.148254112431786</v>
      </c>
      <c r="C189" s="10">
        <f>C177*Real!C188/100</f>
        <v>153.74540007426614</v>
      </c>
      <c r="D189" s="10">
        <f>D177*Real!D188/100</f>
        <v>145.91590995921101</v>
      </c>
      <c r="E189" s="10">
        <f>E177*Real!E188/100</f>
        <v>180.49986042838319</v>
      </c>
      <c r="F189" s="10">
        <f>F177*Real!F188/100</f>
        <v>461.70279177766525</v>
      </c>
      <c r="G189" s="10">
        <f>G177*Real!G188/100</f>
        <v>35.36354169732774</v>
      </c>
      <c r="H189" s="10">
        <f>H177*Real!H188/100</f>
        <v>576.60967431783104</v>
      </c>
      <c r="I189" s="10">
        <f>I177*Real!I188/100</f>
        <v>366.39144620923207</v>
      </c>
      <c r="J189" s="10">
        <f>J177*Real!J188/100</f>
        <v>156.61356851981103</v>
      </c>
      <c r="K189" s="10">
        <f>K177*Real!K188/100</f>
        <v>392.29382982277139</v>
      </c>
      <c r="L189" s="10">
        <f>L177*Real!L188/100</f>
        <v>167.4139461191109</v>
      </c>
      <c r="M189" s="10">
        <f>M177*Real!M188/100</f>
        <v>100.0077760616561</v>
      </c>
      <c r="N189" s="10">
        <f>N177*Real!N188/100</f>
        <v>177.14518409637455</v>
      </c>
      <c r="O189" s="10">
        <f>O177*Real!O188/100</f>
        <v>177.26663657627819</v>
      </c>
      <c r="P189" s="10">
        <f>IF(MONTH($A189)=1,Real!P188,IF(Real!P188-Real!P187&lt;=0,"",Real!P188-Real!P187))</f>
        <v>502.96337763999998</v>
      </c>
      <c r="Q189" s="10">
        <f>IF(MONTH($A189)=1,Real!Q188,IF(Real!Q188-Real!Q187&lt;=0,"",Real!Q188-Real!Q187))</f>
        <v>2582.5135887299998</v>
      </c>
      <c r="R189" s="10">
        <f>IF(MONTH($A189)=1,Real!R188,IF(Real!R188-Real!R187&lt;=0,"",Real!R188-Real!R187))</f>
        <v>621.27924926000003</v>
      </c>
      <c r="S189" s="10">
        <f>IF(MONTH($A189)=1,Real!S188,IF(Real!S188-Real!S187&lt;=0,"",Real!S188-Real!S187))</f>
        <v>257.41346107999999</v>
      </c>
      <c r="T189" s="10">
        <f>IF(MONTH($A189)=1,Real!T188,IF(Real!T188-Real!T187&lt;=0,"",Real!T188-Real!T187))</f>
        <v>2964.2242260900002</v>
      </c>
      <c r="U189" s="10">
        <f>IF(U188*Real!U188/100=0,"",U188*Real!U188/100)</f>
        <v>420.38175667360161</v>
      </c>
      <c r="V189" s="10">
        <f>IF(MOD(MONTH(A189),3)=0,V177*Real!V188/100,"")</f>
        <v>428.841710097636</v>
      </c>
      <c r="W189" s="10">
        <f>IF(MONTH($A189)=1,Real!W188,IF(Real!W188-Real!W187&lt;=0,"",Real!W188-Real!W187))</f>
        <v>31672.799999999996</v>
      </c>
      <c r="X189" s="10">
        <f>IF(MONTH($A189)=1,Real!X188,IF(Real!X188-Real!X187&lt;=0,"",Real!X188-Real!X187))</f>
        <v>17816.899999999998</v>
      </c>
      <c r="Y189" s="9">
        <f>Real!Y188</f>
        <v>1340690</v>
      </c>
      <c r="Z189" s="9">
        <f>Real!Z188</f>
        <v>2759091.2094235001</v>
      </c>
      <c r="AA189" s="9">
        <f>Real!AA188</f>
        <v>12.3</v>
      </c>
      <c r="AB189" s="9">
        <f>Real!AB188</f>
        <v>172.4</v>
      </c>
      <c r="AC189" s="9">
        <f>Real!AC188</f>
        <v>0</v>
      </c>
      <c r="AD189" s="9">
        <f>Real!AD188</f>
        <v>0</v>
      </c>
      <c r="AE189" s="9">
        <f>Real!AE188</f>
        <v>0</v>
      </c>
      <c r="AF189" s="9">
        <f>Real!AF188</f>
        <v>138060</v>
      </c>
      <c r="AG189" s="9">
        <f>Real!AG188</f>
        <v>5.0999999999999996</v>
      </c>
      <c r="AH189" s="10">
        <f>IF(MONTH($A189)=1,Real!AH188,IF(Real!AH188-Real!AH187&lt;=0,"",Real!AH188-Real!AH187))</f>
        <v>3085.47696636</v>
      </c>
      <c r="AI189" s="10">
        <f>IF(MONTH($A189)=1,Real!AI188,IF(Real!AI188-Real!AI187&lt;=0,"",Real!AI188-Real!AI187))</f>
        <v>553.6324623700001</v>
      </c>
      <c r="AJ189" s="10">
        <f>IF(MONTH($A189)=1,Real!AJ188,IF(Real!AJ188-Real!AJ187&lt;=0,"",Real!AJ188-Real!AJ187))</f>
        <v>1909374.8780000005</v>
      </c>
      <c r="AK189" s="10">
        <f>Real!AK188</f>
        <v>1342.3922387</v>
      </c>
      <c r="AL189" s="10">
        <f>Real!AL188</f>
        <v>502.96339999999998</v>
      </c>
      <c r="AM189" s="10">
        <f>Real!AM188</f>
        <v>838.71310000000005</v>
      </c>
      <c r="AN189" s="10">
        <f>Real!AN188</f>
        <v>1453.6776411000001</v>
      </c>
    </row>
    <row r="190" spans="1:40" x14ac:dyDescent="0.2">
      <c r="A190" s="13">
        <v>42826</v>
      </c>
      <c r="B190" s="10">
        <f>B178*Real!B189/100</f>
        <v>94.556532467818457</v>
      </c>
      <c r="C190" s="10">
        <f>C178*Real!C189/100</f>
        <v>147.24995622033802</v>
      </c>
      <c r="D190" s="10">
        <f>D178*Real!D189/100</f>
        <v>142.14521534119001</v>
      </c>
      <c r="E190" s="10">
        <f>E178*Real!E189/100</f>
        <v>172.17385933353142</v>
      </c>
      <c r="F190" s="10">
        <f>F178*Real!F189/100</f>
        <v>442.331748194444</v>
      </c>
      <c r="G190" s="10">
        <f>G178*Real!G189/100</f>
        <v>36.511550977897144</v>
      </c>
      <c r="H190" s="10">
        <f>H178*Real!H189/100</f>
        <v>577.01502725222963</v>
      </c>
      <c r="I190" s="10">
        <f>I178*Real!I189/100</f>
        <v>365.34162772359241</v>
      </c>
      <c r="J190" s="10">
        <f>J178*Real!J189/100</f>
        <v>154.07915771654757</v>
      </c>
      <c r="K190" s="10">
        <f>K178*Real!K189/100</f>
        <v>363.94646326350687</v>
      </c>
      <c r="L190" s="10">
        <f>L178*Real!L189/100</f>
        <v>170.81614843573308</v>
      </c>
      <c r="M190" s="10">
        <f>M178*Real!M189/100</f>
        <v>101.53697898104713</v>
      </c>
      <c r="N190" s="10">
        <f>N178*Real!N189/100</f>
        <v>135.94288794926683</v>
      </c>
      <c r="O190" s="10">
        <f>O178*Real!O189/100</f>
        <v>185.35812024766446</v>
      </c>
      <c r="P190" s="10">
        <f>IF(MONTH($A190)=1,Real!P189,IF(Real!P189-Real!P188&lt;=0,"",Real!P189-Real!P188))</f>
        <v>456.30816559000004</v>
      </c>
      <c r="Q190" s="10">
        <f>IF(MONTH($A190)=1,Real!Q189,IF(Real!Q189-Real!Q188&lt;=0,"",Real!Q189-Real!Q188))</f>
        <v>2013.11258834</v>
      </c>
      <c r="R190" s="10">
        <f>IF(MONTH($A190)=1,Real!R189,IF(Real!R189-Real!R188&lt;=0,"",Real!R189-Real!R188))</f>
        <v>226.96152126000004</v>
      </c>
      <c r="S190" s="10">
        <f>IF(MONTH($A190)=1,Real!S189,IF(Real!S189-Real!S188&lt;=0,"",Real!S189-Real!S188))</f>
        <v>261.08464493999998</v>
      </c>
      <c r="T190" s="10">
        <f>IF(MONTH($A190)=1,Real!T189,IF(Real!T189-Real!T188&lt;=0,"",Real!T189-Real!T188))</f>
        <v>2626.0539402300001</v>
      </c>
      <c r="U190" s="10">
        <f>IF(U189*Real!U189/100=0,"",U189*Real!U189/100)</f>
        <v>421.76901647062448</v>
      </c>
      <c r="V190" s="10" t="str">
        <f>IF(MOD(MONTH(A190),3)=0,V178*Real!V189/100,"")</f>
        <v/>
      </c>
      <c r="W190" s="10">
        <f>IF(MONTH($A190)=1,Real!W189,IF(Real!W189-Real!W188&lt;=0,"",Real!W189-Real!W188))</f>
        <v>25618.100000000006</v>
      </c>
      <c r="X190" s="10">
        <f>IF(MONTH($A190)=1,Real!X189,IF(Real!X189-Real!X188&lt;=0,"",Real!X189-Real!X188))</f>
        <v>17044.600000000006</v>
      </c>
      <c r="Y190" s="9">
        <f>Real!Y189</f>
        <v>1433320</v>
      </c>
      <c r="Z190" s="9">
        <f>Real!Z189</f>
        <v>2764217.3137661498</v>
      </c>
      <c r="AA190" s="9">
        <f>Real!AA189</f>
        <v>7.8</v>
      </c>
      <c r="AB190" s="9">
        <f>Real!AB189</f>
        <v>169.8</v>
      </c>
      <c r="AC190" s="9">
        <f>Real!AC189</f>
        <v>0</v>
      </c>
      <c r="AD190" s="9">
        <f>Real!AD189</f>
        <v>0</v>
      </c>
      <c r="AE190" s="9">
        <f>Real!AE189</f>
        <v>0</v>
      </c>
      <c r="AF190" s="9">
        <f>Real!AF189</f>
        <v>129629</v>
      </c>
      <c r="AG190" s="9">
        <f>Real!AG189</f>
        <v>5.2</v>
      </c>
      <c r="AH190" s="10">
        <f>IF(MONTH($A190)=1,Real!AH189,IF(Real!AH189-Real!AH188&lt;=0,"",Real!AH189-Real!AH188))</f>
        <v>2469.4207539500003</v>
      </c>
      <c r="AI190" s="10">
        <f>IF(MONTH($A190)=1,Real!AI189,IF(Real!AI189-Real!AI188&lt;=0,"",Real!AI189-Real!AI188))</f>
        <v>542.04639097999984</v>
      </c>
      <c r="AJ190" s="10">
        <f>IF(MONTH($A190)=1,Real!AJ189,IF(Real!AJ189-Real!AJ188&lt;=0,"",Real!AJ189-Real!AJ188))</f>
        <v>1463089.5069999993</v>
      </c>
      <c r="AK190" s="10">
        <f>Real!AK189</f>
        <v>1130.4408000000001</v>
      </c>
      <c r="AL190" s="10">
        <f>Real!AL189</f>
        <v>456.3082</v>
      </c>
      <c r="AM190" s="10">
        <f>Real!AM189</f>
        <v>674.13260000000002</v>
      </c>
      <c r="AN190" s="10">
        <f>Real!AN189</f>
        <v>1371.0151000000001</v>
      </c>
    </row>
    <row r="191" spans="1:40" x14ac:dyDescent="0.2">
      <c r="A191" s="13">
        <v>42856</v>
      </c>
      <c r="B191" s="10">
        <f>B179*Real!B190/100</f>
        <v>100.99367130646377</v>
      </c>
      <c r="C191" s="10">
        <f>C179*Real!C190/100</f>
        <v>147.6616101984377</v>
      </c>
      <c r="D191" s="10">
        <f>D179*Real!D190/100</f>
        <v>147.52185387540064</v>
      </c>
      <c r="E191" s="10">
        <f>E179*Real!E190/100</f>
        <v>173.54392618778274</v>
      </c>
      <c r="F191" s="10">
        <f>F179*Real!F190/100</f>
        <v>459.73023646200943</v>
      </c>
      <c r="G191" s="10">
        <f>G179*Real!G190/100</f>
        <v>40.891277858778302</v>
      </c>
      <c r="H191" s="10">
        <f>H179*Real!H190/100</f>
        <v>597.55646107925543</v>
      </c>
      <c r="I191" s="10">
        <f>I179*Real!I190/100</f>
        <v>374.63270803603086</v>
      </c>
      <c r="J191" s="10">
        <f>J179*Real!J190/100</f>
        <v>156.98737241250043</v>
      </c>
      <c r="K191" s="10">
        <f>K179*Real!K190/100</f>
        <v>350.31486762781037</v>
      </c>
      <c r="L191" s="10">
        <f>L179*Real!L190/100</f>
        <v>177.50500898937025</v>
      </c>
      <c r="M191" s="10">
        <f>M179*Real!M190/100</f>
        <v>105.57269713849992</v>
      </c>
      <c r="N191" s="10">
        <f>N179*Real!N190/100</f>
        <v>137.14461233732914</v>
      </c>
      <c r="O191" s="10">
        <f>O179*Real!O190/100</f>
        <v>186.39369208286695</v>
      </c>
      <c r="P191" s="10">
        <f>IF(MONTH($A191)=1,Real!P190,IF(Real!P190-Real!P189&lt;=0,"",Real!P190-Real!P189))</f>
        <v>465.8297703799999</v>
      </c>
      <c r="Q191" s="10">
        <f>IF(MONTH($A191)=1,Real!Q190,IF(Real!Q190-Real!Q189&lt;=0,"",Real!Q190-Real!Q189))</f>
        <v>2036.8845973799998</v>
      </c>
      <c r="R191" s="10">
        <f>IF(MONTH($A191)=1,Real!R190,IF(Real!R190-Real!R189&lt;=0,"",Real!R190-Real!R189))</f>
        <v>447.10449586000004</v>
      </c>
      <c r="S191" s="10">
        <f>IF(MONTH($A191)=1,Real!S190,IF(Real!S190-Real!S189&lt;=0,"",Real!S190-Real!S189))</f>
        <v>262.15310809000005</v>
      </c>
      <c r="T191" s="10">
        <f>IF(MONTH($A191)=1,Real!T190,IF(Real!T190-Real!T189&lt;=0,"",Real!T190-Real!T189))</f>
        <v>2326.363699219999</v>
      </c>
      <c r="U191" s="10">
        <f>IF(U190*Real!U190/100=0,"",U190*Real!U190/100)</f>
        <v>423.3295618315658</v>
      </c>
      <c r="V191" s="10" t="str">
        <f>IF(MOD(MONTH(A191),3)=0,V179*Real!V190/100,"")</f>
        <v/>
      </c>
      <c r="W191" s="10">
        <f>IF(MONTH($A191)=1,Real!W190,IF(Real!W190-Real!W189&lt;=0,"",Real!W190-Real!W189))</f>
        <v>29145</v>
      </c>
      <c r="X191" s="10">
        <f>IF(MONTH($A191)=1,Real!X190,IF(Real!X190-Real!X189&lt;=0,"",Real!X190-Real!X189))</f>
        <v>19210.599999999991</v>
      </c>
      <c r="Y191" s="9">
        <f>Real!Y190</f>
        <v>1619980</v>
      </c>
      <c r="Z191" s="9">
        <f>Real!Z190</f>
        <v>2752316.9898900199</v>
      </c>
      <c r="AA191" s="9">
        <f>Real!AA190</f>
        <v>8.6</v>
      </c>
      <c r="AB191" s="9">
        <f>Real!AB190</f>
        <v>169</v>
      </c>
      <c r="AC191" s="9">
        <f>Real!AC190</f>
        <v>0</v>
      </c>
      <c r="AD191" s="9">
        <f>Real!AD190</f>
        <v>0</v>
      </c>
      <c r="AE191" s="9">
        <f>Real!AE190</f>
        <v>0</v>
      </c>
      <c r="AF191" s="9">
        <f>Real!AF190</f>
        <v>125001</v>
      </c>
      <c r="AG191" s="9">
        <f>Real!AG190</f>
        <v>5.3</v>
      </c>
      <c r="AH191" s="10">
        <f>IF(MONTH($A191)=1,Real!AH190,IF(Real!AH190-Real!AH189&lt;=0,"",Real!AH190-Real!AH189))</f>
        <v>2502.7143677499989</v>
      </c>
      <c r="AI191" s="10">
        <f>IF(MONTH($A191)=1,Real!AI190,IF(Real!AI190-Real!AI189&lt;=0,"",Real!AI190-Real!AI189))</f>
        <v>549.08816155</v>
      </c>
      <c r="AJ191" s="10">
        <f>IF(MONTH($A191)=1,Real!AJ190,IF(Real!AJ190-Real!AJ189&lt;=0,"",Real!AJ190-Real!AJ189))</f>
        <v>1428738.057</v>
      </c>
      <c r="AK191" s="10">
        <f>Real!AK190</f>
        <v>1066.8258000000001</v>
      </c>
      <c r="AL191" s="10">
        <f>Real!AL190</f>
        <v>465.8297</v>
      </c>
      <c r="AM191" s="10">
        <f>Real!AM190</f>
        <v>600.99609999999996</v>
      </c>
      <c r="AN191" s="10">
        <f>Real!AN190</f>
        <v>1112.0228999999999</v>
      </c>
    </row>
    <row r="192" spans="1:40" x14ac:dyDescent="0.2">
      <c r="A192" s="13">
        <v>42887</v>
      </c>
      <c r="B192" s="10">
        <f>B180*Real!B191/100</f>
        <v>126.7556989294406</v>
      </c>
      <c r="C192" s="10">
        <f>C180*Real!C191/100</f>
        <v>151.74838356649417</v>
      </c>
      <c r="D192" s="10">
        <f>D180*Real!D191/100</f>
        <v>144.59717774990412</v>
      </c>
      <c r="E192" s="10">
        <f>E180*Real!E191/100</f>
        <v>186.01749226934169</v>
      </c>
      <c r="F192" s="10">
        <f>F180*Real!F191/100</f>
        <v>443.53748051461895</v>
      </c>
      <c r="G192" s="10">
        <f>G180*Real!G191/100</f>
        <v>48.168411702713811</v>
      </c>
      <c r="H192" s="10">
        <f>H180*Real!H191/100</f>
        <v>610.07757272616129</v>
      </c>
      <c r="I192" s="10">
        <f>I180*Real!I191/100</f>
        <v>386.65621639202442</v>
      </c>
      <c r="J192" s="10">
        <f>J180*Real!J191/100</f>
        <v>156.00087002743879</v>
      </c>
      <c r="K192" s="10">
        <f>K180*Real!K191/100</f>
        <v>377.36123187969054</v>
      </c>
      <c r="L192" s="10">
        <f>L180*Real!L191/100</f>
        <v>179.65902752130512</v>
      </c>
      <c r="M192" s="10">
        <f>M180*Real!M191/100</f>
        <v>110.61827630979715</v>
      </c>
      <c r="N192" s="10">
        <f>N180*Real!N191/100</f>
        <v>138.30841594880894</v>
      </c>
      <c r="O192" s="10">
        <f>O180*Real!O191/100</f>
        <v>195.36924773497503</v>
      </c>
      <c r="P192" s="10">
        <f>IF(MONTH($A192)=1,Real!P191,IF(Real!P191-Real!P190&lt;=0,"",Real!P191-Real!P190))</f>
        <v>448.56660508999994</v>
      </c>
      <c r="Q192" s="10">
        <f>IF(MONTH($A192)=1,Real!Q191,IF(Real!Q191-Real!Q190&lt;=0,"",Real!Q191-Real!Q190))</f>
        <v>2050.2918116700002</v>
      </c>
      <c r="R192" s="10">
        <f>IF(MONTH($A192)=1,Real!R191,IF(Real!R191-Real!R190&lt;=0,"",Real!R191-Real!R190))</f>
        <v>230.58780045999993</v>
      </c>
      <c r="S192" s="10">
        <f>IF(MONTH($A192)=1,Real!S191,IF(Real!S191-Real!S190&lt;=0,"",Real!S191-Real!S190))</f>
        <v>280.11863812000001</v>
      </c>
      <c r="T192" s="10">
        <f>IF(MONTH($A192)=1,Real!T191,IF(Real!T191-Real!T190&lt;=0,"",Real!T191-Real!T190))</f>
        <v>2598.1599053000009</v>
      </c>
      <c r="U192" s="10">
        <f>IF(U191*Real!U191/100=0,"",U191*Real!U191/100)</f>
        <v>425.91187215873833</v>
      </c>
      <c r="V192" s="10">
        <f>IF(MOD(MONTH(A192),3)=0,V180*Real!V191/100,"")</f>
        <v>616.64033511494392</v>
      </c>
      <c r="W192" s="10">
        <f>IF(MONTH($A192)=1,Real!W191,IF(Real!W191-Real!W190&lt;=0,"",Real!W191-Real!W190))</f>
        <v>30034.700000000012</v>
      </c>
      <c r="X192" s="10">
        <f>IF(MONTH($A192)=1,Real!X191,IF(Real!X191-Real!X190&lt;=0,"",Real!X191-Real!X190))</f>
        <v>20070.800000000003</v>
      </c>
      <c r="Y192" s="9">
        <f>Real!Y191</f>
        <v>1655724</v>
      </c>
      <c r="Z192" s="9">
        <f>Real!Z191</f>
        <v>2744630.37002298</v>
      </c>
      <c r="AA192" s="9">
        <f>Real!AA191</f>
        <v>8.6999999999999993</v>
      </c>
      <c r="AB192" s="9">
        <f>Real!AB191</f>
        <v>168.4</v>
      </c>
      <c r="AC192" s="9">
        <f>Real!AC191</f>
        <v>0</v>
      </c>
      <c r="AD192" s="9">
        <f>Real!AD191</f>
        <v>0</v>
      </c>
      <c r="AE192" s="9">
        <f>Real!AE191</f>
        <v>0</v>
      </c>
      <c r="AF192" s="9">
        <f>Real!AF191</f>
        <v>141090</v>
      </c>
      <c r="AG192" s="9">
        <f>Real!AG191</f>
        <v>5.3</v>
      </c>
      <c r="AH192" s="10">
        <f>IF(MONTH($A192)=1,Real!AH191,IF(Real!AH191-Real!AH190&lt;=0,"",Real!AH191-Real!AH190))</f>
        <v>2498.8584167600002</v>
      </c>
      <c r="AI192" s="10">
        <f>IF(MONTH($A192)=1,Real!AI191,IF(Real!AI191-Real!AI190&lt;=0,"",Real!AI191-Real!AI190))</f>
        <v>591.84344280000005</v>
      </c>
      <c r="AJ192" s="10">
        <f>IF(MONTH($A192)=1,Real!AJ191,IF(Real!AJ191-Real!AJ190&lt;=0,"",Real!AJ191-Real!AJ190))</f>
        <v>1330108.1310000001</v>
      </c>
      <c r="AK192" s="10">
        <f>Real!AK191</f>
        <v>1291.4732880700001</v>
      </c>
      <c r="AL192" s="10">
        <f>Real!AL191</f>
        <v>448.56659999999999</v>
      </c>
      <c r="AM192" s="10">
        <f>Real!AM191</f>
        <v>841.70399999999995</v>
      </c>
      <c r="AN192" s="10">
        <f>Real!AN191</f>
        <v>1221.2995662400001</v>
      </c>
    </row>
    <row r="193" spans="1:40" x14ac:dyDescent="0.2">
      <c r="A193" s="13">
        <v>42917</v>
      </c>
      <c r="B193" s="10">
        <f>B181*Real!B192/100</f>
        <v>128.4717462495675</v>
      </c>
      <c r="C193" s="10">
        <f>C181*Real!C192/100</f>
        <v>151.3561291339629</v>
      </c>
      <c r="D193" s="10">
        <f>D181*Real!D192/100</f>
        <v>149.84272235949035</v>
      </c>
      <c r="E193" s="10">
        <f>E181*Real!E192/100</f>
        <v>180.85222136873827</v>
      </c>
      <c r="F193" s="10">
        <f>F181*Real!F192/100</f>
        <v>454.48986442753682</v>
      </c>
      <c r="G193" s="10">
        <f>G181*Real!G192/100</f>
        <v>55.703150429405206</v>
      </c>
      <c r="H193" s="10">
        <f>H181*Real!H192/100</f>
        <v>630.0619704754738</v>
      </c>
      <c r="I193" s="10">
        <f>I181*Real!I192/100</f>
        <v>399.91030236926576</v>
      </c>
      <c r="J193" s="10">
        <f>J181*Real!J192/100</f>
        <v>161.66532334451125</v>
      </c>
      <c r="K193" s="10">
        <f>K181*Real!K192/100</f>
        <v>361.77442785429093</v>
      </c>
      <c r="L193" s="10">
        <f>L181*Real!L192/100</f>
        <v>181.72450496165391</v>
      </c>
      <c r="M193" s="10">
        <f>M181*Real!M192/100</f>
        <v>112.94374332533353</v>
      </c>
      <c r="N193" s="10">
        <f>N181*Real!N192/100</f>
        <v>161.40389125942525</v>
      </c>
      <c r="O193" s="10">
        <f>O181*Real!O192/100</f>
        <v>181.80754866451315</v>
      </c>
      <c r="P193" s="10">
        <f>IF(MONTH($A193)=1,Real!P192,IF(Real!P192-Real!P191&lt;=0,"",Real!P192-Real!P191))</f>
        <v>415.99615015000018</v>
      </c>
      <c r="Q193" s="10">
        <f>IF(MONTH($A193)=1,Real!Q192,IF(Real!Q192-Real!Q191&lt;=0,"",Real!Q192-Real!Q191))</f>
        <v>2286.4566791100006</v>
      </c>
      <c r="R193" s="10">
        <f>IF(MONTH($A193)=1,Real!R192,IF(Real!R192-Real!R191&lt;=0,"",Real!R192-Real!R191))</f>
        <v>306.24315917999979</v>
      </c>
      <c r="S193" s="10">
        <f>IF(MONTH($A193)=1,Real!S192,IF(Real!S192-Real!S191&lt;=0,"",Real!S192-Real!S191))</f>
        <v>321.93862442999989</v>
      </c>
      <c r="T193" s="10">
        <f>IF(MONTH($A193)=1,Real!T192,IF(Real!T192-Real!T191&lt;=0,"",Real!T192-Real!T191))</f>
        <v>2380.8068705599981</v>
      </c>
      <c r="U193" s="10">
        <f>IF(U192*Real!U192/100=0,"",U192*Real!U192/100)</f>
        <v>426.21001046924937</v>
      </c>
      <c r="V193" s="10" t="str">
        <f>IF(MOD(MONTH(A193),3)=0,V181*Real!V192/100,"")</f>
        <v/>
      </c>
      <c r="W193" s="10">
        <f>IF(MONTH($A193)=1,Real!W192,IF(Real!W192-Real!W191&lt;=0,"",Real!W192-Real!W191))</f>
        <v>25137.199999999983</v>
      </c>
      <c r="X193" s="10">
        <f>IF(MONTH($A193)=1,Real!X192,IF(Real!X192-Real!X191&lt;=0,"",Real!X192-Real!X191))</f>
        <v>19968.600000000006</v>
      </c>
      <c r="Y193" s="9">
        <f>Real!Y192</f>
        <v>1663932</v>
      </c>
      <c r="Z193" s="9">
        <f>Real!Z192</f>
        <v>2683869.0346735199</v>
      </c>
      <c r="AA193" s="9">
        <f>Real!AA192</f>
        <v>3.8</v>
      </c>
      <c r="AB193" s="9">
        <f>Real!AB192</f>
        <v>167.6</v>
      </c>
      <c r="AC193" s="9">
        <f>Real!AC192</f>
        <v>0</v>
      </c>
      <c r="AD193" s="9">
        <f>Real!AD192</f>
        <v>0</v>
      </c>
      <c r="AE193" s="9">
        <f>Real!AE192</f>
        <v>0</v>
      </c>
      <c r="AF193" s="9">
        <f>Real!AF192</f>
        <v>129656</v>
      </c>
      <c r="AG193" s="9">
        <f>Real!AG192</f>
        <v>5.4</v>
      </c>
      <c r="AH193" s="10">
        <f>IF(MONTH($A193)=1,Real!AH192,IF(Real!AH192-Real!AH191&lt;=0,"",Real!AH192-Real!AH191))</f>
        <v>2704.7162705400006</v>
      </c>
      <c r="AI193" s="10">
        <f>IF(MONTH($A193)=1,Real!AI192,IF(Real!AI192-Real!AI191&lt;=0,"",Real!AI192-Real!AI191))</f>
        <v>557.07931205000023</v>
      </c>
      <c r="AJ193" s="10">
        <f>IF(MONTH($A193)=1,Real!AJ192,IF(Real!AJ192-Real!AJ191&lt;=0,"",Real!AJ192-Real!AJ191))</f>
        <v>1535079.4240000006</v>
      </c>
      <c r="AK193" s="10">
        <f>Real!AK192</f>
        <v>1249.1469999999999</v>
      </c>
      <c r="AL193" s="10">
        <f>Real!AL192</f>
        <v>415.99619999999999</v>
      </c>
      <c r="AM193" s="10">
        <f>Real!AM192</f>
        <v>833.1508</v>
      </c>
      <c r="AN193" s="10">
        <f>Real!AN192</f>
        <v>1185.7574999999999</v>
      </c>
    </row>
    <row r="194" spans="1:40" x14ac:dyDescent="0.2">
      <c r="A194" s="13">
        <v>42948</v>
      </c>
      <c r="B194" s="10">
        <f>B182*Real!B193/100</f>
        <v>134.68820096762079</v>
      </c>
      <c r="C194" s="10">
        <f>C182*Real!C193/100</f>
        <v>155.11190588765842</v>
      </c>
      <c r="D194" s="10">
        <f>D182*Real!D193/100</f>
        <v>150.72639703934939</v>
      </c>
      <c r="E194" s="10">
        <f>E182*Real!E193/100</f>
        <v>188.69140080026875</v>
      </c>
      <c r="F194" s="10">
        <f>F182*Real!F193/100</f>
        <v>460.17080682027154</v>
      </c>
      <c r="G194" s="10">
        <f>G182*Real!G193/100</f>
        <v>54.346439418498484</v>
      </c>
      <c r="H194" s="10">
        <f>H182*Real!H193/100</f>
        <v>650.70947952495158</v>
      </c>
      <c r="I194" s="10">
        <f>I182*Real!I193/100</f>
        <v>416.07681607135254</v>
      </c>
      <c r="J194" s="10">
        <f>J182*Real!J193/100</f>
        <v>166.30355571087071</v>
      </c>
      <c r="K194" s="10">
        <f>K182*Real!K193/100</f>
        <v>377.48622781975558</v>
      </c>
      <c r="L194" s="10">
        <f>L182*Real!L193/100</f>
        <v>190.02464946224455</v>
      </c>
      <c r="M194" s="10">
        <f>M182*Real!M193/100</f>
        <v>116.86140702363681</v>
      </c>
      <c r="N194" s="10">
        <f>N182*Real!N193/100</f>
        <v>159.20193647890278</v>
      </c>
      <c r="O194" s="10">
        <f>O182*Real!O193/100</f>
        <v>174.22104849000297</v>
      </c>
      <c r="P194" s="10">
        <f>IF(MONTH($A194)=1,Real!P193,IF(Real!P193-Real!P192&lt;=0,"",Real!P193-Real!P192))</f>
        <v>449.36293631999979</v>
      </c>
      <c r="Q194" s="10">
        <f>IF(MONTH($A194)=1,Real!Q193,IF(Real!Q193-Real!Q192&lt;=0,"",Real!Q193-Real!Q192))</f>
        <v>1981.7226434200002</v>
      </c>
      <c r="R194" s="10">
        <f>IF(MONTH($A194)=1,Real!R193,IF(Real!R193-Real!R192&lt;=0,"",Real!R193-Real!R192))</f>
        <v>202.07780775000037</v>
      </c>
      <c r="S194" s="10">
        <f>IF(MONTH($A194)=1,Real!S193,IF(Real!S193-Real!S192&lt;=0,"",Real!S193-Real!S192))</f>
        <v>245.07757251000021</v>
      </c>
      <c r="T194" s="10">
        <f>IF(MONTH($A194)=1,Real!T193,IF(Real!T193-Real!T192&lt;=0,"",Real!T193-Real!T192))</f>
        <v>2416.5936384800007</v>
      </c>
      <c r="U194" s="10">
        <f>IF(U193*Real!U193/100=0,"",U193*Real!U193/100)</f>
        <v>423.9084764127154</v>
      </c>
      <c r="V194" s="10" t="str">
        <f>IF(MOD(MONTH(A194),3)=0,V182*Real!V193/100,"")</f>
        <v/>
      </c>
      <c r="W194" s="10">
        <f>IF(MONTH($A194)=1,Real!W193,IF(Real!W193-Real!W192&lt;=0,"",Real!W193-Real!W192))</f>
        <v>29598.5</v>
      </c>
      <c r="X194" s="10">
        <f>IF(MONTH($A194)=1,Real!X193,IF(Real!X193-Real!X192&lt;=0,"",Real!X193-Real!X192))</f>
        <v>21625.800000000003</v>
      </c>
      <c r="Y194" s="9">
        <f>Real!Y193</f>
        <v>1652370</v>
      </c>
      <c r="Z194" s="9">
        <f>Real!Z193</f>
        <v>2691070.7122842302</v>
      </c>
      <c r="AA194" s="9">
        <f>Real!AA193</f>
        <v>6.6</v>
      </c>
      <c r="AB194" s="9">
        <f>Real!AB193</f>
        <v>170.1</v>
      </c>
      <c r="AC194" s="9">
        <f>Real!AC193</f>
        <v>0</v>
      </c>
      <c r="AD194" s="9">
        <f>Real!AD193</f>
        <v>0</v>
      </c>
      <c r="AE194" s="9">
        <f>Real!AE193</f>
        <v>0</v>
      </c>
      <c r="AF194" s="9">
        <f>Real!AF193</f>
        <v>132744</v>
      </c>
      <c r="AG194" s="9">
        <f>Real!AG193</f>
        <v>5.3</v>
      </c>
      <c r="AH194" s="10">
        <f>IF(MONTH($A194)=1,Real!AH193,IF(Real!AH193-Real!AH192&lt;=0,"",Real!AH193-Real!AH192))</f>
        <v>2428.8221384499993</v>
      </c>
      <c r="AI194" s="10">
        <f>IF(MONTH($A194)=1,Real!AI193,IF(Real!AI193-Real!AI192&lt;=0,"",Real!AI193-Real!AI192))</f>
        <v>537.49957529999938</v>
      </c>
      <c r="AJ194" s="10">
        <f>IF(MONTH($A194)=1,Real!AJ193,IF(Real!AJ193-Real!AJ192&lt;=0,"",Real!AJ193-Real!AJ192))</f>
        <v>1190554.7410000004</v>
      </c>
      <c r="AK194" s="10">
        <f>Real!AK193</f>
        <v>1236.74473414</v>
      </c>
      <c r="AL194" s="10">
        <f>Real!AL193</f>
        <v>449.36290000000002</v>
      </c>
      <c r="AM194" s="10">
        <f>Real!AM193</f>
        <v>787.3818</v>
      </c>
      <c r="AN194" s="10">
        <f>Real!AN193</f>
        <v>1210.7529999999999</v>
      </c>
    </row>
    <row r="195" spans="1:40" x14ac:dyDescent="0.2">
      <c r="A195" s="13">
        <v>42979</v>
      </c>
      <c r="B195" s="10">
        <f>B183*Real!B194/100</f>
        <v>140.69895331047542</v>
      </c>
      <c r="C195" s="10">
        <f>C183*Real!C194/100</f>
        <v>159.16408378142825</v>
      </c>
      <c r="D195" s="10">
        <f>D183*Real!D194/100</f>
        <v>146.01948972427024</v>
      </c>
      <c r="E195" s="10">
        <f>E183*Real!E194/100</f>
        <v>198.80105358214195</v>
      </c>
      <c r="F195" s="10">
        <f>F183*Real!F194/100</f>
        <v>453.59580530770063</v>
      </c>
      <c r="G195" s="10">
        <f>G183*Real!G194/100</f>
        <v>49.359072809600839</v>
      </c>
      <c r="H195" s="10">
        <f>H183*Real!H194/100</f>
        <v>653.20153172382857</v>
      </c>
      <c r="I195" s="10">
        <f>I183*Real!I194/100</f>
        <v>417.47206950083108</v>
      </c>
      <c r="J195" s="10">
        <f>J183*Real!J194/100</f>
        <v>168.18614370849821</v>
      </c>
      <c r="K195" s="10">
        <f>K183*Real!K194/100</f>
        <v>383.67753632720252</v>
      </c>
      <c r="L195" s="10">
        <f>L183*Real!L194/100</f>
        <v>199.78477483659316</v>
      </c>
      <c r="M195" s="10">
        <f>M183*Real!M194/100</f>
        <v>119.22382756143745</v>
      </c>
      <c r="N195" s="10">
        <f>N183*Real!N194/100</f>
        <v>185.44497685420433</v>
      </c>
      <c r="O195" s="10">
        <f>O183*Real!O194/100</f>
        <v>177.45370831185417</v>
      </c>
      <c r="P195" s="10">
        <f>IF(MONTH($A195)=1,Real!P194,IF(Real!P194-Real!P193&lt;=0,"",Real!P194-Real!P193))</f>
        <v>492.27116367999997</v>
      </c>
      <c r="Q195" s="10">
        <f>IF(MONTH($A195)=1,Real!Q194,IF(Real!Q194-Real!Q193&lt;=0,"",Real!Q194-Real!Q193))</f>
        <v>1935.6630887399988</v>
      </c>
      <c r="R195" s="10">
        <f>IF(MONTH($A195)=1,Real!R194,IF(Real!R194-Real!R193&lt;=0,"",Real!R194-Real!R193))</f>
        <v>217.91977754999971</v>
      </c>
      <c r="S195" s="10">
        <f>IF(MONTH($A195)=1,Real!S194,IF(Real!S194-Real!S193&lt;=0,"",Real!S194-Real!S193))</f>
        <v>239.44594170000005</v>
      </c>
      <c r="T195" s="10">
        <f>IF(MONTH($A195)=1,Real!T194,IF(Real!T194-Real!T193&lt;=0,"",Real!T194-Real!T193))</f>
        <v>2439.2477323999992</v>
      </c>
      <c r="U195" s="10">
        <f>IF(U194*Real!U194/100=0,"",U194*Real!U194/100)</f>
        <v>423.27261369809634</v>
      </c>
      <c r="V195" s="10">
        <f>IF(MOD(MONTH(A195),3)=0,V183*Real!V194/100,"")</f>
        <v>819.94579453849667</v>
      </c>
      <c r="W195" s="10">
        <f>IF(MONTH($A195)=1,Real!W194,IF(Real!W194-Real!W193&lt;=0,"",Real!W194-Real!W193))</f>
        <v>31165.100000000006</v>
      </c>
      <c r="X195" s="10">
        <f>IF(MONTH($A195)=1,Real!X194,IF(Real!X194-Real!X193&lt;=0,"",Real!X194-Real!X193))</f>
        <v>19531.799999999988</v>
      </c>
      <c r="Y195" s="9">
        <f>Real!Y194</f>
        <v>1648074</v>
      </c>
      <c r="Z195" s="9">
        <f>Real!Z194</f>
        <v>2785369.1312569901</v>
      </c>
      <c r="AA195" s="9">
        <f>Real!AA194</f>
        <v>10.199999999999999</v>
      </c>
      <c r="AB195" s="9">
        <f>Real!AB194</f>
        <v>174.2</v>
      </c>
      <c r="AC195" s="9">
        <f>Real!AC194</f>
        <v>0</v>
      </c>
      <c r="AD195" s="9">
        <f>Real!AD194</f>
        <v>0</v>
      </c>
      <c r="AE195" s="9">
        <f>Real!AE194</f>
        <v>0</v>
      </c>
      <c r="AF195" s="9">
        <f>Real!AF194</f>
        <v>148209</v>
      </c>
      <c r="AG195" s="9">
        <f>Real!AG194</f>
        <v>5.3</v>
      </c>
      <c r="AH195" s="10">
        <f>IF(MONTH($A195)=1,Real!AH194,IF(Real!AH194-Real!AH193&lt;=0,"",Real!AH194-Real!AH193))</f>
        <v>2427.9342524300009</v>
      </c>
      <c r="AI195" s="10">
        <f>IF(MONTH($A195)=1,Real!AI194,IF(Real!AI194-Real!AI193&lt;=0,"",Real!AI194-Real!AI193))</f>
        <v>523.20847169000081</v>
      </c>
      <c r="AJ195" s="10">
        <f>IF(MONTH($A195)=1,Real!AJ194,IF(Real!AJ194-Real!AJ193&lt;=0,"",Real!AJ194-Real!AJ193))</f>
        <v>1390143.2889999989</v>
      </c>
      <c r="AK195" s="10">
        <f>Real!AK194</f>
        <v>1362.2577000000001</v>
      </c>
      <c r="AL195" s="10">
        <f>Real!AL194</f>
        <v>492.23289999999997</v>
      </c>
      <c r="AM195" s="10">
        <f>Real!AM194</f>
        <v>870.02480000000003</v>
      </c>
      <c r="AN195" s="10">
        <f>Real!AN194</f>
        <v>1264.8630465700001</v>
      </c>
    </row>
    <row r="196" spans="1:40" x14ac:dyDescent="0.2">
      <c r="A196" s="13">
        <v>43009</v>
      </c>
      <c r="B196" s="10">
        <f>B184*Real!B195/100</f>
        <v>137.90662831674675</v>
      </c>
      <c r="C196" s="10">
        <f>C184*Real!C195/100</f>
        <v>166.73840840195268</v>
      </c>
      <c r="D196" s="10">
        <f>D184*Real!D195/100</f>
        <v>149.64342728553774</v>
      </c>
      <c r="E196" s="10">
        <f>E184*Real!E195/100</f>
        <v>206.27523247541961</v>
      </c>
      <c r="F196" s="10">
        <f>F184*Real!F195/100</f>
        <v>480.05722804363222</v>
      </c>
      <c r="G196" s="10">
        <f>G184*Real!G195/100</f>
        <v>41.039909797669672</v>
      </c>
      <c r="H196" s="10">
        <f>H184*Real!H195/100</f>
        <v>665.44995808254168</v>
      </c>
      <c r="I196" s="10">
        <f>I184*Real!I195/100</f>
        <v>424.55977488929841</v>
      </c>
      <c r="J196" s="10">
        <f>J184*Real!J195/100</f>
        <v>169.50833290165662</v>
      </c>
      <c r="K196" s="10">
        <f>K184*Real!K195/100</f>
        <v>400.78536504051897</v>
      </c>
      <c r="L196" s="10">
        <f>L184*Real!L195/100</f>
        <v>200.22685836634776</v>
      </c>
      <c r="M196" s="10">
        <f>M184*Real!M195/100</f>
        <v>122.37186818678617</v>
      </c>
      <c r="N196" s="10">
        <f>N184*Real!N195/100</f>
        <v>148.38804129453061</v>
      </c>
      <c r="O196" s="10">
        <f>O184*Real!O195/100</f>
        <v>178.9626999547512</v>
      </c>
      <c r="P196" s="10">
        <f>IF(MONTH($A196)=1,Real!P195,IF(Real!P195-Real!P194&lt;=0,"",Real!P195-Real!P194))</f>
        <v>518.67567723000047</v>
      </c>
      <c r="Q196" s="10">
        <f>IF(MONTH($A196)=1,Real!Q195,IF(Real!Q195-Real!Q194&lt;=0,"",Real!Q195-Real!Q194))</f>
        <v>2318.1988024800012</v>
      </c>
      <c r="R196" s="10">
        <f>IF(MONTH($A196)=1,Real!R195,IF(Real!R195-Real!R194&lt;=0,"",Real!R195-Real!R194))</f>
        <v>368.5594809600002</v>
      </c>
      <c r="S196" s="10">
        <f>IF(MONTH($A196)=1,Real!S195,IF(Real!S195-Real!S194&lt;=0,"",Real!S195-Real!S194))</f>
        <v>263.19224928999984</v>
      </c>
      <c r="T196" s="10">
        <f>IF(MONTH($A196)=1,Real!T195,IF(Real!T195-Real!T194&lt;=0,"",Real!T195-Real!T194))</f>
        <v>2529.0569228900022</v>
      </c>
      <c r="U196" s="10">
        <f>IF(U195*Real!U195/100=0,"",U195*Real!U195/100)</f>
        <v>424.11915892549251</v>
      </c>
      <c r="V196" s="10" t="str">
        <f>IF(MOD(MONTH(A196),3)=0,V184*Real!V195/100,"")</f>
        <v/>
      </c>
      <c r="W196" s="10">
        <f>IF(MONTH($A196)=1,Real!W195,IF(Real!W195-Real!W194&lt;=0,"",Real!W195-Real!W194))</f>
        <v>31799.5</v>
      </c>
      <c r="X196" s="10">
        <f>IF(MONTH($A196)=1,Real!X195,IF(Real!X195-Real!X194&lt;=0,"",Real!X195-Real!X194))</f>
        <v>20597.200000000012</v>
      </c>
      <c r="Y196" s="9">
        <f>Real!Y195</f>
        <v>1585179</v>
      </c>
      <c r="Z196" s="9">
        <f>Real!Z195</f>
        <v>2790760.7718937602</v>
      </c>
      <c r="AA196" s="9">
        <f>Real!AA195</f>
        <v>10</v>
      </c>
      <c r="AB196" s="9">
        <f>Real!AB195</f>
        <v>176.2</v>
      </c>
      <c r="AC196" s="9">
        <f>Real!AC195</f>
        <v>0</v>
      </c>
      <c r="AD196" s="9">
        <f>Real!AD195</f>
        <v>0</v>
      </c>
      <c r="AE196" s="9">
        <f>Real!AE195</f>
        <v>0</v>
      </c>
      <c r="AF196" s="9">
        <f>Real!AF195</f>
        <v>148328</v>
      </c>
      <c r="AG196" s="9">
        <f>Real!AG195</f>
        <v>5.2</v>
      </c>
      <c r="AH196" s="10">
        <f>IF(MONTH($A196)=1,Real!AH195,IF(Real!AH195-Real!AH194&lt;=0,"",Real!AH195-Real!AH194))</f>
        <v>2836.8744796999999</v>
      </c>
      <c r="AI196" s="10">
        <f>IF(MONTH($A196)=1,Real!AI195,IF(Real!AI195-Real!AI194&lt;=0,"",Real!AI195-Real!AI194))</f>
        <v>520.62483513999996</v>
      </c>
      <c r="AJ196" s="10">
        <f>IF(MONTH($A196)=1,Real!AJ195,IF(Real!AJ195-Real!AJ194&lt;=0,"",Real!AJ195-Real!AJ194))</f>
        <v>1739345.6830000002</v>
      </c>
      <c r="AK196" s="10">
        <f>Real!AK195</f>
        <v>1312.1303</v>
      </c>
      <c r="AL196" s="10">
        <f>Real!AL195</f>
        <v>518.71370000000002</v>
      </c>
      <c r="AM196" s="10">
        <f>Real!AM195</f>
        <v>793.41660000000002</v>
      </c>
      <c r="AN196" s="10">
        <f>Real!AN195</f>
        <v>1310.9937</v>
      </c>
    </row>
    <row r="197" spans="1:40" x14ac:dyDescent="0.2">
      <c r="A197" s="13">
        <v>43040</v>
      </c>
      <c r="B197" s="10">
        <f>B185*Real!B196/100</f>
        <v>136.05376993427541</v>
      </c>
      <c r="C197" s="10">
        <f>C185*Real!C196/100</f>
        <v>168.12478721858778</v>
      </c>
      <c r="D197" s="10">
        <f>D185*Real!D196/100</f>
        <v>143.10138284691485</v>
      </c>
      <c r="E197" s="10">
        <f>E185*Real!E196/100</f>
        <v>212.49439183180155</v>
      </c>
      <c r="F197" s="10">
        <f>F185*Real!F196/100</f>
        <v>464.21287954742388</v>
      </c>
      <c r="G197" s="10">
        <f>G185*Real!G196/100</f>
        <v>37.343072731061881</v>
      </c>
      <c r="H197" s="10">
        <f>H185*Real!H196/100</f>
        <v>666.75651877786265</v>
      </c>
      <c r="I197" s="10">
        <f>I185*Real!I196/100</f>
        <v>425.17427081908698</v>
      </c>
      <c r="J197" s="10">
        <f>J185*Real!J196/100</f>
        <v>168.01682603848457</v>
      </c>
      <c r="K197" s="10">
        <f>K185*Real!K196/100</f>
        <v>420.1040659296994</v>
      </c>
      <c r="L197" s="10">
        <f>L185*Real!L196/100</f>
        <v>193.63733086644126</v>
      </c>
      <c r="M197" s="10">
        <f>M185*Real!M196/100</f>
        <v>123.9145565463957</v>
      </c>
      <c r="N197" s="10">
        <f>N185*Real!N196/100</f>
        <v>121.95273078441052</v>
      </c>
      <c r="O197" s="10">
        <f>O185*Real!O196/100</f>
        <v>181.6440154541923</v>
      </c>
      <c r="P197" s="10">
        <f>IF(MONTH($A197)=1,Real!P196,IF(Real!P196-Real!P195&lt;=0,"",Real!P196-Real!P195))</f>
        <v>569.89676326999961</v>
      </c>
      <c r="Q197" s="10">
        <f>IF(MONTH($A197)=1,Real!Q196,IF(Real!Q196-Real!Q195&lt;=0,"",Real!Q196-Real!Q195))</f>
        <v>1792.8757978100002</v>
      </c>
      <c r="R197" s="10">
        <f>IF(MONTH($A197)=1,Real!R196,IF(Real!R196-Real!R195&lt;=0,"",Real!R196-Real!R195))</f>
        <v>186.7914050899999</v>
      </c>
      <c r="S197" s="10">
        <f>IF(MONTH($A197)=1,Real!S196,IF(Real!S196-Real!S195&lt;=0,"",Real!S196-Real!S195))</f>
        <v>269.21668176000003</v>
      </c>
      <c r="T197" s="10">
        <f>IF(MONTH($A197)=1,Real!T196,IF(Real!T196-Real!T195&lt;=0,"",Real!T196-Real!T195))</f>
        <v>2689.6605644699994</v>
      </c>
      <c r="U197" s="10">
        <f>IF(U196*Real!U196/100=0,"",U196*Real!U196/100)</f>
        <v>425.05222107512861</v>
      </c>
      <c r="V197" s="10" t="str">
        <f>IF(MOD(MONTH(A197),3)=0,V185*Real!V196/100,"")</f>
        <v/>
      </c>
      <c r="W197" s="10">
        <f>IF(MONTH($A197)=1,Real!W196,IF(Real!W196-Real!W195&lt;=0,"",Real!W196-Real!W195))</f>
        <v>33786.400000000023</v>
      </c>
      <c r="X197" s="10">
        <f>IF(MONTH($A197)=1,Real!X196,IF(Real!X196-Real!X195&lt;=0,"",Real!X196-Real!X195))</f>
        <v>20933.100000000006</v>
      </c>
      <c r="Y197" s="9">
        <f>Real!Y196</f>
        <v>1507186</v>
      </c>
      <c r="Z197" s="9">
        <f>Real!Z196</f>
        <v>2781715.94777006</v>
      </c>
      <c r="AA197" s="9">
        <f>Real!AA196</f>
        <v>11.4</v>
      </c>
      <c r="AB197" s="9">
        <f>Real!AB196</f>
        <v>177.8</v>
      </c>
      <c r="AC197" s="9">
        <f>Real!AC196</f>
        <v>0</v>
      </c>
      <c r="AD197" s="9">
        <f>Real!AD196</f>
        <v>0</v>
      </c>
      <c r="AE197" s="9">
        <f>Real!AE196</f>
        <v>0</v>
      </c>
      <c r="AF197" s="9">
        <f>Real!AF196</f>
        <v>152168</v>
      </c>
      <c r="AG197" s="9">
        <f>Real!AG196</f>
        <v>5.0999999999999996</v>
      </c>
      <c r="AH197" s="10">
        <f>IF(MONTH($A197)=1,Real!AH196,IF(Real!AH196-Real!AH195&lt;=0,"",Real!AH196-Real!AH195))</f>
        <v>2362.7725610900015</v>
      </c>
      <c r="AI197" s="10">
        <f>IF(MONTH($A197)=1,Real!AI196,IF(Real!AI196-Real!AI195&lt;=0,"",Real!AI196-Real!AI195))</f>
        <v>527.64138793999973</v>
      </c>
      <c r="AJ197" s="10">
        <f>IF(MONTH($A197)=1,Real!AJ196,IF(Real!AJ196-Real!AJ195&lt;=0,"",Real!AJ196-Real!AJ195))</f>
        <v>1257159.6040000003</v>
      </c>
      <c r="AK197" s="10">
        <f>Real!AK196</f>
        <v>1135.1349083099999</v>
      </c>
      <c r="AL197" s="10">
        <f>Real!AL196</f>
        <v>569.89670000000001</v>
      </c>
      <c r="AM197" s="10">
        <f>Real!AM196</f>
        <v>565.23820000000001</v>
      </c>
      <c r="AN197" s="10">
        <f>Real!AN196</f>
        <v>1378.4583111300001</v>
      </c>
    </row>
    <row r="198" spans="1:40" x14ac:dyDescent="0.2">
      <c r="A198" s="13">
        <v>43070</v>
      </c>
      <c r="B198" s="10">
        <f>B186*Real!B197/100</f>
        <v>185.46881996016975</v>
      </c>
      <c r="C198" s="10">
        <f>C186*Real!C197/100</f>
        <v>181.85376906576192</v>
      </c>
      <c r="D198" s="10">
        <f>D186*Real!D197/100</f>
        <v>150.66905927154752</v>
      </c>
      <c r="E198" s="10">
        <f>E186*Real!E197/100</f>
        <v>228.55313043562342</v>
      </c>
      <c r="F198" s="10">
        <f>F186*Real!F197/100</f>
        <v>475.90723464581555</v>
      </c>
      <c r="G198" s="10">
        <f>G186*Real!G197/100</f>
        <v>38.318024603804304</v>
      </c>
      <c r="H198" s="10">
        <f>H186*Real!H197/100</f>
        <v>809.83260749261422</v>
      </c>
      <c r="I198" s="10">
        <f>I186*Real!I197/100</f>
        <v>511.02331547292869</v>
      </c>
      <c r="J198" s="10">
        <f>J186*Real!J197/100</f>
        <v>201.55736286897991</v>
      </c>
      <c r="K198" s="10">
        <f>K186*Real!K197/100</f>
        <v>455.28926123462492</v>
      </c>
      <c r="L198" s="10">
        <f>L186*Real!L197/100</f>
        <v>223.21093336226929</v>
      </c>
      <c r="M198" s="10">
        <f>M186*Real!M197/100</f>
        <v>127.49006468974174</v>
      </c>
      <c r="N198" s="10">
        <f>N186*Real!N197/100</f>
        <v>119.43944380689065</v>
      </c>
      <c r="O198" s="10">
        <f>O186*Real!O197/100</f>
        <v>233.99755395266774</v>
      </c>
      <c r="P198" s="10">
        <f>IF(MONTH($A198)=1,Real!P197,IF(Real!P197-Real!P196&lt;=0,"",Real!P197-Real!P196))</f>
        <v>637.12755949999973</v>
      </c>
      <c r="Q198" s="10">
        <f>IF(MONTH($A198)=1,Real!Q197,IF(Real!Q197-Real!Q196&lt;=0,"",Real!Q197-Real!Q196))</f>
        <v>3140.879163990001</v>
      </c>
      <c r="R198" s="10">
        <f>IF(MONTH($A198)=1,Real!R197,IF(Real!R197-Real!R196&lt;=0,"",Real!R197-Real!R196))</f>
        <v>252.64076588999978</v>
      </c>
      <c r="S198" s="10">
        <f>IF(MONTH($A198)=1,Real!S197,IF(Real!S197-Real!S196&lt;=0,"",Real!S197-Real!S196))</f>
        <v>451.70728687000019</v>
      </c>
      <c r="T198" s="10">
        <f>IF(MONTH($A198)=1,Real!T197,IF(Real!T197-Real!T196&lt;=0,"",Real!T197-Real!T196))</f>
        <v>5090.7459750000016</v>
      </c>
      <c r="U198" s="10">
        <f>IF(U197*Real!U197/100=0,"",U197*Real!U197/100)</f>
        <v>426.83744040364417</v>
      </c>
      <c r="V198" s="10">
        <f>IF(MOD(MONTH(A198),3)=0,V186*Real!V197/100,"")</f>
        <v>908.82417694857827</v>
      </c>
      <c r="W198" s="10">
        <f>IF(MONTH($A198)=1,Real!W197,IF(Real!W197-Real!W196&lt;=0,"",Real!W197-Real!W196))</f>
        <v>37884.699999999953</v>
      </c>
      <c r="X198" s="10">
        <f>IF(MONTH($A198)=1,Real!X197,IF(Real!X197-Real!X196&lt;=0,"",Real!X197-Real!X196))</f>
        <v>23107.399999999994</v>
      </c>
      <c r="Y198" s="9">
        <f>Real!Y197</f>
        <v>1392177</v>
      </c>
      <c r="Z198" s="9">
        <f>Real!Z197</f>
        <v>2788806.1087957099</v>
      </c>
      <c r="AA198" s="9">
        <f>Real!AA197</f>
        <v>13</v>
      </c>
      <c r="AB198" s="9">
        <f>Real!AB197</f>
        <v>180</v>
      </c>
      <c r="AC198" s="9">
        <f>Real!AC197</f>
        <v>0</v>
      </c>
      <c r="AD198" s="9">
        <f>Real!AD197</f>
        <v>0</v>
      </c>
      <c r="AE198" s="9">
        <f>Real!AE197</f>
        <v>0</v>
      </c>
      <c r="AF198" s="9">
        <f>Real!AF197</f>
        <v>166013</v>
      </c>
      <c r="AG198" s="9">
        <f>Real!AG197</f>
        <v>5</v>
      </c>
      <c r="AH198" s="10">
        <f>IF(MONTH($A198)=1,Real!AH197,IF(Real!AH197-Real!AH196&lt;=0,"",Real!AH197-Real!AH196))</f>
        <v>3371.3533022499978</v>
      </c>
      <c r="AI198" s="10">
        <f>IF(MONTH($A198)=1,Real!AI197,IF(Real!AI197-Real!AI196&lt;=0,"",Real!AI197-Real!AI196))</f>
        <v>811.48259134999989</v>
      </c>
      <c r="AJ198" s="10">
        <f>IF(MONTH($A198)=1,Real!AJ197,IF(Real!AJ197-Real!AJ196&lt;=0,"",Real!AJ197-Real!AJ196))</f>
        <v>1788271.9509999994</v>
      </c>
      <c r="AK198" s="10">
        <f>Real!AK197</f>
        <v>1670.1791638899999</v>
      </c>
      <c r="AL198" s="10">
        <f>Real!AL197</f>
        <v>637.12900000000002</v>
      </c>
      <c r="AM198" s="10">
        <f>Real!AM197</f>
        <v>1033.6010000000001</v>
      </c>
      <c r="AN198" s="10">
        <f>Real!AN197</f>
        <v>2545.1505999999999</v>
      </c>
    </row>
    <row r="199" spans="1:40" x14ac:dyDescent="0.2">
      <c r="A199" s="13">
        <v>43101</v>
      </c>
      <c r="B199" s="10">
        <f>B187*Real!B198/100</f>
        <v>69.649002312177785</v>
      </c>
      <c r="C199" s="10">
        <f>C187*Real!C198/100</f>
        <v>143.11959309053995</v>
      </c>
      <c r="D199" s="10">
        <f>D187*Real!D198/100</f>
        <v>143.81274131258294</v>
      </c>
      <c r="E199" s="10">
        <f>E187*Real!E198/100</f>
        <v>160.28974686806981</v>
      </c>
      <c r="F199" s="10">
        <f>F187*Real!F198/100</f>
        <v>470.36368635352176</v>
      </c>
      <c r="G199" s="10">
        <f>G187*Real!G198/100</f>
        <v>36.766478821090395</v>
      </c>
      <c r="H199" s="10">
        <f>H187*Real!H198/100</f>
        <v>540.80361462974395</v>
      </c>
      <c r="I199" s="10">
        <f>I187*Real!I198/100</f>
        <v>346.07923142313427</v>
      </c>
      <c r="J199" s="10">
        <f>J187*Real!J198/100</f>
        <v>151.41423936078303</v>
      </c>
      <c r="K199" s="10">
        <f>K187*Real!K198/100</f>
        <v>334.06054351784036</v>
      </c>
      <c r="L199" s="10">
        <f>L187*Real!L198/100</f>
        <v>188.70441494736883</v>
      </c>
      <c r="M199" s="10">
        <f>M187*Real!M198/100</f>
        <v>95.950978278621079</v>
      </c>
      <c r="N199" s="10">
        <f>N187*Real!N198/100</f>
        <v>113.80984601749029</v>
      </c>
      <c r="O199" s="10">
        <f>O187*Real!O198/100</f>
        <v>182.15373626601095</v>
      </c>
      <c r="P199" s="10">
        <f>IF(MONTH($A199)=1,Real!P198,IF(Real!P198-Real!P197&lt;=0,"",Real!P198-Real!P197))</f>
        <v>661.34478693000005</v>
      </c>
      <c r="Q199" s="10">
        <f>IF(MONTH($A199)=1,Real!Q198,IF(Real!Q198-Real!Q197&lt;=0,"",Real!Q198-Real!Q197))</f>
        <v>1474.7383436800001</v>
      </c>
      <c r="R199" s="10">
        <f>IF(MONTH($A199)=1,Real!R198,IF(Real!R198-Real!R197&lt;=0,"",Real!R198-Real!R197))</f>
        <v>145.91250564000001</v>
      </c>
      <c r="S199" s="10">
        <f>IF(MONTH($A199)=1,Real!S198,IF(Real!S198-Real!S197&lt;=0,"",Real!S198-Real!S197))</f>
        <v>185.23410539</v>
      </c>
      <c r="T199" s="10">
        <f>IF(MONTH($A199)=1,Real!T198,IF(Real!T198-Real!T197&lt;=0,"",Real!T198-Real!T197))</f>
        <v>1719.5974864</v>
      </c>
      <c r="U199" s="10">
        <f>IF(U198*Real!U198/100=0,"",U198*Real!U198/100)</f>
        <v>428.16063646889546</v>
      </c>
      <c r="V199" s="10" t="str">
        <f>IF(MOD(MONTH(A199),3)=0,V187*Real!V198/100,"")</f>
        <v/>
      </c>
      <c r="W199" s="10">
        <f>IF(MONTH($A199)=1,Real!W198,IF(Real!W198-Real!W197&lt;=0,"",Real!W198-Real!W197))</f>
        <v>33979.599999999999</v>
      </c>
      <c r="X199" s="10">
        <f>IF(MONTH($A199)=1,Real!X198,IF(Real!X198-Real!X197&lt;=0,"",Real!X198-Real!X197))</f>
        <v>15625</v>
      </c>
      <c r="Y199" s="9">
        <f>Real!Y198</f>
        <v>1377153</v>
      </c>
      <c r="Z199" s="9">
        <f>Real!Z198</f>
        <v>2745871.9784717099</v>
      </c>
      <c r="AA199" s="9">
        <f>Real!AA198</f>
        <v>16.899999999999999</v>
      </c>
      <c r="AB199" s="9">
        <f>Real!AB198</f>
        <v>180.6</v>
      </c>
      <c r="AC199" s="9">
        <f>Real!AC198</f>
        <v>1</v>
      </c>
      <c r="AD199" s="9">
        <f>Real!AD198</f>
        <v>0</v>
      </c>
      <c r="AE199" s="9">
        <f>Real!AE198</f>
        <v>0</v>
      </c>
      <c r="AF199" s="9">
        <f>Real!AF198</f>
        <v>102464</v>
      </c>
      <c r="AG199" s="9">
        <f>Real!AG198</f>
        <v>4.9000000000000004</v>
      </c>
      <c r="AH199" s="10">
        <f>IF(MONTH($A199)=1,Real!AH198,IF(Real!AH198-Real!AH197&lt;=0,"",Real!AH198-Real!AH197))</f>
        <v>2136.0831306099999</v>
      </c>
      <c r="AI199" s="10">
        <f>IF(MONTH($A199)=1,Real!AI198,IF(Real!AI198-Real!AI197&lt;=0,"",Real!AI198-Real!AI197))</f>
        <v>371.36722622000002</v>
      </c>
      <c r="AJ199" s="10">
        <f>IF(MONTH($A199)=1,Real!AJ198,IF(Real!AJ198-Real!AJ197&lt;=0,"",Real!AJ198-Real!AJ197))</f>
        <v>1290545.135</v>
      </c>
      <c r="AK199" s="10">
        <f>Real!AK198</f>
        <v>1304.4788000000001</v>
      </c>
      <c r="AL199" s="10">
        <f>Real!AL198</f>
        <v>661.34559999999999</v>
      </c>
      <c r="AM199" s="10">
        <f>Real!AM198</f>
        <v>643.13319999999999</v>
      </c>
      <c r="AN199" s="10">
        <f>Real!AN198</f>
        <v>1060.3171</v>
      </c>
    </row>
    <row r="200" spans="1:40" x14ac:dyDescent="0.2">
      <c r="A200" s="13">
        <v>43132</v>
      </c>
      <c r="B200" s="10">
        <f>B188*Real!B199/100</f>
        <v>66.8944417513584</v>
      </c>
      <c r="C200" s="10">
        <f>C188*Real!C199/100</f>
        <v>141.07774368668825</v>
      </c>
      <c r="D200" s="10">
        <f>D188*Real!D199/100</f>
        <v>133.94942803481842</v>
      </c>
      <c r="E200" s="10">
        <f>E188*Real!E199/100</f>
        <v>162.66436211562939</v>
      </c>
      <c r="F200" s="10">
        <f>F188*Real!F199/100</f>
        <v>431.32925431261765</v>
      </c>
      <c r="G200" s="10">
        <f>G188*Real!G199/100</f>
        <v>31.903414194549296</v>
      </c>
      <c r="H200" s="10">
        <f>H188*Real!H199/100</f>
        <v>535.69610769318706</v>
      </c>
      <c r="I200" s="10">
        <f>I188*Real!I199/100</f>
        <v>338.78375365683399</v>
      </c>
      <c r="J200" s="10">
        <f>J188*Real!J199/100</f>
        <v>148.34276684941241</v>
      </c>
      <c r="K200" s="10">
        <f>K188*Real!K199/100</f>
        <v>357.11611340377982</v>
      </c>
      <c r="L200" s="10">
        <f>L188*Real!L199/100</f>
        <v>180.61908905108601</v>
      </c>
      <c r="M200" s="10">
        <f>M188*Real!M199/100</f>
        <v>93.524261275703978</v>
      </c>
      <c r="N200" s="10">
        <f>N188*Real!N199/100</f>
        <v>118.5578490647129</v>
      </c>
      <c r="O200" s="10">
        <f>O188*Real!O199/100</f>
        <v>186.60252598082567</v>
      </c>
      <c r="P200" s="10">
        <f>IF(MONTH($A200)=1,Real!P199,IF(Real!P199-Real!P198&lt;=0,"",Real!P199-Real!P198))</f>
        <v>628.21280456</v>
      </c>
      <c r="Q200" s="10">
        <f>IF(MONTH($A200)=1,Real!Q199,IF(Real!Q199-Real!Q198&lt;=0,"",Real!Q199-Real!Q198))</f>
        <v>1690.6592449700001</v>
      </c>
      <c r="R200" s="10">
        <f>IF(MONTH($A200)=1,Real!R199,IF(Real!R199-Real!R198&lt;=0,"",Real!R199-Real!R198))</f>
        <v>140.33850474999997</v>
      </c>
      <c r="S200" s="10">
        <f>IF(MONTH($A200)=1,Real!S199,IF(Real!S199-Real!S198&lt;=0,"",Real!S199-Real!S198))</f>
        <v>277.00211919000003</v>
      </c>
      <c r="T200" s="10">
        <f>IF(MONTH($A200)=1,Real!T199,IF(Real!T199-Real!T198&lt;=0,"",Real!T199-Real!T198))</f>
        <v>2426.1288664699996</v>
      </c>
      <c r="U200" s="10">
        <f>IF(U199*Real!U199/100=0,"",U199*Real!U199/100)</f>
        <v>429.05977380548012</v>
      </c>
      <c r="V200" s="10" t="str">
        <f>IF(MOD(MONTH(A200),3)=0,V188*Real!V199/100,"")</f>
        <v/>
      </c>
      <c r="W200" s="10">
        <f>IF(MONTH($A200)=1,Real!W199,IF(Real!W199-Real!W198&lt;=0,"",Real!W199-Real!W198))</f>
        <v>31971.200000000004</v>
      </c>
      <c r="X200" s="10">
        <f>IF(MONTH($A200)=1,Real!X199,IF(Real!X199-Real!X198&lt;=0,"",Real!X199-Real!X198))</f>
        <v>18425.300000000003</v>
      </c>
      <c r="Y200" s="9">
        <f>Real!Y199</f>
        <v>1410404</v>
      </c>
      <c r="Z200" s="9">
        <f>Real!Z199</f>
        <v>2755041.2919739699</v>
      </c>
      <c r="AA200" s="9">
        <f>Real!AA199</f>
        <v>12.2</v>
      </c>
      <c r="AB200" s="9">
        <f>Real!AB199</f>
        <v>182.3</v>
      </c>
      <c r="AC200" s="9">
        <f>Real!AC199</f>
        <v>1</v>
      </c>
      <c r="AD200" s="9">
        <f>Real!AD199</f>
        <v>0</v>
      </c>
      <c r="AE200" s="9">
        <f>Real!AE199</f>
        <v>0</v>
      </c>
      <c r="AF200" s="9">
        <f>Real!AF199</f>
        <v>133177</v>
      </c>
      <c r="AG200" s="9">
        <f>Real!AG199</f>
        <v>4.7</v>
      </c>
      <c r="AH200" s="10">
        <f>IF(MONTH($A200)=1,Real!AH199,IF(Real!AH199-Real!AH198&lt;=0,"",Real!AH199-Real!AH198))</f>
        <v>2318.8720495300004</v>
      </c>
      <c r="AI200" s="10">
        <f>IF(MONTH($A200)=1,Real!AI199,IF(Real!AI199-Real!AI198&lt;=0,"",Real!AI199-Real!AI198))</f>
        <v>565.54250216000003</v>
      </c>
      <c r="AJ200" s="10">
        <f>IF(MONTH($A200)=1,Real!AJ199,IF(Real!AJ199-Real!AJ198&lt;=0,"",Real!AJ199-Real!AJ198))</f>
        <v>1263055.1240000001</v>
      </c>
      <c r="AK200" s="10">
        <f>Real!AK199</f>
        <v>1230.3</v>
      </c>
      <c r="AL200" s="10">
        <f>Real!AL199</f>
        <v>628.20000000000005</v>
      </c>
      <c r="AM200" s="10">
        <f>Real!AM199</f>
        <v>602.1</v>
      </c>
      <c r="AN200" s="10">
        <f>Real!AN199</f>
        <v>1173.01052923</v>
      </c>
    </row>
    <row r="201" spans="1:40" x14ac:dyDescent="0.2">
      <c r="A201" s="13">
        <v>43160</v>
      </c>
      <c r="B201" s="10">
        <f>B189*Real!B200/100</f>
        <v>91.815957995259055</v>
      </c>
      <c r="C201" s="10">
        <f>C189*Real!C200/100</f>
        <v>157.89652587627134</v>
      </c>
      <c r="D201" s="10">
        <f>D189*Real!D200/100</f>
        <v>148.39648042851761</v>
      </c>
      <c r="E201" s="10">
        <f>E189*Real!E200/100</f>
        <v>184.8318570786644</v>
      </c>
      <c r="F201" s="10">
        <f>F189*Real!F200/100</f>
        <v>482.0177146158826</v>
      </c>
      <c r="G201" s="10">
        <f>G189*Real!G200/100</f>
        <v>37.909716699535338</v>
      </c>
      <c r="H201" s="10">
        <f>H189*Real!H200/100</f>
        <v>593.90796454736596</v>
      </c>
      <c r="I201" s="10">
        <f>I189*Real!I200/100</f>
        <v>377.38318959550901</v>
      </c>
      <c r="J201" s="10">
        <f>J189*Real!J200/100</f>
        <v>161.15536200688555</v>
      </c>
      <c r="K201" s="10">
        <f>K189*Real!K200/100</f>
        <v>411.51622748408721</v>
      </c>
      <c r="L201" s="10">
        <f>L189*Real!L200/100</f>
        <v>189.34517306071442</v>
      </c>
      <c r="M201" s="10">
        <f>M189*Real!M200/100</f>
        <v>100.40780716590274</v>
      </c>
      <c r="N201" s="10">
        <f>N189*Real!N200/100</f>
        <v>182.10524925107305</v>
      </c>
      <c r="O201" s="10">
        <f>O189*Real!O200/100</f>
        <v>192.68883395841439</v>
      </c>
      <c r="P201" s="10">
        <f>IF(MONTH($A201)=1,Real!P200,IF(Real!P200-Real!P199&lt;=0,"",Real!P200-Real!P199))</f>
        <v>570.0951944599999</v>
      </c>
      <c r="Q201" s="10">
        <f>IF(MONTH($A201)=1,Real!Q200,IF(Real!Q200-Real!Q199&lt;=0,"",Real!Q200-Real!Q199))</f>
        <v>2778.3422755199999</v>
      </c>
      <c r="R201" s="10">
        <f>IF(MONTH($A201)=1,Real!R200,IF(Real!R200-Real!R199&lt;=0,"",Real!R200-Real!R199))</f>
        <v>710.52191207999999</v>
      </c>
      <c r="S201" s="10">
        <f>IF(MONTH($A201)=1,Real!S200,IF(Real!S200-Real!S199&lt;=0,"",Real!S200-Real!S199))</f>
        <v>288.13796866999996</v>
      </c>
      <c r="T201" s="10">
        <f>IF(MONTH($A201)=1,Real!T200,IF(Real!T200-Real!T199&lt;=0,"",Real!T200-Real!T199))</f>
        <v>2944.9526555800003</v>
      </c>
      <c r="U201" s="10">
        <f>IF(U200*Real!U200/100=0,"",U200*Real!U200/100)</f>
        <v>430.30404714951607</v>
      </c>
      <c r="V201" s="10">
        <f>IF(MOD(MONTH(A201),3)=0,V189*Real!V200/100,"")</f>
        <v>439.82999220877076</v>
      </c>
      <c r="W201" s="10">
        <f>IF(MONTH($A201)=1,Real!W200,IF(Real!W200-Real!W199&lt;=0,"",Real!W200-Real!W199))</f>
        <v>37015.899999999994</v>
      </c>
      <c r="X201" s="10">
        <f>IF(MONTH($A201)=1,Real!X200,IF(Real!X200-Real!X199&lt;=0,"",Real!X200-Real!X199))</f>
        <v>20685.899999999994</v>
      </c>
      <c r="Y201" s="9">
        <f>Real!Y200</f>
        <v>1468365</v>
      </c>
      <c r="Z201" s="9">
        <f>Real!Z200</f>
        <v>2757701.4545208002</v>
      </c>
      <c r="AA201" s="9">
        <f>Real!AA200</f>
        <v>15</v>
      </c>
      <c r="AB201" s="9">
        <f>Real!AB200</f>
        <v>180.7</v>
      </c>
      <c r="AC201" s="9">
        <f>Real!AC200</f>
        <v>1.01</v>
      </c>
      <c r="AD201" s="9">
        <f>Real!AD200</f>
        <v>0</v>
      </c>
      <c r="AE201" s="9">
        <f>Real!AE200</f>
        <v>0</v>
      </c>
      <c r="AF201" s="9">
        <f>Real!AF200</f>
        <v>157279</v>
      </c>
      <c r="AG201" s="9">
        <f>Real!AG200</f>
        <v>4.8</v>
      </c>
      <c r="AH201" s="10">
        <f>IF(MONTH($A201)=1,Real!AH200,IF(Real!AH200-Real!AH199&lt;=0,"",Real!AH200-Real!AH199))</f>
        <v>3348.4374699800001</v>
      </c>
      <c r="AI201" s="10">
        <f>IF(MONTH($A201)=1,Real!AI200,IF(Real!AI200-Real!AI199&lt;=0,"",Real!AI200-Real!AI199))</f>
        <v>608.92435639999997</v>
      </c>
      <c r="AJ201" s="10">
        <f>IF(MONTH($A201)=1,Real!AJ200,IF(Real!AJ200-Real!AJ199&lt;=0,"",Real!AJ200-Real!AJ199))</f>
        <v>2104269.6230000001</v>
      </c>
      <c r="AK201" s="10">
        <f>Real!AK200</f>
        <v>1541.5785788600001</v>
      </c>
      <c r="AL201" s="10">
        <f>Real!AL200</f>
        <v>570.09519999999998</v>
      </c>
      <c r="AM201" s="10">
        <f>Real!AM200</f>
        <v>970.322</v>
      </c>
      <c r="AN201" s="10">
        <f>Real!AN200</f>
        <v>1437.71787217</v>
      </c>
    </row>
    <row r="202" spans="1:40" x14ac:dyDescent="0.2">
      <c r="A202" s="13">
        <v>43191</v>
      </c>
      <c r="B202" s="10">
        <f>B190*Real!B201/100</f>
        <v>104.18696225991796</v>
      </c>
      <c r="C202" s="10">
        <f>C190*Real!C201/100</f>
        <v>151.96195481938884</v>
      </c>
      <c r="D202" s="10">
        <f>D190*Real!D201/100</f>
        <v>144.41953878664904</v>
      </c>
      <c r="E202" s="10">
        <f>E190*Real!E201/100</f>
        <v>180.78255230020801</v>
      </c>
      <c r="F202" s="10">
        <f>F190*Real!F201/100</f>
        <v>464.00600385597181</v>
      </c>
      <c r="G202" s="10">
        <f>G190*Real!G201/100</f>
        <v>39.067359546349941</v>
      </c>
      <c r="H202" s="10">
        <f>H190*Real!H201/100</f>
        <v>595.47950812430099</v>
      </c>
      <c r="I202" s="10">
        <f>I190*Real!I201/100</f>
        <v>378.49392632164171</v>
      </c>
      <c r="J202" s="10">
        <f>J190*Real!J201/100</f>
        <v>158.23929497489436</v>
      </c>
      <c r="K202" s="10">
        <f>K190*Real!K201/100</f>
        <v>394.15401971437791</v>
      </c>
      <c r="L202" s="10">
        <f>L190*Real!L201/100</f>
        <v>194.21796077142852</v>
      </c>
      <c r="M202" s="10">
        <f>M190*Real!M201/100</f>
        <v>103.97386647659226</v>
      </c>
      <c r="N202" s="10">
        <f>N190*Real!N201/100</f>
        <v>139.47740303594776</v>
      </c>
      <c r="O202" s="10">
        <f>O190*Real!O201/100</f>
        <v>199.44533738648693</v>
      </c>
      <c r="P202" s="10">
        <f>IF(MONTH($A202)=1,Real!P201,IF(Real!P201-Real!P200&lt;=0,"",Real!P201-Real!P200))</f>
        <v>630.67214368999998</v>
      </c>
      <c r="Q202" s="10">
        <f>IF(MONTH($A202)=1,Real!Q201,IF(Real!Q201-Real!Q200&lt;=0,"",Real!Q201-Real!Q200))</f>
        <v>2397.8575991899997</v>
      </c>
      <c r="R202" s="10">
        <f>IF(MONTH($A202)=1,Real!R201,IF(Real!R201-Real!R200&lt;=0,"",Real!R201-Real!R200))</f>
        <v>276.2948030199999</v>
      </c>
      <c r="S202" s="10">
        <f>IF(MONTH($A202)=1,Real!S201,IF(Real!S201-Real!S200&lt;=0,"",Real!S201-Real!S200))</f>
        <v>304.33114621999994</v>
      </c>
      <c r="T202" s="10">
        <f>IF(MONTH($A202)=1,Real!T201,IF(Real!T201-Real!T200&lt;=0,"",Real!T201-Real!T200))</f>
        <v>2942.1120641099997</v>
      </c>
      <c r="U202" s="10">
        <f>IF(U201*Real!U201/100=0,"",U201*Real!U201/100)</f>
        <v>431.93920252868418</v>
      </c>
      <c r="V202" s="10" t="str">
        <f>IF(MOD(MONTH(A202),3)=0,V190*Real!V201/100,"")</f>
        <v/>
      </c>
      <c r="W202" s="10">
        <f>IF(MONTH($A202)=1,Real!W201,IF(Real!W201-Real!W200&lt;=0,"",Real!W201-Real!W200))</f>
        <v>36491.400000000009</v>
      </c>
      <c r="X202" s="10">
        <f>IF(MONTH($A202)=1,Real!X201,IF(Real!X201-Real!X200&lt;=0,"",Real!X201-Real!X200))</f>
        <v>19887.300000000003</v>
      </c>
      <c r="Y202" s="9">
        <f>Real!Y201</f>
        <v>1526865</v>
      </c>
      <c r="Z202" s="9">
        <f>Real!Z201</f>
        <v>2774564.8953877902</v>
      </c>
      <c r="AA202" s="9">
        <f>Real!AA201</f>
        <v>15</v>
      </c>
      <c r="AB202" s="9">
        <f>Real!AB201</f>
        <v>182.9</v>
      </c>
      <c r="AC202" s="9">
        <f>Real!AC201</f>
        <v>1.01</v>
      </c>
      <c r="AD202" s="9">
        <f>Real!AD201</f>
        <v>0</v>
      </c>
      <c r="AE202" s="9">
        <f>Real!AE201</f>
        <v>0</v>
      </c>
      <c r="AF202" s="9">
        <f>Real!AF201</f>
        <v>152425</v>
      </c>
      <c r="AG202" s="9">
        <f>Real!AG201</f>
        <v>4.8</v>
      </c>
      <c r="AH202" s="10">
        <f>IF(MONTH($A202)=1,Real!AH201,IF(Real!AH201-Real!AH200&lt;=0,"",Real!AH201-Real!AH200))</f>
        <v>3028.5297428800004</v>
      </c>
      <c r="AI202" s="10">
        <f>IF(MONTH($A202)=1,Real!AI201,IF(Real!AI201-Real!AI200&lt;=0,"",Real!AI201-Real!AI200))</f>
        <v>609.0907176300002</v>
      </c>
      <c r="AJ202" s="10">
        <f>IF(MONTH($A202)=1,Real!AJ201,IF(Real!AJ201-Real!AJ200&lt;=0,"",Real!AJ201-Real!AJ200))</f>
        <v>1780761.6459999997</v>
      </c>
      <c r="AK202" s="10">
        <f>Real!AK201</f>
        <v>1452.6692201200001</v>
      </c>
      <c r="AL202" s="10">
        <f>Real!AL201</f>
        <v>630.6721</v>
      </c>
      <c r="AM202" s="10">
        <f>Real!AM201</f>
        <v>821.99710000000005</v>
      </c>
      <c r="AN202" s="10">
        <f>Real!AN201</f>
        <v>1588.7311</v>
      </c>
    </row>
    <row r="203" spans="1:40" x14ac:dyDescent="0.2">
      <c r="A203" s="13">
        <v>43221</v>
      </c>
      <c r="B203" s="10">
        <f>B191*Real!B202/100</f>
        <v>109.54680465600366</v>
      </c>
      <c r="C203" s="10">
        <f>C191*Real!C202/100</f>
        <v>152.829766555383</v>
      </c>
      <c r="D203" s="10">
        <f>D191*Real!D202/100</f>
        <v>148.99707241415464</v>
      </c>
      <c r="E203" s="10">
        <f>E191*Real!E202/100</f>
        <v>184.13010568523748</v>
      </c>
      <c r="F203" s="10">
        <f>F191*Real!F202/100</f>
        <v>473.52214355586972</v>
      </c>
      <c r="G203" s="10">
        <f>G191*Real!G202/100</f>
        <v>42.813167918140877</v>
      </c>
      <c r="H203" s="10">
        <f>H191*Real!H202/100</f>
        <v>614.88559845055386</v>
      </c>
      <c r="I203" s="10">
        <f>I191*Real!I202/100</f>
        <v>386.2463219851478</v>
      </c>
      <c r="J203" s="10">
        <f>J191*Real!J202/100</f>
        <v>161.06904409522542</v>
      </c>
      <c r="K203" s="10">
        <f>K191*Real!K202/100</f>
        <v>380.79226111142992</v>
      </c>
      <c r="L203" s="10">
        <f>L191*Real!L202/100</f>
        <v>203.42074030181828</v>
      </c>
      <c r="M203" s="10">
        <f>M191*Real!M202/100</f>
        <v>107.05071489843893</v>
      </c>
      <c r="N203" s="10">
        <f>N191*Real!N202/100</f>
        <v>140.57322764576236</v>
      </c>
      <c r="O203" s="10">
        <f>O191*Real!O202/100</f>
        <v>200.55961268116482</v>
      </c>
      <c r="P203" s="10">
        <f>IF(MONTH($A203)=1,Real!P202,IF(Real!P202-Real!P201&lt;=0,"",Real!P202-Real!P201))</f>
        <v>684.54497158999993</v>
      </c>
      <c r="Q203" s="10">
        <f>IF(MONTH($A203)=1,Real!Q202,IF(Real!Q202-Real!Q201&lt;=0,"",Real!Q202-Real!Q201))</f>
        <v>2248.580588660001</v>
      </c>
      <c r="R203" s="10">
        <f>IF(MONTH($A203)=1,Real!R202,IF(Real!R202-Real!R201&lt;=0,"",Real!R202-Real!R201))</f>
        <v>443.64911612000014</v>
      </c>
      <c r="S203" s="10">
        <f>IF(MONTH($A203)=1,Real!S202,IF(Real!S202-Real!S201&lt;=0,"",Real!S202-Real!S201))</f>
        <v>279.29827111000009</v>
      </c>
      <c r="T203" s="10">
        <f>IF(MONTH($A203)=1,Real!T202,IF(Real!T202-Real!T201&lt;=0,"",Real!T202-Real!T201))</f>
        <v>2456.1470960700008</v>
      </c>
      <c r="U203" s="10">
        <f>IF(U202*Real!U202/100=0,"",U202*Real!U202/100)</f>
        <v>433.58057149829312</v>
      </c>
      <c r="V203" s="10" t="str">
        <f>IF(MOD(MONTH(A203),3)=0,V191*Real!V202/100,"")</f>
        <v/>
      </c>
      <c r="W203" s="10">
        <f>IF(MONTH($A203)=1,Real!W202,IF(Real!W202-Real!W201&lt;=0,"",Real!W202-Real!W201))</f>
        <v>36848.399999999994</v>
      </c>
      <c r="X203" s="10">
        <f>IF(MONTH($A203)=1,Real!X202,IF(Real!X202-Real!X201&lt;=0,"",Real!X202-Real!X201))</f>
        <v>20456.699999999997</v>
      </c>
      <c r="Y203" s="9">
        <f>Real!Y202</f>
        <v>1680877</v>
      </c>
      <c r="Z203" s="9">
        <f>Real!Z202</f>
        <v>2762574.3894077502</v>
      </c>
      <c r="AA203" s="9">
        <f>Real!AA202</f>
        <v>15.2</v>
      </c>
      <c r="AB203" s="9">
        <f>Real!AB202</f>
        <v>190.1</v>
      </c>
      <c r="AC203" s="9">
        <f>Real!AC202</f>
        <v>1.02</v>
      </c>
      <c r="AD203" s="9">
        <f>Real!AD202</f>
        <v>0</v>
      </c>
      <c r="AE203" s="9">
        <f>Real!AE202</f>
        <v>0</v>
      </c>
      <c r="AF203" s="9">
        <f>Real!AF202</f>
        <v>147525</v>
      </c>
      <c r="AG203" s="9">
        <f>Real!AG202</f>
        <v>4.8</v>
      </c>
      <c r="AH203" s="10">
        <f>IF(MONTH($A203)=1,Real!AH202,IF(Real!AH202-Real!AH201&lt;=0,"",Real!AH202-Real!AH201))</f>
        <v>2933.1255602499987</v>
      </c>
      <c r="AI203" s="10">
        <f>IF(MONTH($A203)=1,Real!AI202,IF(Real!AI202-Real!AI201&lt;=0,"",Real!AI202-Real!AI201))</f>
        <v>607.24758733999988</v>
      </c>
      <c r="AJ203" s="10">
        <f>IF(MONTH($A203)=1,Real!AJ202,IF(Real!AJ202-Real!AJ201&lt;=0,"",Real!AJ202-Real!AJ201))</f>
        <v>1729126.051</v>
      </c>
      <c r="AK203" s="10">
        <f>Real!AK202</f>
        <v>1385.8700567799999</v>
      </c>
      <c r="AL203" s="10">
        <f>Real!AL202</f>
        <v>684.54499999999996</v>
      </c>
      <c r="AM203" s="10">
        <f>Real!AM202</f>
        <v>701.32510000000002</v>
      </c>
      <c r="AN203" s="10">
        <f>Real!AN202</f>
        <v>1120.2637</v>
      </c>
    </row>
    <row r="204" spans="1:40" x14ac:dyDescent="0.2">
      <c r="A204" s="13">
        <v>43252</v>
      </c>
      <c r="B204" s="10">
        <f>B192*Real!B203/100</f>
        <v>131.69668699147445</v>
      </c>
      <c r="C204" s="10">
        <f>C192*Real!C203/100</f>
        <v>154.93509962139055</v>
      </c>
      <c r="D204" s="10">
        <f>D192*Real!D203/100</f>
        <v>148.35670437140161</v>
      </c>
      <c r="E204" s="10">
        <f>E192*Real!E203/100</f>
        <v>188.99377214565112</v>
      </c>
      <c r="F204" s="10">
        <f>F192*Real!F203/100</f>
        <v>452.40823012491137</v>
      </c>
      <c r="G204" s="10">
        <f>G192*Real!G203/100</f>
        <v>51.251190051687502</v>
      </c>
      <c r="H204" s="10">
        <f>H192*Real!H203/100</f>
        <v>630.82021019885087</v>
      </c>
      <c r="I204" s="10">
        <f>I192*Real!I203/100</f>
        <v>398.25590288378515</v>
      </c>
      <c r="J204" s="10">
        <f>J192*Real!J203/100</f>
        <v>161.92890308848146</v>
      </c>
      <c r="K204" s="10">
        <f>K192*Real!K203/100</f>
        <v>389.43679129984065</v>
      </c>
      <c r="L204" s="10">
        <f>L192*Real!L203/100</f>
        <v>212.17731150266133</v>
      </c>
      <c r="M204" s="10">
        <f>M192*Real!M203/100</f>
        <v>113.71558804647148</v>
      </c>
      <c r="N204" s="10">
        <f>N192*Real!N203/100</f>
        <v>140.10642535614346</v>
      </c>
      <c r="O204" s="10">
        <f>O192*Real!O203/100</f>
        <v>209.43583357189323</v>
      </c>
      <c r="P204" s="10">
        <f>IF(MONTH($A204)=1,Real!P203,IF(Real!P203-Real!P202&lt;=0,"",Real!P203-Real!P202))</f>
        <v>760.17499386999998</v>
      </c>
      <c r="Q204" s="10">
        <f>IF(MONTH($A204)=1,Real!Q203,IF(Real!Q203-Real!Q202&lt;=0,"",Real!Q203-Real!Q202))</f>
        <v>2245.3609203299984</v>
      </c>
      <c r="R204" s="10">
        <f>IF(MONTH($A204)=1,Real!R203,IF(Real!R203-Real!R202&lt;=0,"",Real!R203-Real!R202))</f>
        <v>262.91940278999982</v>
      </c>
      <c r="S204" s="10">
        <f>IF(MONTH($A204)=1,Real!S203,IF(Real!S203-Real!S202&lt;=0,"",Real!S203-Real!S202))</f>
        <v>298.31088307999994</v>
      </c>
      <c r="T204" s="10">
        <f>IF(MONTH($A204)=1,Real!T203,IF(Real!T203-Real!T202&lt;=0,"",Real!T203-Real!T202))</f>
        <v>2766.94892411</v>
      </c>
      <c r="U204" s="10">
        <f>IF(U203*Real!U203/100=0,"",U203*Real!U203/100)</f>
        <v>435.70511629863472</v>
      </c>
      <c r="V204" s="10">
        <f>IF(MOD(MONTH(A204),3)=0,V192*Real!V203/100,"")</f>
        <v>633.46331953597064</v>
      </c>
      <c r="W204" s="10">
        <f>IF(MONTH($A204)=1,Real!W203,IF(Real!W203-Real!W202&lt;=0,"",Real!W203-Real!W202))</f>
        <v>36855.799999999988</v>
      </c>
      <c r="X204" s="10">
        <f>IF(MONTH($A204)=1,Real!X203,IF(Real!X203-Real!X202&lt;=0,"",Real!X203-Real!X202))</f>
        <v>20687.900000000009</v>
      </c>
      <c r="Y204" s="9">
        <f>Real!Y203</f>
        <v>1741114</v>
      </c>
      <c r="Z204" s="9">
        <f>Real!Z203</f>
        <v>2730630.8717873599</v>
      </c>
      <c r="AA204" s="9">
        <f>Real!AA203</f>
        <v>15.3</v>
      </c>
      <c r="AB204" s="9">
        <f>Real!AB203</f>
        <v>196.6</v>
      </c>
      <c r="AC204" s="9">
        <f>Real!AC203</f>
        <v>1.04</v>
      </c>
      <c r="AD204" s="9">
        <f>Real!AD203</f>
        <v>0</v>
      </c>
      <c r="AE204" s="9">
        <f>Real!AE203</f>
        <v>0</v>
      </c>
      <c r="AF204" s="9">
        <f>Real!AF203</f>
        <v>156351</v>
      </c>
      <c r="AG204" s="9">
        <f>Real!AG203</f>
        <v>4.8</v>
      </c>
      <c r="AH204" s="10">
        <f>IF(MONTH($A204)=1,Real!AH203,IF(Real!AH203-Real!AH202&lt;=0,"",Real!AH203-Real!AH202))</f>
        <v>3005.5359142000016</v>
      </c>
      <c r="AI204" s="10">
        <f>IF(MONTH($A204)=1,Real!AI203,IF(Real!AI203-Real!AI202&lt;=0,"",Real!AI203-Real!AI202))</f>
        <v>645.67746034999982</v>
      </c>
      <c r="AJ204" s="10">
        <f>IF(MONTH($A204)=1,Real!AJ203,IF(Real!AJ203-Real!AJ202&lt;=0,"",Real!AJ203-Real!AJ202))</f>
        <v>1670272.6109999996</v>
      </c>
      <c r="AK204" s="10">
        <f>Real!AK203</f>
        <v>1711.87705078</v>
      </c>
      <c r="AL204" s="10">
        <f>Real!AL203</f>
        <v>760.17499999999995</v>
      </c>
      <c r="AM204" s="10">
        <f>Real!AM203</f>
        <v>953.59590000000003</v>
      </c>
      <c r="AN204" s="10">
        <f>Real!AN203</f>
        <v>1371.2974999999999</v>
      </c>
    </row>
    <row r="205" spans="1:40" x14ac:dyDescent="0.2">
      <c r="A205" s="13">
        <v>43282</v>
      </c>
      <c r="B205" s="10">
        <f>B193*Real!B204/100</f>
        <v>140.42570476850671</v>
      </c>
      <c r="C205" s="10">
        <f>C193*Real!C204/100</f>
        <v>156.6535936536516</v>
      </c>
      <c r="D205" s="10">
        <f>D193*Real!D204/100</f>
        <v>155.53674580915097</v>
      </c>
      <c r="E205" s="10">
        <f>E193*Real!E204/100</f>
        <v>186.82034467390662</v>
      </c>
      <c r="F205" s="10">
        <f>F193*Real!F204/100</f>
        <v>473.12394886906577</v>
      </c>
      <c r="G205" s="10">
        <f>G193*Real!G204/100</f>
        <v>58.042682747440224</v>
      </c>
      <c r="H205" s="10">
        <f>H193*Real!H204/100</f>
        <v>647.70370564878704</v>
      </c>
      <c r="I205" s="10">
        <f>I193*Real!I204/100</f>
        <v>414.30707325455927</v>
      </c>
      <c r="J205" s="10">
        <f>J193*Real!J204/100</f>
        <v>164.73696448805697</v>
      </c>
      <c r="K205" s="10">
        <f>K193*Real!K204/100</f>
        <v>374.43653282919115</v>
      </c>
      <c r="L205" s="10">
        <f>L193*Real!L204/100</f>
        <v>212.98111981505838</v>
      </c>
      <c r="M205" s="10">
        <f>M193*Real!M204/100</f>
        <v>115.99322439511754</v>
      </c>
      <c r="N205" s="10">
        <f>N193*Real!N204/100</f>
        <v>164.79337297587318</v>
      </c>
      <c r="O205" s="10">
        <f>O193*Real!O204/100</f>
        <v>195.44311481435165</v>
      </c>
      <c r="P205" s="10">
        <f>IF(MONTH($A205)=1,Real!P204,IF(Real!P204-Real!P203&lt;=0,"",Real!P204-Real!P203))</f>
        <v>749.21958532999997</v>
      </c>
      <c r="Q205" s="10">
        <f>IF(MONTH($A205)=1,Real!Q204,IF(Real!Q204-Real!Q203&lt;=0,"",Real!Q204-Real!Q203))</f>
        <v>2891.1515947900007</v>
      </c>
      <c r="R205" s="10">
        <f>IF(MONTH($A205)=1,Real!R204,IF(Real!R204-Real!R203&lt;=0,"",Real!R204-Real!R203))</f>
        <v>425.04508314000009</v>
      </c>
      <c r="S205" s="10">
        <f>IF(MONTH($A205)=1,Real!S204,IF(Real!S204-Real!S203&lt;=0,"",Real!S204-Real!S203))</f>
        <v>371.10558499000012</v>
      </c>
      <c r="T205" s="10">
        <f>IF(MONTH($A205)=1,Real!T204,IF(Real!T204-Real!T203&lt;=0,"",Real!T204-Real!T203))</f>
        <v>2698.2877775600009</v>
      </c>
      <c r="U205" s="10">
        <f>IF(U204*Real!U204/100=0,"",U204*Real!U204/100)</f>
        <v>436.881520112641</v>
      </c>
      <c r="V205" s="10" t="str">
        <f>IF(MOD(MONTH(A205),3)=0,V193*Real!V204/100,"")</f>
        <v/>
      </c>
      <c r="W205" s="10">
        <f>IF(MONTH($A205)=1,Real!W204,IF(Real!W204-Real!W203&lt;=0,"",Real!W204-Real!W203))</f>
        <v>34638.600000000006</v>
      </c>
      <c r="X205" s="10">
        <f>IF(MONTH($A205)=1,Real!X204,IF(Real!X204-Real!X203&lt;=0,"",Real!X204-Real!X203))</f>
        <v>20383</v>
      </c>
      <c r="Y205" s="9">
        <f>Real!Y204</f>
        <v>1753086</v>
      </c>
      <c r="Z205" s="9">
        <f>Real!Z204</f>
        <v>2659142.2194400001</v>
      </c>
      <c r="AA205" s="9">
        <f>Real!AA204</f>
        <v>13.1</v>
      </c>
      <c r="AB205" s="9">
        <f>Real!AB204</f>
        <v>197.2</v>
      </c>
      <c r="AC205" s="9">
        <f>Real!AC204</f>
        <v>1.07</v>
      </c>
      <c r="AD205" s="9">
        <f>Real!AD204</f>
        <v>0</v>
      </c>
      <c r="AE205" s="9">
        <f>Real!AE204</f>
        <v>0</v>
      </c>
      <c r="AF205" s="9">
        <f>Real!AF204</f>
        <v>143452</v>
      </c>
      <c r="AG205" s="9">
        <f>Real!AG204</f>
        <v>4.8</v>
      </c>
      <c r="AH205" s="10">
        <f>IF(MONTH($A205)=1,Real!AH204,IF(Real!AH204-Real!AH203&lt;=0,"",Real!AH204-Real!AH203))</f>
        <v>3640.3711801200006</v>
      </c>
      <c r="AI205" s="10">
        <f>IF(MONTH($A205)=1,Real!AI204,IF(Real!AI204-Real!AI203&lt;=0,"",Real!AI204-Real!AI203))</f>
        <v>617.42546623999988</v>
      </c>
      <c r="AJ205" s="10">
        <f>IF(MONTH($A205)=1,Real!AJ204,IF(Real!AJ204-Real!AJ203&lt;=0,"",Real!AJ204-Real!AJ203))</f>
        <v>2183008.0160000008</v>
      </c>
      <c r="AK205" s="10">
        <f>Real!AK204</f>
        <v>1869.4160171799999</v>
      </c>
      <c r="AL205" s="10">
        <f>Real!AL204</f>
        <v>749.21960000000001</v>
      </c>
      <c r="AM205" s="10">
        <f>Real!AM204</f>
        <v>1120.1965</v>
      </c>
      <c r="AN205" s="10">
        <f>Real!AN204</f>
        <v>1355.1438000000001</v>
      </c>
    </row>
    <row r="206" spans="1:40" x14ac:dyDescent="0.2">
      <c r="A206" s="13">
        <v>43313</v>
      </c>
      <c r="B206" s="10">
        <f>B194*Real!B205/100</f>
        <v>139.36204066183785</v>
      </c>
      <c r="C206" s="10">
        <f>C194*Real!C205/100</f>
        <v>159.45503925251285</v>
      </c>
      <c r="D206" s="10">
        <f>D194*Real!D205/100</f>
        <v>156.90617931796271</v>
      </c>
      <c r="E206" s="10">
        <f>E194*Real!E205/100</f>
        <v>192.0878460146736</v>
      </c>
      <c r="F206" s="10">
        <f>F194*Real!F205/100</f>
        <v>471.21490618395808</v>
      </c>
      <c r="G206" s="10">
        <f>G194*Real!G205/100</f>
        <v>57.335493586515902</v>
      </c>
      <c r="H206" s="10">
        <f>H194*Real!H205/100</f>
        <v>670.23076391070015</v>
      </c>
      <c r="I206" s="10">
        <f>I194*Real!I205/100</f>
        <v>434.8002727945634</v>
      </c>
      <c r="J206" s="10">
        <f>J194*Real!J205/100</f>
        <v>168.46550193511203</v>
      </c>
      <c r="K206" s="10">
        <f>K194*Real!K205/100</f>
        <v>395.22808052728413</v>
      </c>
      <c r="L206" s="10">
        <f>L194*Real!L205/100</f>
        <v>219.47847012889247</v>
      </c>
      <c r="M206" s="10">
        <f>M194*Real!M205/100</f>
        <v>119.6660807922041</v>
      </c>
      <c r="N206" s="10">
        <f>N194*Real!N205/100</f>
        <v>142.8041370215758</v>
      </c>
      <c r="O206" s="10">
        <f>O194*Real!O205/100</f>
        <v>186.0680797873232</v>
      </c>
      <c r="P206" s="10">
        <f>IF(MONTH($A206)=1,Real!P205,IF(Real!P205-Real!P204&lt;=0,"",Real!P205-Real!P204))</f>
        <v>817.54145530000005</v>
      </c>
      <c r="Q206" s="10">
        <f>IF(MONTH($A206)=1,Real!Q205,IF(Real!Q205-Real!Q204&lt;=0,"",Real!Q205-Real!Q204))</f>
        <v>2233.4555511300005</v>
      </c>
      <c r="R206" s="10">
        <f>IF(MONTH($A206)=1,Real!R205,IF(Real!R205-Real!R204&lt;=0,"",Real!R205-Real!R204))</f>
        <v>308.38771278000013</v>
      </c>
      <c r="S206" s="10">
        <f>IF(MONTH($A206)=1,Real!S205,IF(Real!S205-Real!S204&lt;=0,"",Real!S205-Real!S204))</f>
        <v>278.32858321000003</v>
      </c>
      <c r="T206" s="10">
        <f>IF(MONTH($A206)=1,Real!T205,IF(Real!T205-Real!T204&lt;=0,"",Real!T205-Real!T204))</f>
        <v>2508.4365927699982</v>
      </c>
      <c r="U206" s="10">
        <f>IF(U205*Real!U205/100=0,"",U205*Real!U205/100)</f>
        <v>436.92520826465233</v>
      </c>
      <c r="V206" s="10" t="str">
        <f>IF(MOD(MONTH(A206),3)=0,V194*Real!V205/100,"")</f>
        <v/>
      </c>
      <c r="W206" s="10">
        <f>IF(MONTH($A206)=1,Real!W205,IF(Real!W205-Real!W204&lt;=0,"",Real!W205-Real!W204))</f>
        <v>38072.399999999994</v>
      </c>
      <c r="X206" s="10">
        <f>IF(MONTH($A206)=1,Real!X205,IF(Real!X205-Real!X204&lt;=0,"",Real!X205-Real!X204))</f>
        <v>20841.899999999994</v>
      </c>
      <c r="Y206" s="9">
        <f>Real!Y205</f>
        <v>1738477</v>
      </c>
      <c r="Z206" s="9">
        <f>Real!Z205</f>
        <v>2681410.9838774102</v>
      </c>
      <c r="AA206" s="9">
        <f>Real!AA205</f>
        <v>15.9</v>
      </c>
      <c r="AB206" s="9">
        <f>Real!AB205</f>
        <v>197.62</v>
      </c>
      <c r="AC206" s="9">
        <f>Real!AC205</f>
        <v>1.08</v>
      </c>
      <c r="AD206" s="9">
        <f>Real!AD205</f>
        <v>0</v>
      </c>
      <c r="AE206" s="9">
        <f>Real!AE205</f>
        <v>0</v>
      </c>
      <c r="AF206" s="9">
        <f>Real!AF205</f>
        <v>147388</v>
      </c>
      <c r="AG206" s="9">
        <f>Real!AG205</f>
        <v>4.8</v>
      </c>
      <c r="AH206" s="10">
        <f>IF(MONTH($A206)=1,Real!AH205,IF(Real!AH205-Real!AH204&lt;=0,"",Real!AH205-Real!AH204))</f>
        <v>3050.9970064199988</v>
      </c>
      <c r="AI206" s="10">
        <f>IF(MONTH($A206)=1,Real!AI205,IF(Real!AI205-Real!AI204&lt;=0,"",Real!AI205-Real!AI204))</f>
        <v>597.14214299000059</v>
      </c>
      <c r="AJ206" s="10">
        <f>IF(MONTH($A206)=1,Real!AJ205,IF(Real!AJ205-Real!AJ204&lt;=0,"",Real!AJ205-Real!AJ204))</f>
        <v>1543810.0710000005</v>
      </c>
      <c r="AK206" s="10">
        <f>Real!AK205</f>
        <v>1726.24062157</v>
      </c>
      <c r="AL206" s="10">
        <f>Real!AL205</f>
        <v>817.54139999999995</v>
      </c>
      <c r="AM206" s="10">
        <f>Real!AM205</f>
        <v>908.69920000000002</v>
      </c>
      <c r="AN206" s="10">
        <f>Real!AN205</f>
        <v>1150.7662</v>
      </c>
    </row>
    <row r="207" spans="1:40" x14ac:dyDescent="0.2">
      <c r="A207" s="13">
        <v>43344</v>
      </c>
      <c r="B207" s="10">
        <f>B195*Real!B206/100</f>
        <v>146.22114533827104</v>
      </c>
      <c r="C207" s="10">
        <f>C195*Real!C206/100</f>
        <v>162.82485770840108</v>
      </c>
      <c r="D207" s="10">
        <f>D195*Real!D206/100</f>
        <v>155.80279553579635</v>
      </c>
      <c r="E207" s="10">
        <f>E195*Real!E206/100</f>
        <v>197.40944620706694</v>
      </c>
      <c r="F207" s="10">
        <f>F195*Real!F206/100</f>
        <v>461.30693399793154</v>
      </c>
      <c r="G207" s="10">
        <f>G195*Real!G206/100</f>
        <v>53.554593998416912</v>
      </c>
      <c r="H207" s="10">
        <f>H195*Real!H206/100</f>
        <v>668.22516695347656</v>
      </c>
      <c r="I207" s="10">
        <f>I195*Real!I206/100</f>
        <v>435.84084055886763</v>
      </c>
      <c r="J207" s="10">
        <f>J195*Real!J206/100</f>
        <v>168.35432985220669</v>
      </c>
      <c r="K207" s="10">
        <f>K195*Real!K206/100</f>
        <v>398.25728270763619</v>
      </c>
      <c r="L207" s="10">
        <f>L195*Real!L206/100</f>
        <v>230.95119971110168</v>
      </c>
      <c r="M207" s="10">
        <f>M195*Real!M206/100</f>
        <v>120.77373731973614</v>
      </c>
      <c r="N207" s="10">
        <f>N195*Real!N206/100</f>
        <v>177.65628782632774</v>
      </c>
      <c r="O207" s="10">
        <f>O195*Real!O206/100</f>
        <v>186.14894001913504</v>
      </c>
      <c r="P207" s="10">
        <f>IF(MONTH($A207)=1,Real!P206,IF(Real!P206-Real!P205&lt;=0,"",Real!P206-Real!P205))</f>
        <v>800.29406427000049</v>
      </c>
      <c r="Q207" s="10">
        <f>IF(MONTH($A207)=1,Real!Q206,IF(Real!Q206-Real!Q205&lt;=0,"",Real!Q206-Real!Q205))</f>
        <v>2105.65957299</v>
      </c>
      <c r="R207" s="10">
        <f>IF(MONTH($A207)=1,Real!R206,IF(Real!R206-Real!R205&lt;=0,"",Real!R206-Real!R205))</f>
        <v>214.22274867999977</v>
      </c>
      <c r="S207" s="10">
        <f>IF(MONTH($A207)=1,Real!S206,IF(Real!S206-Real!S205&lt;=0,"",Real!S206-Real!S205))</f>
        <v>261.58015906999981</v>
      </c>
      <c r="T207" s="10">
        <f>IF(MONTH($A207)=1,Real!T206,IF(Real!T206-Real!T205&lt;=0,"",Real!T206-Real!T205))</f>
        <v>2471.1985108400004</v>
      </c>
      <c r="U207" s="10">
        <f>IF(U206*Real!U206/100=0,"",U206*Real!U206/100)</f>
        <v>437.62428859787576</v>
      </c>
      <c r="V207" s="10">
        <f>IF(MOD(MONTH(A207),3)=0,V195*Real!V206/100,"")</f>
        <v>841.53366523477348</v>
      </c>
      <c r="W207" s="10">
        <f>IF(MONTH($A207)=1,Real!W206,IF(Real!W206-Real!W205&lt;=0,"",Real!W206-Real!W205))</f>
        <v>39535.299999999988</v>
      </c>
      <c r="X207" s="10">
        <f>IF(MONTH($A207)=1,Real!X206,IF(Real!X206-Real!X205&lt;=0,"",Real!X206-Real!X205))</f>
        <v>18876.5</v>
      </c>
      <c r="Y207" s="9">
        <f>Real!Y206</f>
        <v>1728122</v>
      </c>
      <c r="Z207" s="9">
        <f>Real!Z206</f>
        <v>2780064.82435524</v>
      </c>
      <c r="AA207" s="9">
        <f>Real!AA206</f>
        <v>18.899999999999999</v>
      </c>
      <c r="AB207" s="9">
        <f>Real!AB206</f>
        <v>200.27</v>
      </c>
      <c r="AC207" s="9">
        <f>Real!AC206</f>
        <v>1.04</v>
      </c>
      <c r="AD207" s="9">
        <f>Real!AD206</f>
        <v>0</v>
      </c>
      <c r="AE207" s="9">
        <f>Real!AE206</f>
        <v>0</v>
      </c>
      <c r="AF207" s="9">
        <f>Real!AF206</f>
        <v>157371</v>
      </c>
      <c r="AG207" s="9">
        <f>Real!AG206</f>
        <v>4.7</v>
      </c>
      <c r="AH207" s="10">
        <f>IF(MONTH($A207)=1,Real!AH206,IF(Real!AH206-Real!AH205&lt;=0,"",Real!AH206-Real!AH205))</f>
        <v>2905.9536372699986</v>
      </c>
      <c r="AI207" s="10">
        <f>IF(MONTH($A207)=1,Real!AI206,IF(Real!AI206-Real!AI205&lt;=0,"",Real!AI206-Real!AI205))</f>
        <v>570.65917568999976</v>
      </c>
      <c r="AJ207" s="10">
        <f>IF(MONTH($A207)=1,Real!AJ206,IF(Real!AJ206-Real!AJ205&lt;=0,"",Real!AJ206-Real!AJ205))</f>
        <v>1657164.7879999988</v>
      </c>
      <c r="AK207" s="10">
        <f>Real!AK206</f>
        <v>1763.7494329900001</v>
      </c>
      <c r="AL207" s="10">
        <f>Real!AL206</f>
        <v>800.27670000000001</v>
      </c>
      <c r="AM207" s="10">
        <f>Real!AM206</f>
        <v>963.5</v>
      </c>
      <c r="AN207" s="10">
        <f>Real!AN206</f>
        <v>1255.50937</v>
      </c>
    </row>
    <row r="208" spans="1:40" x14ac:dyDescent="0.2">
      <c r="A208" s="13">
        <v>43374</v>
      </c>
      <c r="B208" s="10">
        <f>B196*Real!B207/100</f>
        <v>145.454563589076</v>
      </c>
      <c r="C208" s="10">
        <f>C196*Real!C207/100</f>
        <v>175.57554404725616</v>
      </c>
      <c r="D208" s="10">
        <f>D196*Real!D207/100</f>
        <v>161.16597118652416</v>
      </c>
      <c r="E208" s="10">
        <f>E196*Real!E207/100</f>
        <v>215.97016840176434</v>
      </c>
      <c r="F208" s="10">
        <f>F196*Real!F207/100</f>
        <v>486.77802923624307</v>
      </c>
      <c r="G208" s="10">
        <f>G196*Real!G207/100</f>
        <v>44.076863122697233</v>
      </c>
      <c r="H208" s="10">
        <f>H196*Real!H207/100</f>
        <v>680.08985716035761</v>
      </c>
      <c r="I208" s="10">
        <f>I196*Real!I207/100</f>
        <v>439.84392678531316</v>
      </c>
      <c r="J208" s="10">
        <f>J196*Real!J207/100</f>
        <v>170.6948912319682</v>
      </c>
      <c r="K208" s="10">
        <f>K196*Real!K207/100</f>
        <v>406.79714551612676</v>
      </c>
      <c r="L208" s="10">
        <f>L196*Real!L207/100</f>
        <v>227.05725738743837</v>
      </c>
      <c r="M208" s="10">
        <f>M196*Real!M207/100</f>
        <v>122.98372752772011</v>
      </c>
      <c r="N208" s="10">
        <f>N196*Real!N207/100</f>
        <v>166.49138233246336</v>
      </c>
      <c r="O208" s="10">
        <f>O196*Real!O207/100</f>
        <v>188.26876035239829</v>
      </c>
      <c r="P208" s="10">
        <f>IF(MONTH($A208)=1,Real!P207,IF(Real!P207-Real!P206&lt;=0,"",Real!P207-Real!P206))</f>
        <v>919.9581039499999</v>
      </c>
      <c r="Q208" s="10">
        <f>IF(MONTH($A208)=1,Real!Q207,IF(Real!Q207-Real!Q206&lt;=0,"",Real!Q207-Real!Q206))</f>
        <v>2748.832210479999</v>
      </c>
      <c r="R208" s="10">
        <f>IF(MONTH($A208)=1,Real!R207,IF(Real!R207-Real!R206&lt;=0,"",Real!R207-Real!R206))</f>
        <v>584.88906790999999</v>
      </c>
      <c r="S208" s="10">
        <f>IF(MONTH($A208)=1,Real!S207,IF(Real!S207-Real!S206&lt;=0,"",Real!S207-Real!S206))</f>
        <v>305.15537863999998</v>
      </c>
      <c r="T208" s="10">
        <f>IF(MONTH($A208)=1,Real!T207,IF(Real!T207-Real!T206&lt;=0,"",Real!T207-Real!T206))</f>
        <v>2736.8188939700012</v>
      </c>
      <c r="U208" s="10">
        <f>IF(U207*Real!U207/100=0,"",U207*Real!U207/100)</f>
        <v>439.15597360796835</v>
      </c>
      <c r="V208" s="10" t="str">
        <f>IF(MOD(MONTH(A208),3)=0,V196*Real!V207/100,"")</f>
        <v/>
      </c>
      <c r="W208" s="10">
        <f>IF(MONTH($A208)=1,Real!W207,IF(Real!W207-Real!W206&lt;=0,"",Real!W207-Real!W206))</f>
        <v>41687.700000000012</v>
      </c>
      <c r="X208" s="10">
        <f>IF(MONTH($A208)=1,Real!X207,IF(Real!X207-Real!X206&lt;=0,"",Real!X207-Real!X206))</f>
        <v>20832.799999999988</v>
      </c>
      <c r="Y208" s="9">
        <f>Real!Y207</f>
        <v>1663716</v>
      </c>
      <c r="Z208" s="9">
        <f>Real!Z207</f>
        <v>2771403.6702510202</v>
      </c>
      <c r="AA208" s="9">
        <f>Real!AA207</f>
        <v>19.8</v>
      </c>
      <c r="AB208" s="9">
        <f>Real!AB207</f>
        <v>206.78</v>
      </c>
      <c r="AC208" s="9">
        <f>Real!AC207</f>
        <v>1.03</v>
      </c>
      <c r="AD208" s="9">
        <f>Real!AD207</f>
        <v>0</v>
      </c>
      <c r="AE208" s="9">
        <f>Real!AE207</f>
        <v>0</v>
      </c>
      <c r="AF208" s="9">
        <f>Real!AF207</f>
        <v>160425</v>
      </c>
      <c r="AG208" s="9">
        <f>Real!AG207</f>
        <v>4.8</v>
      </c>
      <c r="AH208" s="10">
        <f>IF(MONTH($A208)=1,Real!AH207,IF(Real!AH207-Real!AH206&lt;=0,"",Real!AH207-Real!AH206))</f>
        <v>3668.7903144299999</v>
      </c>
      <c r="AI208" s="10">
        <f>IF(MONTH($A208)=1,Real!AI207,IF(Real!AI207-Real!AI206&lt;=0,"",Real!AI207-Real!AI206))</f>
        <v>568.3178782799996</v>
      </c>
      <c r="AJ208" s="10">
        <f>IF(MONTH($A208)=1,Real!AJ207,IF(Real!AJ207-Real!AJ206&lt;=0,"",Real!AJ207-Real!AJ206))</f>
        <v>2344160.5620000008</v>
      </c>
      <c r="AK208" s="10">
        <f>Real!AK207</f>
        <v>1816.2011</v>
      </c>
      <c r="AL208" s="10">
        <f>Real!AL207</f>
        <v>919.97550000000001</v>
      </c>
      <c r="AM208" s="10">
        <f>Real!AM207</f>
        <v>896.22559999999999</v>
      </c>
      <c r="AN208" s="10">
        <f>Real!AN207</f>
        <v>1349.9215999999999</v>
      </c>
    </row>
    <row r="209" spans="1:40" x14ac:dyDescent="0.2">
      <c r="A209" s="13">
        <v>43405</v>
      </c>
      <c r="B209" s="10">
        <f>B197*Real!B208/100</f>
        <v>140.47147619758948</v>
      </c>
      <c r="C209" s="10">
        <f>C197*Real!C208/100</f>
        <v>175.52227785620565</v>
      </c>
      <c r="D209" s="10">
        <f>D197*Real!D208/100</f>
        <v>155.12189900605571</v>
      </c>
      <c r="E209" s="10">
        <f>E197*Real!E208/100</f>
        <v>216.31929088477398</v>
      </c>
      <c r="F209" s="10">
        <f>F197*Real!F208/100</f>
        <v>474.42556289746722</v>
      </c>
      <c r="G209" s="10">
        <f>G197*Real!G208/100</f>
        <v>40.255832404084707</v>
      </c>
      <c r="H209" s="10">
        <f>H197*Real!H208/100</f>
        <v>688.75948389753205</v>
      </c>
      <c r="I209" s="10">
        <f>I197*Real!I208/100</f>
        <v>444.30711300594589</v>
      </c>
      <c r="J209" s="10">
        <f>J197*Real!J208/100</f>
        <v>171.37716255925426</v>
      </c>
      <c r="K209" s="10">
        <f>K197*Real!K208/100</f>
        <v>413.38240087482421</v>
      </c>
      <c r="L209" s="10">
        <f>L197*Real!L208/100</f>
        <v>219.00382120994504</v>
      </c>
      <c r="M209" s="10">
        <f>M197*Real!M208/100</f>
        <v>125.27761666840604</v>
      </c>
      <c r="N209" s="10">
        <f>N197*Real!N208/100</f>
        <v>115.24533059126794</v>
      </c>
      <c r="O209" s="10">
        <f>O197*Real!O208/100</f>
        <v>189.27306410326838</v>
      </c>
      <c r="P209" s="10">
        <f>IF(MONTH($A209)=1,Real!P208,IF(Real!P208-Real!P207&lt;=0,"",Real!P208-Real!P207))</f>
        <v>959.58366138000019</v>
      </c>
      <c r="Q209" s="10">
        <f>IF(MONTH($A209)=1,Real!Q208,IF(Real!Q208-Real!Q207&lt;=0,"",Real!Q208-Real!Q207))</f>
        <v>2085.2303413699992</v>
      </c>
      <c r="R209" s="10">
        <f>IF(MONTH($A209)=1,Real!R208,IF(Real!R208-Real!R207&lt;=0,"",Real!R208-Real!R207))</f>
        <v>292.37858985000003</v>
      </c>
      <c r="S209" s="10">
        <f>IF(MONTH($A209)=1,Real!S208,IF(Real!S208-Real!S207&lt;=0,"",Real!S208-Real!S207))</f>
        <v>303.80938547999995</v>
      </c>
      <c r="T209" s="10">
        <f>IF(MONTH($A209)=1,Real!T208,IF(Real!T208-Real!T207&lt;=0,"",Real!T208-Real!T207))</f>
        <v>2785.4148509499973</v>
      </c>
      <c r="U209" s="10">
        <f>IF(U208*Real!U208/100=0,"",U208*Real!U208/100)</f>
        <v>441.35175347600818</v>
      </c>
      <c r="V209" s="10" t="str">
        <f>IF(MOD(MONTH(A209),3)=0,V197*Real!V208/100,"")</f>
        <v/>
      </c>
      <c r="W209" s="10">
        <f>IF(MONTH($A209)=1,Real!W208,IF(Real!W208-Real!W207&lt;=0,"",Real!W208-Real!W207))</f>
        <v>41066.100000000035</v>
      </c>
      <c r="X209" s="10">
        <f>IF(MONTH($A209)=1,Real!X208,IF(Real!X208-Real!X207&lt;=0,"",Real!X208-Real!X207))</f>
        <v>20411.100000000006</v>
      </c>
      <c r="Y209" s="9">
        <f>Real!Y208</f>
        <v>1597663</v>
      </c>
      <c r="Z209" s="9">
        <f>Real!Z208</f>
        <v>2773594.9003441702</v>
      </c>
      <c r="AA209" s="9">
        <f>Real!AA208</f>
        <v>19</v>
      </c>
      <c r="AB209" s="9">
        <f>Real!AB208</f>
        <v>208.18</v>
      </c>
      <c r="AC209" s="9">
        <f>Real!AC208</f>
        <v>1.02</v>
      </c>
      <c r="AD209" s="9">
        <f>Real!AD208</f>
        <v>0</v>
      </c>
      <c r="AE209" s="9">
        <f>Real!AE208</f>
        <v>0</v>
      </c>
      <c r="AF209" s="9">
        <f>Real!AF208</f>
        <v>167494</v>
      </c>
      <c r="AG209" s="9">
        <f>Real!AG208</f>
        <v>4.7</v>
      </c>
      <c r="AH209" s="10">
        <f>IF(MONTH($A209)=1,Real!AH208,IF(Real!AH208-Real!AH207&lt;=0,"",Real!AH208-Real!AH207))</f>
        <v>3044.8140027499976</v>
      </c>
      <c r="AI209" s="10">
        <f>IF(MONTH($A209)=1,Real!AI208,IF(Real!AI208-Real!AI207&lt;=0,"",Real!AI208-Real!AI207))</f>
        <v>577.39503384999989</v>
      </c>
      <c r="AJ209" s="10">
        <f>IF(MONTH($A209)=1,Real!AJ208,IF(Real!AJ208-Real!AJ207&lt;=0,"",Real!AJ208-Real!AJ207))</f>
        <v>1710896.4050000012</v>
      </c>
      <c r="AK209" s="10">
        <f>Real!AK208</f>
        <v>1652.5651</v>
      </c>
      <c r="AL209" s="10">
        <f>Real!AL208</f>
        <v>959.58370000000002</v>
      </c>
      <c r="AM209" s="10">
        <f>Real!AM208</f>
        <v>692.98140000000001</v>
      </c>
      <c r="AN209" s="10">
        <f>Real!AN208</f>
        <v>1292.0976000000001</v>
      </c>
    </row>
    <row r="210" spans="1:40" x14ac:dyDescent="0.2">
      <c r="A210" s="13">
        <v>43435</v>
      </c>
      <c r="B210" s="10">
        <f>B198*Real!B209/100</f>
        <v>202.6066081049633</v>
      </c>
      <c r="C210" s="10">
        <f>C198*Real!C209/100</f>
        <v>193.49241028597069</v>
      </c>
      <c r="D210" s="10">
        <f>D198*Real!D209/100</f>
        <v>161.66790059837049</v>
      </c>
      <c r="E210" s="10">
        <f>E198*Real!E209/100</f>
        <v>242.26631826176083</v>
      </c>
      <c r="F210" s="10">
        <f>F198*Real!F209/100</f>
        <v>490.6603589198358</v>
      </c>
      <c r="G210" s="10">
        <f>G198*Real!G209/100</f>
        <v>40.540470030824956</v>
      </c>
      <c r="H210" s="10">
        <f>H198*Real!H209/100</f>
        <v>831.69808789491481</v>
      </c>
      <c r="I210" s="10">
        <f>I198*Real!I209/100</f>
        <v>528.39810819900822</v>
      </c>
      <c r="J210" s="10">
        <f>J198*Real!J209/100</f>
        <v>205.58851012635949</v>
      </c>
      <c r="K210" s="10">
        <f>K198*Real!K209/100</f>
        <v>460.75273236944042</v>
      </c>
      <c r="L210" s="10">
        <f>L198*Real!L209/100</f>
        <v>252.67477656608884</v>
      </c>
      <c r="M210" s="10">
        <f>M198*Real!M209/100</f>
        <v>127.61755475443148</v>
      </c>
      <c r="N210" s="10">
        <f>N198*Real!N209/100</f>
        <v>120.03664102592511</v>
      </c>
      <c r="O210" s="10">
        <f>O198*Real!O209/100</f>
        <v>240.78348301729511</v>
      </c>
      <c r="P210" s="10">
        <f>IF(MONTH($A210)=1,Real!P209,IF(Real!P209-Real!P208&lt;=0,"",Real!P209-Real!P208))</f>
        <v>836.15823466999882</v>
      </c>
      <c r="Q210" s="10">
        <f>IF(MONTH($A210)=1,Real!Q209,IF(Real!Q209-Real!Q208&lt;=0,"",Real!Q209-Real!Q208))</f>
        <v>3402.6817518999997</v>
      </c>
      <c r="R210" s="10">
        <f>IF(MONTH($A210)=1,Real!R209,IF(Real!R209-Real!R208&lt;=0,"",Real!R209-Real!R208))</f>
        <v>295.63178791000018</v>
      </c>
      <c r="S210" s="10">
        <f>IF(MONTH($A210)=1,Real!S209,IF(Real!S209-Real!S208&lt;=0,"",Real!S209-Real!S208))</f>
        <v>501.90302838000025</v>
      </c>
      <c r="T210" s="10">
        <f>IF(MONTH($A210)=1,Real!T209,IF(Real!T209-Real!T208&lt;=0,"",Real!T209-Real!T208))</f>
        <v>5424.6418470999997</v>
      </c>
      <c r="U210" s="10">
        <f>IF(U209*Real!U209/100=0,"",U209*Real!U209/100)</f>
        <v>445.05910820520666</v>
      </c>
      <c r="V210" s="10">
        <f>IF(MOD(MONTH(A210),3)=0,V198*Real!V209/100,"")</f>
        <v>938.25243646002332</v>
      </c>
      <c r="W210" s="10">
        <f>IF(MONTH($A210)=1,Real!W209,IF(Real!W209-Real!W208&lt;=0,"",Real!W209-Real!W208))</f>
        <v>41454.899999999965</v>
      </c>
      <c r="X210" s="10">
        <f>IF(MONTH($A210)=1,Real!X209,IF(Real!X209-Real!X208&lt;=0,"",Real!X209-Real!X208))</f>
        <v>21380</v>
      </c>
      <c r="Y210" s="9">
        <f>Real!Y209</f>
        <v>1485830</v>
      </c>
      <c r="Z210" s="9">
        <f>Real!Z209</f>
        <v>2788658.7764984602</v>
      </c>
      <c r="AA210" s="9">
        <f>Real!AA209</f>
        <v>18.8</v>
      </c>
      <c r="AB210" s="9">
        <f>Real!AB209</f>
        <v>201.33</v>
      </c>
      <c r="AC210" s="9">
        <f>Real!AC209</f>
        <v>1.04</v>
      </c>
      <c r="AD210" s="9">
        <f>Real!AD209</f>
        <v>0</v>
      </c>
      <c r="AE210" s="9">
        <f>Real!AE209</f>
        <v>0</v>
      </c>
      <c r="AF210" s="9">
        <f>Real!AF209</f>
        <v>175240</v>
      </c>
      <c r="AG210" s="9">
        <f>Real!AG209</f>
        <v>4.8</v>
      </c>
      <c r="AH210" s="10">
        <f>IF(MONTH($A210)=1,Real!AH209,IF(Real!AH209-Real!AH208&lt;=0,"",Real!AH209-Real!AH208))</f>
        <v>3835.3887792500027</v>
      </c>
      <c r="AI210" s="10">
        <f>IF(MONTH($A210)=1,Real!AI209,IF(Real!AI209-Real!AI208&lt;=0,"",Real!AI209-Real!AI208))</f>
        <v>856.25574044000041</v>
      </c>
      <c r="AJ210" s="10">
        <f>IF(MONTH($A210)=1,Real!AJ209,IF(Real!AJ209-Real!AJ208&lt;=0,"",Real!AJ209-Real!AJ208))</f>
        <v>2051276.487999998</v>
      </c>
      <c r="AK210" s="10">
        <f>Real!AK209</f>
        <v>1999.9472802</v>
      </c>
      <c r="AL210" s="10">
        <f>Real!AL209</f>
        <v>836.1327</v>
      </c>
      <c r="AM210" s="10">
        <f>Real!AM209</f>
        <v>1163.9067</v>
      </c>
      <c r="AN210" s="10">
        <f>Real!AN209</f>
        <v>2700.6805645899999</v>
      </c>
    </row>
    <row r="211" spans="1:40" x14ac:dyDescent="0.2">
      <c r="A211" s="13">
        <v>43466</v>
      </c>
      <c r="B211" s="10">
        <f>B199*Real!B210/100</f>
        <v>63.45024110639396</v>
      </c>
      <c r="C211" s="10">
        <f>C199*Real!C210/100</f>
        <v>146.98382210398452</v>
      </c>
      <c r="D211" s="10">
        <f>D199*Real!D210/100</f>
        <v>152.4415057913379</v>
      </c>
      <c r="E211" s="10">
        <f>E199*Real!E210/100</f>
        <v>159.3280083868614</v>
      </c>
      <c r="F211" s="10">
        <f>F199*Real!F210/100</f>
        <v>481.49457431934019</v>
      </c>
      <c r="G211" s="10">
        <f>G199*Real!G210/100</f>
        <v>39.156360326049438</v>
      </c>
      <c r="H211" s="10">
        <f>H199*Real!H210/100</f>
        <v>552.70129415159829</v>
      </c>
      <c r="I211" s="10">
        <f>I199*Real!I210/100</f>
        <v>353.69297451444328</v>
      </c>
      <c r="J211" s="10">
        <f>J199*Real!J210/100</f>
        <v>154.59393838735946</v>
      </c>
      <c r="K211" s="10">
        <f>K199*Real!K210/100</f>
        <v>307.00163949289532</v>
      </c>
      <c r="L211" s="10">
        <f>L199*Real!L210/100</f>
        <v>199.08315776947413</v>
      </c>
      <c r="M211" s="10">
        <f>M199*Real!M210/100</f>
        <v>95.950978278621079</v>
      </c>
      <c r="N211" s="10">
        <f>N199*Real!N210/100</f>
        <v>114.8341346316477</v>
      </c>
      <c r="O211" s="10">
        <f>O199*Real!O210/100</f>
        <v>184.15742736493706</v>
      </c>
      <c r="P211" s="10">
        <f>IF(MONTH($A211)=1,Real!P210,IF(Real!P210-Real!P209&lt;=0,"",Real!P210-Real!P209))</f>
        <v>680.75926072000004</v>
      </c>
      <c r="Q211" s="10">
        <f>IF(MONTH($A211)=1,Real!Q210,IF(Real!Q210-Real!Q209&lt;=0,"",Real!Q210-Real!Q209))</f>
        <v>1780.0293822599999</v>
      </c>
      <c r="R211" s="10">
        <f>IF(MONTH($A211)=1,Real!R210,IF(Real!R210-Real!R209&lt;=0,"",Real!R210-Real!R209))</f>
        <v>192.65418889</v>
      </c>
      <c r="S211" s="10">
        <f>IF(MONTH($A211)=1,Real!S210,IF(Real!S210-Real!S209&lt;=0,"",Real!S210-Real!S209))</f>
        <v>201.02209565000001</v>
      </c>
      <c r="T211" s="10">
        <f>IF(MONTH($A211)=1,Real!T210,IF(Real!T210-Real!T209&lt;=0,"",Real!T210-Real!T209))</f>
        <v>1784.8552589599999</v>
      </c>
      <c r="U211" s="10">
        <f>IF(U210*Real!U210/100=0,"",U210*Real!U210/100)</f>
        <v>449.55420519807927</v>
      </c>
      <c r="V211" s="10" t="str">
        <f>IF(MOD(MONTH(A211),3)=0,V199*Real!V210/100,"")</f>
        <v/>
      </c>
      <c r="W211" s="10">
        <f>IF(MONTH($A211)=1,Real!W210,IF(Real!W210-Real!W209&lt;=0,"",Real!W210-Real!W209))</f>
        <v>32395.5</v>
      </c>
      <c r="X211" s="10">
        <f>IF(MONTH($A211)=1,Real!X210,IF(Real!X210-Real!X209&lt;=0,"",Real!X210-Real!X209))</f>
        <v>15578.6</v>
      </c>
      <c r="Y211" s="9">
        <f>Real!Y210</f>
        <v>1461484</v>
      </c>
      <c r="Z211" s="9">
        <f>Real!Z210</f>
        <v>2698500.3694485999</v>
      </c>
      <c r="AA211" s="9">
        <f>Real!AA210</f>
        <v>14.5</v>
      </c>
      <c r="AB211" s="9">
        <f>Real!AB210</f>
        <v>194.59</v>
      </c>
      <c r="AC211" s="9">
        <f>Real!AC210</f>
        <v>1.01</v>
      </c>
      <c r="AD211" s="9">
        <f>Real!AD210</f>
        <v>79920</v>
      </c>
      <c r="AE211" s="9">
        <f>Real!AE210</f>
        <v>236080</v>
      </c>
      <c r="AF211" s="9">
        <f>Real!AF210</f>
        <v>100303</v>
      </c>
      <c r="AG211" s="9">
        <f>Real!AG210</f>
        <v>4.7</v>
      </c>
      <c r="AH211" s="10">
        <f>IF(MONTH($A211)=1,Real!AH210,IF(Real!AH210-Real!AH209&lt;=0,"",Real!AH210-Real!AH209))</f>
        <v>2460.78864299</v>
      </c>
      <c r="AI211" s="10">
        <f>IF(MONTH($A211)=1,Real!AI210,IF(Real!AI210-Real!AI209&lt;=0,"",Real!AI210-Real!AI209))</f>
        <v>426.45622809999998</v>
      </c>
      <c r="AJ211" s="10">
        <f>IF(MONTH($A211)=1,Real!AJ210,IF(Real!AJ210-Real!AJ209&lt;=0,"",Real!AJ210-Real!AJ209))</f>
        <v>1471559.3929999999</v>
      </c>
      <c r="AK211" s="10">
        <f>Real!AK210</f>
        <v>1486.3380999999999</v>
      </c>
      <c r="AL211" s="10">
        <f>Real!AL210</f>
        <v>680.75930000000005</v>
      </c>
      <c r="AM211" s="10">
        <f>Real!AM210</f>
        <v>805.5788</v>
      </c>
      <c r="AN211" s="10">
        <f>Real!AN210</f>
        <v>1119.635</v>
      </c>
    </row>
    <row r="212" spans="1:40" x14ac:dyDescent="0.2">
      <c r="A212" s="13">
        <v>43497</v>
      </c>
      <c r="B212" s="10">
        <f>B200*Real!B211/100</f>
        <v>66.961336193109759</v>
      </c>
      <c r="C212" s="10">
        <f>C200*Real!C211/100</f>
        <v>147.00300892152916</v>
      </c>
      <c r="D212" s="10">
        <f>D200*Real!D211/100</f>
        <v>142.38824200101197</v>
      </c>
      <c r="E212" s="10">
        <f>E200*Real!E211/100</f>
        <v>167.70695734121389</v>
      </c>
      <c r="F212" s="10">
        <f>F200*Real!F211/100</f>
        <v>439.35244609000989</v>
      </c>
      <c r="G212" s="10">
        <f>G200*Real!G211/100</f>
        <v>34.061106729653481</v>
      </c>
      <c r="H212" s="10">
        <f>H200*Real!H211/100</f>
        <v>548.01711817013029</v>
      </c>
      <c r="I212" s="10">
        <f>I200*Real!I211/100</f>
        <v>347.93091500556852</v>
      </c>
      <c r="J212" s="10">
        <f>J200*Real!J211/100</f>
        <v>151.30962218640067</v>
      </c>
      <c r="K212" s="10">
        <f>K200*Real!K211/100</f>
        <v>336.40337882636055</v>
      </c>
      <c r="L212" s="10">
        <f>L200*Real!L211/100</f>
        <v>191.63685348320226</v>
      </c>
      <c r="M212" s="10">
        <f>M200*Real!M211/100</f>
        <v>94.927125194839533</v>
      </c>
      <c r="N212" s="10">
        <f>N200*Real!N211/100</f>
        <v>119.98054325348944</v>
      </c>
      <c r="O212" s="10">
        <f>O200*Real!O211/100</f>
        <v>186.60252598082567</v>
      </c>
      <c r="P212" s="10">
        <f>IF(MONTH($A212)=1,Real!P211,IF(Real!P211-Real!P210&lt;=0,"",Real!P211-Real!P210))</f>
        <v>686.64073928000005</v>
      </c>
      <c r="Q212" s="10">
        <f>IF(MONTH($A212)=1,Real!Q211,IF(Real!Q211-Real!Q210&lt;=0,"",Real!Q211-Real!Q210))</f>
        <v>1897.1261157800002</v>
      </c>
      <c r="R212" s="10">
        <f>IF(MONTH($A212)=1,Real!R211,IF(Real!R211-Real!R210&lt;=0,"",Real!R211-Real!R210))</f>
        <v>151.12492444999998</v>
      </c>
      <c r="S212" s="10">
        <f>IF(MONTH($A212)=1,Real!S211,IF(Real!S211-Real!S210&lt;=0,"",Real!S211-Real!S210))</f>
        <v>304.43712443000004</v>
      </c>
      <c r="T212" s="10">
        <f>IF(MONTH($A212)=1,Real!T211,IF(Real!T211-Real!T210&lt;=0,"",Real!T211-Real!T210))</f>
        <v>2694.1410117099999</v>
      </c>
      <c r="U212" s="10">
        <f>IF(U211*Real!U211/100=0,"",U211*Real!U211/100)</f>
        <v>451.5322437009508</v>
      </c>
      <c r="V212" s="10" t="str">
        <f>IF(MOD(MONTH(A212),3)=0,V200*Real!V211/100,"")</f>
        <v/>
      </c>
      <c r="W212" s="10">
        <f>IF(MONTH($A212)=1,Real!W211,IF(Real!W211-Real!W210&lt;=0,"",Real!W211-Real!W210))</f>
        <v>35152.800000000003</v>
      </c>
      <c r="X212" s="10">
        <f>IF(MONTH($A212)=1,Real!X211,IF(Real!X211-Real!X210&lt;=0,"",Real!X211-Real!X210))</f>
        <v>17616.400000000001</v>
      </c>
      <c r="Y212" s="9">
        <f>Real!Y211</f>
        <v>1511559</v>
      </c>
      <c r="Z212" s="9">
        <f>Real!Z211</f>
        <v>2727377.55707923</v>
      </c>
      <c r="AA212" s="9">
        <f>Real!AA211</f>
        <v>16.600000000000001</v>
      </c>
      <c r="AB212" s="9">
        <f>Real!AB211</f>
        <v>197.55</v>
      </c>
      <c r="AC212" s="9">
        <f>Real!AC211</f>
        <v>1.01</v>
      </c>
      <c r="AD212" s="9">
        <f>Real!AD211</f>
        <v>75467</v>
      </c>
      <c r="AE212" s="9">
        <f>Real!AE211</f>
        <v>258549</v>
      </c>
      <c r="AF212" s="9">
        <f>Real!AF211</f>
        <v>121772</v>
      </c>
      <c r="AG212" s="9">
        <f>Real!AG211</f>
        <v>4.7</v>
      </c>
      <c r="AH212" s="10">
        <f>IF(MONTH($A212)=1,Real!AH211,IF(Real!AH211-Real!AH210&lt;=0,"",Real!AH211-Real!AH210))</f>
        <v>2583.7668550500002</v>
      </c>
      <c r="AI212" s="10">
        <f>IF(MONTH($A212)=1,Real!AI211,IF(Real!AI211-Real!AI210&lt;=0,"",Real!AI211-Real!AI210))</f>
        <v>625.50770819000002</v>
      </c>
      <c r="AJ212" s="10">
        <f>IF(MONTH($A212)=1,Real!AJ211,IF(Real!AJ211-Real!AJ210&lt;=0,"",Real!AJ211-Real!AJ210))</f>
        <v>1370522.8040000002</v>
      </c>
      <c r="AK212" s="10">
        <f>Real!AK211</f>
        <v>1357.6331</v>
      </c>
      <c r="AL212" s="10">
        <f>Real!AL211</f>
        <v>686.59749999999997</v>
      </c>
      <c r="AM212" s="10">
        <f>Real!AM211</f>
        <v>671.03560000000004</v>
      </c>
      <c r="AN212" s="10">
        <f>Real!AN211</f>
        <v>1345.62995</v>
      </c>
    </row>
    <row r="213" spans="1:40" x14ac:dyDescent="0.2">
      <c r="A213" s="13">
        <v>43525</v>
      </c>
      <c r="B213" s="10">
        <f>B201*Real!B212/100</f>
        <v>94.937700567097878</v>
      </c>
      <c r="C213" s="10">
        <f>C201*Real!C212/100</f>
        <v>162.15973207493067</v>
      </c>
      <c r="D213" s="10">
        <f>D201*Real!D212/100</f>
        <v>157.00347629337162</v>
      </c>
      <c r="E213" s="10">
        <f>E201*Real!E212/100</f>
        <v>187.23467122068701</v>
      </c>
      <c r="F213" s="10">
        <f>F201*Real!F212/100</f>
        <v>494.20000113566107</v>
      </c>
      <c r="G213" s="10">
        <f>G201*Real!G212/100</f>
        <v>41.742513625396462</v>
      </c>
      <c r="H213" s="10">
        <f>H201*Real!H212/100</f>
        <v>608.16175569650284</v>
      </c>
      <c r="I213" s="10">
        <f>I201*Real!I212/100</f>
        <v>386.81776933539675</v>
      </c>
      <c r="J213" s="10">
        <f>J201*Real!J212/100</f>
        <v>165.02309069505083</v>
      </c>
      <c r="K213" s="10">
        <f>K201*Real!K212/100</f>
        <v>388.05980251749423</v>
      </c>
      <c r="L213" s="10">
        <f>L201*Real!L212/100</f>
        <v>203.92475138638943</v>
      </c>
      <c r="M213" s="10">
        <f>M201*Real!M212/100</f>
        <v>100.80943839456636</v>
      </c>
      <c r="N213" s="10">
        <f>N201*Real!N212/100</f>
        <v>185.20103848834128</v>
      </c>
      <c r="O213" s="10">
        <f>O201*Real!O212/100</f>
        <v>197.12067713945791</v>
      </c>
      <c r="P213" s="10">
        <f>IF(MONTH($A213)=1,Real!P212,IF(Real!P212-Real!P211&lt;=0,"",Real!P212-Real!P211))</f>
        <v>626.00034985000002</v>
      </c>
      <c r="Q213" s="10">
        <f>IF(MONTH($A213)=1,Real!Q212,IF(Real!Q212-Real!Q211&lt;=0,"",Real!Q212-Real!Q211))</f>
        <v>3022.8056530999997</v>
      </c>
      <c r="R213" s="10">
        <f>IF(MONTH($A213)=1,Real!R212,IF(Real!R212-Real!R211&lt;=0,"",Real!R212-Real!R211))</f>
        <v>793.11475639999992</v>
      </c>
      <c r="S213" s="10">
        <f>IF(MONTH($A213)=1,Real!S212,IF(Real!S212-Real!S211&lt;=0,"",Real!S212-Real!S211))</f>
        <v>303.36552485999994</v>
      </c>
      <c r="T213" s="10">
        <f>IF(MONTH($A213)=1,Real!T212,IF(Real!T212-Real!T211&lt;=0,"",Real!T212-Real!T211))</f>
        <v>2879.6287097800005</v>
      </c>
      <c r="U213" s="10">
        <f>IF(U212*Real!U212/100=0,"",U212*Real!U212/100)</f>
        <v>452.97714688079378</v>
      </c>
      <c r="V213" s="10">
        <f>IF(MOD(MONTH(A213),3)=0,V201*Real!V212/100,"")</f>
        <v>445.36489578266247</v>
      </c>
      <c r="W213" s="10">
        <f>IF(MONTH($A213)=1,Real!W212,IF(Real!W212-Real!W211&lt;=0,"",Real!W212-Real!W211))</f>
        <v>37209.599999999991</v>
      </c>
      <c r="X213" s="10">
        <f>IF(MONTH($A213)=1,Real!X212,IF(Real!X212-Real!X211&lt;=0,"",Real!X212-Real!X211))</f>
        <v>20177</v>
      </c>
      <c r="Y213" s="9">
        <f>Real!Y212</f>
        <v>1536667</v>
      </c>
      <c r="Z213" s="9">
        <f>Real!Z212</f>
        <v>2729662.6374354102</v>
      </c>
      <c r="AA213" s="9">
        <f>Real!AA212</f>
        <v>16.100000000000001</v>
      </c>
      <c r="AB213" s="9">
        <f>Real!AB212</f>
        <v>199.2</v>
      </c>
      <c r="AC213" s="9">
        <f>Real!AC212</f>
        <v>1.02</v>
      </c>
      <c r="AD213" s="9">
        <f>Real!AD212</f>
        <v>75250</v>
      </c>
      <c r="AE213" s="9">
        <f>Real!AE212</f>
        <v>267626</v>
      </c>
      <c r="AF213" s="9">
        <f>Real!AF212</f>
        <v>156080</v>
      </c>
      <c r="AG213" s="9">
        <f>Real!AG212</f>
        <v>4.5999999999999996</v>
      </c>
      <c r="AH213" s="10">
        <f>IF(MONTH($A213)=1,Real!AH212,IF(Real!AH212-Real!AH211&lt;=0,"",Real!AH212-Real!AH211))</f>
        <v>3648.8060029500002</v>
      </c>
      <c r="AI213" s="10">
        <f>IF(MONTH($A213)=1,Real!AI212,IF(Real!AI212-Real!AI211&lt;=0,"",Real!AI212-Real!AI211))</f>
        <v>644.45349097000008</v>
      </c>
      <c r="AJ213" s="10">
        <f>IF(MONTH($A213)=1,Real!AJ212,IF(Real!AJ212-Real!AJ211&lt;=0,"",Real!AJ212-Real!AJ211))</f>
        <v>2381809.3429999999</v>
      </c>
      <c r="AK213" s="10">
        <f>Real!AK212</f>
        <v>1746.047</v>
      </c>
      <c r="AL213" s="10">
        <f>Real!AL212</f>
        <v>625.90890000000002</v>
      </c>
      <c r="AM213" s="10">
        <f>Real!AM212</f>
        <v>1120.1380999999999</v>
      </c>
      <c r="AN213" s="10">
        <f>Real!AN212</f>
        <v>1458.8053500000001</v>
      </c>
    </row>
    <row r="214" spans="1:40" x14ac:dyDescent="0.2">
      <c r="A214" s="13">
        <v>43556</v>
      </c>
      <c r="B214" s="10">
        <f>B202*Real!B213/100</f>
        <v>106.47907542963615</v>
      </c>
      <c r="C214" s="10">
        <f>C202*Real!C213/100</f>
        <v>159.86397646999706</v>
      </c>
      <c r="D214" s="10">
        <f>D202*Real!D213/100</f>
        <v>152.79587203627469</v>
      </c>
      <c r="E214" s="10">
        <f>E202*Real!E213/100</f>
        <v>190.0024624675186</v>
      </c>
      <c r="F214" s="10">
        <f>F202*Real!F213/100</f>
        <v>476.20465344206218</v>
      </c>
      <c r="G214" s="10">
        <f>G202*Real!G213/100</f>
        <v>41.865267172691802</v>
      </c>
      <c r="H214" s="10">
        <f>H202*Real!H213/100</f>
        <v>607.38909828678709</v>
      </c>
      <c r="I214" s="10">
        <f>I202*Real!I213/100</f>
        <v>386.82079270071785</v>
      </c>
      <c r="J214" s="10">
        <f>J202*Real!J213/100</f>
        <v>161.08760228444245</v>
      </c>
      <c r="K214" s="10">
        <f>K202*Real!K213/100</f>
        <v>387.84755539894786</v>
      </c>
      <c r="L214" s="10">
        <f>L202*Real!L213/100</f>
        <v>207.03634618234278</v>
      </c>
      <c r="M214" s="10">
        <f>M202*Real!M213/100</f>
        <v>104.49373580897522</v>
      </c>
      <c r="N214" s="10">
        <f>N202*Real!N213/100</f>
        <v>141.70904148452291</v>
      </c>
      <c r="O214" s="10">
        <f>O202*Real!O213/100</f>
        <v>205.62814284546801</v>
      </c>
      <c r="P214" s="10">
        <f>IF(MONTH($A214)=1,Real!P213,IF(Real!P213-Real!P212&lt;=0,"",Real!P213-Real!P212))</f>
        <v>729.19938961999969</v>
      </c>
      <c r="Q214" s="10">
        <f>IF(MONTH($A214)=1,Real!Q213,IF(Real!Q213-Real!Q212&lt;=0,"",Real!Q213-Real!Q212))</f>
        <v>3172.0678526400006</v>
      </c>
      <c r="R214" s="10">
        <f>IF(MONTH($A214)=1,Real!R213,IF(Real!R213-Real!R212&lt;=0,"",Real!R213-Real!R212))</f>
        <v>740.54957892000016</v>
      </c>
      <c r="S214" s="10">
        <f>IF(MONTH($A214)=1,Real!S213,IF(Real!S213-Real!S212&lt;=0,"",Real!S213-Real!S212))</f>
        <v>352.48261386000001</v>
      </c>
      <c r="T214" s="10">
        <f>IF(MONTH($A214)=1,Real!T213,IF(Real!T213-Real!T212&lt;=0,"",Real!T213-Real!T212))</f>
        <v>3346.0526537200003</v>
      </c>
      <c r="U214" s="10">
        <f>IF(U213*Real!U213/100=0,"",U213*Real!U213/100)</f>
        <v>454.29078060674806</v>
      </c>
      <c r="V214" s="10" t="str">
        <f>IF(MOD(MONTH(A214),3)=0,V202*Real!V213/100,"")</f>
        <v/>
      </c>
      <c r="W214" s="10">
        <f>IF(MONTH($A214)=1,Real!W213,IF(Real!W213-Real!W212&lt;=0,"",Real!W213-Real!W212))</f>
        <v>36593.200000000012</v>
      </c>
      <c r="X214" s="10">
        <f>IF(MONTH($A214)=1,Real!X213,IF(Real!X213-Real!X212&lt;=0,"",Real!X213-Real!X212))</f>
        <v>21027.899999999994</v>
      </c>
      <c r="Y214" s="9">
        <f>Real!Y213</f>
        <v>1571616</v>
      </c>
      <c r="Z214" s="9">
        <f>Real!Z213</f>
        <v>2726586.16819523</v>
      </c>
      <c r="AA214" s="9">
        <f>Real!AA213</f>
        <v>14.7</v>
      </c>
      <c r="AB214" s="9">
        <f>Real!AB213</f>
        <v>200.15</v>
      </c>
      <c r="AC214" s="9">
        <f>Real!AC213</f>
        <v>1.03</v>
      </c>
      <c r="AD214" s="9">
        <f>Real!AD213</f>
        <v>79550</v>
      </c>
      <c r="AE214" s="9">
        <f>Real!AE213</f>
        <v>276752</v>
      </c>
      <c r="AF214" s="9">
        <f>Real!AF213</f>
        <v>141011</v>
      </c>
      <c r="AG214" s="9">
        <f>Real!AG213</f>
        <v>4.5999999999999996</v>
      </c>
      <c r="AH214" s="10">
        <f>IF(MONTH($A214)=1,Real!AH213,IF(Real!AH213-Real!AH212&lt;=0,"",Real!AH213-Real!AH212))</f>
        <v>3901.26724225</v>
      </c>
      <c r="AI214" s="10">
        <f>IF(MONTH($A214)=1,Real!AI213,IF(Real!AI213-Real!AI212&lt;=0,"",Real!AI213-Real!AI212))</f>
        <v>676.07598570999994</v>
      </c>
      <c r="AJ214" s="10">
        <f>IF(MONTH($A214)=1,Real!AJ213,IF(Real!AJ213-Real!AJ212&lt;=0,"",Real!AJ213-Real!AJ212))</f>
        <v>2499247.7750000004</v>
      </c>
      <c r="AK214" s="10">
        <f>Real!AK213</f>
        <v>1771.1264000000001</v>
      </c>
      <c r="AL214" s="10">
        <f>Real!AL213</f>
        <v>729.33399999999995</v>
      </c>
      <c r="AM214" s="10">
        <f>Real!AM213</f>
        <v>1041.7924</v>
      </c>
      <c r="AN214" s="10">
        <f>Real!AN213</f>
        <v>1621.2677000000001</v>
      </c>
    </row>
    <row r="215" spans="1:40" x14ac:dyDescent="0.2">
      <c r="A215" s="13">
        <v>43586</v>
      </c>
      <c r="B215" s="10">
        <f>B203*Real!B214/100</f>
        <v>112.72366199102777</v>
      </c>
      <c r="C215" s="10">
        <f>C203*Real!C214/100</f>
        <v>154.35806422093682</v>
      </c>
      <c r="D215" s="10">
        <f>D203*Real!D214/100</f>
        <v>154.50996409347837</v>
      </c>
      <c r="E215" s="10">
        <f>E203*Real!E214/100</f>
        <v>181.55228420564413</v>
      </c>
      <c r="F215" s="10">
        <f>F203*Real!F214/100</f>
        <v>478.59016904431292</v>
      </c>
      <c r="G215" s="10">
        <f>G203*Real!G214/100</f>
        <v>47.590320709031758</v>
      </c>
      <c r="H215" s="10">
        <f>H203*Real!H214/100</f>
        <v>626.56842482111438</v>
      </c>
      <c r="I215" s="10">
        <f>I203*Real!I214/100</f>
        <v>392.42626313691011</v>
      </c>
      <c r="J215" s="10">
        <f>J203*Real!J214/100</f>
        <v>164.77363210941559</v>
      </c>
      <c r="K215" s="10">
        <f>K203*Real!K214/100</f>
        <v>357.56393318363268</v>
      </c>
      <c r="L215" s="10">
        <f>L203*Real!L214/100</f>
        <v>213.18493583630556</v>
      </c>
      <c r="M215" s="10">
        <f>M203*Real!M214/100</f>
        <v>107.47891775803269</v>
      </c>
      <c r="N215" s="10">
        <f>N203*Real!N214/100</f>
        <v>142.26010637751151</v>
      </c>
      <c r="O215" s="10">
        <f>O203*Real!O214/100</f>
        <v>203.76856648406346</v>
      </c>
      <c r="P215" s="10">
        <f>IF(MONTH($A215)=1,Real!P214,IF(Real!P214-Real!P213&lt;=0,"",Real!P214-Real!P213))</f>
        <v>697.74286574000007</v>
      </c>
      <c r="Q215" s="10">
        <f>IF(MONTH($A215)=1,Real!Q214,IF(Real!Q214-Real!Q213&lt;=0,"",Real!Q214-Real!Q213))</f>
        <v>2328.0126626499987</v>
      </c>
      <c r="R215" s="10">
        <f>IF(MONTH($A215)=1,Real!R214,IF(Real!R214-Real!R213&lt;=0,"",Real!R214-Real!R213))</f>
        <v>334.50633515999994</v>
      </c>
      <c r="S215" s="10">
        <f>IF(MONTH($A215)=1,Real!S214,IF(Real!S214-Real!S213&lt;=0,"",Real!S214-Real!S213))</f>
        <v>304.30121183999995</v>
      </c>
      <c r="T215" s="10">
        <f>IF(MONTH($A215)=1,Real!T214,IF(Real!T214-Real!T213&lt;=0,"",Real!T214-Real!T213))</f>
        <v>2365.9925719999992</v>
      </c>
      <c r="U215" s="10">
        <f>IF(U214*Real!U214/100=0,"",U214*Real!U214/100)</f>
        <v>455.83536926081098</v>
      </c>
      <c r="V215" s="10" t="str">
        <f>IF(MOD(MONTH(A215),3)=0,V203*Real!V214/100,"")</f>
        <v/>
      </c>
      <c r="W215" s="10">
        <f>IF(MONTH($A215)=1,Real!W214,IF(Real!W214-Real!W213&lt;=0,"",Real!W214-Real!W213))</f>
        <v>32686.299999999988</v>
      </c>
      <c r="X215" s="10">
        <f>IF(MONTH($A215)=1,Real!X214,IF(Real!X214-Real!X213&lt;=0,"",Real!X214-Real!X213))</f>
        <v>19200.5</v>
      </c>
      <c r="Y215" s="9">
        <f>Real!Y214</f>
        <v>1733235</v>
      </c>
      <c r="Z215" s="9">
        <f>Real!Z214</f>
        <v>2696628.47827526</v>
      </c>
      <c r="AA215" s="9">
        <f>Real!AA214</f>
        <v>12.6</v>
      </c>
      <c r="AB215" s="9">
        <f>Real!AB214</f>
        <v>203.75</v>
      </c>
      <c r="AC215" s="9">
        <f>Real!AC214</f>
        <v>1.04</v>
      </c>
      <c r="AD215" s="9">
        <f>Real!AD214</f>
        <v>70111</v>
      </c>
      <c r="AE215" s="9">
        <f>Real!AE214</f>
        <v>297621</v>
      </c>
      <c r="AF215" s="9">
        <f>Real!AF214</f>
        <v>130846</v>
      </c>
      <c r="AG215" s="9">
        <f>Real!AG214</f>
        <v>4.5999999999999996</v>
      </c>
      <c r="AH215" s="10">
        <f>IF(MONTH($A215)=1,Real!AH214,IF(Real!AH214-Real!AH213&lt;=0,"",Real!AH214-Real!AH213))</f>
        <v>3025.7555283999991</v>
      </c>
      <c r="AI215" s="10">
        <f>IF(MONTH($A215)=1,Real!AI214,IF(Real!AI214-Real!AI213&lt;=0,"",Real!AI214-Real!AI213))</f>
        <v>666.51438027999984</v>
      </c>
      <c r="AJ215" s="10">
        <f>IF(MONTH($A215)=1,Real!AJ214,IF(Real!AJ214-Real!AJ213&lt;=0,"",Real!AJ214-Real!AJ213))</f>
        <v>1730898.3830000004</v>
      </c>
      <c r="AK215" s="10">
        <f>Real!AK214</f>
        <v>1506.2814000000001</v>
      </c>
      <c r="AL215" s="10">
        <f>Real!AL214</f>
        <v>697.74289999999996</v>
      </c>
      <c r="AM215" s="10">
        <f>Real!AM214</f>
        <v>808.5385</v>
      </c>
      <c r="AN215" s="10">
        <f>Real!AN214</f>
        <v>1038.8134</v>
      </c>
    </row>
    <row r="216" spans="1:40" x14ac:dyDescent="0.2">
      <c r="A216" s="13">
        <v>43617</v>
      </c>
      <c r="B216" s="10">
        <f>B204*Real!B215/100</f>
        <v>135.77928428821014</v>
      </c>
      <c r="C216" s="10">
        <f>C204*Real!C215/100</f>
        <v>159.89302280927504</v>
      </c>
      <c r="D216" s="10">
        <f>D204*Real!D215/100</f>
        <v>152.95576220691504</v>
      </c>
      <c r="E216" s="10">
        <f>E204*Real!E215/100</f>
        <v>195.41956039860327</v>
      </c>
      <c r="F216" s="10">
        <f>F204*Real!F215/100</f>
        <v>455.15132300889803</v>
      </c>
      <c r="G216" s="10">
        <f>G204*Real!G215/100</f>
        <v>54.843762935413579</v>
      </c>
      <c r="H216" s="10">
        <f>H204*Real!H215/100</f>
        <v>642.17497398243017</v>
      </c>
      <c r="I216" s="10">
        <f>I204*Real!I215/100</f>
        <v>405.82276503857713</v>
      </c>
      <c r="J216" s="10">
        <f>J204*Real!J215/100</f>
        <v>164.8436233440741</v>
      </c>
      <c r="K216" s="10">
        <f>K204*Real!K215/100</f>
        <v>382.42692905644356</v>
      </c>
      <c r="L216" s="10">
        <f>L204*Real!L215/100</f>
        <v>217.48174429022788</v>
      </c>
      <c r="M216" s="10">
        <f>M204*Real!M215/100</f>
        <v>113.2607256942856</v>
      </c>
      <c r="N216" s="10">
        <f>N204*Real!N215/100</f>
        <v>141.92780888577332</v>
      </c>
      <c r="O216" s="10">
        <f>O204*Real!O215/100</f>
        <v>215.50947274547812</v>
      </c>
      <c r="P216" s="10">
        <f>IF(MONTH($A216)=1,Real!P215,IF(Real!P215-Real!P214&lt;=0,"",Real!P215-Real!P214))</f>
        <v>701.55885446000002</v>
      </c>
      <c r="Q216" s="10">
        <f>IF(MONTH($A216)=1,Real!Q215,IF(Real!Q215-Real!Q214&lt;=0,"",Real!Q215-Real!Q214))</f>
        <v>2261.5747233400016</v>
      </c>
      <c r="R216" s="10">
        <f>IF(MONTH($A216)=1,Real!R215,IF(Real!R215-Real!R214&lt;=0,"",Real!R215-Real!R214))</f>
        <v>163.7219221700002</v>
      </c>
      <c r="S216" s="10">
        <f>IF(MONTH($A216)=1,Real!S215,IF(Real!S215-Real!S214&lt;=0,"",Real!S215-Real!S214))</f>
        <v>310.59021396000003</v>
      </c>
      <c r="T216" s="10">
        <f>IF(MONTH($A216)=1,Real!T215,IF(Real!T215-Real!T214&lt;=0,"",Real!T215-Real!T214))</f>
        <v>2875.4945064500007</v>
      </c>
      <c r="U216" s="10">
        <f>IF(U215*Real!U215/100=0,"",U215*Real!U215/100)</f>
        <v>456.01770340851527</v>
      </c>
      <c r="V216" s="10">
        <f>IF(MOD(MONTH(A216),3)=0,V204*Real!V215/100,"")</f>
        <v>641.04413344668751</v>
      </c>
      <c r="W216" s="10">
        <f>IF(MONTH($A216)=1,Real!W215,IF(Real!W215-Real!W214&lt;=0,"",Real!W215-Real!W214))</f>
        <v>32667.399999999994</v>
      </c>
      <c r="X216" s="10">
        <f>IF(MONTH($A216)=1,Real!X215,IF(Real!X215-Real!X214&lt;=0,"",Real!X215-Real!X214))</f>
        <v>19415.300000000003</v>
      </c>
      <c r="Y216" s="9">
        <f>Real!Y215</f>
        <v>1763746</v>
      </c>
      <c r="Z216" s="9">
        <f>Real!Z215</f>
        <v>2710889.97006797</v>
      </c>
      <c r="AA216" s="9">
        <f>Real!AA215</f>
        <v>12.4</v>
      </c>
      <c r="AB216" s="9">
        <f>Real!AB215</f>
        <v>202.62</v>
      </c>
      <c r="AC216" s="9">
        <f>Real!AC215</f>
        <v>1.05</v>
      </c>
      <c r="AD216" s="9">
        <f>Real!AD215</f>
        <v>69000</v>
      </c>
      <c r="AE216" s="9">
        <f>Real!AE215</f>
        <v>280303</v>
      </c>
      <c r="AF216" s="9">
        <f>Real!AF215</f>
        <v>143660</v>
      </c>
      <c r="AG216" s="9">
        <f>Real!AG215</f>
        <v>4.5999999999999996</v>
      </c>
      <c r="AH216" s="10">
        <f>IF(MONTH($A216)=1,Real!AH215,IF(Real!AH215-Real!AH214&lt;=0,"",Real!AH215-Real!AH214))</f>
        <v>2963.1335777999993</v>
      </c>
      <c r="AI216" s="10">
        <f>IF(MONTH($A216)=1,Real!AI215,IF(Real!AI215-Real!AI214&lt;=0,"",Real!AI215-Real!AI214))</f>
        <v>685.36113963000025</v>
      </c>
      <c r="AJ216" s="10">
        <f>IF(MONTH($A216)=1,Real!AJ215,IF(Real!AJ215-Real!AJ214&lt;=0,"",Real!AJ215-Real!AJ214))</f>
        <v>1683995.7309999987</v>
      </c>
      <c r="AK216" s="10">
        <f>Real!AK215</f>
        <v>1680.7457999999999</v>
      </c>
      <c r="AL216" s="10">
        <f>Real!AL215</f>
        <v>701.55889999999999</v>
      </c>
      <c r="AM216" s="10">
        <f>Real!AM215</f>
        <v>979.18690000000004</v>
      </c>
      <c r="AN216" s="10">
        <f>Real!AN215</f>
        <v>1402.94757252</v>
      </c>
    </row>
    <row r="217" spans="1:40" x14ac:dyDescent="0.2">
      <c r="A217" s="13">
        <v>43647</v>
      </c>
      <c r="B217" s="10">
        <f>B205*Real!B216/100</f>
        <v>145.48103014017295</v>
      </c>
      <c r="C217" s="10">
        <f>C205*Real!C216/100</f>
        <v>163.38969818075861</v>
      </c>
      <c r="D217" s="10">
        <f>D205*Real!D216/100</f>
        <v>160.20284818342552</v>
      </c>
      <c r="E217" s="10">
        <f>E205*Real!E216/100</f>
        <v>197.28228397564536</v>
      </c>
      <c r="F217" s="10">
        <f>F205*Real!F216/100</f>
        <v>469.51902858423955</v>
      </c>
      <c r="G217" s="10">
        <f>G205*Real!G216/100</f>
        <v>62.219606991012562</v>
      </c>
      <c r="H217" s="10">
        <f>H205*Real!H216/100</f>
        <v>657.4192612335188</v>
      </c>
      <c r="I217" s="10">
        <f>I205*Real!I216/100</f>
        <v>420.52167935337769</v>
      </c>
      <c r="J217" s="10">
        <f>J205*Real!J216/100</f>
        <v>167.20801895537781</v>
      </c>
      <c r="K217" s="10">
        <f>K205*Real!K216/100</f>
        <v>397.27716133177177</v>
      </c>
      <c r="L217" s="10">
        <f>L205*Real!L216/100</f>
        <v>219.58353452932519</v>
      </c>
      <c r="M217" s="10">
        <f>M205*Real!M216/100</f>
        <v>115.99322439511754</v>
      </c>
      <c r="N217" s="10">
        <f>N205*Real!N216/100</f>
        <v>175.34014884632907</v>
      </c>
      <c r="O217" s="10">
        <f>O205*Real!O216/100</f>
        <v>201.3064082587822</v>
      </c>
      <c r="P217" s="10">
        <f>IF(MONTH($A217)=1,Real!P216,IF(Real!P216-Real!P215&lt;=0,"",Real!P216-Real!P215))</f>
        <v>660.99854032999974</v>
      </c>
      <c r="Q217" s="10">
        <f>IF(MONTH($A217)=1,Real!Q216,IF(Real!Q216-Real!Q215&lt;=0,"",Real!Q216-Real!Q215))</f>
        <v>3264.0138514400005</v>
      </c>
      <c r="R217" s="10">
        <f>IF(MONTH($A217)=1,Real!R216,IF(Real!R216-Real!R215&lt;=0,"",Real!R216-Real!R215))</f>
        <v>557.97343471999966</v>
      </c>
      <c r="S217" s="10">
        <f>IF(MONTH($A217)=1,Real!S216,IF(Real!S216-Real!S215&lt;=0,"",Real!S216-Real!S215))</f>
        <v>409.00796358000002</v>
      </c>
      <c r="T217" s="10">
        <f>IF(MONTH($A217)=1,Real!T216,IF(Real!T216-Real!T215&lt;=0,"",Real!T216-Real!T215))</f>
        <v>3005.4081432099993</v>
      </c>
      <c r="U217" s="10">
        <f>IF(U216*Real!U216/100=0,"",U216*Real!U216/100)</f>
        <v>456.92973881533231</v>
      </c>
      <c r="V217" s="10" t="str">
        <f>IF(MOD(MONTH(A217),3)=0,V205*Real!V216/100,"")</f>
        <v/>
      </c>
      <c r="W217" s="10">
        <f>IF(MONTH($A217)=1,Real!W216,IF(Real!W216-Real!W215&lt;=0,"",Real!W216-Real!W215))</f>
        <v>33810.400000000023</v>
      </c>
      <c r="X217" s="10">
        <f>IF(MONTH($A217)=1,Real!X216,IF(Real!X216-Real!X215&lt;=0,"",Real!X216-Real!X215))</f>
        <v>21546.500000000015</v>
      </c>
      <c r="Y217" s="9">
        <f>Real!Y216</f>
        <v>1755036</v>
      </c>
      <c r="Z217" s="9">
        <f>Real!Z216</f>
        <v>2650232.74898186</v>
      </c>
      <c r="AA217" s="9">
        <f>Real!AA216</f>
        <v>11.1</v>
      </c>
      <c r="AB217" s="9">
        <f>Real!AB216</f>
        <v>197.2</v>
      </c>
      <c r="AC217" s="9">
        <f>Real!AC216</f>
        <v>1.08</v>
      </c>
      <c r="AD217" s="9">
        <f>Real!AD216</f>
        <v>73022</v>
      </c>
      <c r="AE217" s="9">
        <f>Real!AE216</f>
        <v>279974</v>
      </c>
      <c r="AF217" s="9">
        <f>Real!AF216</f>
        <v>132827</v>
      </c>
      <c r="AG217" s="9">
        <f>Real!AG216</f>
        <v>4.5999999999999996</v>
      </c>
      <c r="AH217" s="10">
        <f>IF(MONTH($A217)=1,Real!AH216,IF(Real!AH216-Real!AH215&lt;=0,"",Real!AH216-Real!AH215))</f>
        <v>3925.0123917700002</v>
      </c>
      <c r="AI217" s="10">
        <f>IF(MONTH($A217)=1,Real!AI216,IF(Real!AI216-Real!AI215&lt;=0,"",Real!AI216-Real!AI215))</f>
        <v>691.8352951300003</v>
      </c>
      <c r="AJ217" s="10">
        <f>IF(MONTH($A217)=1,Real!AJ216,IF(Real!AJ216-Real!AJ215&lt;=0,"",Real!AJ216-Real!AJ215))</f>
        <v>2352640.0530000012</v>
      </c>
      <c r="AK217" s="10">
        <f>Real!AK216</f>
        <v>1921.4585</v>
      </c>
      <c r="AL217" s="10">
        <f>Real!AL216</f>
        <v>661.03309999999999</v>
      </c>
      <c r="AM217" s="10">
        <f>Real!AM216</f>
        <v>1260.4254000000001</v>
      </c>
      <c r="AN217" s="10">
        <f>Real!AN216</f>
        <v>1466.066</v>
      </c>
    </row>
    <row r="218" spans="1:40" x14ac:dyDescent="0.2">
      <c r="A218" s="13">
        <v>43678</v>
      </c>
      <c r="B218" s="10">
        <f>B206*Real!B217/100</f>
        <v>143.12481575970747</v>
      </c>
      <c r="C218" s="10">
        <f>C206*Real!C217/100</f>
        <v>165.67378578336087</v>
      </c>
      <c r="D218" s="10">
        <f>D206*Real!D217/100</f>
        <v>161.61336469750159</v>
      </c>
      <c r="E218" s="10">
        <f>E206*Real!E217/100</f>
        <v>201.11597477736325</v>
      </c>
      <c r="F218" s="10">
        <f>F206*Real!F217/100</f>
        <v>470.04148338471003</v>
      </c>
      <c r="G218" s="10">
        <f>G206*Real!G217/100</f>
        <v>61.333267197491075</v>
      </c>
      <c r="H218" s="10">
        <f>H206*Real!H217/100</f>
        <v>677.6033023137179</v>
      </c>
      <c r="I218" s="10">
        <f>I206*Real!I217/100</f>
        <v>440.45267634089271</v>
      </c>
      <c r="J218" s="10">
        <f>J206*Real!J217/100</f>
        <v>170.15015695446317</v>
      </c>
      <c r="K218" s="10">
        <f>K206*Real!K217/100</f>
        <v>409.06106334573911</v>
      </c>
      <c r="L218" s="10">
        <f>L206*Real!L217/100</f>
        <v>227.81865199379038</v>
      </c>
      <c r="M218" s="10">
        <f>M206*Real!M217/100</f>
        <v>120.38407727695733</v>
      </c>
      <c r="N218" s="10">
        <f>N206*Real!N217/100</f>
        <v>147.94508595435252</v>
      </c>
      <c r="O218" s="10">
        <f>O206*Real!O217/100</f>
        <v>190.53371370221896</v>
      </c>
      <c r="P218" s="10">
        <f>IF(MONTH($A218)=1,Real!P217,IF(Real!P217-Real!P216&lt;=0,"",Real!P217-Real!P216))</f>
        <v>624.61048905999996</v>
      </c>
      <c r="Q218" s="10">
        <f>IF(MONTH($A218)=1,Real!Q217,IF(Real!Q217-Real!Q216&lt;=0,"",Real!Q217-Real!Q216))</f>
        <v>2524.6760935899983</v>
      </c>
      <c r="R218" s="10">
        <f>IF(MONTH($A218)=1,Real!R217,IF(Real!R217-Real!R216&lt;=0,"",Real!R217-Real!R216))</f>
        <v>322.51538267000024</v>
      </c>
      <c r="S218" s="10">
        <f>IF(MONTH($A218)=1,Real!S217,IF(Real!S217-Real!S216&lt;=0,"",Real!S217-Real!S216))</f>
        <v>287.69096358000024</v>
      </c>
      <c r="T218" s="10">
        <f>IF(MONTH($A218)=1,Real!T217,IF(Real!T217-Real!T216&lt;=0,"",Real!T217-Real!T216))</f>
        <v>2723.9576058999992</v>
      </c>
      <c r="U218" s="10">
        <f>IF(U217*Real!U217/100=0,"",U217*Real!U217/100)</f>
        <v>455.83310744217556</v>
      </c>
      <c r="V218" s="10" t="str">
        <f>IF(MOD(MONTH(A218),3)=0,V206*Real!V217/100,"")</f>
        <v/>
      </c>
      <c r="W218" s="10">
        <f>IF(MONTH($A218)=1,Real!W217,IF(Real!W217-Real!W216&lt;=0,"",Real!W217-Real!W216))</f>
        <v>34652.599999999977</v>
      </c>
      <c r="X218" s="10">
        <f>IF(MONTH($A218)=1,Real!X217,IF(Real!X217-Real!X216&lt;=0,"",Real!X217-Real!X216))</f>
        <v>21156.699999999983</v>
      </c>
      <c r="Y218" s="9">
        <f>Real!Y217</f>
        <v>1744062</v>
      </c>
      <c r="Z218" s="9">
        <f>Real!Z217</f>
        <v>2660738.12749206</v>
      </c>
      <c r="AA218" s="9">
        <f>Real!AA217</f>
        <v>12.4</v>
      </c>
      <c r="AB218" s="9">
        <f>Real!AB217</f>
        <v>196.12</v>
      </c>
      <c r="AC218" s="9">
        <f>Real!AC217</f>
        <v>1.0900000000000001</v>
      </c>
      <c r="AD218" s="9">
        <f>Real!AD217</f>
        <v>75758</v>
      </c>
      <c r="AE218" s="9">
        <f>Real!AE217</f>
        <v>279616</v>
      </c>
      <c r="AF218" s="9">
        <f>Real!AF217</f>
        <v>138239</v>
      </c>
      <c r="AG218" s="9">
        <f>Real!AG217</f>
        <v>4.5</v>
      </c>
      <c r="AH218" s="10">
        <f>IF(MONTH($A218)=1,Real!AH217,IF(Real!AH217-Real!AH216&lt;=0,"",Real!AH217-Real!AH216))</f>
        <v>3149.2865826500019</v>
      </c>
      <c r="AI218" s="10">
        <f>IF(MONTH($A218)=1,Real!AI217,IF(Real!AI217-Real!AI216&lt;=0,"",Real!AI217-Real!AI216))</f>
        <v>642.77907564999987</v>
      </c>
      <c r="AJ218" s="10">
        <f>IF(MONTH($A218)=1,Real!AJ217,IF(Real!AJ217-Real!AJ216&lt;=0,"",Real!AJ217-Real!AJ216))</f>
        <v>1546599.0359999985</v>
      </c>
      <c r="AK218" s="10">
        <f>Real!AK217</f>
        <v>1785.41725</v>
      </c>
      <c r="AL218" s="10">
        <f>Real!AL217</f>
        <v>624.57590000000005</v>
      </c>
      <c r="AM218" s="10">
        <f>Real!AM217</f>
        <v>1160.8413499999999</v>
      </c>
      <c r="AN218" s="10">
        <f>Real!AN217</f>
        <v>1262.2413200000001</v>
      </c>
    </row>
    <row r="219" spans="1:40" x14ac:dyDescent="0.2">
      <c r="A219" s="13">
        <v>43709</v>
      </c>
      <c r="B219" s="10">
        <f>B207*Real!B218/100</f>
        <v>153.9708660411994</v>
      </c>
      <c r="C219" s="10">
        <f>C207*Real!C218/100</f>
        <v>170.96610059382112</v>
      </c>
      <c r="D219" s="10">
        <f>D207*Real!D218/100</f>
        <v>159.69786542419126</v>
      </c>
      <c r="E219" s="10">
        <f>E207*Real!E218/100</f>
        <v>211.42551688776868</v>
      </c>
      <c r="F219" s="10">
        <f>F207*Real!F218/100</f>
        <v>463.86346482692409</v>
      </c>
      <c r="G219" s="10">
        <f>G207*Real!G218/100</f>
        <v>56.586957501635545</v>
      </c>
      <c r="H219" s="10">
        <f>H207*Real!H218/100</f>
        <v>674.23919345605782</v>
      </c>
      <c r="I219" s="10">
        <f>I207*Real!I218/100</f>
        <v>440.63508980501518</v>
      </c>
      <c r="J219" s="10">
        <f>J207*Real!J218/100</f>
        <v>169.70116449102434</v>
      </c>
      <c r="K219" s="10">
        <f>K207*Real!K218/100</f>
        <v>422.55097695280199</v>
      </c>
      <c r="L219" s="10">
        <f>L207*Real!L218/100</f>
        <v>240.65115009896795</v>
      </c>
      <c r="M219" s="10">
        <f>M207*Real!M218/100</f>
        <v>122.3437959048927</v>
      </c>
      <c r="N219" s="10">
        <f>N207*Real!N218/100</f>
        <v>187.96035252025476</v>
      </c>
      <c r="O219" s="10">
        <f>O207*Real!O218/100</f>
        <v>191.91955715972821</v>
      </c>
      <c r="P219" s="10">
        <f>IF(MONTH($A219)=1,Real!P218,IF(Real!P218-Real!P217&lt;=0,"",Real!P218-Real!P217))</f>
        <v>600.52241614000013</v>
      </c>
      <c r="Q219" s="10">
        <f>IF(MONTH($A219)=1,Real!Q218,IF(Real!Q218-Real!Q217&lt;=0,"",Real!Q218-Real!Q217))</f>
        <v>2372.2486561500009</v>
      </c>
      <c r="R219" s="10">
        <f>IF(MONTH($A219)=1,Real!R218,IF(Real!R218-Real!R217&lt;=0,"",Real!R218-Real!R217))</f>
        <v>205.5959220499999</v>
      </c>
      <c r="S219" s="10">
        <f>IF(MONTH($A219)=1,Real!S218,IF(Real!S218-Real!S217&lt;=0,"",Real!S218-Real!S217))</f>
        <v>288.06996521999963</v>
      </c>
      <c r="T219" s="10">
        <f>IF(MONTH($A219)=1,Real!T218,IF(Real!T218-Real!T217&lt;=0,"",Real!T218-Real!T217))</f>
        <v>2961.5560809000017</v>
      </c>
      <c r="U219" s="10">
        <f>IF(U218*Real!U218/100=0,"",U218*Real!U218/100)</f>
        <v>455.10377447026809</v>
      </c>
      <c r="V219" s="10">
        <f>IF(MOD(MONTH(A219),3)=0,V207*Real!V218/100,"")</f>
        <v>863.51495383702843</v>
      </c>
      <c r="W219" s="10">
        <f>IF(MONTH($A219)=1,Real!W218,IF(Real!W218-Real!W217&lt;=0,"",Real!W218-Real!W217))</f>
        <v>35832.600000000035</v>
      </c>
      <c r="X219" s="10">
        <f>IF(MONTH($A219)=1,Real!X218,IF(Real!X218-Real!X217&lt;=0,"",Real!X218-Real!X217))</f>
        <v>20097.100000000006</v>
      </c>
      <c r="Y219" s="9">
        <f>Real!Y218</f>
        <v>1721885</v>
      </c>
      <c r="Z219" s="9">
        <f>Real!Z218</f>
        <v>2742602.8088650601</v>
      </c>
      <c r="AA219" s="9">
        <f>Real!AA218</f>
        <v>14.6</v>
      </c>
      <c r="AB219" s="9">
        <f>Real!AB218</f>
        <v>195.6</v>
      </c>
      <c r="AC219" s="9">
        <f>Real!AC218</f>
        <v>1.05</v>
      </c>
      <c r="AD219" s="9">
        <f>Real!AD218</f>
        <v>70463</v>
      </c>
      <c r="AE219" s="9">
        <f>Real!AE218</f>
        <v>280016</v>
      </c>
      <c r="AF219" s="9">
        <f>Real!AF218</f>
        <v>149368</v>
      </c>
      <c r="AG219" s="9">
        <f>Real!AG218</f>
        <v>4.5999999999999996</v>
      </c>
      <c r="AH219" s="10">
        <f>IF(MONTH($A219)=1,Real!AH218,IF(Real!AH218-Real!AH217&lt;=0,"",Real!AH218-Real!AH217))</f>
        <v>2972.7710722899974</v>
      </c>
      <c r="AI219" s="10">
        <f>IF(MONTH($A219)=1,Real!AI218,IF(Real!AI218-Real!AI217&lt;=0,"",Real!AI218-Real!AI217))</f>
        <v>625.72426272999928</v>
      </c>
      <c r="AJ219" s="10">
        <f>IF(MONTH($A219)=1,Real!AJ218,IF(Real!AJ218-Real!AJ217&lt;=0,"",Real!AJ218-Real!AJ217))</f>
        <v>1735791.5080000013</v>
      </c>
      <c r="AK219" s="10">
        <f>Real!AK218</f>
        <v>1777.64085</v>
      </c>
      <c r="AL219" s="10">
        <f>Real!AL218</f>
        <v>600.52239999999995</v>
      </c>
      <c r="AM219" s="10">
        <f>Real!AM218</f>
        <v>1177.1184499999999</v>
      </c>
      <c r="AN219" s="10">
        <f>Real!AN218</f>
        <v>1365.8239799999999</v>
      </c>
    </row>
    <row r="220" spans="1:40" x14ac:dyDescent="0.2">
      <c r="A220" s="13">
        <v>43739</v>
      </c>
      <c r="B220" s="10">
        <f>B208*Real!B219/100</f>
        <v>155.20001934954408</v>
      </c>
      <c r="C220" s="10">
        <f>C208*Real!C219/100</f>
        <v>183.30086798533543</v>
      </c>
      <c r="D220" s="10">
        <f>D208*Real!D219/100</f>
        <v>161.64946910008373</v>
      </c>
      <c r="E220" s="10">
        <f>E208*Real!E219/100</f>
        <v>232.59987136870018</v>
      </c>
      <c r="F220" s="10">
        <f>F208*Real!F219/100</f>
        <v>488.14724509705991</v>
      </c>
      <c r="G220" s="10">
        <f>G208*Real!G219/100</f>
        <v>47.79774013507862</v>
      </c>
      <c r="H220" s="10">
        <f>H208*Real!H219/100</f>
        <v>693.01156444640435</v>
      </c>
      <c r="I220" s="10">
        <f>I208*Real!I219/100</f>
        <v>449.52049317459006</v>
      </c>
      <c r="J220" s="10">
        <f>J208*Real!J219/100</f>
        <v>173.42600949167968</v>
      </c>
      <c r="K220" s="10">
        <f>K208*Real!K219/100</f>
        <v>447.88365721325556</v>
      </c>
      <c r="L220" s="10">
        <f>L208*Real!L219/100</f>
        <v>238.4101202568103</v>
      </c>
      <c r="M220" s="10">
        <f>M208*Real!M219/100</f>
        <v>124.45953225805275</v>
      </c>
      <c r="N220" s="10">
        <f>N208*Real!N219/100</f>
        <v>175.48191697841636</v>
      </c>
      <c r="O220" s="10">
        <f>O208*Real!O219/100</f>
        <v>195.42297324578942</v>
      </c>
      <c r="P220" s="10">
        <f>IF(MONTH($A220)=1,Real!P219,IF(Real!P219-Real!P218&lt;=0,"",Real!P219-Real!P218))</f>
        <v>668.69103435000034</v>
      </c>
      <c r="Q220" s="10">
        <f>IF(MONTH($A220)=1,Real!Q219,IF(Real!Q219-Real!Q218&lt;=0,"",Real!Q219-Real!Q218))</f>
        <v>2860.68087543</v>
      </c>
      <c r="R220" s="10">
        <f>IF(MONTH($A220)=1,Real!R219,IF(Real!R219-Real!R218&lt;=0,"",Real!R219-Real!R218))</f>
        <v>525.69420523999997</v>
      </c>
      <c r="S220" s="10">
        <f>IF(MONTH($A220)=1,Real!S219,IF(Real!S219-Real!S218&lt;=0,"",Real!S219-Real!S218))</f>
        <v>328.07089407000012</v>
      </c>
      <c r="T220" s="10">
        <f>IF(MONTH($A220)=1,Real!T219,IF(Real!T219-Real!T218&lt;=0,"",Real!T219-Real!T218))</f>
        <v>3066.4913201999989</v>
      </c>
      <c r="U220" s="10">
        <f>IF(U219*Real!U219/100=0,"",U219*Real!U219/100)</f>
        <v>455.69540937707939</v>
      </c>
      <c r="V220" s="10" t="str">
        <f>IF(MOD(MONTH(A220),3)=0,V208*Real!V219/100,"")</f>
        <v/>
      </c>
      <c r="W220" s="10">
        <f>IF(MONTH($A220)=1,Real!W219,IF(Real!W219-Real!W218&lt;=0,"",Real!W219-Real!W218))</f>
        <v>37452.799999999988</v>
      </c>
      <c r="X220" s="10">
        <f>IF(MONTH($A220)=1,Real!X219,IF(Real!X219-Real!X218&lt;=0,"",Real!X219-Real!X218))</f>
        <v>23121.600000000006</v>
      </c>
      <c r="Y220" s="9">
        <f>Real!Y219</f>
        <v>1651014</v>
      </c>
      <c r="Z220" s="9">
        <f>Real!Z219</f>
        <v>2743192.2389271599</v>
      </c>
      <c r="AA220" s="9">
        <f>Real!AA219</f>
        <v>13.2</v>
      </c>
      <c r="AB220" s="9">
        <f>Real!AB219</f>
        <v>195.15</v>
      </c>
      <c r="AC220" s="9">
        <f>Real!AC219</f>
        <v>1.04</v>
      </c>
      <c r="AD220" s="9">
        <f>Real!AD219</f>
        <v>74433</v>
      </c>
      <c r="AE220" s="9">
        <f>Real!AE219</f>
        <v>267227</v>
      </c>
      <c r="AF220" s="9">
        <f>Real!AF219</f>
        <v>144134</v>
      </c>
      <c r="AG220" s="9">
        <f>Real!AG219</f>
        <v>4.5999999999999996</v>
      </c>
      <c r="AH220" s="10">
        <f>IF(MONTH($A220)=1,Real!AH219,IF(Real!AH219-Real!AH218&lt;=0,"",Real!AH219-Real!AH218))</f>
        <v>3529.3719097700014</v>
      </c>
      <c r="AI220" s="10">
        <f>IF(MONTH($A220)=1,Real!AI219,IF(Real!AI219-Real!AI218&lt;=0,"",Real!AI219-Real!AI218))</f>
        <v>628.39006592000078</v>
      </c>
      <c r="AJ220" s="10">
        <f>IF(MONTH($A220)=1,Real!AJ219,IF(Real!AJ219-Real!AJ218&lt;=0,"",Real!AJ219-Real!AJ218))</f>
        <v>2172648.7980000004</v>
      </c>
      <c r="AK220" s="10">
        <f>Real!AK219</f>
        <v>1636.4457</v>
      </c>
      <c r="AL220" s="10">
        <f>Real!AL219</f>
        <v>668.69100000000003</v>
      </c>
      <c r="AM220" s="10">
        <f>Real!AM219</f>
        <v>967.75469999999996</v>
      </c>
      <c r="AN220" s="10">
        <f>Real!AN219</f>
        <v>1567.0169000000001</v>
      </c>
    </row>
    <row r="221" spans="1:40" x14ac:dyDescent="0.2">
      <c r="A221" s="13">
        <v>43770</v>
      </c>
      <c r="B221" s="10">
        <f>B209*Real!B220/100</f>
        <v>138.50487553082323</v>
      </c>
      <c r="C221" s="10">
        <f>C209*Real!C220/100</f>
        <v>178.15511202404872</v>
      </c>
      <c r="D221" s="10">
        <f>D209*Real!D220/100</f>
        <v>156.67311799611628</v>
      </c>
      <c r="E221" s="10">
        <f>E209*Real!E220/100</f>
        <v>220.42935741158468</v>
      </c>
      <c r="F221" s="10">
        <f>F209*Real!F220/100</f>
        <v>468.69088075990169</v>
      </c>
      <c r="G221" s="10">
        <f>G209*Real!G220/100</f>
        <v>42.321817412980884</v>
      </c>
      <c r="H221" s="10">
        <f>H209*Real!H220/100</f>
        <v>706.66723047886785</v>
      </c>
      <c r="I221" s="10">
        <f>I209*Real!I220/100</f>
        <v>458.08063350913022</v>
      </c>
      <c r="J221" s="10">
        <f>J209*Real!J220/100</f>
        <v>174.80470581043934</v>
      </c>
      <c r="K221" s="10">
        <f>K209*Real!K220/100</f>
        <v>448.93328735005912</v>
      </c>
      <c r="L221" s="10">
        <f>L209*Real!L220/100</f>
        <v>230.8300275552821</v>
      </c>
      <c r="M221" s="10">
        <f>M209*Real!M220/100</f>
        <v>125.65344951841125</v>
      </c>
      <c r="N221" s="10">
        <f>N209*Real!N220/100</f>
        <v>122.16005042674402</v>
      </c>
      <c r="O221" s="10">
        <f>O209*Real!O220/100</f>
        <v>194.38343683405662</v>
      </c>
      <c r="P221" s="10">
        <f>IF(MONTH($A221)=1,Real!P220,IF(Real!P220-Real!P219&lt;=0,"",Real!P220-Real!P219))</f>
        <v>588.68445393999991</v>
      </c>
      <c r="Q221" s="10">
        <f>IF(MONTH($A221)=1,Real!Q220,IF(Real!Q220-Real!Q219&lt;=0,"",Real!Q220-Real!Q219))</f>
        <v>2187.6897916899979</v>
      </c>
      <c r="R221" s="10">
        <f>IF(MONTH($A221)=1,Real!R220,IF(Real!R220-Real!R219&lt;=0,"",Real!R220-Real!R219))</f>
        <v>245.58095701000002</v>
      </c>
      <c r="S221" s="10">
        <f>IF(MONTH($A221)=1,Real!S220,IF(Real!S220-Real!S219&lt;=0,"",Real!S220-Real!S219))</f>
        <v>315.05767466999987</v>
      </c>
      <c r="T221" s="10">
        <f>IF(MONTH($A221)=1,Real!T220,IF(Real!T220-Real!T219&lt;=0,"",Real!T220-Real!T219))</f>
        <v>3027.2592337300011</v>
      </c>
      <c r="U221" s="10">
        <f>IF(U220*Real!U220/100=0,"",U220*Real!U220/100)</f>
        <v>456.9713565233352</v>
      </c>
      <c r="V221" s="10" t="str">
        <f>IF(MOD(MONTH(A221),3)=0,V209*Real!V220/100,"")</f>
        <v/>
      </c>
      <c r="W221" s="10">
        <f>IF(MONTH($A221)=1,Real!W220,IF(Real!W220-Real!W219&lt;=0,"",Real!W220-Real!W219))</f>
        <v>36241.399999999965</v>
      </c>
      <c r="X221" s="10">
        <f>IF(MONTH($A221)=1,Real!X220,IF(Real!X220-Real!X219&lt;=0,"",Real!X220-Real!X219))</f>
        <v>22270.899999999994</v>
      </c>
      <c r="Y221" s="9">
        <f>Real!Y220</f>
        <v>1578878</v>
      </c>
      <c r="Z221" s="9">
        <f>Real!Z220</f>
        <v>2770853.9356252402</v>
      </c>
      <c r="AA221" s="9">
        <f>Real!AA220</f>
        <v>12.5</v>
      </c>
      <c r="AB221" s="9">
        <f>Real!AB220</f>
        <v>193.5</v>
      </c>
      <c r="AC221" s="9">
        <f>Real!AC220</f>
        <v>1.03</v>
      </c>
      <c r="AD221" s="9">
        <f>Real!AD220</f>
        <v>78122</v>
      </c>
      <c r="AE221" s="9">
        <f>Real!AE220</f>
        <v>270829</v>
      </c>
      <c r="AF221" s="9">
        <f>Real!AF220</f>
        <v>148855</v>
      </c>
      <c r="AG221" s="9">
        <f>Real!AG220</f>
        <v>4.5</v>
      </c>
      <c r="AH221" s="10">
        <f>IF(MONTH($A221)=1,Real!AH220,IF(Real!AH220-Real!AH219&lt;=0,"",Real!AH220-Real!AH219))</f>
        <v>2776.3742456399996</v>
      </c>
      <c r="AI221" s="10">
        <f>IF(MONTH($A221)=1,Real!AI220,IF(Real!AI220-Real!AI219&lt;=0,"",Real!AI220-Real!AI219))</f>
        <v>627.4701943099999</v>
      </c>
      <c r="AJ221" s="10">
        <f>IF(MONTH($A221)=1,Real!AJ220,IF(Real!AJ220-Real!AJ219&lt;=0,"",Real!AJ220-Real!AJ219))</f>
        <v>1452687.5059999973</v>
      </c>
      <c r="AK221" s="10">
        <f>Real!AK220</f>
        <v>1354.4623510599999</v>
      </c>
      <c r="AL221" s="10">
        <f>Real!AL220</f>
        <v>588.68449999999996</v>
      </c>
      <c r="AM221" s="10">
        <f>Real!AM220</f>
        <v>765.77790000000005</v>
      </c>
      <c r="AN221" s="10">
        <f>Real!AN220</f>
        <v>1411.0711845400001</v>
      </c>
    </row>
    <row r="222" spans="1:40" x14ac:dyDescent="0.2">
      <c r="A222" s="13">
        <v>43800</v>
      </c>
      <c r="B222" s="10">
        <f>B210*Real!B221/100</f>
        <v>203.01182132117322</v>
      </c>
      <c r="C222" s="10">
        <f>C210*Real!C221/100</f>
        <v>198.52321295340593</v>
      </c>
      <c r="D222" s="10">
        <f>D210*Real!D221/100</f>
        <v>164.25458700794442</v>
      </c>
      <c r="E222" s="10">
        <f>E210*Real!E221/100</f>
        <v>252.9260362652783</v>
      </c>
      <c r="F222" s="10">
        <f>F210*Real!F221/100</f>
        <v>484.39231821729925</v>
      </c>
      <c r="G222" s="10">
        <f>G210*Real!G221/100</f>
        <v>42.72072165100046</v>
      </c>
      <c r="H222" s="10">
        <f>H210*Real!H221/100</f>
        <v>846.66865347702321</v>
      </c>
      <c r="I222" s="10">
        <f>I210*Real!I221/100</f>
        <v>537.90927414659029</v>
      </c>
      <c r="J222" s="10">
        <f>J210*Real!J221/100</f>
        <v>209.49469181876032</v>
      </c>
      <c r="K222" s="10">
        <f>K210*Real!K221/100</f>
        <v>491.62316543819293</v>
      </c>
      <c r="L222" s="10">
        <f>L210*Real!L221/100</f>
        <v>265.56119017095932</v>
      </c>
      <c r="M222" s="10">
        <f>M210*Real!M221/100</f>
        <v>128.89373030197578</v>
      </c>
      <c r="N222" s="10">
        <f>N210*Real!N221/100</f>
        <v>126.99876620542877</v>
      </c>
      <c r="O222" s="10">
        <f>O210*Real!O221/100</f>
        <v>257.39754334548849</v>
      </c>
      <c r="P222" s="10">
        <f>IF(MONTH($A222)=1,Real!P221,IF(Real!P221-Real!P220&lt;=0,"",Real!P221-Real!P220))</f>
        <v>658.84243462999984</v>
      </c>
      <c r="Q222" s="10">
        <f>IF(MONTH($A222)=1,Real!Q221,IF(Real!Q221-Real!Q220&lt;=0,"",Real!Q221-Real!Q220))</f>
        <v>3902.410124500002</v>
      </c>
      <c r="R222" s="10">
        <f>IF(MONTH($A222)=1,Real!R221,IF(Real!R221-Real!R220&lt;=0,"",Real!R221-Real!R220))</f>
        <v>310.15592966999975</v>
      </c>
      <c r="S222" s="10">
        <f>IF(MONTH($A222)=1,Real!S221,IF(Real!S221-Real!S220&lt;=0,"",Real!S221-Real!S220))</f>
        <v>552.3142261400003</v>
      </c>
      <c r="T222" s="10">
        <f>IF(MONTH($A222)=1,Real!T221,IF(Real!T221-Real!T220&lt;=0,"",Real!T221-Real!T220))</f>
        <v>6264.4455499400028</v>
      </c>
      <c r="U222" s="10">
        <f>IF(U221*Real!U221/100=0,"",U221*Real!U221/100)</f>
        <v>458.61645340681918</v>
      </c>
      <c r="V222" s="10">
        <f>IF(MOD(MONTH(A222),3)=0,V210*Real!V221/100,"")</f>
        <v>965.00593606928499</v>
      </c>
      <c r="W222" s="10">
        <f>IF(MONTH($A222)=1,Real!W221,IF(Real!W221-Real!W220&lt;=0,"",Real!W221-Real!W220))</f>
        <v>39773.100000000035</v>
      </c>
      <c r="X222" s="10">
        <f>IF(MONTH($A222)=1,Real!X221,IF(Real!X221-Real!X220&lt;=0,"",Real!X221-Real!X220))</f>
        <v>23140</v>
      </c>
      <c r="Y222" s="9">
        <f>Real!Y221</f>
        <v>1488060</v>
      </c>
      <c r="Z222" s="9">
        <f>Real!Z221</f>
        <v>2764886.4072119398</v>
      </c>
      <c r="AA222" s="9">
        <f>Real!AA221</f>
        <v>15.3</v>
      </c>
      <c r="AB222" s="9">
        <f>Real!AB221</f>
        <v>192.76</v>
      </c>
      <c r="AC222" s="9">
        <f>Real!AC221</f>
        <v>1.05</v>
      </c>
      <c r="AD222" s="9">
        <f>Real!AD221</f>
        <v>79944</v>
      </c>
      <c r="AE222" s="9">
        <f>Real!AE221</f>
        <v>262929</v>
      </c>
      <c r="AF222" s="9">
        <f>Real!AF221</f>
        <v>170156</v>
      </c>
      <c r="AG222" s="9">
        <f>Real!AG221</f>
        <v>4.5</v>
      </c>
      <c r="AH222" s="10">
        <f>IF(MONTH($A222)=1,Real!AH221,IF(Real!AH221-Real!AH220&lt;=0,"",Real!AH221-Real!AH220))</f>
        <v>4173.9667179300013</v>
      </c>
      <c r="AI222" s="10">
        <f>IF(MONTH($A222)=1,Real!AI221,IF(Real!AI221-Real!AI220&lt;=0,"",Real!AI221-Real!AI220))</f>
        <v>943.93183464999947</v>
      </c>
      <c r="AJ222" s="10">
        <f>IF(MONTH($A222)=1,Real!AJ221,IF(Real!AJ221-Real!AJ220&lt;=0,"",Real!AJ221-Real!AJ220))</f>
        <v>2338589.4330000021</v>
      </c>
      <c r="AK222" s="10">
        <f>Real!AK221</f>
        <v>2161.5733403499999</v>
      </c>
      <c r="AL222" s="10">
        <f>Real!AL221</f>
        <v>658.8424</v>
      </c>
      <c r="AM222" s="10">
        <f>Real!AM221</f>
        <v>1503.3675000000001</v>
      </c>
      <c r="AN222" s="10">
        <f>Real!AN221</f>
        <v>3286.8983338399999</v>
      </c>
    </row>
    <row r="223" spans="1:40" x14ac:dyDescent="0.2">
      <c r="A223" s="13">
        <v>43831</v>
      </c>
      <c r="B223" s="10">
        <f>B211*Real!B222/100</f>
        <v>65.226847857372988</v>
      </c>
      <c r="C223" s="10">
        <f>C211*Real!C222/100</f>
        <v>149.18857943554428</v>
      </c>
      <c r="D223" s="10">
        <f>D211*Real!D222/100</f>
        <v>153.35615482608594</v>
      </c>
      <c r="E223" s="10">
        <f>E211*Real!E222/100</f>
        <v>165.70112872233585</v>
      </c>
      <c r="F223" s="10">
        <f>F211*Real!F222/100</f>
        <v>462.87245305257989</v>
      </c>
      <c r="G223" s="10">
        <f>G211*Real!G222/100</f>
        <v>41.694721989865677</v>
      </c>
      <c r="H223" s="10">
        <f>H211*Real!H222/100</f>
        <v>568.17693038784307</v>
      </c>
      <c r="I223" s="10">
        <f>I211*Real!I222/100</f>
        <v>365.7185356479344</v>
      </c>
      <c r="J223" s="10">
        <f>J211*Real!J222/100</f>
        <v>157.99500503188136</v>
      </c>
      <c r="K223" s="10">
        <f>K211*Real!K222/100</f>
        <v>329.71976081536957</v>
      </c>
      <c r="L223" s="10">
        <f>L211*Real!L222/100</f>
        <v>203.66207039817203</v>
      </c>
      <c r="M223" s="10">
        <f>M211*Real!M222/100</f>
        <v>99.309262518372819</v>
      </c>
      <c r="N223" s="10">
        <f>N211*Real!N222/100</f>
        <v>118.16432453596549</v>
      </c>
      <c r="O223" s="10">
        <f>O211*Real!O222/100</f>
        <v>196.12766014365795</v>
      </c>
      <c r="P223" s="10">
        <f>IF(MONTH($A223)=1,Real!P222,IF(Real!P222-Real!P221&lt;=0,"",Real!P222-Real!P221))</f>
        <v>615.94278836000001</v>
      </c>
      <c r="Q223" s="10">
        <f>IF(MONTH($A223)=1,Real!Q222,IF(Real!Q222-Real!Q221&lt;=0,"",Real!Q222-Real!Q221))</f>
        <v>1974.22272137</v>
      </c>
      <c r="R223" s="10">
        <f>IF(MONTH($A223)=1,Real!R222,IF(Real!R222-Real!R221&lt;=0,"",Real!R222-Real!R221))</f>
        <v>171.66265573999999</v>
      </c>
      <c r="S223" s="10">
        <f>IF(MONTH($A223)=1,Real!S222,IF(Real!S222-Real!S221&lt;=0,"",Real!S222-Real!S221))</f>
        <v>216.27159288999999</v>
      </c>
      <c r="T223" s="10">
        <f>IF(MONTH($A223)=1,Real!T222,IF(Real!T222-Real!T221&lt;=0,"",Real!T222-Real!T221))</f>
        <v>2222.3520650999999</v>
      </c>
      <c r="U223" s="10">
        <f>IF(U222*Real!U222/100=0,"",U222*Real!U222/100)</f>
        <v>460.45091922044645</v>
      </c>
      <c r="V223" s="10" t="str">
        <f>IF(MOD(MONTH(A223),3)=0,V211*Real!V222/100,"")</f>
        <v/>
      </c>
      <c r="W223" s="10">
        <f>IF(MONTH($A223)=1,Real!W222,IF(Real!W222-Real!W221&lt;=0,"",Real!W222-Real!W221))</f>
        <v>31099.8</v>
      </c>
      <c r="X223" s="10">
        <f>IF(MONTH($A223)=1,Real!X222,IF(Real!X222-Real!X221&lt;=0,"",Real!X222-Real!X221))</f>
        <v>16107.5</v>
      </c>
      <c r="Y223" s="9">
        <f>Real!Y222</f>
        <v>1463622</v>
      </c>
      <c r="Z223" s="9">
        <f>Real!Z222</f>
        <v>2699568.0421965099</v>
      </c>
      <c r="AA223" s="9">
        <f>Real!AA222</f>
        <v>13.5</v>
      </c>
      <c r="AB223" s="9">
        <f>Real!AB222</f>
        <v>195.03</v>
      </c>
      <c r="AC223" s="9">
        <f>Real!AC222</f>
        <v>1.03</v>
      </c>
      <c r="AD223" s="9">
        <f>Real!AD222</f>
        <v>81494</v>
      </c>
      <c r="AE223" s="9">
        <f>Real!AE222</f>
        <v>250712</v>
      </c>
      <c r="AF223" s="9">
        <f>Real!AF222</f>
        <v>99369</v>
      </c>
      <c r="AG223" s="9">
        <f>Real!AG222</f>
        <v>4.5</v>
      </c>
      <c r="AH223" s="10">
        <f>IF(MONTH($A223)=1,Real!AH222,IF(Real!AH222-Real!AH221&lt;=0,"",Real!AH222-Real!AH221))</f>
        <v>2590.1655097299999</v>
      </c>
      <c r="AI223" s="10">
        <f>IF(MONTH($A223)=1,Real!AI222,IF(Real!AI222-Real!AI221&lt;=0,"",Real!AI222-Real!AI221))</f>
        <v>479.72990340000001</v>
      </c>
      <c r="AJ223" s="10">
        <f>IF(MONTH($A223)=1,Real!AJ222,IF(Real!AJ222-Real!AJ221&lt;=0,"",Real!AJ222-Real!AJ221))</f>
        <v>1486944.392</v>
      </c>
      <c r="AK223" s="10">
        <f>Real!AK222</f>
        <v>1556.5494000000001</v>
      </c>
      <c r="AL223" s="10">
        <f>Real!AL222</f>
        <v>615.94280000000003</v>
      </c>
      <c r="AM223" s="10">
        <f>Real!AM222</f>
        <v>940.60659999999996</v>
      </c>
      <c r="AN223" s="10">
        <f>Real!AN222</f>
        <v>1624.3722</v>
      </c>
    </row>
    <row r="224" spans="1:40" x14ac:dyDescent="0.2">
      <c r="A224" s="13">
        <v>43862</v>
      </c>
      <c r="B224" s="10">
        <f>B212*Real!B223/100</f>
        <v>69.304982959868596</v>
      </c>
      <c r="C224" s="10">
        <f>C212*Real!C223/100</f>
        <v>154.2061563586841</v>
      </c>
      <c r="D224" s="10">
        <f>D212*Real!D223/100</f>
        <v>146.94466574504438</v>
      </c>
      <c r="E224" s="10">
        <f>E212*Real!E223/100</f>
        <v>180.62039305648739</v>
      </c>
      <c r="F224" s="10">
        <f>F212*Real!F223/100</f>
        <v>437.25795583867301</v>
      </c>
      <c r="G224" s="10">
        <f>G212*Real!G223/100</f>
        <v>35.949500101379599</v>
      </c>
      <c r="H224" s="10">
        <f>H212*Real!H223/100</f>
        <v>574.86995696046677</v>
      </c>
      <c r="I224" s="10">
        <f>I212*Real!I223/100</f>
        <v>366.71918441586922</v>
      </c>
      <c r="J224" s="10">
        <f>J212*Real!J223/100</f>
        <v>157.8159359404159</v>
      </c>
      <c r="K224" s="10">
        <f>K212*Real!K223/100</f>
        <v>360.6244221018585</v>
      </c>
      <c r="L224" s="10">
        <f>L212*Real!L223/100</f>
        <v>198.72741706208075</v>
      </c>
      <c r="M224" s="10">
        <f>M212*Real!M223/100</f>
        <v>97.395230449905355</v>
      </c>
      <c r="N224" s="10">
        <f>N212*Real!N223/100</f>
        <v>123.6999400943476</v>
      </c>
      <c r="O224" s="10">
        <f>O212*Real!O223/100</f>
        <v>197.23886996173275</v>
      </c>
      <c r="P224" s="10">
        <f>IF(MONTH($A224)=1,Real!P223,IF(Real!P223-Real!P222&lt;=0,"",Real!P223-Real!P222))</f>
        <v>608.32613286999992</v>
      </c>
      <c r="Q224" s="10">
        <f>IF(MONTH($A224)=1,Real!Q223,IF(Real!Q223-Real!Q222&lt;=0,"",Real!Q223-Real!Q222))</f>
        <v>1935.5483573999998</v>
      </c>
      <c r="R224" s="10">
        <f>IF(MONTH($A224)=1,Real!R223,IF(Real!R223-Real!R222&lt;=0,"",Real!R223-Real!R222))</f>
        <v>130.89203956</v>
      </c>
      <c r="S224" s="10">
        <f>IF(MONTH($A224)=1,Real!S223,IF(Real!S223-Real!S222&lt;=0,"",Real!S223-Real!S222))</f>
        <v>323.97103554</v>
      </c>
      <c r="T224" s="10">
        <f>IF(MONTH($A224)=1,Real!T223,IF(Real!T223-Real!T222&lt;=0,"",Real!T223-Real!T222))</f>
        <v>2848.2442630799997</v>
      </c>
      <c r="U224" s="10">
        <f>IF(U223*Real!U223/100=0,"",U223*Real!U223/100)</f>
        <v>461.97040725387393</v>
      </c>
      <c r="V224" s="10" t="str">
        <f>IF(MOD(MONTH(A224),3)=0,V212*Real!V223/100,"")</f>
        <v/>
      </c>
      <c r="W224" s="10">
        <f>IF(MONTH($A224)=1,Real!W223,IF(Real!W223-Real!W222&lt;=0,"",Real!W223-Real!W222))</f>
        <v>29081.399999999998</v>
      </c>
      <c r="X224" s="10">
        <f>IF(MONTH($A224)=1,Real!X223,IF(Real!X223-Real!X222&lt;=0,"",Real!X223-Real!X222))</f>
        <v>17736</v>
      </c>
      <c r="Y224" s="9">
        <f>Real!Y223</f>
        <v>1495554</v>
      </c>
      <c r="Z224" s="9">
        <f>Real!Z223</f>
        <v>2718607.2588621899</v>
      </c>
      <c r="AA224" s="9">
        <f>Real!AA223</f>
        <v>10.3</v>
      </c>
      <c r="AB224" s="9">
        <f>Real!AB223</f>
        <v>193.76</v>
      </c>
      <c r="AC224" s="9">
        <f>Real!AC223</f>
        <v>1.02</v>
      </c>
      <c r="AD224" s="9">
        <f>Real!AD223</f>
        <v>74350</v>
      </c>
      <c r="AE224" s="9">
        <f>Real!AE223</f>
        <v>239186</v>
      </c>
      <c r="AF224" s="9">
        <f>Real!AF223</f>
        <v>119073</v>
      </c>
      <c r="AG224" s="9">
        <f>Real!AG223</f>
        <v>4.5</v>
      </c>
      <c r="AH224" s="10">
        <f>IF(MONTH($A224)=1,Real!AH223,IF(Real!AH223-Real!AH222&lt;=0,"",Real!AH223-Real!AH222))</f>
        <v>2543.8725522800005</v>
      </c>
      <c r="AI224" s="10">
        <f>IF(MONTH($A224)=1,Real!AI223,IF(Real!AI223-Real!AI222&lt;=0,"",Real!AI223-Real!AI222))</f>
        <v>676.88353211000003</v>
      </c>
      <c r="AJ224" s="10">
        <f>IF(MONTH($A224)=1,Real!AJ223,IF(Real!AJ223-Real!AJ222&lt;=0,"",Real!AJ223-Real!AJ222))</f>
        <v>1364261.5490000001</v>
      </c>
      <c r="AK224" s="10">
        <f>Real!AK223</f>
        <v>1262.34075102</v>
      </c>
      <c r="AL224" s="10">
        <f>Real!AL223</f>
        <v>608.3261</v>
      </c>
      <c r="AM224" s="10">
        <f>Real!AM223</f>
        <v>652.89509999999996</v>
      </c>
      <c r="AN224" s="10">
        <f>Real!AN223</f>
        <v>1357.80189496</v>
      </c>
    </row>
    <row r="225" spans="1:40" x14ac:dyDescent="0.2">
      <c r="A225" s="13">
        <v>43891</v>
      </c>
      <c r="B225" s="10">
        <f>B213*Real!B224/100</f>
        <v>97.216205380708232</v>
      </c>
      <c r="C225" s="10">
        <f>C213*Real!C224/100</f>
        <v>166.5380448409538</v>
      </c>
      <c r="D225" s="10">
        <f>D213*Real!D224/100</f>
        <v>156.84647281707828</v>
      </c>
      <c r="E225" s="10">
        <f>E213*Real!E224/100</f>
        <v>199.21769017881098</v>
      </c>
      <c r="F225" s="10">
        <f>F213*Real!F224/100</f>
        <v>460.4463164002558</v>
      </c>
      <c r="G225" s="10">
        <f>G213*Real!G224/100</f>
        <v>31.67043500440807</v>
      </c>
      <c r="H225" s="10">
        <f>H213*Real!H224/100</f>
        <v>650.12491683956159</v>
      </c>
      <c r="I225" s="10">
        <f>I213*Real!I224/100</f>
        <v>416.60273757422232</v>
      </c>
      <c r="J225" s="10">
        <f>J213*Real!J224/100</f>
        <v>175.0894992274489</v>
      </c>
      <c r="K225" s="10">
        <f>K213*Real!K224/100</f>
        <v>413.6717494836488</v>
      </c>
      <c r="L225" s="10">
        <f>L213*Real!L224/100</f>
        <v>191.0774920490469</v>
      </c>
      <c r="M225" s="10">
        <f>M213*Real!M224/100</f>
        <v>96.373823105205432</v>
      </c>
      <c r="N225" s="10">
        <f>N213*Real!N224/100</f>
        <v>190.75706964299152</v>
      </c>
      <c r="O225" s="10">
        <f>O213*Real!O224/100</f>
        <v>208.75079709068595</v>
      </c>
      <c r="P225" s="10">
        <f>IF(MONTH($A225)=1,Real!P224,IF(Real!P224-Real!P223&lt;=0,"",Real!P224-Real!P223))</f>
        <v>563.66267478000009</v>
      </c>
      <c r="Q225" s="10">
        <f>IF(MONTH($A225)=1,Real!Q224,IF(Real!Q224-Real!Q223&lt;=0,"",Real!Q224-Real!Q223))</f>
        <v>3525.6370181700004</v>
      </c>
      <c r="R225" s="10">
        <f>IF(MONTH($A225)=1,Real!R224,IF(Real!R224-Real!R223&lt;=0,"",Real!R224-Real!R223))</f>
        <v>901.40861911000002</v>
      </c>
      <c r="S225" s="10">
        <f>IF(MONTH($A225)=1,Real!S224,IF(Real!S224-Real!S223&lt;=0,"",Real!S224-Real!S223))</f>
        <v>365.47993093000002</v>
      </c>
      <c r="T225" s="10">
        <f>IF(MONTH($A225)=1,Real!T224,IF(Real!T224-Real!T223&lt;=0,"",Real!T224-Real!T223))</f>
        <v>3531.3455825199999</v>
      </c>
      <c r="U225" s="10">
        <f>IF(U224*Real!U224/100=0,"",U224*Real!U224/100)</f>
        <v>464.51124449377022</v>
      </c>
      <c r="V225" s="10">
        <f>IF(MOD(MONTH(A225),3)=0,V213*Real!V224/100,"")</f>
        <v>451.49215930317894</v>
      </c>
      <c r="W225" s="10">
        <f>IF(MONTH($A225)=1,Real!W224,IF(Real!W224-Real!W223&lt;=0,"",Real!W224-Real!W223))</f>
        <v>30543</v>
      </c>
      <c r="X225" s="10">
        <f>IF(MONTH($A225)=1,Real!X224,IF(Real!X224-Real!X223&lt;=0,"",Real!X224-Real!X223))</f>
        <v>19664.099999999999</v>
      </c>
      <c r="Y225" s="9">
        <f>Real!Y224</f>
        <v>1492705</v>
      </c>
      <c r="Z225" s="9">
        <f>Real!Z224</f>
        <v>2723571.0276667499</v>
      </c>
      <c r="AA225" s="9">
        <f>Real!AA224</f>
        <v>9.5</v>
      </c>
      <c r="AB225" s="9">
        <f>Real!AB224</f>
        <v>191.14</v>
      </c>
      <c r="AC225" s="9">
        <f>Real!AC224</f>
        <v>1.03</v>
      </c>
      <c r="AD225" s="9">
        <f>Real!AD224</f>
        <v>72930</v>
      </c>
      <c r="AE225" s="9">
        <f>Real!AE224</f>
        <v>257146</v>
      </c>
      <c r="AF225" s="9">
        <f>Real!AF224</f>
        <v>157738</v>
      </c>
      <c r="AG225" s="9">
        <f>Real!AG224</f>
        <v>4.5999999999999996</v>
      </c>
      <c r="AH225" s="10">
        <f>IF(MONTH($A225)=1,Real!AH224,IF(Real!AH224-Real!AH223&lt;=0,"",Real!AH224-Real!AH223))</f>
        <v>4089.3016309399991</v>
      </c>
      <c r="AI225" s="10">
        <f>IF(MONTH($A225)=1,Real!AI224,IF(Real!AI224-Real!AI223&lt;=0,"",Real!AI224-Real!AI223))</f>
        <v>744.88563668999996</v>
      </c>
      <c r="AJ225" s="10">
        <f>IF(MONTH($A225)=1,Real!AJ224,IF(Real!AJ224-Real!AJ223&lt;=0,"",Real!AJ224-Real!AJ223))</f>
        <v>2680961.9010000001</v>
      </c>
      <c r="AK225" s="10">
        <f>Real!AK224</f>
        <v>1912.4462176699999</v>
      </c>
      <c r="AL225" s="10">
        <f>Real!AL224</f>
        <v>563.66269999999997</v>
      </c>
      <c r="AM225" s="10">
        <f>Real!AM224</f>
        <v>1347.8016</v>
      </c>
      <c r="AN225" s="10">
        <f>Real!AN224</f>
        <v>1635.7814332999999</v>
      </c>
    </row>
    <row r="226" spans="1:40" x14ac:dyDescent="0.2">
      <c r="A226" s="13">
        <v>43922</v>
      </c>
      <c r="B226" s="10">
        <f>B214*Real!B225/100</f>
        <v>100.4097681301469</v>
      </c>
      <c r="C226" s="10">
        <f>C214*Real!C225/100</f>
        <v>152.82996150531716</v>
      </c>
      <c r="D226" s="10">
        <f>D214*Real!D225/100</f>
        <v>151.4207091879482</v>
      </c>
      <c r="E226" s="10">
        <f>E214*Real!E225/100</f>
        <v>175.94228024492222</v>
      </c>
      <c r="F226" s="10">
        <f>F214*Real!F225/100</f>
        <v>447.7936295601354</v>
      </c>
      <c r="G226" s="10">
        <f>G214*Real!G225/100</f>
        <v>6.7500220881029405</v>
      </c>
      <c r="H226" s="10">
        <f>H214*Real!H225/100</f>
        <v>473.76349666369396</v>
      </c>
      <c r="I226" s="10">
        <f>I214*Real!I225/100</f>
        <v>251.4335152554666</v>
      </c>
      <c r="J226" s="10">
        <f>J214*Real!J225/100</f>
        <v>147.87841889711817</v>
      </c>
      <c r="K226" s="10">
        <f>K214*Real!K225/100</f>
        <v>336.65167808628672</v>
      </c>
      <c r="L226" s="10">
        <f>L214*Real!L225/100</f>
        <v>94.20153751296597</v>
      </c>
      <c r="M226" s="10">
        <f>M214*Real!M225/100</f>
        <v>66.458015974508243</v>
      </c>
      <c r="N226" s="10">
        <f>N214*Real!N225/100</f>
        <v>146.10202177054313</v>
      </c>
      <c r="O226" s="10">
        <f>O214*Real!O225/100</f>
        <v>201.51557998855864</v>
      </c>
      <c r="P226" s="10">
        <f>IF(MONTH($A226)=1,Real!P225,IF(Real!P225-Real!P224&lt;=0,"",Real!P225-Real!P224))</f>
        <v>434.5607062900001</v>
      </c>
      <c r="Q226" s="10">
        <f>IF(MONTH($A226)=1,Real!Q225,IF(Real!Q225-Real!Q224&lt;=0,"",Real!Q225-Real!Q224))</f>
        <v>3529.2572755700003</v>
      </c>
      <c r="R226" s="10">
        <f>IF(MONTH($A226)=1,Real!R225,IF(Real!R225-Real!R224&lt;=0,"",Real!R225-Real!R224))</f>
        <v>499.60944679999989</v>
      </c>
      <c r="S226" s="10">
        <f>IF(MONTH($A226)=1,Real!S225,IF(Real!S225-Real!S224&lt;=0,"",Real!S225-Real!S224))</f>
        <v>286.81780263000007</v>
      </c>
      <c r="T226" s="10">
        <f>IF(MONTH($A226)=1,Real!T225,IF(Real!T225-Real!T224&lt;=0,"",Real!T225-Real!T224))</f>
        <v>3642.7530015200009</v>
      </c>
      <c r="U226" s="10">
        <f>IF(U225*Real!U225/100=0,"",U225*Real!U225/100)</f>
        <v>468.3666878230685</v>
      </c>
      <c r="V226" s="10" t="str">
        <f>IF(MOD(MONTH(A226),3)=0,V214*Real!V225/100,"")</f>
        <v/>
      </c>
      <c r="W226" s="10">
        <f>IF(MONTH($A226)=1,Real!W225,IF(Real!W225-Real!W224&lt;=0,"",Real!W225-Real!W224))</f>
        <v>25017.800000000003</v>
      </c>
      <c r="X226" s="10">
        <f>IF(MONTH($A226)=1,Real!X225,IF(Real!X225-Real!X224&lt;=0,"",Real!X225-Real!X224))</f>
        <v>16957.900000000001</v>
      </c>
      <c r="Y226" s="9">
        <f>Real!Y225</f>
        <v>1346476</v>
      </c>
      <c r="Z226" s="9">
        <f>Real!Z225</f>
        <v>1999305.2656320599</v>
      </c>
      <c r="AA226" s="9">
        <f>Real!AA225</f>
        <v>7.4</v>
      </c>
      <c r="AB226" s="9">
        <f>Real!AB225</f>
        <v>177.41</v>
      </c>
      <c r="AC226" s="9">
        <f>Real!AC225</f>
        <v>0.99</v>
      </c>
      <c r="AD226" s="9">
        <f>Real!AD225</f>
        <v>67755</v>
      </c>
      <c r="AE226" s="9">
        <f>Real!AE225</f>
        <v>274995</v>
      </c>
      <c r="AF226" s="9">
        <f>Real!AF225</f>
        <v>38922</v>
      </c>
      <c r="AG226" s="9">
        <f>Real!AG225</f>
        <v>5.7</v>
      </c>
      <c r="AH226" s="10">
        <f>IF(MONTH($A226)=1,Real!AH225,IF(Real!AH225-Real!AH224&lt;=0,"",Real!AH225-Real!AH224))</f>
        <v>3963.8179818600001</v>
      </c>
      <c r="AI226" s="10">
        <f>IF(MONTH($A226)=1,Real!AI225,IF(Real!AI225-Real!AI224&lt;=0,"",Real!AI225-Real!AI224))</f>
        <v>655.93909499000006</v>
      </c>
      <c r="AJ226" s="10">
        <f>IF(MONTH($A226)=1,Real!AJ225,IF(Real!AJ225-Real!AJ224&lt;=0,"",Real!AJ225-Real!AJ224))</f>
        <v>1773494.3209999995</v>
      </c>
      <c r="AK226" s="10">
        <f>Real!AK225</f>
        <v>2270.6567824200001</v>
      </c>
      <c r="AL226" s="10">
        <f>Real!AL225</f>
        <v>434.5607</v>
      </c>
      <c r="AM226" s="10">
        <f>Real!AM225</f>
        <v>1835.7464</v>
      </c>
      <c r="AN226" s="10">
        <f>Real!AN225</f>
        <v>2137.3834268599999</v>
      </c>
    </row>
    <row r="227" spans="1:40" x14ac:dyDescent="0.2">
      <c r="A227" s="13">
        <v>43952</v>
      </c>
      <c r="B227" s="10">
        <f>B215*Real!B226/100</f>
        <v>107.98926818740459</v>
      </c>
      <c r="C227" s="10">
        <f>C215*Real!C226/100</f>
        <v>142.31813521170375</v>
      </c>
      <c r="D227" s="10">
        <f>D215*Real!D226/100</f>
        <v>135.50523850998053</v>
      </c>
      <c r="E227" s="10">
        <f>E215*Real!E226/100</f>
        <v>173.2008791321845</v>
      </c>
      <c r="F227" s="10">
        <f>F215*Real!F226/100</f>
        <v>434.47036061926394</v>
      </c>
      <c r="G227" s="10">
        <f>G215*Real!G226/100</f>
        <v>8.3356723537992483</v>
      </c>
      <c r="H227" s="10">
        <f>H215*Real!H226/100</f>
        <v>516.91895047741934</v>
      </c>
      <c r="I227" s="10">
        <f>I215*Real!I226/100</f>
        <v>287.25602461621821</v>
      </c>
      <c r="J227" s="10">
        <f>J215*Real!J226/100</f>
        <v>152.25083606910002</v>
      </c>
      <c r="K227" s="10">
        <f>K215*Real!K226/100</f>
        <v>319.30459233298399</v>
      </c>
      <c r="L227" s="10">
        <f>L215*Real!L226/100</f>
        <v>95.72003619050119</v>
      </c>
      <c r="M227" s="10">
        <f>M215*Real!M226/100</f>
        <v>67.066844681012398</v>
      </c>
      <c r="N227" s="10">
        <f>N215*Real!N226/100</f>
        <v>146.81242978159187</v>
      </c>
      <c r="O227" s="10">
        <f>O215*Real!O226/100</f>
        <v>205.80625214890409</v>
      </c>
      <c r="P227" s="10">
        <f>IF(MONTH($A227)=1,Real!P226,IF(Real!P226-Real!P225&lt;=0,"",Real!P226-Real!P225))</f>
        <v>214.23498242999995</v>
      </c>
      <c r="Q227" s="10">
        <f>IF(MONTH($A227)=1,Real!Q226,IF(Real!Q226-Real!Q225&lt;=0,"",Real!Q226-Real!Q225))</f>
        <v>1972.5817905000004</v>
      </c>
      <c r="R227" s="10">
        <f>IF(MONTH($A227)=1,Real!R226,IF(Real!R226-Real!R225&lt;=0,"",Real!R226-Real!R225))</f>
        <v>196.5235153000001</v>
      </c>
      <c r="S227" s="10">
        <f>IF(MONTH($A227)=1,Real!S226,IF(Real!S226-Real!S225&lt;=0,"",Real!S226-Real!S225))</f>
        <v>261.95464339</v>
      </c>
      <c r="T227" s="10">
        <f>IF(MONTH($A227)=1,Real!T226,IF(Real!T226-Real!T225&lt;=0,"",Real!T226-Real!T225))</f>
        <v>2741.8112786399997</v>
      </c>
      <c r="U227" s="10">
        <f>IF(U226*Real!U226/100=0,"",U226*Real!U226/100)</f>
        <v>469.63127788019074</v>
      </c>
      <c r="V227" s="10" t="str">
        <f>IF(MOD(MONTH(A227),3)=0,V215*Real!V226/100,"")</f>
        <v/>
      </c>
      <c r="W227" s="10">
        <f>IF(MONTH($A227)=1,Real!W226,IF(Real!W226-Real!W225&lt;=0,"",Real!W226-Real!W225))</f>
        <v>21578.5</v>
      </c>
      <c r="X227" s="10">
        <f>IF(MONTH($A227)=1,Real!X226,IF(Real!X226-Real!X225&lt;=0,"",Real!X226-Real!X225))</f>
        <v>16828.899999999994</v>
      </c>
      <c r="Y227" s="9">
        <f>Real!Y226</f>
        <v>1384849</v>
      </c>
      <c r="Z227" s="9">
        <f>Real!Z226</f>
        <v>2177803.2121973899</v>
      </c>
      <c r="AA227" s="9">
        <f>Real!AA226</f>
        <v>3.8</v>
      </c>
      <c r="AB227" s="9">
        <f>Real!AB226</f>
        <v>172.48</v>
      </c>
      <c r="AC227" s="9">
        <f>Real!AC226</f>
        <v>0.99</v>
      </c>
      <c r="AD227" s="9">
        <f>Real!AD226</f>
        <v>70635</v>
      </c>
      <c r="AE227" s="9">
        <f>Real!AE226</f>
        <v>277361</v>
      </c>
      <c r="AF227" s="9">
        <f>Real!AF226</f>
        <v>63033</v>
      </c>
      <c r="AG227" s="9">
        <f>Real!AG226</f>
        <v>6.1</v>
      </c>
      <c r="AH227" s="10">
        <f>IF(MONTH($A227)=1,Real!AH226,IF(Real!AH226-Real!AH225&lt;=0,"",Real!AH226-Real!AH225))</f>
        <v>2186.8167729300003</v>
      </c>
      <c r="AI227" s="10">
        <f>IF(MONTH($A227)=1,Real!AI226,IF(Real!AI226-Real!AI225&lt;=0,"",Real!AI226-Real!AI225))</f>
        <v>608.72253934999981</v>
      </c>
      <c r="AJ227" s="10">
        <f>IF(MONTH($A227)=1,Real!AJ226,IF(Real!AJ226-Real!AJ225&lt;=0,"",Real!AJ226-Real!AJ225))</f>
        <v>1212921.6230000006</v>
      </c>
      <c r="AK227" s="10">
        <f>Real!AK226</f>
        <v>889.04727446000004</v>
      </c>
      <c r="AL227" s="10">
        <f>Real!AL226</f>
        <v>214.23500000000001</v>
      </c>
      <c r="AM227" s="10">
        <f>Real!AM226</f>
        <v>674.67100000000005</v>
      </c>
      <c r="AN227" s="10">
        <f>Real!AN226</f>
        <v>1409.4037598699999</v>
      </c>
    </row>
    <row r="228" spans="1:40" x14ac:dyDescent="0.2">
      <c r="A228" s="13">
        <v>43983</v>
      </c>
      <c r="B228" s="10">
        <f>B216*Real!B227/100</f>
        <v>132.92791931815773</v>
      </c>
      <c r="C228" s="10">
        <f>C216*Real!C227/100</f>
        <v>149.1801902810536</v>
      </c>
      <c r="D228" s="10">
        <f>D216*Real!D227/100</f>
        <v>133.07151312001608</v>
      </c>
      <c r="E228" s="10">
        <f>E216*Real!E227/100</f>
        <v>191.3157496302326</v>
      </c>
      <c r="F228" s="10">
        <f>F216*Real!F227/100</f>
        <v>411.71062947791802</v>
      </c>
      <c r="G228" s="10">
        <f>G216*Real!G227/100</f>
        <v>15.544866318917492</v>
      </c>
      <c r="H228" s="10">
        <f>H216*Real!H227/100</f>
        <v>603.00230056950193</v>
      </c>
      <c r="I228" s="10">
        <f>I216*Real!I227/100</f>
        <v>370.11036171518236</v>
      </c>
      <c r="J228" s="10">
        <f>J216*Real!J227/100</f>
        <v>159.89831464375186</v>
      </c>
      <c r="K228" s="10">
        <f>K216*Real!K227/100</f>
        <v>383.19178291455648</v>
      </c>
      <c r="L228" s="10">
        <f>L216*Real!L227/100</f>
        <v>117.00517842814259</v>
      </c>
      <c r="M228" s="10">
        <f>M216*Real!M227/100</f>
        <v>79.622290163082766</v>
      </c>
      <c r="N228" s="10">
        <f>N216*Real!N227/100</f>
        <v>146.1856431523465</v>
      </c>
      <c r="O228" s="10">
        <f>O216*Real!O227/100</f>
        <v>216.80252958195098</v>
      </c>
      <c r="P228" s="10">
        <f>IF(MONTH($A228)=1,Real!P227,IF(Real!P227-Real!P226&lt;=0,"",Real!P227-Real!P226))</f>
        <v>224.3194765799999</v>
      </c>
      <c r="Q228" s="10">
        <f>IF(MONTH($A228)=1,Real!Q227,IF(Real!Q227-Real!Q226&lt;=0,"",Real!Q227-Real!Q226))</f>
        <v>2277.7738658599992</v>
      </c>
      <c r="R228" s="10">
        <f>IF(MONTH($A228)=1,Real!R227,IF(Real!R227-Real!R226&lt;=0,"",Real!R227-Real!R226))</f>
        <v>177.64252709000016</v>
      </c>
      <c r="S228" s="10">
        <f>IF(MONTH($A228)=1,Real!S227,IF(Real!S227-Real!S226&lt;=0,"",Real!S227-Real!S226))</f>
        <v>319.12086963999991</v>
      </c>
      <c r="T228" s="10">
        <f>IF(MONTH($A228)=1,Real!T227,IF(Real!T227-Real!T226&lt;=0,"",Real!T227-Real!T226))</f>
        <v>3739.3791539400008</v>
      </c>
      <c r="U228" s="10">
        <f>IF(U227*Real!U227/100=0,"",U227*Real!U227/100)</f>
        <v>470.66446669152714</v>
      </c>
      <c r="V228" s="10">
        <f>IF(MOD(MONTH(A228),3)=0,V216*Real!V227/100,"")</f>
        <v>590.99883528554437</v>
      </c>
      <c r="W228" s="10">
        <f>IF(MONTH($A228)=1,Real!W227,IF(Real!W227-Real!W226&lt;=0,"",Real!W227-Real!W226))</f>
        <v>24870.600000000006</v>
      </c>
      <c r="X228" s="10">
        <f>IF(MONTH($A228)=1,Real!X227,IF(Real!X227-Real!X226&lt;=0,"",Real!X227-Real!X226))</f>
        <v>18628.700000000012</v>
      </c>
      <c r="Y228" s="9">
        <f>Real!Y227</f>
        <v>1518008</v>
      </c>
      <c r="Z228" s="9">
        <f>Real!Z227</f>
        <v>2474445.4686661302</v>
      </c>
      <c r="AA228" s="9">
        <f>Real!AA227</f>
        <v>5.5</v>
      </c>
      <c r="AB228" s="9">
        <f>Real!AB227</f>
        <v>183</v>
      </c>
      <c r="AC228" s="9">
        <f>Real!AC227</f>
        <v>1.03</v>
      </c>
      <c r="AD228" s="9">
        <f>Real!AD227</f>
        <v>74167</v>
      </c>
      <c r="AE228" s="9">
        <f>Real!AE227</f>
        <v>270126</v>
      </c>
      <c r="AF228" s="9">
        <f>Real!AF227</f>
        <v>122622</v>
      </c>
      <c r="AG228" s="9">
        <f>Real!AG227</f>
        <v>6.3</v>
      </c>
      <c r="AH228" s="10">
        <f>IF(MONTH($A228)=1,Real!AH227,IF(Real!AH227-Real!AH226&lt;=0,"",Real!AH227-Real!AH226))</f>
        <v>2502.0933424500017</v>
      </c>
      <c r="AI228" s="10">
        <f>IF(MONTH($A228)=1,Real!AI227,IF(Real!AI227-Real!AI226&lt;=0,"",Real!AI227-Real!AI226))</f>
        <v>676.25141566999991</v>
      </c>
      <c r="AJ228" s="10">
        <f>IF(MONTH($A228)=1,Real!AJ227,IF(Real!AJ227-Real!AJ226&lt;=0,"",Real!AJ227-Real!AJ226))</f>
        <v>1396690.1280000005</v>
      </c>
      <c r="AK228" s="10">
        <f>Real!AK227</f>
        <v>1200.83014039</v>
      </c>
      <c r="AL228" s="10">
        <f>Real!AL227</f>
        <v>224.31950000000001</v>
      </c>
      <c r="AM228" s="10">
        <f>Real!AM227</f>
        <v>976.12419999999997</v>
      </c>
      <c r="AN228" s="10">
        <f>Real!AN227</f>
        <v>1750.27250789</v>
      </c>
    </row>
    <row r="229" spans="1:40" x14ac:dyDescent="0.2">
      <c r="A229" s="13">
        <v>44013</v>
      </c>
      <c r="B229" s="10">
        <f>B217*Real!B228/100</f>
        <v>144.89910601961225</v>
      </c>
      <c r="C229" s="10">
        <f>C217*Real!C228/100</f>
        <v>154.07648538445537</v>
      </c>
      <c r="D229" s="10">
        <f>D217*Real!D228/100</f>
        <v>137.93465228592936</v>
      </c>
      <c r="E229" s="10">
        <f>E217*Real!E228/100</f>
        <v>197.67684854359663</v>
      </c>
      <c r="F229" s="10">
        <f>F217*Real!F228/100</f>
        <v>432.32351783730138</v>
      </c>
      <c r="G229" s="10">
        <f>G217*Real!G228/100</f>
        <v>27.92149551087822</v>
      </c>
      <c r="H229" s="10">
        <f>H217*Real!H228/100</f>
        <v>654.13216492735114</v>
      </c>
      <c r="I229" s="10">
        <f>I217*Real!I228/100</f>
        <v>418.83959263596415</v>
      </c>
      <c r="J229" s="10">
        <f>J217*Real!J228/100</f>
        <v>166.5391868795563</v>
      </c>
      <c r="K229" s="10">
        <f>K217*Real!K228/100</f>
        <v>402.04448726775308</v>
      </c>
      <c r="L229" s="10">
        <f>L217*Real!L228/100</f>
        <v>158.75889546470211</v>
      </c>
      <c r="M229" s="10">
        <f>M217*Real!M228/100</f>
        <v>92.098620169723333</v>
      </c>
      <c r="N229" s="10">
        <f>N217*Real!N228/100</f>
        <v>182.70443509787489</v>
      </c>
      <c r="O229" s="10">
        <f>O217*Real!O228/100</f>
        <v>207.14429409828688</v>
      </c>
      <c r="P229" s="10">
        <f>IF(MONTH($A229)=1,Real!P228,IF(Real!P228-Real!P227&lt;=0,"",Real!P228-Real!P227))</f>
        <v>341.0247876200001</v>
      </c>
      <c r="Q229" s="10">
        <f>IF(MONTH($A229)=1,Real!Q228,IF(Real!Q228-Real!Q227&lt;=0,"",Real!Q228-Real!Q227))</f>
        <v>2796.4836856000002</v>
      </c>
      <c r="R229" s="10">
        <f>IF(MONTH($A229)=1,Real!R228,IF(Real!R228-Real!R227&lt;=0,"",Real!R228-Real!R227))</f>
        <v>398.26485873999991</v>
      </c>
      <c r="S229" s="10">
        <f>IF(MONTH($A229)=1,Real!S228,IF(Real!S228-Real!S227&lt;=0,"",Real!S228-Real!S227))</f>
        <v>434.00888903000009</v>
      </c>
      <c r="T229" s="10">
        <f>IF(MONTH($A229)=1,Real!T228,IF(Real!T228-Real!T227&lt;=0,"",Real!T228-Real!T227))</f>
        <v>3553.0122761799976</v>
      </c>
      <c r="U229" s="10">
        <f>IF(U228*Real!U228/100=0,"",U228*Real!U228/100)</f>
        <v>472.31179232494748</v>
      </c>
      <c r="V229" s="10" t="str">
        <f>IF(MOD(MONTH(A229),3)=0,V217*Real!V228/100,"")</f>
        <v/>
      </c>
      <c r="W229" s="10">
        <f>IF(MONTH($A229)=1,Real!W228,IF(Real!W228-Real!W227&lt;=0,"",Real!W228-Real!W227))</f>
        <v>22047.699999999983</v>
      </c>
      <c r="X229" s="10">
        <f>IF(MONTH($A229)=1,Real!X228,IF(Real!X228-Real!X227&lt;=0,"",Real!X228-Real!X227))</f>
        <v>18680.099999999991</v>
      </c>
      <c r="Y229" s="9">
        <f>Real!Y228</f>
        <v>1639088</v>
      </c>
      <c r="Z229" s="9">
        <f>Real!Z228</f>
        <v>2541945.0949723101</v>
      </c>
      <c r="AA229" s="9">
        <f>Real!AA228</f>
        <v>4.9000000000000004</v>
      </c>
      <c r="AB229" s="9">
        <f>Real!AB228</f>
        <v>190.94</v>
      </c>
      <c r="AC229" s="9">
        <f>Real!AC228</f>
        <v>1.0900000000000001</v>
      </c>
      <c r="AD229" s="9">
        <f>Real!AD228</f>
        <v>77955</v>
      </c>
      <c r="AE229" s="9">
        <f>Real!AE228</f>
        <v>254036</v>
      </c>
      <c r="AF229" s="9">
        <f>Real!AF228</f>
        <v>141924</v>
      </c>
      <c r="AG229" s="9">
        <f>Real!AG228</f>
        <v>6.3</v>
      </c>
      <c r="AH229" s="10">
        <f>IF(MONTH($A229)=1,Real!AH228,IF(Real!AH228-Real!AH227&lt;=0,"",Real!AH228-Real!AH227))</f>
        <v>3137.5084732099967</v>
      </c>
      <c r="AI229" s="10">
        <f>IF(MONTH($A229)=1,Real!AI228,IF(Real!AI228-Real!AI227&lt;=0,"",Real!AI228-Real!AI227))</f>
        <v>671.14043511000045</v>
      </c>
      <c r="AJ229" s="10">
        <f>IF(MONTH($A229)=1,Real!AJ228,IF(Real!AJ228-Real!AJ227&lt;=0,"",Real!AJ228-Real!AJ227))</f>
        <v>1952001.4780000001</v>
      </c>
      <c r="AK229" s="10">
        <f>Real!AK228</f>
        <v>1307.8352401899999</v>
      </c>
      <c r="AL229" s="10">
        <f>Real!AL228</f>
        <v>341.0247</v>
      </c>
      <c r="AM229" s="10">
        <f>Real!AM228</f>
        <v>966.39689999999996</v>
      </c>
      <c r="AN229" s="10">
        <f>Real!AN228</f>
        <v>1879.87291691</v>
      </c>
    </row>
    <row r="230" spans="1:40" x14ac:dyDescent="0.2">
      <c r="A230" s="13">
        <v>44044</v>
      </c>
      <c r="B230" s="10">
        <f>B218*Real!B229/100</f>
        <v>143.55419020698659</v>
      </c>
      <c r="C230" s="10">
        <f>C218*Real!C229/100</f>
        <v>159.04683435202642</v>
      </c>
      <c r="D230" s="10">
        <f>D218*Real!D229/100</f>
        <v>144.64396140426391</v>
      </c>
      <c r="E230" s="10">
        <f>E218*Real!E229/100</f>
        <v>202.72490257558218</v>
      </c>
      <c r="F230" s="10">
        <f>F218*Real!F229/100</f>
        <v>448.48175190740653</v>
      </c>
      <c r="G230" s="10">
        <f>G218*Real!G229/100</f>
        <v>36.431928668677585</v>
      </c>
      <c r="H230" s="10">
        <f>H218*Real!H229/100</f>
        <v>672.86007919752183</v>
      </c>
      <c r="I230" s="10">
        <f>I218*Real!I229/100</f>
        <v>443.97629775161988</v>
      </c>
      <c r="J230" s="10">
        <f>J218*Real!J229/100</f>
        <v>166.57700365841944</v>
      </c>
      <c r="K230" s="10">
        <f>K218*Real!K229/100</f>
        <v>405.7885748389732</v>
      </c>
      <c r="L230" s="10">
        <f>L218*Real!L229/100</f>
        <v>186.58347598291436</v>
      </c>
      <c r="M230" s="10">
        <f>M218*Real!M229/100</f>
        <v>103.77107461273721</v>
      </c>
      <c r="N230" s="10">
        <f>N218*Real!N229/100</f>
        <v>154.15877956443535</v>
      </c>
      <c r="O230" s="10">
        <f>O218*Real!O229/100</f>
        <v>190.72424741592116</v>
      </c>
      <c r="P230" s="10">
        <f>IF(MONTH($A230)=1,Real!P229,IF(Real!P229-Real!P228&lt;=0,"",Real!P229-Real!P228))</f>
        <v>404.87944564999998</v>
      </c>
      <c r="Q230" s="10">
        <f>IF(MONTH($A230)=1,Real!Q229,IF(Real!Q229-Real!Q228&lt;=0,"",Real!Q229-Real!Q228))</f>
        <v>2252.3190785900006</v>
      </c>
      <c r="R230" s="10">
        <f>IF(MONTH($A230)=1,Real!R229,IF(Real!R229-Real!R228&lt;=0,"",Real!R229-Real!R228))</f>
        <v>235.13010596999993</v>
      </c>
      <c r="S230" s="10">
        <f>IF(MONTH($A230)=1,Real!S229,IF(Real!S229-Real!S228&lt;=0,"",Real!S229-Real!S228))</f>
        <v>329.51813356999992</v>
      </c>
      <c r="T230" s="10">
        <f>IF(MONTH($A230)=1,Real!T229,IF(Real!T229-Real!T228&lt;=0,"",Real!T229-Real!T228))</f>
        <v>2958.5230980800006</v>
      </c>
      <c r="U230" s="10">
        <f>IF(U229*Real!U229/100=0,"",U229*Real!U229/100)</f>
        <v>472.12286760801749</v>
      </c>
      <c r="V230" s="10" t="str">
        <f>IF(MOD(MONTH(A230),3)=0,V218*Real!V229/100,"")</f>
        <v/>
      </c>
      <c r="W230" s="10">
        <f>IF(MONTH($A230)=1,Real!W229,IF(Real!W229-Real!W228&lt;=0,"",Real!W229-Real!W228))</f>
        <v>23891.900000000023</v>
      </c>
      <c r="X230" s="10">
        <f>IF(MONTH($A230)=1,Real!X229,IF(Real!X229-Real!X228&lt;=0,"",Real!X229-Real!X228))</f>
        <v>19174.300000000003</v>
      </c>
      <c r="Y230" s="9">
        <f>Real!Y229</f>
        <v>1692463</v>
      </c>
      <c r="Z230" s="9">
        <f>Real!Z229</f>
        <v>2552138.05716968</v>
      </c>
      <c r="AA230" s="9">
        <f>Real!AA229</f>
        <v>3.3</v>
      </c>
      <c r="AB230" s="9">
        <f>Real!AB229</f>
        <v>192.89</v>
      </c>
      <c r="AC230" s="9">
        <f>Real!AC229</f>
        <v>1.1100000000000001</v>
      </c>
      <c r="AD230" s="9">
        <f>Real!AD229</f>
        <v>80000</v>
      </c>
      <c r="AE230" s="9">
        <f>Real!AE229</f>
        <v>232400</v>
      </c>
      <c r="AF230" s="9">
        <f>Real!AF229</f>
        <v>137517</v>
      </c>
      <c r="AG230" s="9">
        <f>Real!AG229</f>
        <v>6.5</v>
      </c>
      <c r="AH230" s="10">
        <f>IF(MONTH($A230)=1,Real!AH229,IF(Real!AH229-Real!AH228&lt;=0,"",Real!AH229-Real!AH228))</f>
        <v>2657.1985242400006</v>
      </c>
      <c r="AI230" s="10">
        <f>IF(MONTH($A230)=1,Real!AI229,IF(Real!AI229-Real!AI228&lt;=0,"",Real!AI229-Real!AI228))</f>
        <v>639.94051235000006</v>
      </c>
      <c r="AJ230" s="10">
        <f>IF(MONTH($A230)=1,Real!AJ229,IF(Real!AJ229-Real!AJ228&lt;=0,"",Real!AJ229-Real!AJ228))</f>
        <v>1331055.102</v>
      </c>
      <c r="AK230" s="10">
        <f>Real!AK229</f>
        <v>1288.6242545600001</v>
      </c>
      <c r="AL230" s="10">
        <f>Real!AL229</f>
        <v>404.87949458000003</v>
      </c>
      <c r="AM230" s="10">
        <f>Real!AM229</f>
        <v>883.26663035000001</v>
      </c>
      <c r="AN230" s="10">
        <f>Real!AN229</f>
        <v>1461.8965744100001</v>
      </c>
    </row>
    <row r="231" spans="1:40" x14ac:dyDescent="0.2">
      <c r="A231" s="13">
        <v>44075</v>
      </c>
      <c r="B231" s="10">
        <f>B219*Real!B230/100</f>
        <v>158.74396288847657</v>
      </c>
      <c r="C231" s="10">
        <f>C219*Real!C230/100</f>
        <v>165.15325317363121</v>
      </c>
      <c r="D231" s="10">
        <f>D219*Real!D230/100</f>
        <v>145.00566180516566</v>
      </c>
      <c r="E231" s="10">
        <f>E219*Real!E230/100</f>
        <v>212.69406998909528</v>
      </c>
      <c r="F231" s="10">
        <f>F219*Real!F230/100</f>
        <v>448.04832183709135</v>
      </c>
      <c r="G231" s="10">
        <f>G219*Real!G230/100</f>
        <v>35.957329871271284</v>
      </c>
      <c r="H231" s="10">
        <f>H219*Real!H230/100</f>
        <v>666.1483231345851</v>
      </c>
      <c r="I231" s="10">
        <f>I219*Real!I230/100</f>
        <v>440.19445471521016</v>
      </c>
      <c r="J231" s="10">
        <f>J219*Real!J230/100</f>
        <v>165.96773887222182</v>
      </c>
      <c r="K231" s="10">
        <f>K219*Real!K230/100</f>
        <v>428.04413965318838</v>
      </c>
      <c r="L231" s="10">
        <f>L219*Real!L230/100</f>
        <v>207.20064023521138</v>
      </c>
      <c r="M231" s="10">
        <f>M219*Real!M230/100</f>
        <v>111.21051047754747</v>
      </c>
      <c r="N231" s="10">
        <f>N219*Real!N230/100</f>
        <v>192.2834406282206</v>
      </c>
      <c r="O231" s="10">
        <f>O219*Real!O230/100</f>
        <v>196.14178741724223</v>
      </c>
      <c r="P231" s="10">
        <f>IF(MONTH($A231)=1,Real!P230,IF(Real!P230-Real!P229&lt;=0,"",Real!P230-Real!P229))</f>
        <v>447.06292647000009</v>
      </c>
      <c r="Q231" s="10">
        <f>IF(MONTH($A231)=1,Real!Q230,IF(Real!Q230-Real!Q229&lt;=0,"",Real!Q230-Real!Q229))</f>
        <v>2436.3714621599975</v>
      </c>
      <c r="R231" s="10">
        <f>IF(MONTH($A231)=1,Real!R230,IF(Real!R230-Real!R229&lt;=0,"",Real!R230-Real!R229))</f>
        <v>276.17959601999974</v>
      </c>
      <c r="S231" s="10">
        <f>IF(MONTH($A231)=1,Real!S230,IF(Real!S230-Real!S229&lt;=0,"",Real!S230-Real!S229))</f>
        <v>325.69824551000011</v>
      </c>
      <c r="T231" s="10">
        <f>IF(MONTH($A231)=1,Real!T230,IF(Real!T230-Real!T229&lt;=0,"",Real!T230-Real!T229))</f>
        <v>3177.2142012000004</v>
      </c>
      <c r="U231" s="10">
        <f>IF(U230*Real!U230/100=0,"",U230*Real!U230/100)</f>
        <v>471.7923816006919</v>
      </c>
      <c r="V231" s="10">
        <f>IF(MOD(MONTH(A231),3)=0,V219*Real!V230/100,"")</f>
        <v>833.65492372968367</v>
      </c>
      <c r="W231" s="10">
        <f>IF(MONTH($A231)=1,Real!W230,IF(Real!W230-Real!W229&lt;=0,"",Real!W230-Real!W229))</f>
        <v>32686.599999999977</v>
      </c>
      <c r="X231" s="10">
        <f>IF(MONTH($A231)=1,Real!X230,IF(Real!X230-Real!X229&lt;=0,"",Real!X230-Real!X229))</f>
        <v>19910</v>
      </c>
      <c r="Y231" s="9">
        <f>Real!Y230</f>
        <v>1774044</v>
      </c>
      <c r="Z231" s="9">
        <f>Real!Z230</f>
        <v>2654625.9546198002</v>
      </c>
      <c r="AA231" s="9">
        <f>Real!AA230</f>
        <v>10.5</v>
      </c>
      <c r="AB231" s="9">
        <f>Real!AB230</f>
        <v>194.1</v>
      </c>
      <c r="AC231" s="9">
        <f>Real!AC230</f>
        <v>1.07</v>
      </c>
      <c r="AD231" s="9">
        <f>Real!AD230</f>
        <v>80000</v>
      </c>
      <c r="AE231" s="9">
        <f>Real!AE230</f>
        <v>214670</v>
      </c>
      <c r="AF231" s="9">
        <f>Real!AF230</f>
        <v>154409</v>
      </c>
      <c r="AG231" s="9">
        <f>Real!AG230</f>
        <v>6.4</v>
      </c>
      <c r="AH231" s="10">
        <f>IF(MONTH($A231)=1,Real!AH230,IF(Real!AH230-Real!AH229&lt;=0,"",Real!AH230-Real!AH229))</f>
        <v>2883.4343886300012</v>
      </c>
      <c r="AI231" s="10">
        <f>IF(MONTH($A231)=1,Real!AI230,IF(Real!AI230-Real!AI229&lt;=0,"",Real!AI230-Real!AI229))</f>
        <v>640.68837042999985</v>
      </c>
      <c r="AJ231" s="10">
        <f>IF(MONTH($A231)=1,Real!AJ230,IF(Real!AJ230-Real!AJ229&lt;=0,"",Real!AJ230-Real!AJ229))</f>
        <v>1620098.3259999994</v>
      </c>
      <c r="AK231" s="10">
        <f>Real!AK230</f>
        <v>1528.3521085100001</v>
      </c>
      <c r="AL231" s="10">
        <f>Real!AL230</f>
        <v>447.06292646999998</v>
      </c>
      <c r="AM231" s="10">
        <f>Real!AM230</f>
        <v>1080.7196888599999</v>
      </c>
      <c r="AN231" s="10">
        <f>Real!AN230</f>
        <v>1616.74183457</v>
      </c>
    </row>
    <row r="232" spans="1:40" x14ac:dyDescent="0.2">
      <c r="A232" s="13">
        <v>44105</v>
      </c>
      <c r="B232" s="10">
        <f>B220*Real!B231/100</f>
        <v>156.28641948499089</v>
      </c>
      <c r="C232" s="10">
        <f>C220*Real!C231/100</f>
        <v>174.13582458606868</v>
      </c>
      <c r="D232" s="10">
        <f>D220*Real!D231/100</f>
        <v>147.42431581927636</v>
      </c>
      <c r="E232" s="10">
        <f>E220*Real!E231/100</f>
        <v>225.62187522763918</v>
      </c>
      <c r="F232" s="10">
        <f>F220*Real!F231/100</f>
        <v>470.74496197467198</v>
      </c>
      <c r="G232" s="10">
        <f>G220*Real!G231/100</f>
        <v>27.629726535840277</v>
      </c>
      <c r="H232" s="10">
        <f>H220*Real!H231/100</f>
        <v>690.23951818861872</v>
      </c>
      <c r="I232" s="10">
        <f>I220*Real!I231/100</f>
        <v>451.768095640463</v>
      </c>
      <c r="J232" s="10">
        <f>J220*Real!J231/100</f>
        <v>171.34489737777952</v>
      </c>
      <c r="K232" s="10">
        <f>K220*Real!K231/100</f>
        <v>436.68656578292416</v>
      </c>
      <c r="L232" s="10">
        <f>L220*Real!L231/100</f>
        <v>204.55588318034322</v>
      </c>
      <c r="M232" s="10">
        <f>M220*Real!M231/100</f>
        <v>111.26682183869916</v>
      </c>
      <c r="N232" s="10">
        <f>N220*Real!N231/100</f>
        <v>167.58523071438762</v>
      </c>
      <c r="O232" s="10">
        <f>O220*Real!O231/100</f>
        <v>196.40008811201838</v>
      </c>
      <c r="P232" s="10">
        <f>IF(MONTH($A232)=1,Real!P231,IF(Real!P231-Real!P230&lt;=0,"",Real!P231-Real!P230))</f>
        <v>474.51013454999975</v>
      </c>
      <c r="Q232" s="10">
        <f>IF(MONTH($A232)=1,Real!Q231,IF(Real!Q231-Real!Q230&lt;=0,"",Real!Q231-Real!Q230))</f>
        <v>3282.5709696900012</v>
      </c>
      <c r="R232" s="10">
        <f>IF(MONTH($A232)=1,Real!R231,IF(Real!R231-Real!R230&lt;=0,"",Real!R231-Real!R230))</f>
        <v>448.39740109000013</v>
      </c>
      <c r="S232" s="10">
        <f>IF(MONTH($A232)=1,Real!S231,IF(Real!S231-Real!S230&lt;=0,"",Real!S231-Real!S230))</f>
        <v>359.66739430000007</v>
      </c>
      <c r="T232" s="10">
        <f>IF(MONTH($A232)=1,Real!T231,IF(Real!T231-Real!T230&lt;=0,"",Real!T231-Real!T230))</f>
        <v>3479.4354606599991</v>
      </c>
      <c r="U232" s="10">
        <f>IF(U231*Real!U231/100=0,"",U231*Real!U231/100)</f>
        <v>473.82108884157492</v>
      </c>
      <c r="V232" s="10" t="str">
        <f>IF(MOD(MONTH(A232),3)=0,V220*Real!V231/100,"")</f>
        <v/>
      </c>
      <c r="W232" s="10">
        <f>IF(MONTH($A232)=1,Real!W231,IF(Real!W231-Real!W230&lt;=0,"",Real!W231-Real!W230))</f>
        <v>29110.799999999988</v>
      </c>
      <c r="X232" s="10">
        <f>IF(MONTH($A232)=1,Real!X231,IF(Real!X231-Real!X230&lt;=0,"",Real!X231-Real!X230))</f>
        <v>21333.700000000012</v>
      </c>
      <c r="Y232" s="9">
        <f>Real!Y231</f>
        <v>1781945</v>
      </c>
      <c r="Z232" s="9">
        <f>Real!Z231</f>
        <v>2657670.88525214</v>
      </c>
      <c r="AA232" s="9">
        <f>Real!AA231</f>
        <v>6.7</v>
      </c>
      <c r="AB232" s="9">
        <f>Real!AB231</f>
        <v>194.8</v>
      </c>
      <c r="AC232" s="9">
        <f>Real!AC231</f>
        <v>1.04</v>
      </c>
      <c r="AD232" s="9">
        <f>Real!AD231</f>
        <v>79600</v>
      </c>
      <c r="AE232" s="9">
        <f>Real!AE231</f>
        <v>209154</v>
      </c>
      <c r="AF232" s="9">
        <f>Real!AF231</f>
        <v>154164</v>
      </c>
      <c r="AG232" s="9">
        <f>Real!AG231</f>
        <v>6.2</v>
      </c>
      <c r="AH232" s="10">
        <f>IF(MONTH($A232)=1,Real!AH231,IF(Real!AH231-Real!AH230&lt;=0,"",Real!AH231-Real!AH230))</f>
        <v>3757.0811042399982</v>
      </c>
      <c r="AI232" s="10">
        <f>IF(MONTH($A232)=1,Real!AI231,IF(Real!AI231-Real!AI230&lt;=0,"",Real!AI231-Real!AI230))</f>
        <v>651.03073926999969</v>
      </c>
      <c r="AJ232" s="10">
        <f>IF(MONTH($A232)=1,Real!AJ231,IF(Real!AJ231-Real!AJ230&lt;=0,"",Real!AJ231-Real!AJ230))</f>
        <v>2143154.5469999984</v>
      </c>
      <c r="AK232" s="10">
        <f>Real!AK231</f>
        <v>1928.7133882999999</v>
      </c>
      <c r="AL232" s="10">
        <f>Real!AL231</f>
        <v>474.51013454999998</v>
      </c>
      <c r="AM232" s="10">
        <f>Real!AM231</f>
        <v>1453.6416295500001</v>
      </c>
      <c r="AN232" s="10">
        <f>Real!AN231</f>
        <v>1968.59670594</v>
      </c>
    </row>
    <row r="233" spans="1:40" x14ac:dyDescent="0.2">
      <c r="A233" s="13">
        <v>44136</v>
      </c>
      <c r="B233" s="10">
        <f>B221*Real!B232/100</f>
        <v>139.33590478400816</v>
      </c>
      <c r="C233" s="10">
        <f>C221*Real!C232/100</f>
        <v>176.37356090380825</v>
      </c>
      <c r="D233" s="10">
        <f>D221*Real!D232/100</f>
        <v>145.23598038239979</v>
      </c>
      <c r="E233" s="10">
        <f>E221*Real!E232/100</f>
        <v>228.5852436358133</v>
      </c>
      <c r="F233" s="10">
        <f>F221*Real!F232/100</f>
        <v>460.65858135155827</v>
      </c>
      <c r="G233" s="10">
        <f>G221*Real!G232/100</f>
        <v>21.248564571277679</v>
      </c>
      <c r="H233" s="10">
        <f>H221*Real!H232/100</f>
        <v>689.70721694737495</v>
      </c>
      <c r="I233" s="10">
        <f>I221*Real!I232/100</f>
        <v>450.75134337298419</v>
      </c>
      <c r="J233" s="10">
        <f>J221*Real!J232/100</f>
        <v>169.21095522450526</v>
      </c>
      <c r="K233" s="10">
        <f>K221*Real!K232/100</f>
        <v>448.48435406270909</v>
      </c>
      <c r="L233" s="10">
        <f>L221*Real!L232/100</f>
        <v>191.12726281577358</v>
      </c>
      <c r="M233" s="10">
        <f>M221*Real!M232/100</f>
        <v>111.07764937427555</v>
      </c>
      <c r="N233" s="10">
        <f>N221*Real!N232/100</f>
        <v>120.08332956948938</v>
      </c>
      <c r="O233" s="10">
        <f>O221*Real!O232/100</f>
        <v>194.77220370772474</v>
      </c>
      <c r="P233" s="10">
        <f>IF(MONTH($A233)=1,Real!P232,IF(Real!P232-Real!P231&lt;=0,"",Real!P232-Real!P231))</f>
        <v>453.74372430000039</v>
      </c>
      <c r="Q233" s="10">
        <f>IF(MONTH($A233)=1,Real!Q232,IF(Real!Q232-Real!Q231&lt;=0,"",Real!Q232-Real!Q231))</f>
        <v>2414.880951850002</v>
      </c>
      <c r="R233" s="10">
        <f>IF(MONTH($A233)=1,Real!R232,IF(Real!R232-Real!R231&lt;=0,"",Real!R232-Real!R231))</f>
        <v>156.91696142000001</v>
      </c>
      <c r="S233" s="10">
        <f>IF(MONTH($A233)=1,Real!S232,IF(Real!S232-Real!S231&lt;=0,"",Real!S232-Real!S231))</f>
        <v>353.31425311999965</v>
      </c>
      <c r="T233" s="10">
        <f>IF(MONTH($A233)=1,Real!T232,IF(Real!T232-Real!T231&lt;=0,"",Real!T232-Real!T231))</f>
        <v>3696.1848018300007</v>
      </c>
      <c r="U233" s="10">
        <f>IF(U232*Real!U232/100=0,"",U232*Real!U232/100)</f>
        <v>477.18521857235004</v>
      </c>
      <c r="V233" s="10" t="str">
        <f>IF(MOD(MONTH(A233),3)=0,V221*Real!V232/100,"")</f>
        <v/>
      </c>
      <c r="W233" s="10">
        <f>IF(MONTH($A233)=1,Real!W232,IF(Real!W232-Real!W231&lt;=0,"",Real!W232-Real!W231))</f>
        <v>30420.800000000047</v>
      </c>
      <c r="X233" s="10">
        <f>IF(MONTH($A233)=1,Real!X232,IF(Real!X232-Real!X231&lt;=0,"",Real!X232-Real!X231))</f>
        <v>22192.399999999994</v>
      </c>
      <c r="Y233" s="9">
        <f>Real!Y232</f>
        <v>1745982</v>
      </c>
      <c r="Z233" s="9">
        <f>Real!Z232</f>
        <v>2655689.3069514302</v>
      </c>
      <c r="AA233" s="9">
        <f>Real!AA232</f>
        <v>7.4</v>
      </c>
      <c r="AB233" s="9">
        <f>Real!AB232</f>
        <v>196.7</v>
      </c>
      <c r="AC233" s="9">
        <f>Real!AC232</f>
        <v>1.02</v>
      </c>
      <c r="AD233" s="9">
        <f>Real!AD232</f>
        <v>82837</v>
      </c>
      <c r="AE233" s="9">
        <f>Real!AE232</f>
        <v>214167</v>
      </c>
      <c r="AF233" s="9">
        <f>Real!AF232</f>
        <v>157580</v>
      </c>
      <c r="AG233" s="9">
        <f>Real!AG232</f>
        <v>6</v>
      </c>
      <c r="AH233" s="10">
        <f>IF(MONTH($A233)=1,Real!AH232,IF(Real!AH232-Real!AH231&lt;=0,"",Real!AH232-Real!AH231))</f>
        <v>2868.6246761500042</v>
      </c>
      <c r="AI233" s="10">
        <f>IF(MONTH($A233)=1,Real!AI232,IF(Real!AI232-Real!AI231&lt;=0,"",Real!AI232-Real!AI231))</f>
        <v>630.81279146999987</v>
      </c>
      <c r="AJ233" s="10">
        <f>IF(MONTH($A233)=1,Real!AJ232,IF(Real!AJ232-Real!AJ231&lt;=0,"",Real!AJ232-Real!AJ231))</f>
        <v>1525521.6050000004</v>
      </c>
      <c r="AK233" s="10">
        <f>Real!AK232</f>
        <v>1383.20970476</v>
      </c>
      <c r="AL233" s="10">
        <f>Real!AL232</f>
        <v>453.7437243</v>
      </c>
      <c r="AM233" s="10">
        <f>Real!AM232</f>
        <v>928.84068941999999</v>
      </c>
      <c r="AN233" s="10">
        <f>Real!AN232</f>
        <v>2089.3929638300001</v>
      </c>
    </row>
    <row r="234" spans="1:40" x14ac:dyDescent="0.2">
      <c r="A234" s="13">
        <v>44166</v>
      </c>
      <c r="B234" s="10">
        <f>B222*Real!B233/100</f>
        <v>204.83892771306378</v>
      </c>
      <c r="C234" s="10">
        <f>C222*Real!C233/100</f>
        <v>206.06709504563537</v>
      </c>
      <c r="D234" s="10">
        <f>D222*Real!D233/100</f>
        <v>154.39931178746775</v>
      </c>
      <c r="E234" s="10">
        <f>E222*Real!E233/100</f>
        <v>277.96571385554086</v>
      </c>
      <c r="F234" s="10">
        <f>F222*Real!F233/100</f>
        <v>478.13788694036606</v>
      </c>
      <c r="G234" s="10">
        <f>G222*Real!G233/100</f>
        <v>23.263685042980953</v>
      </c>
      <c r="H234" s="10">
        <f>H222*Real!H233/100</f>
        <v>828.04194310052878</v>
      </c>
      <c r="I234" s="10">
        <f>I222*Real!I233/100</f>
        <v>528.7648164860982</v>
      </c>
      <c r="J234" s="10">
        <f>J222*Real!J233/100</f>
        <v>203.83833513965379</v>
      </c>
      <c r="K234" s="10">
        <f>K222*Real!K233/100</f>
        <v>517.18757004097893</v>
      </c>
      <c r="L234" s="10">
        <f>L222*Real!L233/100</f>
        <v>207.40328952351919</v>
      </c>
      <c r="M234" s="10">
        <f>M222*Real!M233/100</f>
        <v>117.164400844496</v>
      </c>
      <c r="N234" s="10">
        <f>N222*Real!N233/100</f>
        <v>127.63376003645591</v>
      </c>
      <c r="O234" s="10">
        <f>O222*Real!O233/100</f>
        <v>269.23783033938093</v>
      </c>
      <c r="P234" s="10">
        <f>IF(MONTH($A234)=1,Real!P233,IF(Real!P233-Real!P232&lt;=0,"",Real!P233-Real!P232))</f>
        <v>452.97723554000004</v>
      </c>
      <c r="Q234" s="10">
        <f>IF(MONTH($A234)=1,Real!Q233,IF(Real!Q233-Real!Q232&lt;=0,"",Real!Q233-Real!Q232))</f>
        <v>4223.8150804299985</v>
      </c>
      <c r="R234" s="10">
        <f>IF(MONTH($A234)=1,Real!R233,IF(Real!R233-Real!R232&lt;=0,"",Real!R233-Real!R232))</f>
        <v>425.74307542999986</v>
      </c>
      <c r="S234" s="10">
        <f>IF(MONTH($A234)=1,Real!S233,IF(Real!S233-Real!S232&lt;=0,"",Real!S233-Real!S232))</f>
        <v>677.31649053000001</v>
      </c>
      <c r="T234" s="10">
        <f>IF(MONTH($A234)=1,Real!T233,IF(Real!T233-Real!T232&lt;=0,"",Real!T233-Real!T232))</f>
        <v>6560.6653281399995</v>
      </c>
      <c r="U234" s="10">
        <f>IF(U233*Real!U233/100=0,"",U233*Real!U233/100)</f>
        <v>481.1458558865005</v>
      </c>
      <c r="V234" s="10">
        <f>IF(MOD(MONTH(A234),3)=0,V222*Real!V233/100,"")</f>
        <v>947.93619870470957</v>
      </c>
      <c r="W234" s="10">
        <f>IF(MONTH($A234)=1,Real!W233,IF(Real!W233-Real!W232&lt;=0,"",Real!W233-Real!W232))</f>
        <v>36044.899999999965</v>
      </c>
      <c r="X234" s="10">
        <f>IF(MONTH($A234)=1,Real!X233,IF(Real!X233-Real!X232&lt;=0,"",Real!X233-Real!X232))</f>
        <v>24215.899999999994</v>
      </c>
      <c r="Y234" s="9">
        <f>Real!Y233</f>
        <v>1735557</v>
      </c>
      <c r="Z234" s="9">
        <f>Real!Z233</f>
        <v>2676093.07896594</v>
      </c>
      <c r="AA234" s="9">
        <f>Real!AA233</f>
        <v>10.8</v>
      </c>
      <c r="AB234" s="9">
        <f>Real!AB233</f>
        <v>199.6</v>
      </c>
      <c r="AC234" s="9">
        <f>Real!AC233</f>
        <v>1.04</v>
      </c>
      <c r="AD234" s="9">
        <f>Real!AD233</f>
        <v>88727</v>
      </c>
      <c r="AE234" s="9">
        <f>Real!AE233</f>
        <v>236588</v>
      </c>
      <c r="AF234" s="9">
        <f>Real!AF233</f>
        <v>166666</v>
      </c>
      <c r="AG234" s="9">
        <f>Real!AG233</f>
        <v>5.9</v>
      </c>
      <c r="AH234" s="10">
        <f>IF(MONTH($A234)=1,Real!AH233,IF(Real!AH233-Real!AH232&lt;=0,"",Real!AH233-Real!AH232))</f>
        <v>4676.7923159700003</v>
      </c>
      <c r="AI234" s="10">
        <f>IF(MONTH($A234)=1,Real!AI233,IF(Real!AI233-Real!AI232&lt;=0,"",Real!AI233-Real!AI232))</f>
        <v>996.59378938999998</v>
      </c>
      <c r="AJ234" s="10">
        <f>IF(MONTH($A234)=1,Real!AJ233,IF(Real!AJ233-Real!AJ232&lt;=0,"",Real!AJ233-Real!AJ232))</f>
        <v>2526759.3660000004</v>
      </c>
      <c r="AK234" s="10">
        <f>Real!AK233</f>
        <v>2193.5561772599999</v>
      </c>
      <c r="AL234" s="10">
        <f>Real!AL233</f>
        <v>452.9772332</v>
      </c>
      <c r="AM234" s="10">
        <f>Real!AM233</f>
        <v>1740.9913147</v>
      </c>
      <c r="AN234" s="10">
        <f>Real!AN233</f>
        <v>3890.0041881100001</v>
      </c>
    </row>
    <row r="235" spans="1:40" x14ac:dyDescent="0.2">
      <c r="A235" s="13">
        <v>44197</v>
      </c>
      <c r="B235" s="10">
        <f>B223*Real!B234/100</f>
        <v>65.292074705230362</v>
      </c>
      <c r="C235" s="10">
        <f>C223*Real!C234/100</f>
        <v>145.90643068796231</v>
      </c>
      <c r="D235" s="10">
        <f>D223*Real!D234/100</f>
        <v>142.00779936895557</v>
      </c>
      <c r="E235" s="10">
        <f>E223*Real!E234/100</f>
        <v>165.20402533616885</v>
      </c>
      <c r="F235" s="10">
        <f>F223*Real!F234/100</f>
        <v>453.00919684898378</v>
      </c>
      <c r="G235" s="10">
        <f>G223*Real!G234/100</f>
        <v>23.348262750930552</v>
      </c>
      <c r="H235" s="10">
        <f>H223*Real!H234/100</f>
        <v>571.01781503978225</v>
      </c>
      <c r="I235" s="10">
        <f>I223*Real!I234/100</f>
        <v>375.22721757478064</v>
      </c>
      <c r="J235" s="10">
        <f>J223*Real!J234/100</f>
        <v>155.62507995640314</v>
      </c>
      <c r="K235" s="10">
        <f>K223*Real!K234/100</f>
        <v>337.63303507493845</v>
      </c>
      <c r="L235" s="10">
        <f>L223*Real!L234/100</f>
        <v>183.70318749915117</v>
      </c>
      <c r="M235" s="10">
        <f>M223*Real!M234/100</f>
        <v>90.470738154237623</v>
      </c>
      <c r="N235" s="10">
        <f>N223*Real!N234/100</f>
        <v>118.99147480771725</v>
      </c>
      <c r="O235" s="10">
        <f>O223*Real!O234/100</f>
        <v>196.32378780380159</v>
      </c>
      <c r="P235" s="10">
        <f>IF(MONTH($A235)=1,Real!P234,IF(Real!P234-Real!P233&lt;=0,"",Real!P234-Real!P233))</f>
        <v>490.83199614</v>
      </c>
      <c r="Q235" s="10">
        <f>IF(MONTH($A235)=1,Real!Q234,IF(Real!Q234-Real!Q233&lt;=0,"",Real!Q234-Real!Q233))</f>
        <v>2015.7137035799999</v>
      </c>
      <c r="R235" s="10">
        <f>IF(MONTH($A235)=1,Real!R234,IF(Real!R234-Real!R233&lt;=0,"",Real!R234-Real!R233))</f>
        <v>170.18998619000001</v>
      </c>
      <c r="S235" s="10">
        <f>IF(MONTH($A235)=1,Real!S234,IF(Real!S234-Real!S233&lt;=0,"",Real!S234-Real!S233))</f>
        <v>202.18071115999999</v>
      </c>
      <c r="T235" s="10">
        <f>IF(MONTH($A235)=1,Real!T234,IF(Real!T234-Real!T233&lt;=0,"",Real!T234-Real!T233))</f>
        <v>2422.6067586300001</v>
      </c>
      <c r="U235" s="10">
        <f>IF(U234*Real!U234/100=0,"",U234*Real!U234/100)</f>
        <v>484.36953312094005</v>
      </c>
      <c r="V235" s="10" t="str">
        <f>IF(MOD(MONTH(A235),3)=0,V223*Real!V234/100,"")</f>
        <v/>
      </c>
      <c r="W235" s="10">
        <f>IF(MONTH($A235)=1,Real!W234,IF(Real!W234-Real!W233&lt;=0,"",Real!W234-Real!W233))</f>
        <v>26513.1</v>
      </c>
      <c r="X235" s="10">
        <f>IF(MONTH($A235)=1,Real!X234,IF(Real!X234-Real!X233&lt;=0,"",Real!X234-Real!X233))</f>
        <v>16768.3</v>
      </c>
      <c r="Y235" s="9">
        <f>Real!Y234</f>
        <v>1693913</v>
      </c>
      <c r="Z235" s="9">
        <f>Real!Z234</f>
        <v>2669956.9506371198</v>
      </c>
      <c r="AA235" s="9">
        <f>Real!AA234</f>
        <v>9</v>
      </c>
      <c r="AB235" s="9">
        <f>Real!AB234</f>
        <v>206.3</v>
      </c>
      <c r="AC235" s="9">
        <f>Real!AC234</f>
        <v>1.05</v>
      </c>
      <c r="AD235" s="9">
        <f>Real!AD234</f>
        <v>87312</v>
      </c>
      <c r="AE235" s="9">
        <f>Real!AE234</f>
        <v>227884</v>
      </c>
      <c r="AF235" s="9">
        <f>Real!AF234</f>
        <v>95213</v>
      </c>
      <c r="AG235" s="9">
        <f>Real!AG234</f>
        <v>5.6</v>
      </c>
      <c r="AH235" s="10">
        <f>IF(MONTH($A235)=1,Real!AH234,IF(Real!AH234-Real!AH233&lt;=0,"",Real!AH234-Real!AH233))</f>
        <v>2506.5456997199999</v>
      </c>
      <c r="AI235" s="10">
        <f>IF(MONTH($A235)=1,Real!AI234,IF(Real!AI234-Real!AI233&lt;=0,"",Real!AI234-Real!AI233))</f>
        <v>477.15087511000002</v>
      </c>
      <c r="AJ235" s="10">
        <f>IF(MONTH($A235)=1,Real!AJ234,IF(Real!AJ234-Real!AJ233&lt;=0,"",Real!AJ234-Real!AJ233))</f>
        <v>1496037.81</v>
      </c>
      <c r="AK235" s="10">
        <f>Real!AK234</f>
        <v>1503.98518599</v>
      </c>
      <c r="AL235" s="10">
        <f>Real!AL234</f>
        <v>490.83199614</v>
      </c>
      <c r="AM235" s="10">
        <f>Real!AM234</f>
        <v>1003.3724893900001</v>
      </c>
      <c r="AN235" s="10">
        <f>Real!AN234</f>
        <v>1559.96342003</v>
      </c>
    </row>
    <row r="236" spans="1:40" x14ac:dyDescent="0.2">
      <c r="A236" s="13">
        <v>44228</v>
      </c>
      <c r="B236" s="10">
        <f>B224*Real!B235/100</f>
        <v>69.304982959868596</v>
      </c>
      <c r="C236" s="10">
        <f>C224*Real!C235/100</f>
        <v>148.65473472977149</v>
      </c>
      <c r="D236" s="10">
        <f>D224*Real!D235/100</f>
        <v>133.4257564965003</v>
      </c>
      <c r="E236" s="10">
        <f>E224*Real!E235/100</f>
        <v>177.18860558841411</v>
      </c>
      <c r="F236" s="10">
        <f>F224*Real!F235/100</f>
        <v>434.99446781756996</v>
      </c>
      <c r="G236" s="10">
        <f>G224*Real!G235/100</f>
        <v>21.431888195026573</v>
      </c>
      <c r="H236" s="10">
        <f>H224*Real!H235/100</f>
        <v>567.97151747694113</v>
      </c>
      <c r="I236" s="10">
        <f>I224*Real!I235/100</f>
        <v>368.18606115353271</v>
      </c>
      <c r="J236" s="10">
        <f>J224*Real!J235/100</f>
        <v>153.39708973408426</v>
      </c>
      <c r="K236" s="10">
        <f>K224*Real!K235/100</f>
        <v>374.32815014172911</v>
      </c>
      <c r="L236" s="10">
        <f>L224*Real!L235/100</f>
        <v>182.6304962800522</v>
      </c>
      <c r="M236" s="10">
        <f>M224*Real!M235/100</f>
        <v>92.135888005610468</v>
      </c>
      <c r="N236" s="10">
        <f>N224*Real!N235/100</f>
        <v>124.44213973491367</v>
      </c>
      <c r="O236" s="10">
        <f>O224*Real!O235/100</f>
        <v>201.1836473609674</v>
      </c>
      <c r="P236" s="10">
        <f>IF(MONTH($A236)=1,Real!P235,IF(Real!P235-Real!P234&lt;=0,"",Real!P235-Real!P234))</f>
        <v>544.86624837999989</v>
      </c>
      <c r="Q236" s="10">
        <f>IF(MONTH($A236)=1,Real!Q235,IF(Real!Q235-Real!Q234&lt;=0,"",Real!Q235-Real!Q234))</f>
        <v>2026.2513301199999</v>
      </c>
      <c r="R236" s="10">
        <f>IF(MONTH($A236)=1,Real!R235,IF(Real!R235-Real!R234&lt;=0,"",Real!R235-Real!R234))</f>
        <v>124.40020580999999</v>
      </c>
      <c r="S236" s="10">
        <f>IF(MONTH($A236)=1,Real!S235,IF(Real!S235-Real!S234&lt;=0,"",Real!S235-Real!S234))</f>
        <v>360.93713289000004</v>
      </c>
      <c r="T236" s="10">
        <f>IF(MONTH($A236)=1,Real!T235,IF(Real!T235-Real!T234&lt;=0,"",Real!T235-Real!T234))</f>
        <v>3335.2637924799997</v>
      </c>
      <c r="U236" s="10">
        <f>IF(U235*Real!U235/100=0,"",U235*Real!U235/100)</f>
        <v>488.14761547928339</v>
      </c>
      <c r="V236" s="10" t="str">
        <f>IF(MOD(MONTH(A236),3)=0,V224*Real!V235/100,"")</f>
        <v/>
      </c>
      <c r="W236" s="10">
        <f>IF(MONTH($A236)=1,Real!W235,IF(Real!W235-Real!W234&lt;=0,"",Real!W235-Real!W234))</f>
        <v>29972.9</v>
      </c>
      <c r="X236" s="10">
        <f>IF(MONTH($A236)=1,Real!X235,IF(Real!X235-Real!X234&lt;=0,"",Real!X235-Real!X234))</f>
        <v>20563.899999999998</v>
      </c>
      <c r="Y236" s="9">
        <f>Real!Y235</f>
        <v>1752873</v>
      </c>
      <c r="Z236" s="9">
        <f>Real!Z235</f>
        <v>2698825.0991942901</v>
      </c>
      <c r="AA236" s="9">
        <f>Real!AA235</f>
        <v>9.1</v>
      </c>
      <c r="AB236" s="9">
        <f>Real!AB235</f>
        <v>213.6</v>
      </c>
      <c r="AC236" s="9">
        <f>Real!AC235</f>
        <v>1.02</v>
      </c>
      <c r="AD236" s="9">
        <f>Real!AD235</f>
        <v>92180</v>
      </c>
      <c r="AE236" s="9">
        <f>Real!AE235</f>
        <v>244569</v>
      </c>
      <c r="AF236" s="9">
        <f>Real!AF235</f>
        <v>120081</v>
      </c>
      <c r="AG236" s="9">
        <f>Real!AG235</f>
        <v>5.5</v>
      </c>
      <c r="AH236" s="10">
        <f>IF(MONTH($A236)=1,Real!AH235,IF(Real!AH235-Real!AH234&lt;=0,"",Real!AH235-Real!AH234))</f>
        <v>2571.1175785000005</v>
      </c>
      <c r="AI236" s="10">
        <f>IF(MONTH($A236)=1,Real!AI235,IF(Real!AI235-Real!AI234&lt;=0,"",Real!AI235-Real!AI234))</f>
        <v>694.06368442999997</v>
      </c>
      <c r="AJ236" s="10">
        <f>IF(MONTH($A236)=1,Real!AJ235,IF(Real!AJ235-Real!AJ234&lt;=0,"",Real!AJ235-Real!AJ234))</f>
        <v>1403167.892</v>
      </c>
      <c r="AK236" s="10">
        <f>Real!AK235</f>
        <v>1251.57856726</v>
      </c>
      <c r="AL236" s="10">
        <f>Real!AL235</f>
        <v>545.24150918999999</v>
      </c>
      <c r="AM236" s="10">
        <f>Real!AM235</f>
        <v>706.33705808000002</v>
      </c>
      <c r="AN236" s="10">
        <f>Real!AN235</f>
        <v>1731.9359768500001</v>
      </c>
    </row>
    <row r="237" spans="1:40" x14ac:dyDescent="0.2">
      <c r="A237" s="13">
        <v>44256</v>
      </c>
      <c r="B237" s="10">
        <f>B225*Real!B236/100</f>
        <v>97.605070202231076</v>
      </c>
      <c r="C237" s="10">
        <f>C225*Real!C236/100</f>
        <v>169.20265355840903</v>
      </c>
      <c r="D237" s="10">
        <f>D225*Real!D236/100</f>
        <v>149.63153506749271</v>
      </c>
      <c r="E237" s="10">
        <f>E225*Real!E236/100</f>
        <v>208.38170392703628</v>
      </c>
      <c r="F237" s="10">
        <f>F225*Real!F236/100</f>
        <v>479.39530032848211</v>
      </c>
      <c r="G237" s="10">
        <f>G225*Real!G236/100</f>
        <v>28.031850698055763</v>
      </c>
      <c r="H237" s="10">
        <f>H225*Real!H236/100</f>
        <v>629.3209195006956</v>
      </c>
      <c r="I237" s="10">
        <f>I225*Real!I236/100</f>
        <v>414.51972388635119</v>
      </c>
      <c r="J237" s="10">
        <f>J225*Real!J236/100</f>
        <v>164.93430827225686</v>
      </c>
      <c r="K237" s="10">
        <f>K225*Real!K236/100</f>
        <v>447.17916119182433</v>
      </c>
      <c r="L237" s="10">
        <f>L225*Real!L236/100</f>
        <v>197.76520427076355</v>
      </c>
      <c r="M237" s="10">
        <f>M225*Real!M236/100</f>
        <v>100.99976661425529</v>
      </c>
      <c r="N237" s="10">
        <f>N225*Real!N236/100</f>
        <v>190.94782671263448</v>
      </c>
      <c r="O237" s="10">
        <f>O225*Real!O236/100</f>
        <v>212.50831143831832</v>
      </c>
      <c r="P237" s="10">
        <f>IF(MONTH($A237)=1,Real!P236,IF(Real!P236-Real!P235&lt;=0,"",Real!P236-Real!P235))</f>
        <v>582.30175548000011</v>
      </c>
      <c r="Q237" s="10">
        <f>IF(MONTH($A237)=1,Real!Q236,IF(Real!Q236-Real!Q235&lt;=0,"",Real!Q236-Real!Q235))</f>
        <v>4388.9909683699989</v>
      </c>
      <c r="R237" s="10">
        <f>IF(MONTH($A237)=1,Real!R236,IF(Real!R236-Real!R235&lt;=0,"",Real!R236-Real!R235))</f>
        <v>975.98394285999996</v>
      </c>
      <c r="S237" s="10">
        <f>IF(MONTH($A237)=1,Real!S236,IF(Real!S236-Real!S235&lt;=0,"",Real!S236-Real!S235))</f>
        <v>386.23659534000001</v>
      </c>
      <c r="T237" s="10">
        <f>IF(MONTH($A237)=1,Real!T236,IF(Real!T236-Real!T235&lt;=0,"",Real!T236-Real!T235))</f>
        <v>3629.0502809400004</v>
      </c>
      <c r="U237" s="10">
        <f>IF(U236*Real!U236/100=0,"",U236*Real!U236/100)</f>
        <v>491.36938974144664</v>
      </c>
      <c r="V237" s="10">
        <f>IF(MOD(MONTH(A237),3)=0,V225*Real!V236/100,"")</f>
        <v>448.49453178718596</v>
      </c>
      <c r="W237" s="10">
        <f>IF(MONTH($A237)=1,Real!W236,IF(Real!W236-Real!W235&lt;=0,"",Real!W236-Real!W235))</f>
        <v>35771</v>
      </c>
      <c r="X237" s="10">
        <f>IF(MONTH($A237)=1,Real!X236,IF(Real!X236-Real!X235&lt;=0,"",Real!X236-Real!X235))</f>
        <v>24966.600000000006</v>
      </c>
      <c r="Y237" s="9">
        <f>Real!Y236</f>
        <v>1823574</v>
      </c>
      <c r="Z237" s="9">
        <f>Real!Z236</f>
        <v>2697902.7416119799</v>
      </c>
      <c r="AA237" s="9">
        <f>Real!AA236</f>
        <v>10.3</v>
      </c>
      <c r="AB237" s="9">
        <f>Real!AB236</f>
        <v>221.2</v>
      </c>
      <c r="AC237" s="9">
        <f>Real!AC236</f>
        <v>1.06</v>
      </c>
      <c r="AD237" s="9">
        <f>Real!AD236</f>
        <v>89972</v>
      </c>
      <c r="AE237" s="9">
        <f>Real!AE236</f>
        <v>254817</v>
      </c>
      <c r="AF237" s="9">
        <f>Real!AF236</f>
        <v>148676</v>
      </c>
      <c r="AG237" s="9">
        <f>Real!AG236</f>
        <v>5.3</v>
      </c>
      <c r="AH237" s="10">
        <f>IF(MONTH($A237)=1,Real!AH236,IF(Real!AH236-Real!AH235&lt;=0,"",Real!AH236-Real!AH235))</f>
        <v>4971.2927238499988</v>
      </c>
      <c r="AI237" s="10">
        <f>IF(MONTH($A237)=1,Real!AI236,IF(Real!AI236-Real!AI235&lt;=0,"",Real!AI236-Real!AI235))</f>
        <v>774.88083452000001</v>
      </c>
      <c r="AJ237" s="10">
        <f>IF(MONTH($A237)=1,Real!AJ236,IF(Real!AJ236-Real!AJ235&lt;=0,"",Real!AJ236-Real!AJ235))</f>
        <v>3056317.2219999996</v>
      </c>
      <c r="AK237" s="10">
        <f>Real!AK236</f>
        <v>2544.3597518000001</v>
      </c>
      <c r="AL237" s="10">
        <f>Real!AL236</f>
        <v>582.56975476000002</v>
      </c>
      <c r="AM237" s="10">
        <f>Real!AM236</f>
        <v>1961.0403257200001</v>
      </c>
      <c r="AN237" s="10">
        <f>Real!AN236</f>
        <v>1721.3747396900001</v>
      </c>
    </row>
    <row r="238" spans="1:40" x14ac:dyDescent="0.2">
      <c r="A238" s="13">
        <v>44287</v>
      </c>
      <c r="B238" s="10">
        <f>B226*Real!B237/100</f>
        <v>107.33804213112704</v>
      </c>
      <c r="C238" s="10">
        <f>C226*Real!C237/100</f>
        <v>163.83371873369998</v>
      </c>
      <c r="D238" s="10">
        <f>D226*Real!D237/100</f>
        <v>148.69513642256513</v>
      </c>
      <c r="E238" s="10">
        <f>E226*Real!E237/100</f>
        <v>201.10202631994608</v>
      </c>
      <c r="F238" s="10">
        <f>F226*Real!F237/100</f>
        <v>476.34111889433166</v>
      </c>
      <c r="G238" s="10">
        <f>G226*Real!G237/100</f>
        <v>29.609152023928004</v>
      </c>
      <c r="H238" s="10">
        <f>H226*Real!H237/100</f>
        <v>640.05448399265049</v>
      </c>
      <c r="I238" s="10">
        <f>I226*Real!I237/100</f>
        <v>423.41403969020575</v>
      </c>
      <c r="J238" s="10">
        <f>J226*Real!J237/100</f>
        <v>163.10989604352133</v>
      </c>
      <c r="K238" s="10">
        <f>K226*Real!K237/100</f>
        <v>431.92410298470588</v>
      </c>
      <c r="L238" s="10">
        <f>L226*Real!L237/100</f>
        <v>203.38111949049355</v>
      </c>
      <c r="M238" s="10">
        <f>M226*Real!M237/100</f>
        <v>105.13658127167204</v>
      </c>
      <c r="N238" s="10">
        <f>N226*Real!N237/100</f>
        <v>145.9559197487726</v>
      </c>
      <c r="O238" s="10">
        <f>O226*Real!O237/100</f>
        <v>217.23379522766621</v>
      </c>
      <c r="P238" s="10">
        <f>IF(MONTH($A238)=1,Real!P237,IF(Real!P237-Real!P236&lt;=0,"",Real!P237-Real!P236))</f>
        <v>893.41199979000021</v>
      </c>
      <c r="Q238" s="10">
        <f>IF(MONTH($A238)=1,Real!Q237,IF(Real!Q237-Real!Q236&lt;=0,"",Real!Q237-Real!Q236))</f>
        <v>3524.6959094900012</v>
      </c>
      <c r="R238" s="10">
        <f>IF(MONTH($A238)=1,Real!R237,IF(Real!R237-Real!R236&lt;=0,"",Real!R237-Real!R236))</f>
        <v>640.61363585999993</v>
      </c>
      <c r="S238" s="10">
        <f>IF(MONTH($A238)=1,Real!S237,IF(Real!S237-Real!S236&lt;=0,"",Real!S237-Real!S236))</f>
        <v>437.88311233999991</v>
      </c>
      <c r="T238" s="10">
        <f>IF(MONTH($A238)=1,Real!T237,IF(Real!T237-Real!T236&lt;=0,"",Real!T237-Real!T236))</f>
        <v>4347.3444626799992</v>
      </c>
      <c r="U238" s="10">
        <f>IF(U237*Real!U237/100=0,"",U237*Real!U237/100)</f>
        <v>494.21933220194705</v>
      </c>
      <c r="V238" s="10" t="str">
        <f>IF(MOD(MONTH(A238),3)=0,V226*Real!V237/100,"")</f>
        <v/>
      </c>
      <c r="W238" s="10">
        <f>IF(MONTH($A238)=1,Real!W237,IF(Real!W237-Real!W236&lt;=0,"",Real!W237-Real!W236))</f>
        <v>36875.5</v>
      </c>
      <c r="X238" s="10">
        <f>IF(MONTH($A238)=1,Real!X237,IF(Real!X237-Real!X236&lt;=0,"",Real!X237-Real!X236))</f>
        <v>25378.399999999994</v>
      </c>
      <c r="Y238" s="9">
        <f>Real!Y237</f>
        <v>1923695</v>
      </c>
      <c r="Z238" s="9">
        <f>Real!Z237</f>
        <v>2722980.9574361499</v>
      </c>
      <c r="AA238" s="9">
        <f>Real!AA237</f>
        <v>11.4</v>
      </c>
      <c r="AB238" s="9">
        <f>Real!AB237</f>
        <v>227.2</v>
      </c>
      <c r="AC238" s="9">
        <f>Real!AC237</f>
        <v>1.07</v>
      </c>
      <c r="AD238" s="9">
        <f>Real!AD237</f>
        <v>91975</v>
      </c>
      <c r="AE238" s="9">
        <f>Real!AE237</f>
        <v>268996</v>
      </c>
      <c r="AF238" s="9">
        <f>Real!AF237</f>
        <v>151964</v>
      </c>
      <c r="AG238" s="9">
        <f>Real!AG237</f>
        <v>5.2</v>
      </c>
      <c r="AH238" s="10">
        <f>IF(MONTH($A238)=1,Real!AH237,IF(Real!AH237-Real!AH236&lt;=0,"",Real!AH237-Real!AH236))</f>
        <v>4418.1079092700002</v>
      </c>
      <c r="AI238" s="10">
        <f>IF(MONTH($A238)=1,Real!AI237,IF(Real!AI237-Real!AI236&lt;=0,"",Real!AI237-Real!AI236))</f>
        <v>783.57673855999997</v>
      </c>
      <c r="AJ238" s="10">
        <f>IF(MONTH($A238)=1,Real!AJ237,IF(Real!AJ237-Real!AJ236&lt;=0,"",Real!AJ237-Real!AJ236))</f>
        <v>2838875.7089999998</v>
      </c>
      <c r="AK238" s="10">
        <f>Real!AK237</f>
        <v>2186.9026601700002</v>
      </c>
      <c r="AL238" s="10">
        <f>Real!AL237</f>
        <v>893.14400049999995</v>
      </c>
      <c r="AM238" s="10">
        <f>Real!AM237</f>
        <v>1293.7586596599999</v>
      </c>
      <c r="AN238" s="10">
        <f>Real!AN237</f>
        <v>2143.6616050799998</v>
      </c>
    </row>
    <row r="239" spans="1:40" x14ac:dyDescent="0.2">
      <c r="A239" s="13">
        <v>44317</v>
      </c>
      <c r="B239" s="10">
        <f>B227*Real!B238/100</f>
        <v>116.30444183783474</v>
      </c>
      <c r="C239" s="10">
        <f>C227*Real!C238/100</f>
        <v>159.25399330189649</v>
      </c>
      <c r="D239" s="10">
        <f>D227*Real!D238/100</f>
        <v>151.90137236968815</v>
      </c>
      <c r="E239" s="10">
        <f>E227*Real!E238/100</f>
        <v>193.63858286978225</v>
      </c>
      <c r="F239" s="10">
        <f>F227*Real!F238/100</f>
        <v>481.67414940508877</v>
      </c>
      <c r="G239" s="10">
        <f>G227*Real!G238/100</f>
        <v>35.135196776053107</v>
      </c>
      <c r="H239" s="10">
        <f>H227*Real!H238/100</f>
        <v>657.52090500727752</v>
      </c>
      <c r="I239" s="10">
        <f>I227*Real!I238/100</f>
        <v>430.88403692432729</v>
      </c>
      <c r="J239" s="10">
        <f>J227*Real!J238/100</f>
        <v>165.19215713497354</v>
      </c>
      <c r="K239" s="10">
        <f>K227*Real!K238/100</f>
        <v>383.48481539191374</v>
      </c>
      <c r="L239" s="10">
        <f>L227*Real!L238/100</f>
        <v>205.98951788195856</v>
      </c>
      <c r="M239" s="10">
        <f>M227*Real!M238/100</f>
        <v>106.30094881940465</v>
      </c>
      <c r="N239" s="10">
        <f>N227*Real!N238/100</f>
        <v>146.95924221137346</v>
      </c>
      <c r="O239" s="10">
        <f>O227*Real!O238/100</f>
        <v>212.59785846981791</v>
      </c>
      <c r="P239" s="10" t="str">
        <f>IF(MONTH($A239)=1,Real!P238,IF(Real!P238-Real!P237&lt;=0,"",Real!P238-Real!P237))</f>
        <v/>
      </c>
      <c r="Q239" s="10" t="str">
        <f>IF(MONTH($A239)=1,Real!Q238,IF(Real!Q238-Real!Q237&lt;=0,"",Real!Q238-Real!Q237))</f>
        <v/>
      </c>
      <c r="R239" s="10">
        <f>IF(MONTH($A239)=1,Real!R238,IF(Real!R238-Real!R237&lt;=0,"",Real!R238-Real!R237))</f>
        <v>366.35145738999995</v>
      </c>
      <c r="S239" s="10">
        <f>IF(MONTH($A239)=1,Real!S238,IF(Real!S238-Real!S237&lt;=0,"",Real!S238-Real!S237))</f>
        <v>336.00359862000005</v>
      </c>
      <c r="T239" s="10">
        <f>IF(MONTH($A239)=1,Real!T238,IF(Real!T238-Real!T237&lt;=0,"",Real!T238-Real!T237))</f>
        <v>3022.5805474200006</v>
      </c>
      <c r="U239" s="10">
        <f>IF(U238*Real!U238/100=0,"",U238*Real!U238/100)</f>
        <v>497.87655526024145</v>
      </c>
      <c r="V239" s="10" t="str">
        <f>IF(MOD(MONTH(A239),3)=0,V227*Real!V238/100,"")</f>
        <v/>
      </c>
      <c r="W239" s="10">
        <f>IF(MONTH($A239)=1,Real!W238,IF(Real!W238-Real!W237&lt;=0,"",Real!W238-Real!W237))</f>
        <v>35697</v>
      </c>
      <c r="X239" s="10">
        <f>IF(MONTH($A239)=1,Real!X238,IF(Real!X238-Real!X237&lt;=0,"",Real!X238-Real!X237))</f>
        <v>24073</v>
      </c>
      <c r="Y239" s="9">
        <f>Real!Y238</f>
        <v>2111464</v>
      </c>
      <c r="Z239" s="9">
        <f>Real!Z238</f>
        <v>2715404.7987360298</v>
      </c>
      <c r="AA239" s="9">
        <f>Real!AA238</f>
        <v>13.8</v>
      </c>
      <c r="AB239" s="9">
        <f>Real!AB238</f>
        <v>232.5</v>
      </c>
      <c r="AC239" s="9">
        <f>Real!AC238</f>
        <v>1.1100000000000001</v>
      </c>
      <c r="AD239" s="9">
        <f>Real!AD238</f>
        <v>95250</v>
      </c>
      <c r="AE239" s="9">
        <f>Real!AE238</f>
        <v>285858</v>
      </c>
      <c r="AF239" s="9">
        <f>Real!AF238</f>
        <v>147378</v>
      </c>
      <c r="AG239" s="9">
        <f>Real!AG238</f>
        <v>5.0999999999999996</v>
      </c>
      <c r="AH239" s="10">
        <f>IF(MONTH($A239)=1,Real!AH238,IF(Real!AH238-Real!AH237&lt;=0,"",Real!AH238-Real!AH237))</f>
        <v>3483.0895078300018</v>
      </c>
      <c r="AI239" s="10">
        <f>IF(MONTH($A239)=1,Real!AI238,IF(Real!AI238-Real!AI237&lt;=0,"",Real!AI238-Real!AI237))</f>
        <v>712.38426513000013</v>
      </c>
      <c r="AJ239" s="10">
        <f>IF(MONTH($A239)=1,Real!AJ238,IF(Real!AJ238-Real!AJ237&lt;=0,"",Real!AJ238-Real!AJ237))</f>
        <v>1909462.3600000013</v>
      </c>
      <c r="AK239" s="10">
        <f>Real!AK238</f>
        <v>1833.44342388</v>
      </c>
      <c r="AL239" s="10">
        <f>Real!AL238</f>
        <v>617.59059361000004</v>
      </c>
      <c r="AM239" s="10">
        <f>Real!AM238</f>
        <v>1215.8528302699999</v>
      </c>
      <c r="AN239" s="10">
        <f>Real!AN238</f>
        <v>1721.23077657</v>
      </c>
    </row>
    <row r="240" spans="1:40" x14ac:dyDescent="0.2">
      <c r="A240" s="13">
        <v>44348</v>
      </c>
      <c r="B240" s="10">
        <f>B228*Real!B239/100</f>
        <v>153.79760265110849</v>
      </c>
      <c r="C240" s="10">
        <f>C228*Real!C239/100</f>
        <v>164.39656968972108</v>
      </c>
      <c r="D240" s="10">
        <f>D228*Real!D239/100</f>
        <v>151.30231041745827</v>
      </c>
      <c r="E240" s="10">
        <f>E228*Real!E239/100</f>
        <v>205.85574660213027</v>
      </c>
      <c r="F240" s="10">
        <f>F228*Real!F239/100</f>
        <v>464.61018127489302</v>
      </c>
      <c r="G240" s="10">
        <f>G228*Real!G239/100</f>
        <v>42.758097772350681</v>
      </c>
      <c r="H240" s="10">
        <f>H228*Real!H239/100</f>
        <v>668.72955133157768</v>
      </c>
      <c r="I240" s="10">
        <f>I228*Real!I239/100</f>
        <v>435.24978537705442</v>
      </c>
      <c r="J240" s="10">
        <f>J228*Real!J239/100</f>
        <v>166.77394217343317</v>
      </c>
      <c r="K240" s="10">
        <f>K228*Real!K239/100</f>
        <v>429.17479686430329</v>
      </c>
      <c r="L240" s="10">
        <f>L228*Real!L239/100</f>
        <v>203.12098975125551</v>
      </c>
      <c r="M240" s="10">
        <f>M228*Real!M239/100</f>
        <v>110.11762729554349</v>
      </c>
      <c r="N240" s="10">
        <f>N228*Real!N239/100</f>
        <v>146.33182879549884</v>
      </c>
      <c r="O240" s="10">
        <f>O228*Real!O239/100</f>
        <v>0</v>
      </c>
      <c r="P240" s="10" t="str">
        <f>IF(MONTH($A240)=1,Real!P239,IF(Real!P239-Real!P238&lt;=0,"",Real!P239-Real!P238))</f>
        <v/>
      </c>
      <c r="Q240" s="10" t="str">
        <f>IF(MONTH($A240)=1,Real!Q239,IF(Real!Q239-Real!Q238&lt;=0,"",Real!Q239-Real!Q238))</f>
        <v/>
      </c>
      <c r="R240" s="10">
        <f>IF(MONTH($A240)=1,Real!R239,IF(Real!R239-Real!R238&lt;=0,"",Real!R239-Real!R238))</f>
        <v>385.07443876000025</v>
      </c>
      <c r="S240" s="10">
        <f>IF(MONTH($A240)=1,Real!S239,IF(Real!S239-Real!S238&lt;=0,"",Real!S239-Real!S238))</f>
        <v>398.57483207000018</v>
      </c>
      <c r="T240" s="10">
        <f>IF(MONTH($A240)=1,Real!T239,IF(Real!T239-Real!T238&lt;=0,"",Real!T239-Real!T238))</f>
        <v>3423.383633469999</v>
      </c>
      <c r="U240" s="10">
        <f>IF(U239*Real!U239/100=0,"",U239*Real!U239/100)</f>
        <v>501.31190349153707</v>
      </c>
      <c r="V240" s="10">
        <f>IF(MOD(MONTH(A240),3)=0,V228*Real!V239/100,"")</f>
        <v>651.87171531995546</v>
      </c>
      <c r="W240" s="10">
        <f>IF(MONTH($A240)=1,Real!W239,IF(Real!W239-Real!W238&lt;=0,"",Real!W239-Real!W238))</f>
        <v>43917.799999999988</v>
      </c>
      <c r="X240" s="10">
        <f>IF(MONTH($A240)=1,Real!X239,IF(Real!X239-Real!X238&lt;=0,"",Real!X239-Real!X238))</f>
        <v>24854.199999999997</v>
      </c>
      <c r="Y240" s="9">
        <f>Real!Y239</f>
        <v>2189505</v>
      </c>
      <c r="Z240" s="9">
        <f>Real!Z239</f>
        <v>2702571.4576163902</v>
      </c>
      <c r="AA240" s="9">
        <f>Real!AA239</f>
        <v>12.8</v>
      </c>
      <c r="AB240" s="9">
        <f>Real!AB239</f>
        <v>239.3</v>
      </c>
      <c r="AC240" s="9">
        <f>Real!AC239</f>
        <v>1.1299999999999999</v>
      </c>
      <c r="AD240" s="9">
        <f>Real!AD239</f>
        <v>98165</v>
      </c>
      <c r="AE240" s="9">
        <f>Real!AE239</f>
        <v>309424</v>
      </c>
      <c r="AF240" s="9">
        <f>Real!AF239</f>
        <v>157808</v>
      </c>
      <c r="AG240" s="9">
        <f>Real!AG239</f>
        <v>5</v>
      </c>
      <c r="AH240" s="10">
        <f>IF(MONTH($A240)=1,Real!AH239,IF(Real!AH239-Real!AH238&lt;=0,"",Real!AH239-Real!AH238))</f>
        <v>3638.0842541599995</v>
      </c>
      <c r="AI240" s="10">
        <f>IF(MONTH($A240)=1,Real!AI239,IF(Real!AI239-Real!AI238&lt;=0,"",Real!AI239-Real!AI238))</f>
        <v>792.73969893000003</v>
      </c>
      <c r="AJ240" s="10">
        <f>IF(MONTH($A240)=1,Real!AJ239,IF(Real!AJ239-Real!AJ238&lt;=0,"",Real!AJ239-Real!AJ238))</f>
        <v>2112109.6579999998</v>
      </c>
      <c r="AK240" s="10">
        <f>Real!AK239</f>
        <v>1945.50073172</v>
      </c>
      <c r="AL240" s="10">
        <f>Real!AL239</f>
        <v>646.98376660999998</v>
      </c>
      <c r="AM240" s="10">
        <f>Real!AM239</f>
        <v>1297.7060414299999</v>
      </c>
      <c r="AN240" s="10">
        <f>Real!AN239</f>
        <v>1612.94182645</v>
      </c>
    </row>
    <row r="241" spans="1:40" x14ac:dyDescent="0.2">
      <c r="A241" s="13">
        <v>44378</v>
      </c>
      <c r="B241" s="10">
        <f>B229*Real!B240/100</f>
        <v>0</v>
      </c>
      <c r="C241" s="10">
        <f>C229*Real!C240/100</f>
        <v>164.55368639059833</v>
      </c>
      <c r="D241" s="10">
        <f>D229*Real!D240/100</f>
        <v>153.93507195109717</v>
      </c>
      <c r="E241" s="10">
        <f>E229*Real!E240/100</f>
        <v>204.39786139407894</v>
      </c>
      <c r="F241" s="10">
        <f>F229*Real!F240/100</f>
        <v>0</v>
      </c>
      <c r="G241" s="10">
        <f>G229*Real!G240/100</f>
        <v>0</v>
      </c>
      <c r="H241" s="10">
        <f>H229*Real!H240/100</f>
        <v>0</v>
      </c>
      <c r="I241" s="10">
        <f>I229*Real!I240/100</f>
        <v>0</v>
      </c>
      <c r="J241" s="10">
        <f>J229*Real!J240/100</f>
        <v>0</v>
      </c>
      <c r="K241" s="10">
        <f>K229*Real!K240/100</f>
        <v>0</v>
      </c>
      <c r="L241" s="10">
        <f>L229*Real!L240/100</f>
        <v>0</v>
      </c>
      <c r="M241" s="10">
        <f>M229*Real!M240/100</f>
        <v>0</v>
      </c>
      <c r="N241" s="10">
        <f>N229*Real!N240/100</f>
        <v>0</v>
      </c>
      <c r="O241" s="10">
        <f>O229*Real!O240/100</f>
        <v>0</v>
      </c>
      <c r="P241" s="10" t="str">
        <f>IF(MONTH($A241)=1,Real!P240,IF(Real!P240-Real!P239&lt;=0,"",Real!P240-Real!P239))</f>
        <v/>
      </c>
      <c r="Q241" s="10" t="str">
        <f>IF(MONTH($A241)=1,Real!Q240,IF(Real!Q240-Real!Q239&lt;=0,"",Real!Q240-Real!Q239))</f>
        <v/>
      </c>
      <c r="R241" s="10" t="str">
        <f>IF(MONTH($A241)=1,Real!R240,IF(Real!R240-Real!R239&lt;=0,"",Real!R240-Real!R239))</f>
        <v/>
      </c>
      <c r="S241" s="10" t="str">
        <f>IF(MONTH($A241)=1,Real!S240,IF(Real!S240-Real!S239&lt;=0,"",Real!S240-Real!S239))</f>
        <v/>
      </c>
      <c r="T241" s="10" t="str">
        <f>IF(MONTH($A241)=1,Real!T240,IF(Real!T240-Real!T239&lt;=0,"",Real!T240-Real!T239))</f>
        <v/>
      </c>
      <c r="U241" s="10">
        <f>IF(U240*Real!U240/100=0,"",U240*Real!U240/100)</f>
        <v>502.86597039236085</v>
      </c>
      <c r="V241" s="10" t="str">
        <f>IF(MOD(MONTH(A241),3)=0,V229*Real!V240/100,"")</f>
        <v/>
      </c>
      <c r="W241" s="10" t="str">
        <f>IF(MONTH($A241)=1,Real!W240,IF(Real!W240-Real!W239&lt;=0,"",Real!W240-Real!W239))</f>
        <v/>
      </c>
      <c r="X241" s="10" t="str">
        <f>IF(MONTH($A241)=1,Real!X240,IF(Real!X240-Real!X239&lt;=0,"",Real!X240-Real!X239))</f>
        <v/>
      </c>
      <c r="Y241" s="9">
        <f>Real!Y240</f>
        <v>0</v>
      </c>
      <c r="Z241" s="9">
        <f>Real!Z240</f>
        <v>0</v>
      </c>
      <c r="AA241" s="9">
        <f>Real!AA240</f>
        <v>14.7</v>
      </c>
      <c r="AB241" s="9">
        <f>Real!AB240</f>
        <v>245.5</v>
      </c>
      <c r="AC241" s="9">
        <f>Real!AC240</f>
        <v>1.17</v>
      </c>
      <c r="AD241" s="9">
        <f>Real!AD240</f>
        <v>101670</v>
      </c>
      <c r="AE241" s="9">
        <f>Real!AE240</f>
        <v>320491</v>
      </c>
      <c r="AF241" s="9">
        <f>Real!AF240</f>
        <v>132640</v>
      </c>
      <c r="AG241" s="9">
        <f>Real!AG240</f>
        <v>0</v>
      </c>
      <c r="AH241" s="10" t="str">
        <f>IF(MONTH($A241)=1,Real!AH240,IF(Real!AH240-Real!AH239&lt;=0,"",Real!AH240-Real!AH239))</f>
        <v/>
      </c>
      <c r="AI241" s="10" t="str">
        <f>IF(MONTH($A241)=1,Real!AI240,IF(Real!AI240-Real!AI239&lt;=0,"",Real!AI240-Real!AI239))</f>
        <v/>
      </c>
      <c r="AJ241" s="10">
        <f>IF(MONTH($A241)=1,Real!AJ240,IF(Real!AJ240-Real!AJ239&lt;=0,"",Real!AJ240-Real!AJ239))</f>
        <v>2967665.7019999996</v>
      </c>
      <c r="AK241" s="10">
        <f>Real!AK240</f>
        <v>2384.5535981600001</v>
      </c>
      <c r="AL241" s="10">
        <f>Real!AL240</f>
        <v>994.03823331000001</v>
      </c>
      <c r="AM241" s="10">
        <f>Real!AM240</f>
        <v>1390.5153648600001</v>
      </c>
      <c r="AN241" s="10">
        <f>Real!AN240</f>
        <v>2268.91749893</v>
      </c>
    </row>
    <row r="242" spans="1:40" x14ac:dyDescent="0.2">
      <c r="A242" s="13">
        <v>44409</v>
      </c>
      <c r="B242" s="10">
        <f>B230*Real!B241/100</f>
        <v>0</v>
      </c>
      <c r="C242" s="10">
        <f>C230*Real!C241/100</f>
        <v>0</v>
      </c>
      <c r="D242" s="10">
        <f>D230*Real!D241/100</f>
        <v>0</v>
      </c>
      <c r="E242" s="10">
        <f>E230*Real!E241/100</f>
        <v>0</v>
      </c>
      <c r="F242" s="10">
        <f>F230*Real!F241/100</f>
        <v>0</v>
      </c>
      <c r="G242" s="10">
        <f>G230*Real!G241/100</f>
        <v>0</v>
      </c>
      <c r="H242" s="10">
        <f>H230*Real!H241/100</f>
        <v>0</v>
      </c>
      <c r="I242" s="10">
        <f>I230*Real!I241/100</f>
        <v>0</v>
      </c>
      <c r="J242" s="10">
        <f>J230*Real!J241/100</f>
        <v>0</v>
      </c>
      <c r="K242" s="10">
        <f>K230*Real!K241/100</f>
        <v>0</v>
      </c>
      <c r="L242" s="10">
        <f>L230*Real!L241/100</f>
        <v>0</v>
      </c>
      <c r="M242" s="10">
        <f>M230*Real!M241/100</f>
        <v>0</v>
      </c>
      <c r="N242" s="10">
        <f>N230*Real!N241/100</f>
        <v>0</v>
      </c>
      <c r="O242" s="10">
        <f>O230*Real!O241/100</f>
        <v>0</v>
      </c>
      <c r="P242" s="10" t="str">
        <f>IF(MONTH($A242)=1,Real!P241,IF(Real!P241-Real!P240&lt;=0,"",Real!P241-Real!P240))</f>
        <v/>
      </c>
      <c r="Q242" s="10" t="str">
        <f>IF(MONTH($A242)=1,Real!Q241,IF(Real!Q241-Real!Q240&lt;=0,"",Real!Q241-Real!Q240))</f>
        <v/>
      </c>
      <c r="R242" s="10" t="str">
        <f>IF(MONTH($A242)=1,Real!R241,IF(Real!R241-Real!R240&lt;=0,"",Real!R241-Real!R240))</f>
        <v/>
      </c>
      <c r="S242" s="10" t="str">
        <f>IF(MONTH($A242)=1,Real!S241,IF(Real!S241-Real!S240&lt;=0,"",Real!S241-Real!S240))</f>
        <v/>
      </c>
      <c r="T242" s="10" t="str">
        <f>IF(MONTH($A242)=1,Real!T241,IF(Real!T241-Real!T240&lt;=0,"",Real!T241-Real!T240))</f>
        <v/>
      </c>
      <c r="U242" s="10" t="str">
        <f>IF(U241*Real!U241/100=0,"",U241*Real!U241/100)</f>
        <v/>
      </c>
      <c r="V242" s="10" t="str">
        <f>IF(MOD(MONTH(A242),3)=0,V230*Real!V241/100,"")</f>
        <v/>
      </c>
      <c r="W242" s="10" t="str">
        <f>IF(MONTH($A242)=1,Real!W241,IF(Real!W241-Real!W240&lt;=0,"",Real!W241-Real!W240))</f>
        <v/>
      </c>
      <c r="X242" s="10" t="str">
        <f>IF(MONTH($A242)=1,Real!X241,IF(Real!X241-Real!X240&lt;=0,"",Real!X241-Real!X240))</f>
        <v/>
      </c>
      <c r="Y242" s="9">
        <f>Real!Y241</f>
        <v>0</v>
      </c>
      <c r="Z242" s="9">
        <f>Real!Z241</f>
        <v>0</v>
      </c>
      <c r="AA242" s="9">
        <f>Real!AA241</f>
        <v>0</v>
      </c>
      <c r="AB242" s="9">
        <f>Real!AB241</f>
        <v>0</v>
      </c>
      <c r="AC242" s="9">
        <f>Real!AC241</f>
        <v>0</v>
      </c>
      <c r="AD242" s="9">
        <f>Real!AD241</f>
        <v>0</v>
      </c>
      <c r="AE242" s="9">
        <f>Real!AE241</f>
        <v>0</v>
      </c>
      <c r="AF242" s="9">
        <f>Real!AF241</f>
        <v>0</v>
      </c>
      <c r="AG242" s="9">
        <f>Real!AG241</f>
        <v>0</v>
      </c>
      <c r="AH242" s="10" t="str">
        <f>IF(MONTH($A242)=1,Real!AH241,IF(Real!AH241-Real!AH240&lt;=0,"",Real!AH241-Real!AH240))</f>
        <v/>
      </c>
      <c r="AI242" s="10" t="str">
        <f>IF(MONTH($A242)=1,Real!AI241,IF(Real!AI241-Real!AI240&lt;=0,"",Real!AI241-Real!AI240))</f>
        <v/>
      </c>
      <c r="AJ242" s="10" t="str">
        <f>IF(MONTH($A242)=1,Real!AJ241,IF(Real!AJ241-Real!AJ240&lt;=0,"",Real!AJ241-Real!AJ240))</f>
        <v/>
      </c>
      <c r="AK242" s="10">
        <f>Real!AK241</f>
        <v>0</v>
      </c>
      <c r="AL242" s="10">
        <f>Real!AL241</f>
        <v>0</v>
      </c>
      <c r="AM242" s="10">
        <f>Real!AM241</f>
        <v>0</v>
      </c>
      <c r="AN242" s="10">
        <f>Real!AN241</f>
        <v>0</v>
      </c>
    </row>
    <row r="243" spans="1:40" x14ac:dyDescent="0.2">
      <c r="A243" s="13">
        <v>44440</v>
      </c>
      <c r="B243" s="10">
        <f>B231*Real!B242/100</f>
        <v>0</v>
      </c>
      <c r="C243" s="10">
        <f>C231*Real!C242/100</f>
        <v>0</v>
      </c>
      <c r="D243" s="10">
        <f>D231*Real!D242/100</f>
        <v>0</v>
      </c>
      <c r="E243" s="10">
        <f>E231*Real!E242/100</f>
        <v>0</v>
      </c>
      <c r="F243" s="10">
        <f>F231*Real!F242/100</f>
        <v>0</v>
      </c>
      <c r="G243" s="10">
        <f>G231*Real!G242/100</f>
        <v>0</v>
      </c>
      <c r="H243" s="10">
        <f>H231*Real!H242/100</f>
        <v>0</v>
      </c>
      <c r="I243" s="10">
        <f>I231*Real!I242/100</f>
        <v>0</v>
      </c>
      <c r="J243" s="10">
        <f>J231*Real!J242/100</f>
        <v>0</v>
      </c>
      <c r="K243" s="10">
        <f>K231*Real!K242/100</f>
        <v>0</v>
      </c>
      <c r="L243" s="10">
        <f>L231*Real!L242/100</f>
        <v>0</v>
      </c>
      <c r="M243" s="10">
        <f>M231*Real!M242/100</f>
        <v>0</v>
      </c>
      <c r="N243" s="10">
        <f>N231*Real!N242/100</f>
        <v>0</v>
      </c>
      <c r="O243" s="10">
        <f>O231*Real!O242/100</f>
        <v>0</v>
      </c>
      <c r="P243" s="10" t="str">
        <f>IF(MONTH($A243)=1,Real!P242,IF(Real!P242-Real!P241&lt;=0,"",Real!P242-Real!P241))</f>
        <v/>
      </c>
      <c r="Q243" s="10" t="str">
        <f>IF(MONTH($A243)=1,Real!Q242,IF(Real!Q242-Real!Q241&lt;=0,"",Real!Q242-Real!Q241))</f>
        <v/>
      </c>
      <c r="R243" s="10" t="str">
        <f>IF(MONTH($A243)=1,Real!R242,IF(Real!R242-Real!R241&lt;=0,"",Real!R242-Real!R241))</f>
        <v/>
      </c>
      <c r="S243" s="10" t="str">
        <f>IF(MONTH($A243)=1,Real!S242,IF(Real!S242-Real!S241&lt;=0,"",Real!S242-Real!S241))</f>
        <v/>
      </c>
      <c r="T243" s="10" t="str">
        <f>IF(MONTH($A243)=1,Real!T242,IF(Real!T242-Real!T241&lt;=0,"",Real!T242-Real!T241))</f>
        <v/>
      </c>
      <c r="U243" s="10" t="e">
        <f>IF(U242*Real!U242/100=0,"",U242*Real!U242/100)</f>
        <v>#VALUE!</v>
      </c>
      <c r="V243" s="10">
        <f>IF(MOD(MONTH(A243),3)=0,V231*Real!V242/100,"")</f>
        <v>0</v>
      </c>
      <c r="W243" s="10" t="str">
        <f>IF(MONTH($A243)=1,Real!W242,IF(Real!W242-Real!W241&lt;=0,"",Real!W242-Real!W241))</f>
        <v/>
      </c>
      <c r="X243" s="10" t="str">
        <f>IF(MONTH($A243)=1,Real!X242,IF(Real!X242-Real!X241&lt;=0,"",Real!X242-Real!X241))</f>
        <v/>
      </c>
      <c r="Y243" s="9">
        <f>Real!Y242</f>
        <v>0</v>
      </c>
      <c r="Z243" s="9">
        <f>Real!Z242</f>
        <v>0</v>
      </c>
      <c r="AA243" s="9">
        <f>Real!AA242</f>
        <v>0</v>
      </c>
      <c r="AB243" s="9">
        <f>Real!AB242</f>
        <v>0</v>
      </c>
      <c r="AC243" s="9">
        <f>Real!AC242</f>
        <v>0</v>
      </c>
      <c r="AD243" s="9">
        <f>Real!AD242</f>
        <v>0</v>
      </c>
      <c r="AE243" s="9">
        <f>Real!AE242</f>
        <v>0</v>
      </c>
      <c r="AF243" s="9">
        <f>Real!AF242</f>
        <v>0</v>
      </c>
      <c r="AG243" s="9">
        <f>Real!AG242</f>
        <v>0</v>
      </c>
      <c r="AH243" s="10" t="str">
        <f>IF(MONTH($A243)=1,Real!AH242,IF(Real!AH242-Real!AH241&lt;=0,"",Real!AH242-Real!AH241))</f>
        <v/>
      </c>
      <c r="AI243" s="10" t="str">
        <f>IF(MONTH($A243)=1,Real!AI242,IF(Real!AI242-Real!AI241&lt;=0,"",Real!AI242-Real!AI241))</f>
        <v/>
      </c>
      <c r="AJ243" s="10" t="str">
        <f>IF(MONTH($A243)=1,Real!AJ242,IF(Real!AJ242-Real!AJ241&lt;=0,"",Real!AJ242-Real!AJ241))</f>
        <v/>
      </c>
      <c r="AK243" s="10">
        <f>Real!AK242</f>
        <v>0</v>
      </c>
      <c r="AL243" s="10">
        <f>Real!AL242</f>
        <v>0</v>
      </c>
      <c r="AM243" s="10">
        <f>Real!AM242</f>
        <v>0</v>
      </c>
      <c r="AN243" s="10">
        <f>Real!AN242</f>
        <v>0</v>
      </c>
    </row>
    <row r="244" spans="1:40" x14ac:dyDescent="0.2">
      <c r="A244" s="13">
        <v>44470</v>
      </c>
      <c r="B244" s="10">
        <f>B232*Real!B243/100</f>
        <v>0</v>
      </c>
      <c r="C244" s="10">
        <f>C232*Real!C243/100</f>
        <v>0</v>
      </c>
      <c r="D244" s="10">
        <f>D232*Real!D243/100</f>
        <v>0</v>
      </c>
      <c r="E244" s="10">
        <f>E232*Real!E243/100</f>
        <v>0</v>
      </c>
      <c r="F244" s="10">
        <f>F232*Real!F243/100</f>
        <v>0</v>
      </c>
      <c r="G244" s="10">
        <f>G232*Real!G243/100</f>
        <v>0</v>
      </c>
      <c r="H244" s="10">
        <f>H232*Real!H243/100</f>
        <v>0</v>
      </c>
      <c r="I244" s="10">
        <f>I232*Real!I243/100</f>
        <v>0</v>
      </c>
      <c r="J244" s="10">
        <f>J232*Real!J243/100</f>
        <v>0</v>
      </c>
      <c r="K244" s="10">
        <f>K232*Real!K243/100</f>
        <v>0</v>
      </c>
      <c r="L244" s="10">
        <f>L232*Real!L243/100</f>
        <v>0</v>
      </c>
      <c r="M244" s="10">
        <f>M232*Real!M243/100</f>
        <v>0</v>
      </c>
      <c r="N244" s="10">
        <f>N232*Real!N243/100</f>
        <v>0</v>
      </c>
      <c r="O244" s="10">
        <f>O232*Real!O243/100</f>
        <v>0</v>
      </c>
      <c r="P244" s="10" t="str">
        <f>IF(MONTH($A244)=1,Real!P243,IF(Real!P243-Real!P242&lt;=0,"",Real!P243-Real!P242))</f>
        <v/>
      </c>
      <c r="Q244" s="10" t="str">
        <f>IF(MONTH($A244)=1,Real!Q243,IF(Real!Q243-Real!Q242&lt;=0,"",Real!Q243-Real!Q242))</f>
        <v/>
      </c>
      <c r="R244" s="10" t="str">
        <f>IF(MONTH($A244)=1,Real!R243,IF(Real!R243-Real!R242&lt;=0,"",Real!R243-Real!R242))</f>
        <v/>
      </c>
      <c r="S244" s="10" t="str">
        <f>IF(MONTH($A244)=1,Real!S243,IF(Real!S243-Real!S242&lt;=0,"",Real!S243-Real!S242))</f>
        <v/>
      </c>
      <c r="T244" s="10" t="str">
        <f>IF(MONTH($A244)=1,Real!T243,IF(Real!T243-Real!T242&lt;=0,"",Real!T243-Real!T242))</f>
        <v/>
      </c>
      <c r="U244" s="10" t="e">
        <f>IF(U243*Real!U243/100=0,"",U243*Real!U243/100)</f>
        <v>#VALUE!</v>
      </c>
      <c r="V244" s="10" t="str">
        <f>IF(MOD(MONTH(A244),3)=0,V232*Real!V243/100,"")</f>
        <v/>
      </c>
      <c r="W244" s="10" t="str">
        <f>IF(MONTH($A244)=1,Real!W243,IF(Real!W243-Real!W242&lt;=0,"",Real!W243-Real!W242))</f>
        <v/>
      </c>
      <c r="X244" s="10" t="str">
        <f>IF(MONTH($A244)=1,Real!X243,IF(Real!X243-Real!X242&lt;=0,"",Real!X243-Real!X242))</f>
        <v/>
      </c>
      <c r="Y244" s="9">
        <f>Real!Y243</f>
        <v>0</v>
      </c>
      <c r="Z244" s="9">
        <f>Real!Z243</f>
        <v>0</v>
      </c>
      <c r="AA244" s="9">
        <f>Real!AA243</f>
        <v>0</v>
      </c>
      <c r="AB244" s="9">
        <f>Real!AB243</f>
        <v>0</v>
      </c>
      <c r="AC244" s="9">
        <f>Real!AC243</f>
        <v>0</v>
      </c>
      <c r="AD244" s="9">
        <f>Real!AD243</f>
        <v>0</v>
      </c>
      <c r="AE244" s="9">
        <f>Real!AE243</f>
        <v>0</v>
      </c>
      <c r="AF244" s="9">
        <f>Real!AF243</f>
        <v>0</v>
      </c>
      <c r="AG244" s="9">
        <f>Real!AG243</f>
        <v>0</v>
      </c>
      <c r="AH244" s="10" t="str">
        <f>IF(MONTH($A244)=1,Real!AH243,IF(Real!AH243-Real!AH242&lt;=0,"",Real!AH243-Real!AH242))</f>
        <v/>
      </c>
      <c r="AI244" s="10" t="str">
        <f>IF(MONTH($A244)=1,Real!AI243,IF(Real!AI243-Real!AI242&lt;=0,"",Real!AI243-Real!AI242))</f>
        <v/>
      </c>
      <c r="AJ244" s="10" t="str">
        <f>IF(MONTH($A244)=1,Real!AJ243,IF(Real!AJ243-Real!AJ242&lt;=0,"",Real!AJ243-Real!AJ242))</f>
        <v/>
      </c>
      <c r="AK244" s="10">
        <f>Real!AK243</f>
        <v>0</v>
      </c>
      <c r="AL244" s="10">
        <f>Real!AL243</f>
        <v>0</v>
      </c>
      <c r="AM244" s="10">
        <f>Real!AM243</f>
        <v>0</v>
      </c>
      <c r="AN244" s="10">
        <f>Real!AN243</f>
        <v>0</v>
      </c>
    </row>
    <row r="245" spans="1:40" x14ac:dyDescent="0.2">
      <c r="A245" s="13">
        <v>44501</v>
      </c>
      <c r="B245" s="10">
        <f>B233*Real!B244/100</f>
        <v>0</v>
      </c>
      <c r="C245" s="10">
        <f>C233*Real!C244/100</f>
        <v>0</v>
      </c>
      <c r="D245" s="10">
        <f>D233*Real!D244/100</f>
        <v>0</v>
      </c>
      <c r="E245" s="10">
        <f>E233*Real!E244/100</f>
        <v>0</v>
      </c>
      <c r="F245" s="10">
        <f>F233*Real!F244/100</f>
        <v>0</v>
      </c>
      <c r="G245" s="10">
        <f>G233*Real!G244/100</f>
        <v>0</v>
      </c>
      <c r="H245" s="10">
        <f>H233*Real!H244/100</f>
        <v>0</v>
      </c>
      <c r="I245" s="10">
        <f>I233*Real!I244/100</f>
        <v>0</v>
      </c>
      <c r="J245" s="10">
        <f>J233*Real!J244/100</f>
        <v>0</v>
      </c>
      <c r="K245" s="10">
        <f>K233*Real!K244/100</f>
        <v>0</v>
      </c>
      <c r="L245" s="10">
        <f>L233*Real!L244/100</f>
        <v>0</v>
      </c>
      <c r="M245" s="10">
        <f>M233*Real!M244/100</f>
        <v>0</v>
      </c>
      <c r="N245" s="10">
        <f>N233*Real!N244/100</f>
        <v>0</v>
      </c>
      <c r="O245" s="10">
        <f>O233*Real!O244/100</f>
        <v>0</v>
      </c>
      <c r="P245" s="10" t="str">
        <f>IF(MONTH($A245)=1,Real!P244,IF(Real!P244-Real!P243&lt;=0,"",Real!P244-Real!P243))</f>
        <v/>
      </c>
      <c r="Q245" s="10" t="str">
        <f>IF(MONTH($A245)=1,Real!Q244,IF(Real!Q244-Real!Q243&lt;=0,"",Real!Q244-Real!Q243))</f>
        <v/>
      </c>
      <c r="R245" s="10" t="str">
        <f>IF(MONTH($A245)=1,Real!R244,IF(Real!R244-Real!R243&lt;=0,"",Real!R244-Real!R243))</f>
        <v/>
      </c>
      <c r="S245" s="10" t="str">
        <f>IF(MONTH($A245)=1,Real!S244,IF(Real!S244-Real!S243&lt;=0,"",Real!S244-Real!S243))</f>
        <v/>
      </c>
      <c r="T245" s="10" t="str">
        <f>IF(MONTH($A245)=1,Real!T244,IF(Real!T244-Real!T243&lt;=0,"",Real!T244-Real!T243))</f>
        <v/>
      </c>
      <c r="U245" s="10" t="e">
        <f>IF(U244*Real!U244/100=0,"",U244*Real!U244/100)</f>
        <v>#VALUE!</v>
      </c>
      <c r="V245" s="10" t="str">
        <f>IF(MOD(MONTH(A245),3)=0,V233*Real!V244/100,"")</f>
        <v/>
      </c>
      <c r="W245" s="10" t="str">
        <f>IF(MONTH($A245)=1,Real!W244,IF(Real!W244-Real!W243&lt;=0,"",Real!W244-Real!W243))</f>
        <v/>
      </c>
      <c r="X245" s="10" t="str">
        <f>IF(MONTH($A245)=1,Real!X244,IF(Real!X244-Real!X243&lt;=0,"",Real!X244-Real!X243))</f>
        <v/>
      </c>
      <c r="Y245" s="9">
        <f>Real!Y244</f>
        <v>0</v>
      </c>
      <c r="Z245" s="9">
        <f>Real!Z244</f>
        <v>0</v>
      </c>
      <c r="AA245" s="9">
        <f>Real!AA244</f>
        <v>0</v>
      </c>
      <c r="AB245" s="9">
        <f>Real!AB244</f>
        <v>0</v>
      </c>
      <c r="AC245" s="9">
        <f>Real!AC244</f>
        <v>0</v>
      </c>
      <c r="AD245" s="9">
        <f>Real!AD244</f>
        <v>0</v>
      </c>
      <c r="AE245" s="9">
        <f>Real!AE244</f>
        <v>0</v>
      </c>
      <c r="AF245" s="9">
        <f>Real!AF244</f>
        <v>0</v>
      </c>
      <c r="AG245" s="9">
        <f>Real!AG244</f>
        <v>0</v>
      </c>
      <c r="AH245" s="10" t="str">
        <f>IF(MONTH($A245)=1,Real!AH244,IF(Real!AH244-Real!AH243&lt;=0,"",Real!AH244-Real!AH243))</f>
        <v/>
      </c>
      <c r="AI245" s="10" t="str">
        <f>IF(MONTH($A245)=1,Real!AI244,IF(Real!AI244-Real!AI243&lt;=0,"",Real!AI244-Real!AI243))</f>
        <v/>
      </c>
      <c r="AJ245" s="10" t="str">
        <f>IF(MONTH($A245)=1,Real!AJ244,IF(Real!AJ244-Real!AJ243&lt;=0,"",Real!AJ244-Real!AJ243))</f>
        <v/>
      </c>
      <c r="AK245" s="10">
        <f>Real!AK244</f>
        <v>0</v>
      </c>
      <c r="AL245" s="10">
        <f>Real!AL244</f>
        <v>0</v>
      </c>
      <c r="AM245" s="10">
        <f>Real!AM244</f>
        <v>0</v>
      </c>
      <c r="AN245" s="10">
        <f>Real!AN244</f>
        <v>0</v>
      </c>
    </row>
    <row r="246" spans="1:40" x14ac:dyDescent="0.2">
      <c r="A246" s="13">
        <v>44531</v>
      </c>
      <c r="B246" s="10">
        <f>B234*Real!B245/100</f>
        <v>0</v>
      </c>
      <c r="C246" s="10">
        <f>C234*Real!C245/100</f>
        <v>0</v>
      </c>
      <c r="D246" s="10">
        <f>D234*Real!D245/100</f>
        <v>0</v>
      </c>
      <c r="E246" s="10">
        <f>E234*Real!E245/100</f>
        <v>0</v>
      </c>
      <c r="F246" s="10">
        <f>F234*Real!F245/100</f>
        <v>0</v>
      </c>
      <c r="G246" s="10">
        <f>G234*Real!G245/100</f>
        <v>0</v>
      </c>
      <c r="H246" s="10">
        <f>H234*Real!H245/100</f>
        <v>0</v>
      </c>
      <c r="I246" s="10">
        <f>I234*Real!I245/100</f>
        <v>0</v>
      </c>
      <c r="J246" s="10">
        <f>J234*Real!J245/100</f>
        <v>0</v>
      </c>
      <c r="K246" s="10">
        <f>K234*Real!K245/100</f>
        <v>0</v>
      </c>
      <c r="L246" s="10">
        <f>L234*Real!L245/100</f>
        <v>0</v>
      </c>
      <c r="M246" s="10">
        <f>M234*Real!M245/100</f>
        <v>0</v>
      </c>
      <c r="N246" s="10">
        <f>N234*Real!N245/100</f>
        <v>0</v>
      </c>
      <c r="O246" s="10">
        <f>O234*Real!O245/100</f>
        <v>0</v>
      </c>
      <c r="P246" s="10" t="str">
        <f>IF(MONTH($A246)=1,Real!P245,IF(Real!P245-Real!P244&lt;=0,"",Real!P245-Real!P244))</f>
        <v/>
      </c>
      <c r="Q246" s="10" t="str">
        <f>IF(MONTH($A246)=1,Real!Q245,IF(Real!Q245-Real!Q244&lt;=0,"",Real!Q245-Real!Q244))</f>
        <v/>
      </c>
      <c r="R246" s="10" t="str">
        <f>IF(MONTH($A246)=1,Real!R245,IF(Real!R245-Real!R244&lt;=0,"",Real!R245-Real!R244))</f>
        <v/>
      </c>
      <c r="S246" s="10" t="str">
        <f>IF(MONTH($A246)=1,Real!S245,IF(Real!S245-Real!S244&lt;=0,"",Real!S245-Real!S244))</f>
        <v/>
      </c>
      <c r="T246" s="10" t="str">
        <f>IF(MONTH($A246)=1,Real!T245,IF(Real!T245-Real!T244&lt;=0,"",Real!T245-Real!T244))</f>
        <v/>
      </c>
      <c r="U246" s="10" t="e">
        <f>IF(U245*Real!U245/100=0,"",U245*Real!U245/100)</f>
        <v>#VALUE!</v>
      </c>
      <c r="V246" s="10">
        <f>IF(MOD(MONTH(A246),3)=0,V234*Real!V245/100,"")</f>
        <v>0</v>
      </c>
      <c r="W246" s="10" t="str">
        <f>IF(MONTH($A246)=1,Real!W245,IF(Real!W245-Real!W244&lt;=0,"",Real!W245-Real!W244))</f>
        <v/>
      </c>
      <c r="X246" s="10" t="str">
        <f>IF(MONTH($A246)=1,Real!X245,IF(Real!X245-Real!X244&lt;=0,"",Real!X245-Real!X244))</f>
        <v/>
      </c>
      <c r="Y246" s="9">
        <f>Real!Y245</f>
        <v>0</v>
      </c>
      <c r="Z246" s="9">
        <f>Real!Z245</f>
        <v>0</v>
      </c>
      <c r="AA246" s="9">
        <f>Real!AA245</f>
        <v>0</v>
      </c>
      <c r="AB246" s="9">
        <f>Real!AB245</f>
        <v>0</v>
      </c>
      <c r="AC246" s="9">
        <f>Real!AC245</f>
        <v>0</v>
      </c>
      <c r="AD246" s="9">
        <f>Real!AD245</f>
        <v>0</v>
      </c>
      <c r="AE246" s="9">
        <f>Real!AE245</f>
        <v>0</v>
      </c>
      <c r="AF246" s="9">
        <f>Real!AF245</f>
        <v>0</v>
      </c>
      <c r="AG246" s="9">
        <f>Real!AG245</f>
        <v>0</v>
      </c>
      <c r="AH246" s="10" t="str">
        <f>IF(MONTH($A246)=1,Real!AH245,IF(Real!AH245-Real!AH244&lt;=0,"",Real!AH245-Real!AH244))</f>
        <v/>
      </c>
      <c r="AI246" s="10" t="str">
        <f>IF(MONTH($A246)=1,Real!AI245,IF(Real!AI245-Real!AI244&lt;=0,"",Real!AI245-Real!AI244))</f>
        <v/>
      </c>
      <c r="AJ246" s="10" t="str">
        <f>IF(MONTH($A246)=1,Real!AJ245,IF(Real!AJ245-Real!AJ244&lt;=0,"",Real!AJ245-Real!AJ244))</f>
        <v/>
      </c>
      <c r="AK246" s="10">
        <f>Real!AK245</f>
        <v>0</v>
      </c>
      <c r="AL246" s="10">
        <f>Real!AL245</f>
        <v>0</v>
      </c>
      <c r="AM246" s="10">
        <f>Real!AM245</f>
        <v>0</v>
      </c>
      <c r="AN246" s="10">
        <f>Real!AN245</f>
        <v>0</v>
      </c>
    </row>
    <row r="247" spans="1:40" x14ac:dyDescent="0.2">
      <c r="A247" s="13">
        <v>44562</v>
      </c>
      <c r="B247" s="10">
        <f>B235*Real!B246/100</f>
        <v>0</v>
      </c>
      <c r="C247" s="10">
        <f>C235*Real!C246/100</f>
        <v>0</v>
      </c>
      <c r="D247" s="10">
        <f>D235*Real!D246/100</f>
        <v>0</v>
      </c>
      <c r="E247" s="10">
        <f>E235*Real!E246/100</f>
        <v>0</v>
      </c>
      <c r="F247" s="10">
        <f>F235*Real!F246/100</f>
        <v>0</v>
      </c>
      <c r="G247" s="10">
        <f>G235*Real!G246/100</f>
        <v>0</v>
      </c>
      <c r="H247" s="10">
        <f>H235*Real!H246/100</f>
        <v>0</v>
      </c>
      <c r="I247" s="10">
        <f>I235*Real!I246/100</f>
        <v>0</v>
      </c>
      <c r="J247" s="10">
        <f>J235*Real!J246/100</f>
        <v>0</v>
      </c>
      <c r="K247" s="10">
        <f>K235*Real!K246/100</f>
        <v>0</v>
      </c>
      <c r="L247" s="10">
        <f>L235*Real!L246/100</f>
        <v>0</v>
      </c>
      <c r="M247" s="10">
        <f>M235*Real!M246/100</f>
        <v>0</v>
      </c>
      <c r="N247" s="10">
        <f>N235*Real!N246/100</f>
        <v>0</v>
      </c>
      <c r="O247" s="10">
        <f>O235*Real!O246/100</f>
        <v>0</v>
      </c>
      <c r="P247" s="10">
        <f>IF(MONTH($A247)=1,Real!P246,IF(Real!P246-Real!P245&lt;=0,"",Real!P246-Real!P245))</f>
        <v>0</v>
      </c>
      <c r="Q247" s="10">
        <f>IF(MONTH($A247)=1,Real!Q246,IF(Real!Q246-Real!Q245&lt;=0,"",Real!Q246-Real!Q245))</f>
        <v>0</v>
      </c>
      <c r="R247" s="10">
        <f>IF(MONTH($A247)=1,Real!R246,IF(Real!R246-Real!R245&lt;=0,"",Real!R246-Real!R245))</f>
        <v>0</v>
      </c>
      <c r="S247" s="10">
        <f>IF(MONTH($A247)=1,Real!S246,IF(Real!S246-Real!S245&lt;=0,"",Real!S246-Real!S245))</f>
        <v>0</v>
      </c>
      <c r="T247" s="10">
        <f>IF(MONTH($A247)=1,Real!T246,IF(Real!T246-Real!T245&lt;=0,"",Real!T246-Real!T245))</f>
        <v>0</v>
      </c>
      <c r="U247" s="10" t="e">
        <f>IF(U246*Real!U246/100=0,"",U246*Real!U246/100)</f>
        <v>#VALUE!</v>
      </c>
      <c r="V247" s="10" t="str">
        <f>IF(MOD(MONTH(A247),3)=0,V235*Real!V246/100,"")</f>
        <v/>
      </c>
      <c r="W247" s="10">
        <f>IF(MONTH($A247)=1,Real!W246,IF(Real!W246-Real!W245&lt;=0,"",Real!W246-Real!W245))</f>
        <v>0</v>
      </c>
      <c r="X247" s="10">
        <f>IF(MONTH($A247)=1,Real!X246,IF(Real!X246-Real!X245&lt;=0,"",Real!X246-Real!X245))</f>
        <v>0</v>
      </c>
      <c r="Y247" s="9">
        <f>Real!Y246</f>
        <v>0</v>
      </c>
      <c r="Z247" s="9">
        <f>Real!Z246</f>
        <v>0</v>
      </c>
      <c r="AA247" s="9">
        <f>Real!AA246</f>
        <v>0</v>
      </c>
      <c r="AB247" s="9">
        <f>Real!AB246</f>
        <v>0</v>
      </c>
      <c r="AC247" s="9">
        <f>Real!AC246</f>
        <v>0</v>
      </c>
      <c r="AD247" s="9">
        <f>Real!AD246</f>
        <v>0</v>
      </c>
      <c r="AE247" s="9">
        <f>Real!AE246</f>
        <v>0</v>
      </c>
      <c r="AF247" s="9">
        <f>Real!AF246</f>
        <v>0</v>
      </c>
      <c r="AG247" s="9">
        <f>Real!AG246</f>
        <v>0</v>
      </c>
      <c r="AH247" s="10">
        <f>IF(MONTH($A247)=1,Real!AH246,IF(Real!AH246-Real!AH245&lt;=0,"",Real!AH246-Real!AH245))</f>
        <v>0</v>
      </c>
      <c r="AI247" s="10">
        <f>IF(MONTH($A247)=1,Real!AI246,IF(Real!AI246-Real!AI245&lt;=0,"",Real!AI246-Real!AI245))</f>
        <v>0</v>
      </c>
      <c r="AJ247" s="10">
        <f>IF(MONTH($A247)=1,Real!AJ246,IF(Real!AJ246-Real!AJ245&lt;=0,"",Real!AJ246-Real!AJ245))</f>
        <v>0</v>
      </c>
      <c r="AK247" s="10">
        <f>Real!AK246</f>
        <v>0</v>
      </c>
      <c r="AL247" s="10">
        <f>Real!AL246</f>
        <v>0</v>
      </c>
      <c r="AM247" s="10">
        <f>Real!AM246</f>
        <v>0</v>
      </c>
      <c r="AN247" s="10">
        <f>Real!AN246</f>
        <v>0</v>
      </c>
    </row>
    <row r="248" spans="1:40" x14ac:dyDescent="0.2">
      <c r="A248" s="13">
        <v>44593</v>
      </c>
      <c r="B248" s="10">
        <f>B236*Real!B247/100</f>
        <v>0</v>
      </c>
      <c r="C248" s="10">
        <f>C236*Real!C247/100</f>
        <v>0</v>
      </c>
      <c r="D248" s="10">
        <f>D236*Real!D247/100</f>
        <v>0</v>
      </c>
      <c r="E248" s="10">
        <f>E236*Real!E247/100</f>
        <v>0</v>
      </c>
      <c r="F248" s="10">
        <f>F236*Real!F247/100</f>
        <v>0</v>
      </c>
      <c r="G248" s="10">
        <f>G236*Real!G247/100</f>
        <v>0</v>
      </c>
      <c r="H248" s="10">
        <f>H236*Real!H247/100</f>
        <v>0</v>
      </c>
      <c r="I248" s="10">
        <f>I236*Real!I247/100</f>
        <v>0</v>
      </c>
      <c r="J248" s="10">
        <f>J236*Real!J247/100</f>
        <v>0</v>
      </c>
      <c r="K248" s="10">
        <f>K236*Real!K247/100</f>
        <v>0</v>
      </c>
      <c r="L248" s="10">
        <f>L236*Real!L247/100</f>
        <v>0</v>
      </c>
      <c r="M248" s="10">
        <f>M236*Real!M247/100</f>
        <v>0</v>
      </c>
      <c r="N248" s="10">
        <f>N236*Real!N247/100</f>
        <v>0</v>
      </c>
      <c r="O248" s="10">
        <f>O236*Real!O247/100</f>
        <v>0</v>
      </c>
      <c r="P248" s="10" t="str">
        <f>IF(MONTH($A248)=1,Real!P247,IF(Real!P247-Real!P246&lt;=0,"",Real!P247-Real!P246))</f>
        <v/>
      </c>
      <c r="Q248" s="10" t="str">
        <f>IF(MONTH($A248)=1,Real!Q247,IF(Real!Q247-Real!Q246&lt;=0,"",Real!Q247-Real!Q246))</f>
        <v/>
      </c>
      <c r="R248" s="10" t="str">
        <f>IF(MONTH($A248)=1,Real!R247,IF(Real!R247-Real!R246&lt;=0,"",Real!R247-Real!R246))</f>
        <v/>
      </c>
      <c r="S248" s="10" t="str">
        <f>IF(MONTH($A248)=1,Real!S247,IF(Real!S247-Real!S246&lt;=0,"",Real!S247-Real!S246))</f>
        <v/>
      </c>
      <c r="T248" s="10" t="str">
        <f>IF(MONTH($A248)=1,Real!T247,IF(Real!T247-Real!T246&lt;=0,"",Real!T247-Real!T246))</f>
        <v/>
      </c>
      <c r="U248" s="10" t="e">
        <f>IF(U247*Real!U247/100=0,"",U247*Real!U247/100)</f>
        <v>#VALUE!</v>
      </c>
      <c r="V248" s="10" t="str">
        <f>IF(MOD(MONTH(A248),3)=0,V236*Real!V247/100,"")</f>
        <v/>
      </c>
      <c r="W248" s="10" t="str">
        <f>IF(MONTH($A248)=1,Real!W247,IF(Real!W247-Real!W246&lt;=0,"",Real!W247-Real!W246))</f>
        <v/>
      </c>
      <c r="X248" s="10" t="str">
        <f>IF(MONTH($A248)=1,Real!X247,IF(Real!X247-Real!X246&lt;=0,"",Real!X247-Real!X246))</f>
        <v/>
      </c>
      <c r="Y248" s="9">
        <f>Real!Y247</f>
        <v>0</v>
      </c>
      <c r="Z248" s="9">
        <f>Real!Z247</f>
        <v>0</v>
      </c>
      <c r="AA248" s="9">
        <f>Real!AA247</f>
        <v>0</v>
      </c>
      <c r="AB248" s="9">
        <f>Real!AB247</f>
        <v>0</v>
      </c>
      <c r="AC248" s="9">
        <f>Real!AC247</f>
        <v>0</v>
      </c>
      <c r="AD248" s="9">
        <f>Real!AD247</f>
        <v>0</v>
      </c>
      <c r="AE248" s="9">
        <f>Real!AE247</f>
        <v>0</v>
      </c>
      <c r="AF248" s="9">
        <f>Real!AF247</f>
        <v>0</v>
      </c>
      <c r="AG248" s="9">
        <f>Real!AG247</f>
        <v>0</v>
      </c>
      <c r="AH248" s="10" t="str">
        <f>IF(MONTH($A248)=1,Real!AH247,IF(Real!AH247-Real!AH246&lt;=0,"",Real!AH247-Real!AH246))</f>
        <v/>
      </c>
      <c r="AI248" s="10" t="str">
        <f>IF(MONTH($A248)=1,Real!AI247,IF(Real!AI247-Real!AI246&lt;=0,"",Real!AI247-Real!AI246))</f>
        <v/>
      </c>
      <c r="AJ248" s="10" t="str">
        <f>IF(MONTH($A248)=1,Real!AJ247,IF(Real!AJ247-Real!AJ246&lt;=0,"",Real!AJ247-Real!AJ246))</f>
        <v/>
      </c>
      <c r="AK248" s="10">
        <f>Real!AK247</f>
        <v>0</v>
      </c>
      <c r="AL248" s="10">
        <f>Real!AL247</f>
        <v>0</v>
      </c>
      <c r="AM248" s="10">
        <f>Real!AM247</f>
        <v>0</v>
      </c>
      <c r="AN248" s="10">
        <f>Real!AN247</f>
        <v>0</v>
      </c>
    </row>
    <row r="249" spans="1:40" x14ac:dyDescent="0.2">
      <c r="A249" s="13">
        <v>44621</v>
      </c>
      <c r="B249" s="10">
        <f>B237*Real!B248/100</f>
        <v>0</v>
      </c>
      <c r="C249" s="10">
        <f>C237*Real!C248/100</f>
        <v>0</v>
      </c>
      <c r="D249" s="10">
        <f>D237*Real!D248/100</f>
        <v>0</v>
      </c>
      <c r="E249" s="10">
        <f>E237*Real!E248/100</f>
        <v>0</v>
      </c>
      <c r="F249" s="10">
        <f>F237*Real!F248/100</f>
        <v>0</v>
      </c>
      <c r="G249" s="10">
        <f>G237*Real!G248/100</f>
        <v>0</v>
      </c>
      <c r="H249" s="10">
        <f>H237*Real!H248/100</f>
        <v>0</v>
      </c>
      <c r="I249" s="10">
        <f>I237*Real!I248/100</f>
        <v>0</v>
      </c>
      <c r="J249" s="10">
        <f>J237*Real!J248/100</f>
        <v>0</v>
      </c>
      <c r="K249" s="10">
        <f>K237*Real!K248/100</f>
        <v>0</v>
      </c>
      <c r="L249" s="10">
        <f>L237*Real!L248/100</f>
        <v>0</v>
      </c>
      <c r="M249" s="10">
        <f>M237*Real!M248/100</f>
        <v>0</v>
      </c>
      <c r="N249" s="10">
        <f>N237*Real!N248/100</f>
        <v>0</v>
      </c>
      <c r="O249" s="10">
        <f>O237*Real!O248/100</f>
        <v>0</v>
      </c>
      <c r="P249" s="10" t="str">
        <f>IF(MONTH($A249)=1,Real!P248,IF(Real!P248-Real!P247&lt;=0,"",Real!P248-Real!P247))</f>
        <v/>
      </c>
      <c r="Q249" s="10" t="str">
        <f>IF(MONTH($A249)=1,Real!Q248,IF(Real!Q248-Real!Q247&lt;=0,"",Real!Q248-Real!Q247))</f>
        <v/>
      </c>
      <c r="R249" s="10" t="str">
        <f>IF(MONTH($A249)=1,Real!R248,IF(Real!R248-Real!R247&lt;=0,"",Real!R248-Real!R247))</f>
        <v/>
      </c>
      <c r="S249" s="10" t="str">
        <f>IF(MONTH($A249)=1,Real!S248,IF(Real!S248-Real!S247&lt;=0,"",Real!S248-Real!S247))</f>
        <v/>
      </c>
      <c r="T249" s="10" t="str">
        <f>IF(MONTH($A249)=1,Real!T248,IF(Real!T248-Real!T247&lt;=0,"",Real!T248-Real!T247))</f>
        <v/>
      </c>
      <c r="U249" s="10" t="e">
        <f>IF(U248*Real!U248/100=0,"",U248*Real!U248/100)</f>
        <v>#VALUE!</v>
      </c>
      <c r="V249" s="10">
        <f>IF(MOD(MONTH(A249),3)=0,V237*Real!V248/100,"")</f>
        <v>0</v>
      </c>
      <c r="W249" s="10" t="str">
        <f>IF(MONTH($A249)=1,Real!W248,IF(Real!W248-Real!W247&lt;=0,"",Real!W248-Real!W247))</f>
        <v/>
      </c>
      <c r="X249" s="10" t="str">
        <f>IF(MONTH($A249)=1,Real!X248,IF(Real!X248-Real!X247&lt;=0,"",Real!X248-Real!X247))</f>
        <v/>
      </c>
      <c r="Y249" s="9">
        <f>Real!Y248</f>
        <v>0</v>
      </c>
      <c r="Z249" s="9">
        <f>Real!Z248</f>
        <v>0</v>
      </c>
      <c r="AA249" s="9">
        <f>Real!AA248</f>
        <v>0</v>
      </c>
      <c r="AB249" s="9">
        <f>Real!AB248</f>
        <v>0</v>
      </c>
      <c r="AC249" s="9">
        <f>Real!AC248</f>
        <v>0</v>
      </c>
      <c r="AD249" s="9">
        <f>Real!AD248</f>
        <v>0</v>
      </c>
      <c r="AE249" s="9">
        <f>Real!AE248</f>
        <v>0</v>
      </c>
      <c r="AF249" s="9">
        <f>Real!AF248</f>
        <v>0</v>
      </c>
      <c r="AG249" s="9">
        <f>Real!AG248</f>
        <v>0</v>
      </c>
      <c r="AH249" s="10" t="str">
        <f>IF(MONTH($A249)=1,Real!AH248,IF(Real!AH248-Real!AH247&lt;=0,"",Real!AH248-Real!AH247))</f>
        <v/>
      </c>
      <c r="AI249" s="10" t="str">
        <f>IF(MONTH($A249)=1,Real!AI248,IF(Real!AI248-Real!AI247&lt;=0,"",Real!AI248-Real!AI247))</f>
        <v/>
      </c>
      <c r="AJ249" s="10" t="str">
        <f>IF(MONTH($A249)=1,Real!AJ248,IF(Real!AJ248-Real!AJ247&lt;=0,"",Real!AJ248-Real!AJ247))</f>
        <v/>
      </c>
      <c r="AK249" s="10">
        <f>Real!AK248</f>
        <v>0</v>
      </c>
      <c r="AL249" s="10">
        <f>Real!AL248</f>
        <v>0</v>
      </c>
      <c r="AM249" s="10">
        <f>Real!AM248</f>
        <v>0</v>
      </c>
      <c r="AN249" s="10">
        <f>Real!AN248</f>
        <v>0</v>
      </c>
    </row>
    <row r="250" spans="1:40" x14ac:dyDescent="0.2">
      <c r="A250" s="13">
        <v>44652</v>
      </c>
      <c r="B250" s="10">
        <f>B238*Real!B249/100</f>
        <v>0</v>
      </c>
      <c r="C250" s="10">
        <f>C238*Real!C249/100</f>
        <v>0</v>
      </c>
      <c r="D250" s="10">
        <f>D238*Real!D249/100</f>
        <v>0</v>
      </c>
      <c r="E250" s="10">
        <f>E238*Real!E249/100</f>
        <v>0</v>
      </c>
      <c r="F250" s="10">
        <f>F238*Real!F249/100</f>
        <v>0</v>
      </c>
      <c r="G250" s="10">
        <f>G238*Real!G249/100</f>
        <v>0</v>
      </c>
      <c r="H250" s="10">
        <f>H238*Real!H249/100</f>
        <v>0</v>
      </c>
      <c r="I250" s="10">
        <f>I238*Real!I249/100</f>
        <v>0</v>
      </c>
      <c r="J250" s="10">
        <f>J238*Real!J249/100</f>
        <v>0</v>
      </c>
      <c r="K250" s="10">
        <f>K238*Real!K249/100</f>
        <v>0</v>
      </c>
      <c r="L250" s="10">
        <f>L238*Real!L249/100</f>
        <v>0</v>
      </c>
      <c r="M250" s="10">
        <f>M238*Real!M249/100</f>
        <v>0</v>
      </c>
      <c r="N250" s="10">
        <f>N238*Real!N249/100</f>
        <v>0</v>
      </c>
      <c r="O250" s="10">
        <f>O238*Real!O249/100</f>
        <v>0</v>
      </c>
      <c r="P250" s="10" t="str">
        <f>IF(MONTH($A250)=1,Real!P249,IF(Real!P249-Real!P248&lt;=0,"",Real!P249-Real!P248))</f>
        <v/>
      </c>
      <c r="Q250" s="10" t="str">
        <f>IF(MONTH($A250)=1,Real!Q249,IF(Real!Q249-Real!Q248&lt;=0,"",Real!Q249-Real!Q248))</f>
        <v/>
      </c>
      <c r="R250" s="10" t="str">
        <f>IF(MONTH($A250)=1,Real!R249,IF(Real!R249-Real!R248&lt;=0,"",Real!R249-Real!R248))</f>
        <v/>
      </c>
      <c r="S250" s="10" t="str">
        <f>IF(MONTH($A250)=1,Real!S249,IF(Real!S249-Real!S248&lt;=0,"",Real!S249-Real!S248))</f>
        <v/>
      </c>
      <c r="T250" s="10" t="str">
        <f>IF(MONTH($A250)=1,Real!T249,IF(Real!T249-Real!T248&lt;=0,"",Real!T249-Real!T248))</f>
        <v/>
      </c>
      <c r="U250" s="10" t="e">
        <f>IF(U249*Real!U249/100=0,"",U249*Real!U249/100)</f>
        <v>#VALUE!</v>
      </c>
      <c r="V250" s="10" t="str">
        <f>IF(MOD(MONTH(A250),3)=0,V238*Real!V249/100,"")</f>
        <v/>
      </c>
      <c r="W250" s="10" t="str">
        <f>IF(MONTH($A250)=1,Real!W249,IF(Real!W249-Real!W248&lt;=0,"",Real!W249-Real!W248))</f>
        <v/>
      </c>
      <c r="X250" s="10" t="str">
        <f>IF(MONTH($A250)=1,Real!X249,IF(Real!X249-Real!X248&lt;=0,"",Real!X249-Real!X248))</f>
        <v/>
      </c>
      <c r="Y250" s="9">
        <f>Real!Y249</f>
        <v>0</v>
      </c>
      <c r="Z250" s="9">
        <f>Real!Z249</f>
        <v>0</v>
      </c>
      <c r="AA250" s="9">
        <f>Real!AA249</f>
        <v>0</v>
      </c>
      <c r="AB250" s="9">
        <f>Real!AB249</f>
        <v>0</v>
      </c>
      <c r="AC250" s="9">
        <f>Real!AC249</f>
        <v>0</v>
      </c>
      <c r="AD250" s="9">
        <f>Real!AD249</f>
        <v>0</v>
      </c>
      <c r="AE250" s="9">
        <f>Real!AE249</f>
        <v>0</v>
      </c>
      <c r="AF250" s="9">
        <f>Real!AF249</f>
        <v>0</v>
      </c>
      <c r="AG250" s="9">
        <f>Real!AG249</f>
        <v>0</v>
      </c>
      <c r="AH250" s="10" t="str">
        <f>IF(MONTH($A250)=1,Real!AH249,IF(Real!AH249-Real!AH248&lt;=0,"",Real!AH249-Real!AH248))</f>
        <v/>
      </c>
      <c r="AI250" s="10" t="str">
        <f>IF(MONTH($A250)=1,Real!AI249,IF(Real!AI249-Real!AI248&lt;=0,"",Real!AI249-Real!AI248))</f>
        <v/>
      </c>
      <c r="AJ250" s="10" t="str">
        <f>IF(MONTH($A250)=1,Real!AJ249,IF(Real!AJ249-Real!AJ248&lt;=0,"",Real!AJ249-Real!AJ248))</f>
        <v/>
      </c>
      <c r="AK250" s="10">
        <f>Real!AK249</f>
        <v>0</v>
      </c>
      <c r="AL250" s="10">
        <f>Real!AL249</f>
        <v>0</v>
      </c>
      <c r="AM250" s="10">
        <f>Real!AM249</f>
        <v>0</v>
      </c>
      <c r="AN250" s="10">
        <f>Real!AN249</f>
        <v>0</v>
      </c>
    </row>
    <row r="251" spans="1:40" x14ac:dyDescent="0.2">
      <c r="A251" s="13">
        <v>44682</v>
      </c>
      <c r="B251" s="10">
        <f>B239*Real!B250/100</f>
        <v>0</v>
      </c>
      <c r="C251" s="10">
        <f>C239*Real!C250/100</f>
        <v>0</v>
      </c>
      <c r="D251" s="10">
        <f>D239*Real!D250/100</f>
        <v>0</v>
      </c>
      <c r="E251" s="10">
        <f>E239*Real!E250/100</f>
        <v>0</v>
      </c>
      <c r="F251" s="10">
        <f>F239*Real!F250/100</f>
        <v>0</v>
      </c>
      <c r="G251" s="10">
        <f>G239*Real!G250/100</f>
        <v>0</v>
      </c>
      <c r="H251" s="10">
        <f>H239*Real!H250/100</f>
        <v>0</v>
      </c>
      <c r="I251" s="10">
        <f>I239*Real!I250/100</f>
        <v>0</v>
      </c>
      <c r="J251" s="10">
        <f>J239*Real!J250/100</f>
        <v>0</v>
      </c>
      <c r="K251" s="10">
        <f>K239*Real!K250/100</f>
        <v>0</v>
      </c>
      <c r="L251" s="10">
        <f>L239*Real!L250/100</f>
        <v>0</v>
      </c>
      <c r="M251" s="10">
        <f>M239*Real!M250/100</f>
        <v>0</v>
      </c>
      <c r="N251" s="10">
        <f>N239*Real!N250/100</f>
        <v>0</v>
      </c>
      <c r="O251" s="10">
        <f>O239*Real!O250/100</f>
        <v>0</v>
      </c>
      <c r="P251" s="10" t="str">
        <f>IF(MONTH($A251)=1,Real!P250,IF(Real!P250-Real!P249&lt;=0,"",Real!P250-Real!P249))</f>
        <v/>
      </c>
      <c r="Q251" s="10" t="str">
        <f>IF(MONTH($A251)=1,Real!Q250,IF(Real!Q250-Real!Q249&lt;=0,"",Real!Q250-Real!Q249))</f>
        <v/>
      </c>
      <c r="R251" s="10" t="str">
        <f>IF(MONTH($A251)=1,Real!R250,IF(Real!R250-Real!R249&lt;=0,"",Real!R250-Real!R249))</f>
        <v/>
      </c>
      <c r="S251" s="10" t="str">
        <f>IF(MONTH($A251)=1,Real!S250,IF(Real!S250-Real!S249&lt;=0,"",Real!S250-Real!S249))</f>
        <v/>
      </c>
      <c r="T251" s="10" t="str">
        <f>IF(MONTH($A251)=1,Real!T250,IF(Real!T250-Real!T249&lt;=0,"",Real!T250-Real!T249))</f>
        <v/>
      </c>
      <c r="U251" s="10" t="e">
        <f>IF(U250*Real!U250/100=0,"",U250*Real!U250/100)</f>
        <v>#VALUE!</v>
      </c>
      <c r="V251" s="10" t="str">
        <f>IF(MOD(MONTH(A251),3)=0,V239*Real!V250/100,"")</f>
        <v/>
      </c>
      <c r="W251" s="10" t="str">
        <f>IF(MONTH($A251)=1,Real!W250,IF(Real!W250-Real!W249&lt;=0,"",Real!W250-Real!W249))</f>
        <v/>
      </c>
      <c r="X251" s="10" t="str">
        <f>IF(MONTH($A251)=1,Real!X250,IF(Real!X250-Real!X249&lt;=0,"",Real!X250-Real!X249))</f>
        <v/>
      </c>
      <c r="Y251" s="9">
        <f>Real!Y250</f>
        <v>0</v>
      </c>
      <c r="Z251" s="9">
        <f>Real!Z250</f>
        <v>0</v>
      </c>
      <c r="AA251" s="9">
        <f>Real!AA250</f>
        <v>0</v>
      </c>
      <c r="AB251" s="9">
        <f>Real!AB250</f>
        <v>0</v>
      </c>
      <c r="AC251" s="9">
        <f>Real!AC250</f>
        <v>0</v>
      </c>
      <c r="AD251" s="9">
        <f>Real!AD250</f>
        <v>0</v>
      </c>
      <c r="AE251" s="9">
        <f>Real!AE250</f>
        <v>0</v>
      </c>
      <c r="AF251" s="9">
        <f>Real!AF250</f>
        <v>0</v>
      </c>
      <c r="AG251" s="9">
        <f>Real!AG250</f>
        <v>0</v>
      </c>
      <c r="AH251" s="10" t="str">
        <f>IF(MONTH($A251)=1,Real!AH250,IF(Real!AH250-Real!AH249&lt;=0,"",Real!AH250-Real!AH249))</f>
        <v/>
      </c>
      <c r="AI251" s="10" t="str">
        <f>IF(MONTH($A251)=1,Real!AI250,IF(Real!AI250-Real!AI249&lt;=0,"",Real!AI250-Real!AI249))</f>
        <v/>
      </c>
      <c r="AJ251" s="10" t="str">
        <f>IF(MONTH($A251)=1,Real!AJ250,IF(Real!AJ250-Real!AJ249&lt;=0,"",Real!AJ250-Real!AJ249))</f>
        <v/>
      </c>
      <c r="AK251" s="10">
        <f>Real!AK250</f>
        <v>0</v>
      </c>
      <c r="AL251" s="10">
        <f>Real!AL250</f>
        <v>0</v>
      </c>
      <c r="AM251" s="10">
        <f>Real!AM250</f>
        <v>0</v>
      </c>
      <c r="AN251" s="10">
        <f>Real!AN250</f>
        <v>0</v>
      </c>
    </row>
    <row r="252" spans="1:40" x14ac:dyDescent="0.2">
      <c r="A252" s="13">
        <v>44713</v>
      </c>
      <c r="B252" s="10">
        <f>B240*Real!B251/100</f>
        <v>0</v>
      </c>
      <c r="C252" s="10">
        <f>C240*Real!C251/100</f>
        <v>0</v>
      </c>
      <c r="D252" s="10">
        <f>D240*Real!D251/100</f>
        <v>0</v>
      </c>
      <c r="E252" s="10">
        <f>E240*Real!E251/100</f>
        <v>0</v>
      </c>
      <c r="F252" s="10">
        <f>F240*Real!F251/100</f>
        <v>0</v>
      </c>
      <c r="G252" s="10">
        <f>G240*Real!G251/100</f>
        <v>0</v>
      </c>
      <c r="H252" s="10">
        <f>H240*Real!H251/100</f>
        <v>0</v>
      </c>
      <c r="I252" s="10">
        <f>I240*Real!I251/100</f>
        <v>0</v>
      </c>
      <c r="J252" s="10">
        <f>J240*Real!J251/100</f>
        <v>0</v>
      </c>
      <c r="K252" s="10">
        <f>K240*Real!K251/100</f>
        <v>0</v>
      </c>
      <c r="L252" s="10">
        <f>L240*Real!L251/100</f>
        <v>0</v>
      </c>
      <c r="M252" s="10">
        <f>M240*Real!M251/100</f>
        <v>0</v>
      </c>
      <c r="N252" s="10">
        <f>N240*Real!N251/100</f>
        <v>0</v>
      </c>
      <c r="O252" s="10">
        <f>O240*Real!O251/100</f>
        <v>0</v>
      </c>
      <c r="P252" s="10" t="str">
        <f>IF(MONTH($A252)=1,Real!P251,IF(Real!P251-Real!P250&lt;=0,"",Real!P251-Real!P250))</f>
        <v/>
      </c>
      <c r="Q252" s="10" t="str">
        <f>IF(MONTH($A252)=1,Real!Q251,IF(Real!Q251-Real!Q250&lt;=0,"",Real!Q251-Real!Q250))</f>
        <v/>
      </c>
      <c r="R252" s="10" t="str">
        <f>IF(MONTH($A252)=1,Real!R251,IF(Real!R251-Real!R250&lt;=0,"",Real!R251-Real!R250))</f>
        <v/>
      </c>
      <c r="S252" s="10" t="str">
        <f>IF(MONTH($A252)=1,Real!S251,IF(Real!S251-Real!S250&lt;=0,"",Real!S251-Real!S250))</f>
        <v/>
      </c>
      <c r="T252" s="10" t="str">
        <f>IF(MONTH($A252)=1,Real!T251,IF(Real!T251-Real!T250&lt;=0,"",Real!T251-Real!T250))</f>
        <v/>
      </c>
      <c r="U252" s="10" t="e">
        <f>IF(U251*Real!U251/100=0,"",U251*Real!U251/100)</f>
        <v>#VALUE!</v>
      </c>
      <c r="V252" s="10">
        <f>IF(MOD(MONTH(A252),3)=0,V240*Real!V251/100,"")</f>
        <v>0</v>
      </c>
      <c r="W252" s="10" t="str">
        <f>IF(MONTH($A252)=1,Real!W251,IF(Real!W251-Real!W250&lt;=0,"",Real!W251-Real!W250))</f>
        <v/>
      </c>
      <c r="X252" s="10" t="str">
        <f>IF(MONTH($A252)=1,Real!X251,IF(Real!X251-Real!X250&lt;=0,"",Real!X251-Real!X250))</f>
        <v/>
      </c>
      <c r="Y252" s="9">
        <f>Real!Y251</f>
        <v>0</v>
      </c>
      <c r="Z252" s="9">
        <f>Real!Z251</f>
        <v>0</v>
      </c>
      <c r="AA252" s="9">
        <f>Real!AA251</f>
        <v>0</v>
      </c>
      <c r="AB252" s="9">
        <f>Real!AB251</f>
        <v>0</v>
      </c>
      <c r="AC252" s="9">
        <f>Real!AC251</f>
        <v>0</v>
      </c>
      <c r="AD252" s="9">
        <f>Real!AD251</f>
        <v>0</v>
      </c>
      <c r="AE252" s="9">
        <f>Real!AE251</f>
        <v>0</v>
      </c>
      <c r="AF252" s="9">
        <f>Real!AF251</f>
        <v>0</v>
      </c>
      <c r="AG252" s="9">
        <f>Real!AG251</f>
        <v>0</v>
      </c>
      <c r="AH252" s="10" t="str">
        <f>IF(MONTH($A252)=1,Real!AH251,IF(Real!AH251-Real!AH250&lt;=0,"",Real!AH251-Real!AH250))</f>
        <v/>
      </c>
      <c r="AI252" s="10" t="str">
        <f>IF(MONTH($A252)=1,Real!AI251,IF(Real!AI251-Real!AI250&lt;=0,"",Real!AI251-Real!AI250))</f>
        <v/>
      </c>
      <c r="AJ252" s="10" t="str">
        <f>IF(MONTH($A252)=1,Real!AJ251,IF(Real!AJ251-Real!AJ250&lt;=0,"",Real!AJ251-Real!AJ250))</f>
        <v/>
      </c>
      <c r="AK252" s="10">
        <f>Real!AK251</f>
        <v>0</v>
      </c>
      <c r="AL252" s="10">
        <f>Real!AL251</f>
        <v>0</v>
      </c>
      <c r="AM252" s="10">
        <f>Real!AM251</f>
        <v>0</v>
      </c>
      <c r="AN252" s="10">
        <f>Real!AN251</f>
        <v>0</v>
      </c>
    </row>
    <row r="253" spans="1:40" x14ac:dyDescent="0.2">
      <c r="A253" s="13">
        <v>44743</v>
      </c>
      <c r="B253" s="10">
        <f>B241*Real!B252/100</f>
        <v>0</v>
      </c>
      <c r="C253" s="10">
        <f>C241*Real!C252/100</f>
        <v>0</v>
      </c>
      <c r="D253" s="10">
        <f>D241*Real!D252/100</f>
        <v>0</v>
      </c>
      <c r="E253" s="10">
        <f>E241*Real!E252/100</f>
        <v>0</v>
      </c>
      <c r="F253" s="10">
        <f>F241*Real!F252/100</f>
        <v>0</v>
      </c>
      <c r="G253" s="10">
        <f>G241*Real!G252/100</f>
        <v>0</v>
      </c>
      <c r="H253" s="10">
        <f>H241*Real!H252/100</f>
        <v>0</v>
      </c>
      <c r="I253" s="10">
        <f>I241*Real!I252/100</f>
        <v>0</v>
      </c>
      <c r="J253" s="10">
        <f>J241*Real!J252/100</f>
        <v>0</v>
      </c>
      <c r="K253" s="10">
        <f>K241*Real!K252/100</f>
        <v>0</v>
      </c>
      <c r="L253" s="10">
        <f>L241*Real!L252/100</f>
        <v>0</v>
      </c>
      <c r="M253" s="10">
        <f>M241*Real!M252/100</f>
        <v>0</v>
      </c>
      <c r="N253" s="10">
        <f>N241*Real!N252/100</f>
        <v>0</v>
      </c>
      <c r="O253" s="10">
        <f>O241*Real!O252/100</f>
        <v>0</v>
      </c>
      <c r="P253" s="10" t="str">
        <f>IF(MONTH($A253)=1,Real!P252,IF(Real!P252-Real!P251&lt;=0,"",Real!P252-Real!P251))</f>
        <v/>
      </c>
      <c r="Q253" s="10" t="str">
        <f>IF(MONTH($A253)=1,Real!Q252,IF(Real!Q252-Real!Q251&lt;=0,"",Real!Q252-Real!Q251))</f>
        <v/>
      </c>
      <c r="R253" s="10" t="str">
        <f>IF(MONTH($A253)=1,Real!R252,IF(Real!R252-Real!R251&lt;=0,"",Real!R252-Real!R251))</f>
        <v/>
      </c>
      <c r="S253" s="10" t="str">
        <f>IF(MONTH($A253)=1,Real!S252,IF(Real!S252-Real!S251&lt;=0,"",Real!S252-Real!S251))</f>
        <v/>
      </c>
      <c r="T253" s="10" t="str">
        <f>IF(MONTH($A253)=1,Real!T252,IF(Real!T252-Real!T251&lt;=0,"",Real!T252-Real!T251))</f>
        <v/>
      </c>
      <c r="U253" s="10" t="e">
        <f>IF(U252*Real!U252/100=0,"",U252*Real!U252/100)</f>
        <v>#VALUE!</v>
      </c>
      <c r="V253" s="10" t="str">
        <f>IF(MOD(MONTH(A253),3)=0,V241*Real!V252/100,"")</f>
        <v/>
      </c>
      <c r="W253" s="10" t="str">
        <f>IF(MONTH($A253)=1,Real!W252,IF(Real!W252-Real!W251&lt;=0,"",Real!W252-Real!W251))</f>
        <v/>
      </c>
      <c r="X253" s="10" t="str">
        <f>IF(MONTH($A253)=1,Real!X252,IF(Real!X252-Real!X251&lt;=0,"",Real!X252-Real!X251))</f>
        <v/>
      </c>
      <c r="Y253" s="9">
        <f>Real!Y252</f>
        <v>0</v>
      </c>
      <c r="Z253" s="9">
        <f>Real!Z252</f>
        <v>0</v>
      </c>
      <c r="AA253" s="9">
        <f>Real!AA252</f>
        <v>0</v>
      </c>
      <c r="AB253" s="9">
        <f>Real!AB252</f>
        <v>0</v>
      </c>
      <c r="AC253" s="9">
        <f>Real!AC252</f>
        <v>0</v>
      </c>
      <c r="AD253" s="9">
        <f>Real!AD252</f>
        <v>0</v>
      </c>
      <c r="AE253" s="9">
        <f>Real!AE252</f>
        <v>0</v>
      </c>
      <c r="AF253" s="9">
        <f>Real!AF252</f>
        <v>0</v>
      </c>
      <c r="AG253" s="9">
        <f>Real!AG252</f>
        <v>0</v>
      </c>
      <c r="AH253" s="10" t="str">
        <f>IF(MONTH($A253)=1,Real!AH252,IF(Real!AH252-Real!AH251&lt;=0,"",Real!AH252-Real!AH251))</f>
        <v/>
      </c>
      <c r="AI253" s="10" t="str">
        <f>IF(MONTH($A253)=1,Real!AI252,IF(Real!AI252-Real!AI251&lt;=0,"",Real!AI252-Real!AI251))</f>
        <v/>
      </c>
      <c r="AJ253" s="10" t="str">
        <f>IF(MONTH($A253)=1,Real!AJ252,IF(Real!AJ252-Real!AJ251&lt;=0,"",Real!AJ252-Real!AJ251))</f>
        <v/>
      </c>
      <c r="AK253" s="10">
        <f>Real!AK252</f>
        <v>0</v>
      </c>
      <c r="AL253" s="10">
        <f>Real!AL252</f>
        <v>0</v>
      </c>
      <c r="AM253" s="10">
        <f>Real!AM252</f>
        <v>0</v>
      </c>
      <c r="AN253" s="10">
        <f>Real!AN252</f>
        <v>0</v>
      </c>
    </row>
    <row r="254" spans="1:40" x14ac:dyDescent="0.2">
      <c r="A254" s="13">
        <v>44774</v>
      </c>
      <c r="B254" s="10">
        <f>B242*Real!B253/100</f>
        <v>0</v>
      </c>
      <c r="C254" s="10">
        <f>C242*Real!C253/100</f>
        <v>0</v>
      </c>
      <c r="D254" s="10">
        <f>D242*Real!D253/100</f>
        <v>0</v>
      </c>
      <c r="E254" s="10">
        <f>E242*Real!E253/100</f>
        <v>0</v>
      </c>
      <c r="F254" s="10">
        <f>F242*Real!F253/100</f>
        <v>0</v>
      </c>
      <c r="G254" s="10">
        <f>G242*Real!G253/100</f>
        <v>0</v>
      </c>
      <c r="H254" s="10">
        <f>H242*Real!H253/100</f>
        <v>0</v>
      </c>
      <c r="I254" s="10">
        <f>I242*Real!I253/100</f>
        <v>0</v>
      </c>
      <c r="J254" s="10">
        <f>J242*Real!J253/100</f>
        <v>0</v>
      </c>
      <c r="K254" s="10">
        <f>K242*Real!K253/100</f>
        <v>0</v>
      </c>
      <c r="L254" s="10">
        <f>L242*Real!L253/100</f>
        <v>0</v>
      </c>
      <c r="M254" s="10">
        <f>M242*Real!M253/100</f>
        <v>0</v>
      </c>
      <c r="N254" s="10">
        <f>N242*Real!N253/100</f>
        <v>0</v>
      </c>
      <c r="O254" s="10">
        <f>O242*Real!O253/100</f>
        <v>0</v>
      </c>
      <c r="P254" s="10" t="str">
        <f>IF(MONTH($A254)=1,Real!P253,IF(Real!P253-Real!P252&lt;=0,"",Real!P253-Real!P252))</f>
        <v/>
      </c>
      <c r="Q254" s="10" t="str">
        <f>IF(MONTH($A254)=1,Real!Q253,IF(Real!Q253-Real!Q252&lt;=0,"",Real!Q253-Real!Q252))</f>
        <v/>
      </c>
      <c r="R254" s="10" t="str">
        <f>IF(MONTH($A254)=1,Real!R253,IF(Real!R253-Real!R252&lt;=0,"",Real!R253-Real!R252))</f>
        <v/>
      </c>
      <c r="S254" s="10" t="str">
        <f>IF(MONTH($A254)=1,Real!S253,IF(Real!S253-Real!S252&lt;=0,"",Real!S253-Real!S252))</f>
        <v/>
      </c>
      <c r="T254" s="10" t="str">
        <f>IF(MONTH($A254)=1,Real!T253,IF(Real!T253-Real!T252&lt;=0,"",Real!T253-Real!T252))</f>
        <v/>
      </c>
      <c r="U254" s="10" t="e">
        <f>IF(U253*Real!U253/100=0,"",U253*Real!U253/100)</f>
        <v>#VALUE!</v>
      </c>
      <c r="V254" s="10" t="str">
        <f>IF(MOD(MONTH(A254),3)=0,V242*Real!V253/100,"")</f>
        <v/>
      </c>
      <c r="W254" s="10" t="str">
        <f>IF(MONTH($A254)=1,Real!W253,IF(Real!W253-Real!W252&lt;=0,"",Real!W253-Real!W252))</f>
        <v/>
      </c>
      <c r="X254" s="10" t="str">
        <f>IF(MONTH($A254)=1,Real!X253,IF(Real!X253-Real!X252&lt;=0,"",Real!X253-Real!X252))</f>
        <v/>
      </c>
      <c r="Y254" s="9">
        <f>Real!Y253</f>
        <v>0</v>
      </c>
      <c r="Z254" s="9">
        <f>Real!Z253</f>
        <v>0</v>
      </c>
      <c r="AA254" s="9">
        <f>Real!AA253</f>
        <v>0</v>
      </c>
      <c r="AB254" s="9">
        <f>Real!AB253</f>
        <v>0</v>
      </c>
      <c r="AC254" s="9">
        <f>Real!AC253</f>
        <v>0</v>
      </c>
      <c r="AD254" s="9">
        <f>Real!AD253</f>
        <v>0</v>
      </c>
      <c r="AE254" s="9">
        <f>Real!AE253</f>
        <v>0</v>
      </c>
      <c r="AF254" s="9">
        <f>Real!AF253</f>
        <v>0</v>
      </c>
      <c r="AG254" s="9">
        <f>Real!AG253</f>
        <v>0</v>
      </c>
      <c r="AH254" s="10" t="str">
        <f>IF(MONTH($A254)=1,Real!AH253,IF(Real!AH253-Real!AH252&lt;=0,"",Real!AH253-Real!AH252))</f>
        <v/>
      </c>
      <c r="AI254" s="10" t="str">
        <f>IF(MONTH($A254)=1,Real!AI253,IF(Real!AI253-Real!AI252&lt;=0,"",Real!AI253-Real!AI252))</f>
        <v/>
      </c>
      <c r="AJ254" s="10" t="str">
        <f>IF(MONTH($A254)=1,Real!AJ253,IF(Real!AJ253-Real!AJ252&lt;=0,"",Real!AJ253-Real!AJ252))</f>
        <v/>
      </c>
      <c r="AK254" s="10">
        <f>Real!AK253</f>
        <v>0</v>
      </c>
      <c r="AL254" s="10">
        <f>Real!AL253</f>
        <v>0</v>
      </c>
      <c r="AM254" s="10">
        <f>Real!AM253</f>
        <v>0</v>
      </c>
      <c r="AN254" s="10">
        <f>Real!AN253</f>
        <v>0</v>
      </c>
    </row>
    <row r="255" spans="1:40" x14ac:dyDescent="0.2">
      <c r="A255" s="13">
        <v>44805</v>
      </c>
      <c r="B255" s="10">
        <f>B243*Real!B254/100</f>
        <v>0</v>
      </c>
      <c r="C255" s="10">
        <f>C243*Real!C254/100</f>
        <v>0</v>
      </c>
      <c r="D255" s="10">
        <f>D243*Real!D254/100</f>
        <v>0</v>
      </c>
      <c r="E255" s="10">
        <f>E243*Real!E254/100</f>
        <v>0</v>
      </c>
      <c r="F255" s="10">
        <f>F243*Real!F254/100</f>
        <v>0</v>
      </c>
      <c r="G255" s="10">
        <f>G243*Real!G254/100</f>
        <v>0</v>
      </c>
      <c r="H255" s="10">
        <f>H243*Real!H254/100</f>
        <v>0</v>
      </c>
      <c r="I255" s="10">
        <f>I243*Real!I254/100</f>
        <v>0</v>
      </c>
      <c r="J255" s="10">
        <f>J243*Real!J254/100</f>
        <v>0</v>
      </c>
      <c r="K255" s="10">
        <f>K243*Real!K254/100</f>
        <v>0</v>
      </c>
      <c r="L255" s="10">
        <f>L243*Real!L254/100</f>
        <v>0</v>
      </c>
      <c r="M255" s="10">
        <f>M243*Real!M254/100</f>
        <v>0</v>
      </c>
      <c r="N255" s="10">
        <f>N243*Real!N254/100</f>
        <v>0</v>
      </c>
      <c r="O255" s="10">
        <f>O243*Real!O254/100</f>
        <v>0</v>
      </c>
      <c r="P255" s="10" t="str">
        <f>IF(MONTH($A255)=1,Real!P254,IF(Real!P254-Real!P253&lt;=0,"",Real!P254-Real!P253))</f>
        <v/>
      </c>
      <c r="Q255" s="10" t="str">
        <f>IF(MONTH($A255)=1,Real!Q254,IF(Real!Q254-Real!Q253&lt;=0,"",Real!Q254-Real!Q253))</f>
        <v/>
      </c>
      <c r="R255" s="10" t="str">
        <f>IF(MONTH($A255)=1,Real!R254,IF(Real!R254-Real!R253&lt;=0,"",Real!R254-Real!R253))</f>
        <v/>
      </c>
      <c r="S255" s="10" t="str">
        <f>IF(MONTH($A255)=1,Real!S254,IF(Real!S254-Real!S253&lt;=0,"",Real!S254-Real!S253))</f>
        <v/>
      </c>
      <c r="T255" s="10" t="str">
        <f>IF(MONTH($A255)=1,Real!T254,IF(Real!T254-Real!T253&lt;=0,"",Real!T254-Real!T253))</f>
        <v/>
      </c>
      <c r="U255" s="10" t="e">
        <f>IF(U254*Real!U254/100=0,"",U254*Real!U254/100)</f>
        <v>#VALUE!</v>
      </c>
      <c r="V255" s="10">
        <f>IF(MOD(MONTH(A255),3)=0,V243*Real!V254/100,"")</f>
        <v>0</v>
      </c>
      <c r="W255" s="10" t="str">
        <f>IF(MONTH($A255)=1,Real!W254,IF(Real!W254-Real!W253&lt;=0,"",Real!W254-Real!W253))</f>
        <v/>
      </c>
      <c r="X255" s="10" t="str">
        <f>IF(MONTH($A255)=1,Real!X254,IF(Real!X254-Real!X253&lt;=0,"",Real!X254-Real!X253))</f>
        <v/>
      </c>
      <c r="Y255" s="9">
        <f>Real!Y254</f>
        <v>0</v>
      </c>
      <c r="Z255" s="9">
        <f>Real!Z254</f>
        <v>0</v>
      </c>
      <c r="AA255" s="9">
        <f>Real!AA254</f>
        <v>0</v>
      </c>
      <c r="AB255" s="9">
        <f>Real!AB254</f>
        <v>0</v>
      </c>
      <c r="AC255" s="9">
        <f>Real!AC254</f>
        <v>0</v>
      </c>
      <c r="AD255" s="9">
        <f>Real!AD254</f>
        <v>0</v>
      </c>
      <c r="AE255" s="9">
        <f>Real!AE254</f>
        <v>0</v>
      </c>
      <c r="AF255" s="9">
        <f>Real!AF254</f>
        <v>0</v>
      </c>
      <c r="AG255" s="9">
        <f>Real!AG254</f>
        <v>0</v>
      </c>
      <c r="AH255" s="10" t="str">
        <f>IF(MONTH($A255)=1,Real!AH254,IF(Real!AH254-Real!AH253&lt;=0,"",Real!AH254-Real!AH253))</f>
        <v/>
      </c>
      <c r="AI255" s="10" t="str">
        <f>IF(MONTH($A255)=1,Real!AI254,IF(Real!AI254-Real!AI253&lt;=0,"",Real!AI254-Real!AI253))</f>
        <v/>
      </c>
      <c r="AJ255" s="10" t="str">
        <f>IF(MONTH($A255)=1,Real!AJ254,IF(Real!AJ254-Real!AJ253&lt;=0,"",Real!AJ254-Real!AJ253))</f>
        <v/>
      </c>
      <c r="AK255" s="10">
        <f>Real!AK254</f>
        <v>0</v>
      </c>
      <c r="AL255" s="10">
        <f>Real!AL254</f>
        <v>0</v>
      </c>
      <c r="AM255" s="10">
        <f>Real!AM254</f>
        <v>0</v>
      </c>
      <c r="AN255" s="10">
        <f>Real!AN254</f>
        <v>0</v>
      </c>
    </row>
    <row r="256" spans="1:40" x14ac:dyDescent="0.2">
      <c r="A256" s="13">
        <v>44835</v>
      </c>
      <c r="B256" s="10">
        <f>B244*Real!B255/100</f>
        <v>0</v>
      </c>
      <c r="C256" s="10">
        <f>C244*Real!C255/100</f>
        <v>0</v>
      </c>
      <c r="D256" s="10">
        <f>D244*Real!D255/100</f>
        <v>0</v>
      </c>
      <c r="E256" s="10">
        <f>E244*Real!E255/100</f>
        <v>0</v>
      </c>
      <c r="F256" s="10">
        <f>F244*Real!F255/100</f>
        <v>0</v>
      </c>
      <c r="G256" s="10">
        <f>G244*Real!G255/100</f>
        <v>0</v>
      </c>
      <c r="H256" s="10">
        <f>H244*Real!H255/100</f>
        <v>0</v>
      </c>
      <c r="I256" s="10">
        <f>I244*Real!I255/100</f>
        <v>0</v>
      </c>
      <c r="J256" s="10">
        <f>J244*Real!J255/100</f>
        <v>0</v>
      </c>
      <c r="K256" s="10">
        <f>K244*Real!K255/100</f>
        <v>0</v>
      </c>
      <c r="L256" s="10">
        <f>L244*Real!L255/100</f>
        <v>0</v>
      </c>
      <c r="M256" s="10">
        <f>M244*Real!M255/100</f>
        <v>0</v>
      </c>
      <c r="N256" s="10">
        <f>N244*Real!N255/100</f>
        <v>0</v>
      </c>
      <c r="O256" s="10">
        <f>O244*Real!O255/100</f>
        <v>0</v>
      </c>
      <c r="P256" s="10" t="str">
        <f>IF(MONTH($A256)=1,Real!P255,IF(Real!P255-Real!P254&lt;=0,"",Real!P255-Real!P254))</f>
        <v/>
      </c>
      <c r="Q256" s="10" t="str">
        <f>IF(MONTH($A256)=1,Real!Q255,IF(Real!Q255-Real!Q254&lt;=0,"",Real!Q255-Real!Q254))</f>
        <v/>
      </c>
      <c r="R256" s="10" t="str">
        <f>IF(MONTH($A256)=1,Real!R255,IF(Real!R255-Real!R254&lt;=0,"",Real!R255-Real!R254))</f>
        <v/>
      </c>
      <c r="S256" s="10" t="str">
        <f>IF(MONTH($A256)=1,Real!S255,IF(Real!S255-Real!S254&lt;=0,"",Real!S255-Real!S254))</f>
        <v/>
      </c>
      <c r="T256" s="10" t="str">
        <f>IF(MONTH($A256)=1,Real!T255,IF(Real!T255-Real!T254&lt;=0,"",Real!T255-Real!T254))</f>
        <v/>
      </c>
      <c r="U256" s="10" t="e">
        <f>IF(U255*Real!U255/100=0,"",U255*Real!U255/100)</f>
        <v>#VALUE!</v>
      </c>
      <c r="V256" s="10" t="str">
        <f>IF(MOD(MONTH(A256),3)=0,V244*Real!V255/100,"")</f>
        <v/>
      </c>
      <c r="W256" s="10" t="str">
        <f>IF(MONTH($A256)=1,Real!W255,IF(Real!W255-Real!W254&lt;=0,"",Real!W255-Real!W254))</f>
        <v/>
      </c>
      <c r="X256" s="10" t="str">
        <f>IF(MONTH($A256)=1,Real!X255,IF(Real!X255-Real!X254&lt;=0,"",Real!X255-Real!X254))</f>
        <v/>
      </c>
      <c r="Y256" s="9">
        <f>Real!Y255</f>
        <v>0</v>
      </c>
      <c r="Z256" s="9">
        <f>Real!Z255</f>
        <v>0</v>
      </c>
      <c r="AA256" s="9">
        <f>Real!AA255</f>
        <v>0</v>
      </c>
      <c r="AB256" s="9">
        <f>Real!AB255</f>
        <v>0</v>
      </c>
      <c r="AC256" s="9">
        <f>Real!AC255</f>
        <v>0</v>
      </c>
      <c r="AD256" s="9">
        <f>Real!AD255</f>
        <v>0</v>
      </c>
      <c r="AE256" s="9">
        <f>Real!AE255</f>
        <v>0</v>
      </c>
      <c r="AF256" s="9">
        <f>Real!AF255</f>
        <v>0</v>
      </c>
      <c r="AG256" s="9">
        <f>Real!AG255</f>
        <v>0</v>
      </c>
      <c r="AH256" s="10" t="str">
        <f>IF(MONTH($A256)=1,Real!AH255,IF(Real!AH255-Real!AH254&lt;=0,"",Real!AH255-Real!AH254))</f>
        <v/>
      </c>
      <c r="AI256" s="10" t="str">
        <f>IF(MONTH($A256)=1,Real!AI255,IF(Real!AI255-Real!AI254&lt;=0,"",Real!AI255-Real!AI254))</f>
        <v/>
      </c>
      <c r="AJ256" s="10" t="str">
        <f>IF(MONTH($A256)=1,Real!AJ255,IF(Real!AJ255-Real!AJ254&lt;=0,"",Real!AJ255-Real!AJ254))</f>
        <v/>
      </c>
      <c r="AK256" s="10">
        <f>Real!AK255</f>
        <v>0</v>
      </c>
      <c r="AL256" s="10">
        <f>Real!AL255</f>
        <v>0</v>
      </c>
      <c r="AM256" s="10">
        <f>Real!AM255</f>
        <v>0</v>
      </c>
      <c r="AN256" s="10">
        <f>Real!AN255</f>
        <v>0</v>
      </c>
    </row>
    <row r="257" spans="1:40" x14ac:dyDescent="0.2">
      <c r="A257" s="13">
        <v>44866</v>
      </c>
      <c r="B257" s="10">
        <f>B245*Real!B256/100</f>
        <v>0</v>
      </c>
      <c r="C257" s="10">
        <f>C245*Real!C256/100</f>
        <v>0</v>
      </c>
      <c r="D257" s="10">
        <f>D245*Real!D256/100</f>
        <v>0</v>
      </c>
      <c r="E257" s="10">
        <f>E245*Real!E256/100</f>
        <v>0</v>
      </c>
      <c r="F257" s="10">
        <f>F245*Real!F256/100</f>
        <v>0</v>
      </c>
      <c r="G257" s="10">
        <f>G245*Real!G256/100</f>
        <v>0</v>
      </c>
      <c r="H257" s="10">
        <f>H245*Real!H256/100</f>
        <v>0</v>
      </c>
      <c r="I257" s="10">
        <f>I245*Real!I256/100</f>
        <v>0</v>
      </c>
      <c r="J257" s="10">
        <f>J245*Real!J256/100</f>
        <v>0</v>
      </c>
      <c r="K257" s="10">
        <f>K245*Real!K256/100</f>
        <v>0</v>
      </c>
      <c r="L257" s="10">
        <f>L245*Real!L256/100</f>
        <v>0</v>
      </c>
      <c r="M257" s="10">
        <f>M245*Real!M256/100</f>
        <v>0</v>
      </c>
      <c r="N257" s="10">
        <f>N245*Real!N256/100</f>
        <v>0</v>
      </c>
      <c r="O257" s="10">
        <f>O245*Real!O256/100</f>
        <v>0</v>
      </c>
      <c r="P257" s="10" t="str">
        <f>IF(MONTH($A257)=1,Real!P256,IF(Real!P256-Real!P255&lt;=0,"",Real!P256-Real!P255))</f>
        <v/>
      </c>
      <c r="Q257" s="10" t="str">
        <f>IF(MONTH($A257)=1,Real!Q256,IF(Real!Q256-Real!Q255&lt;=0,"",Real!Q256-Real!Q255))</f>
        <v/>
      </c>
      <c r="R257" s="10" t="str">
        <f>IF(MONTH($A257)=1,Real!R256,IF(Real!R256-Real!R255&lt;=0,"",Real!R256-Real!R255))</f>
        <v/>
      </c>
      <c r="S257" s="10" t="str">
        <f>IF(MONTH($A257)=1,Real!S256,IF(Real!S256-Real!S255&lt;=0,"",Real!S256-Real!S255))</f>
        <v/>
      </c>
      <c r="T257" s="10" t="str">
        <f>IF(MONTH($A257)=1,Real!T256,IF(Real!T256-Real!T255&lt;=0,"",Real!T256-Real!T255))</f>
        <v/>
      </c>
      <c r="U257" s="10" t="e">
        <f>IF(U256*Real!U256/100=0,"",U256*Real!U256/100)</f>
        <v>#VALUE!</v>
      </c>
      <c r="V257" s="10" t="str">
        <f>IF(MOD(MONTH(A257),3)=0,V245*Real!V256/100,"")</f>
        <v/>
      </c>
      <c r="W257" s="10" t="str">
        <f>IF(MONTH($A257)=1,Real!W256,IF(Real!W256-Real!W255&lt;=0,"",Real!W256-Real!W255))</f>
        <v/>
      </c>
      <c r="X257" s="10" t="str">
        <f>IF(MONTH($A257)=1,Real!X256,IF(Real!X256-Real!X255&lt;=0,"",Real!X256-Real!X255))</f>
        <v/>
      </c>
      <c r="Y257" s="9">
        <f>Real!Y256</f>
        <v>0</v>
      </c>
      <c r="Z257" s="9">
        <f>Real!Z256</f>
        <v>0</v>
      </c>
      <c r="AA257" s="9">
        <f>Real!AA256</f>
        <v>0</v>
      </c>
      <c r="AB257" s="9">
        <f>Real!AB256</f>
        <v>0</v>
      </c>
      <c r="AC257" s="9">
        <f>Real!AC256</f>
        <v>0</v>
      </c>
      <c r="AD257" s="9">
        <f>Real!AD256</f>
        <v>0</v>
      </c>
      <c r="AE257" s="9">
        <f>Real!AE256</f>
        <v>0</v>
      </c>
      <c r="AF257" s="9">
        <f>Real!AF256</f>
        <v>0</v>
      </c>
      <c r="AG257" s="9">
        <f>Real!AG256</f>
        <v>0</v>
      </c>
      <c r="AH257" s="10" t="str">
        <f>IF(MONTH($A257)=1,Real!AH256,IF(Real!AH256-Real!AH255&lt;=0,"",Real!AH256-Real!AH255))</f>
        <v/>
      </c>
      <c r="AI257" s="10" t="str">
        <f>IF(MONTH($A257)=1,Real!AI256,IF(Real!AI256-Real!AI255&lt;=0,"",Real!AI256-Real!AI255))</f>
        <v/>
      </c>
      <c r="AJ257" s="10" t="str">
        <f>IF(MONTH($A257)=1,Real!AJ256,IF(Real!AJ256-Real!AJ255&lt;=0,"",Real!AJ256-Real!AJ255))</f>
        <v/>
      </c>
      <c r="AK257" s="10">
        <f>Real!AK256</f>
        <v>0</v>
      </c>
      <c r="AL257" s="10">
        <f>Real!AL256</f>
        <v>0</v>
      </c>
      <c r="AM257" s="10">
        <f>Real!AM256</f>
        <v>0</v>
      </c>
      <c r="AN257" s="10">
        <f>Real!AN256</f>
        <v>0</v>
      </c>
    </row>
    <row r="258" spans="1:40" x14ac:dyDescent="0.2">
      <c r="A258" s="13">
        <v>44896</v>
      </c>
      <c r="B258" s="10">
        <f>B246*Real!B257/100</f>
        <v>0</v>
      </c>
      <c r="C258" s="10">
        <f>C246*Real!C257/100</f>
        <v>0</v>
      </c>
      <c r="D258" s="10">
        <f>D246*Real!D257/100</f>
        <v>0</v>
      </c>
      <c r="E258" s="10">
        <f>E246*Real!E257/100</f>
        <v>0</v>
      </c>
      <c r="F258" s="10">
        <f>F246*Real!F257/100</f>
        <v>0</v>
      </c>
      <c r="G258" s="10">
        <f>G246*Real!G257/100</f>
        <v>0</v>
      </c>
      <c r="H258" s="10">
        <f>H246*Real!H257/100</f>
        <v>0</v>
      </c>
      <c r="I258" s="10">
        <f>I246*Real!I257/100</f>
        <v>0</v>
      </c>
      <c r="J258" s="10">
        <f>J246*Real!J257/100</f>
        <v>0</v>
      </c>
      <c r="K258" s="10">
        <f>K246*Real!K257/100</f>
        <v>0</v>
      </c>
      <c r="L258" s="10">
        <f>L246*Real!L257/100</f>
        <v>0</v>
      </c>
      <c r="M258" s="10">
        <f>M246*Real!M257/100</f>
        <v>0</v>
      </c>
      <c r="N258" s="10">
        <f>N246*Real!N257/100</f>
        <v>0</v>
      </c>
      <c r="O258" s="10">
        <f>O246*Real!O257/100</f>
        <v>0</v>
      </c>
      <c r="P258" s="10" t="str">
        <f>IF(MONTH($A258)=1,Real!P257,IF(Real!P257-Real!P256&lt;=0,"",Real!P257-Real!P256))</f>
        <v/>
      </c>
      <c r="Q258" s="10" t="str">
        <f>IF(MONTH($A258)=1,Real!Q257,IF(Real!Q257-Real!Q256&lt;=0,"",Real!Q257-Real!Q256))</f>
        <v/>
      </c>
      <c r="R258" s="10" t="str">
        <f>IF(MONTH($A258)=1,Real!R257,IF(Real!R257-Real!R256&lt;=0,"",Real!R257-Real!R256))</f>
        <v/>
      </c>
      <c r="S258" s="10" t="str">
        <f>IF(MONTH($A258)=1,Real!S257,IF(Real!S257-Real!S256&lt;=0,"",Real!S257-Real!S256))</f>
        <v/>
      </c>
      <c r="T258" s="10" t="str">
        <f>IF(MONTH($A258)=1,Real!T257,IF(Real!T257-Real!T256&lt;=0,"",Real!T257-Real!T256))</f>
        <v/>
      </c>
      <c r="U258" s="10" t="e">
        <f>IF(U257*Real!U257/100=0,"",U257*Real!U257/100)</f>
        <v>#VALUE!</v>
      </c>
      <c r="V258" s="10">
        <f>IF(MOD(MONTH(A258),3)=0,V246*Real!V257/100,"")</f>
        <v>0</v>
      </c>
      <c r="W258" s="10" t="str">
        <f>IF(MONTH($A258)=1,Real!W257,IF(Real!W257-Real!W256&lt;=0,"",Real!W257-Real!W256))</f>
        <v/>
      </c>
      <c r="X258" s="10" t="str">
        <f>IF(MONTH($A258)=1,Real!X257,IF(Real!X257-Real!X256&lt;=0,"",Real!X257-Real!X256))</f>
        <v/>
      </c>
      <c r="Y258" s="9">
        <f>Real!Y257</f>
        <v>0</v>
      </c>
      <c r="Z258" s="9">
        <f>Real!Z257</f>
        <v>0</v>
      </c>
      <c r="AA258" s="9">
        <f>Real!AA257</f>
        <v>0</v>
      </c>
      <c r="AB258" s="9">
        <f>Real!AB257</f>
        <v>0</v>
      </c>
      <c r="AC258" s="9">
        <f>Real!AC257</f>
        <v>0</v>
      </c>
      <c r="AD258" s="9">
        <f>Real!AD257</f>
        <v>0</v>
      </c>
      <c r="AE258" s="9">
        <f>Real!AE257</f>
        <v>0</v>
      </c>
      <c r="AF258" s="9">
        <f>Real!AF257</f>
        <v>0</v>
      </c>
      <c r="AG258" s="9">
        <f>Real!AG257</f>
        <v>0</v>
      </c>
      <c r="AH258" s="10" t="str">
        <f>IF(MONTH($A258)=1,Real!AH257,IF(Real!AH257-Real!AH256&lt;=0,"",Real!AH257-Real!AH256))</f>
        <v/>
      </c>
      <c r="AI258" s="10" t="str">
        <f>IF(MONTH($A258)=1,Real!AI257,IF(Real!AI257-Real!AI256&lt;=0,"",Real!AI257-Real!AI256))</f>
        <v/>
      </c>
      <c r="AJ258" s="10" t="str">
        <f>IF(MONTH($A258)=1,Real!AJ257,IF(Real!AJ257-Real!AJ256&lt;=0,"",Real!AJ257-Real!AJ256))</f>
        <v/>
      </c>
      <c r="AK258" s="10">
        <f>Real!AK257</f>
        <v>0</v>
      </c>
      <c r="AL258" s="10">
        <f>Real!AL257</f>
        <v>0</v>
      </c>
      <c r="AM258" s="10">
        <f>Real!AM257</f>
        <v>0</v>
      </c>
      <c r="AN258" s="10">
        <f>Real!AN257</f>
        <v>0</v>
      </c>
    </row>
  </sheetData>
  <conditionalFormatting sqref="B4:AN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2"/>
  <sheetViews>
    <sheetView workbookViewId="0"/>
  </sheetViews>
  <sheetFormatPr defaultColWidth="8.85546875" defaultRowHeight="15" x14ac:dyDescent="0.25"/>
  <cols>
    <col min="1" max="1" width="9.140625" customWidth="1"/>
    <col min="2" max="30" width="10.140625" bestFit="1" customWidth="1"/>
  </cols>
  <sheetData>
    <row r="1" spans="1:30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32</v>
      </c>
      <c r="T2" s="4" t="s">
        <v>32</v>
      </c>
      <c r="U2" s="4" t="s">
        <v>32</v>
      </c>
      <c r="V2" s="4" t="s">
        <v>32</v>
      </c>
      <c r="W2" s="4" t="s">
        <v>32</v>
      </c>
      <c r="X2" s="4" t="s">
        <v>32</v>
      </c>
      <c r="Y2" s="4" t="s">
        <v>32</v>
      </c>
      <c r="Z2" s="4" t="s">
        <v>32</v>
      </c>
      <c r="AA2" s="4" t="s">
        <v>32</v>
      </c>
      <c r="AB2" s="4" t="s">
        <v>32</v>
      </c>
      <c r="AC2" s="4" t="s">
        <v>32</v>
      </c>
      <c r="AD2" s="4" t="s">
        <v>32</v>
      </c>
    </row>
    <row r="3" spans="1:30" s="8" customFormat="1" x14ac:dyDescent="0.25">
      <c r="A3" s="3" t="s">
        <v>33</v>
      </c>
      <c r="B3" s="4" t="s">
        <v>34</v>
      </c>
      <c r="C3" s="4" t="s">
        <v>34</v>
      </c>
      <c r="D3" s="4" t="s">
        <v>34</v>
      </c>
      <c r="E3" s="4" t="s">
        <v>35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</row>
    <row r="4" spans="1:30" s="8" customFormat="1" x14ac:dyDescent="0.25">
      <c r="A4" s="3" t="s">
        <v>315</v>
      </c>
      <c r="B4" s="4">
        <v>44378</v>
      </c>
      <c r="C4" s="4">
        <v>44378</v>
      </c>
      <c r="D4" s="4">
        <v>44378</v>
      </c>
      <c r="E4" s="4">
        <v>44378</v>
      </c>
      <c r="F4" s="4">
        <v>44440</v>
      </c>
      <c r="G4" s="4">
        <v>44440</v>
      </c>
      <c r="H4" s="4">
        <v>44440</v>
      </c>
      <c r="I4" s="4">
        <v>44440</v>
      </c>
      <c r="J4" s="4">
        <v>44440</v>
      </c>
      <c r="K4" s="4">
        <v>44440</v>
      </c>
      <c r="L4" s="4">
        <v>44440</v>
      </c>
      <c r="M4" s="4">
        <v>44440</v>
      </c>
      <c r="N4" s="4">
        <v>44440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44348</v>
      </c>
      <c r="U4" s="4">
        <v>44348</v>
      </c>
      <c r="V4" s="4">
        <v>44348</v>
      </c>
      <c r="W4" s="4">
        <v>44348</v>
      </c>
      <c r="X4" s="4">
        <v>44348</v>
      </c>
      <c r="Y4" s="4">
        <v>44348</v>
      </c>
      <c r="Z4" s="4">
        <v>44348</v>
      </c>
      <c r="AA4" s="4">
        <v>44348</v>
      </c>
      <c r="AB4" s="4">
        <v>44348</v>
      </c>
      <c r="AC4" s="4">
        <v>44348</v>
      </c>
      <c r="AD4" s="4">
        <v>44348</v>
      </c>
    </row>
    <row r="5" spans="1:30" s="8" customFormat="1" x14ac:dyDescent="0.25">
      <c r="A5" s="5" t="s">
        <v>37</v>
      </c>
      <c r="B5" s="6">
        <v>44412</v>
      </c>
      <c r="C5" s="6">
        <v>44410</v>
      </c>
      <c r="D5" s="6">
        <v>44412</v>
      </c>
      <c r="E5" s="6">
        <v>44425</v>
      </c>
      <c r="F5" s="6">
        <v>44431</v>
      </c>
      <c r="G5" s="6">
        <v>44431</v>
      </c>
      <c r="H5" s="6">
        <v>44431</v>
      </c>
      <c r="I5" s="6">
        <v>44431</v>
      </c>
      <c r="J5" s="6">
        <v>44431</v>
      </c>
      <c r="K5" s="6">
        <v>44431</v>
      </c>
      <c r="L5" s="6">
        <v>44431</v>
      </c>
      <c r="M5" s="6">
        <v>44431</v>
      </c>
      <c r="N5" s="6">
        <v>44431</v>
      </c>
      <c r="O5" s="6">
        <v>44431</v>
      </c>
      <c r="P5" s="6">
        <v>44431</v>
      </c>
      <c r="Q5" s="6">
        <v>44431</v>
      </c>
      <c r="R5" s="6">
        <v>44431</v>
      </c>
      <c r="S5" s="6">
        <v>44431</v>
      </c>
      <c r="T5" s="6">
        <v>44431</v>
      </c>
      <c r="U5" s="6">
        <v>44431</v>
      </c>
      <c r="V5" s="6">
        <v>44431</v>
      </c>
      <c r="W5" s="6">
        <v>44431</v>
      </c>
      <c r="X5" s="6">
        <v>44431</v>
      </c>
      <c r="Y5" s="6">
        <v>44431</v>
      </c>
      <c r="Z5" s="6">
        <v>44431</v>
      </c>
      <c r="AA5" s="6">
        <v>44431</v>
      </c>
      <c r="AB5" s="6">
        <v>44431</v>
      </c>
      <c r="AC5" s="6">
        <v>44431</v>
      </c>
      <c r="AD5" s="6">
        <v>44431</v>
      </c>
    </row>
    <row r="6" spans="1:30" s="8" customFormat="1" x14ac:dyDescent="0.25">
      <c r="A6" s="3">
        <v>37257</v>
      </c>
      <c r="B6" s="6"/>
      <c r="C6" s="6"/>
      <c r="D6" s="6"/>
      <c r="E6" s="6">
        <v>94.392268130000005</v>
      </c>
      <c r="F6" s="6">
        <v>81</v>
      </c>
      <c r="G6" s="6">
        <v>92</v>
      </c>
      <c r="H6" s="6">
        <v>69</v>
      </c>
      <c r="I6" s="6">
        <v>47</v>
      </c>
      <c r="J6" s="6">
        <v>47</v>
      </c>
      <c r="K6" s="6">
        <v>31</v>
      </c>
      <c r="L6" s="6">
        <v>49</v>
      </c>
      <c r="M6" s="6">
        <v>54</v>
      </c>
      <c r="N6" s="6">
        <v>21</v>
      </c>
      <c r="O6" s="6">
        <v>57</v>
      </c>
      <c r="P6" s="6">
        <v>71</v>
      </c>
      <c r="Q6" s="6">
        <v>44</v>
      </c>
      <c r="R6" s="6">
        <v>40</v>
      </c>
      <c r="S6" s="6">
        <v>31</v>
      </c>
      <c r="T6" s="6">
        <v>41</v>
      </c>
      <c r="U6" s="6">
        <v>55</v>
      </c>
      <c r="V6" s="6">
        <v>40</v>
      </c>
      <c r="W6" s="6">
        <v>28</v>
      </c>
      <c r="X6" s="6">
        <v>66</v>
      </c>
      <c r="Y6" s="6">
        <v>85</v>
      </c>
      <c r="Z6" s="6">
        <v>91</v>
      </c>
      <c r="AA6" s="6">
        <v>74</v>
      </c>
      <c r="AB6" s="6">
        <v>88</v>
      </c>
      <c r="AC6" s="6">
        <v>47</v>
      </c>
      <c r="AD6" s="6">
        <v>43</v>
      </c>
    </row>
    <row r="7" spans="1:30" s="8" customFormat="1" x14ac:dyDescent="0.25">
      <c r="A7" s="3">
        <v>37288</v>
      </c>
      <c r="B7" s="6"/>
      <c r="C7" s="6"/>
      <c r="D7" s="6"/>
      <c r="E7" s="6">
        <v>92.75619236</v>
      </c>
      <c r="F7" s="6">
        <v>83</v>
      </c>
      <c r="G7" s="6">
        <v>93</v>
      </c>
      <c r="H7" s="6">
        <v>71</v>
      </c>
      <c r="I7" s="6">
        <v>48</v>
      </c>
      <c r="J7" s="6">
        <v>46</v>
      </c>
      <c r="K7" s="6">
        <v>32</v>
      </c>
      <c r="L7" s="6">
        <v>53</v>
      </c>
      <c r="M7" s="6">
        <v>53</v>
      </c>
      <c r="N7" s="6">
        <v>26</v>
      </c>
      <c r="O7" s="6">
        <v>51</v>
      </c>
      <c r="P7" s="6">
        <v>67</v>
      </c>
      <c r="Q7" s="6">
        <v>51</v>
      </c>
      <c r="R7" s="6">
        <v>39</v>
      </c>
      <c r="S7" s="6">
        <v>42</v>
      </c>
      <c r="T7" s="6">
        <v>44</v>
      </c>
      <c r="U7" s="6">
        <v>55</v>
      </c>
      <c r="V7" s="6">
        <v>36</v>
      </c>
      <c r="W7" s="6">
        <v>25</v>
      </c>
      <c r="X7" s="6">
        <v>67</v>
      </c>
      <c r="Y7" s="6">
        <v>83</v>
      </c>
      <c r="Z7" s="6">
        <v>94</v>
      </c>
      <c r="AA7" s="6">
        <v>77</v>
      </c>
      <c r="AB7" s="6">
        <v>81</v>
      </c>
      <c r="AC7" s="6">
        <v>39</v>
      </c>
      <c r="AD7" s="6">
        <v>46</v>
      </c>
    </row>
    <row r="8" spans="1:30" s="8" customFormat="1" x14ac:dyDescent="0.25">
      <c r="A8" s="3">
        <v>37316</v>
      </c>
      <c r="B8" s="7"/>
      <c r="C8" s="7"/>
      <c r="D8" s="7"/>
      <c r="E8" s="7">
        <v>91.769153200000005</v>
      </c>
      <c r="F8" s="7">
        <v>83</v>
      </c>
      <c r="G8" s="7">
        <v>92</v>
      </c>
      <c r="H8" s="7">
        <v>74</v>
      </c>
      <c r="I8" s="7">
        <v>44</v>
      </c>
      <c r="J8" s="7">
        <v>57</v>
      </c>
      <c r="K8" s="7">
        <v>32</v>
      </c>
      <c r="L8" s="7">
        <v>54</v>
      </c>
      <c r="M8" s="7">
        <v>62</v>
      </c>
      <c r="N8" s="7">
        <v>20</v>
      </c>
      <c r="O8" s="7">
        <v>52</v>
      </c>
      <c r="P8" s="7">
        <v>67</v>
      </c>
      <c r="Q8" s="7">
        <v>54</v>
      </c>
      <c r="R8" s="7">
        <v>42</v>
      </c>
      <c r="S8" s="7">
        <v>48</v>
      </c>
      <c r="T8" s="7">
        <v>49</v>
      </c>
      <c r="U8" s="7">
        <v>52</v>
      </c>
      <c r="V8" s="7">
        <v>40</v>
      </c>
      <c r="W8" s="7">
        <v>26</v>
      </c>
      <c r="X8" s="7">
        <v>69</v>
      </c>
      <c r="Y8" s="7">
        <v>88</v>
      </c>
      <c r="Z8" s="7">
        <v>94</v>
      </c>
      <c r="AA8" s="7">
        <v>75</v>
      </c>
      <c r="AB8" s="7">
        <v>83</v>
      </c>
      <c r="AC8" s="7">
        <v>46</v>
      </c>
      <c r="AD8" s="7">
        <v>45</v>
      </c>
    </row>
    <row r="9" spans="1:30" s="8" customFormat="1" x14ac:dyDescent="0.25">
      <c r="A9" s="3">
        <v>37347</v>
      </c>
      <c r="B9" s="7"/>
      <c r="C9" s="7"/>
      <c r="D9" s="7"/>
      <c r="E9" s="7">
        <v>97.495351639999996</v>
      </c>
      <c r="F9" s="7">
        <v>77</v>
      </c>
      <c r="G9" s="7">
        <v>94</v>
      </c>
      <c r="H9" s="7">
        <v>72</v>
      </c>
      <c r="I9" s="7">
        <v>49</v>
      </c>
      <c r="J9" s="7">
        <v>61</v>
      </c>
      <c r="K9" s="7">
        <v>34</v>
      </c>
      <c r="L9" s="7">
        <v>60</v>
      </c>
      <c r="M9" s="7">
        <v>68</v>
      </c>
      <c r="N9" s="7">
        <v>22</v>
      </c>
      <c r="O9" s="7">
        <v>51</v>
      </c>
      <c r="P9" s="7">
        <v>66</v>
      </c>
      <c r="Q9" s="7">
        <v>54</v>
      </c>
      <c r="R9" s="7">
        <v>39</v>
      </c>
      <c r="S9" s="7">
        <v>45</v>
      </c>
      <c r="T9" s="7">
        <v>48</v>
      </c>
      <c r="U9" s="7">
        <v>46</v>
      </c>
      <c r="V9" s="7">
        <v>43</v>
      </c>
      <c r="W9" s="7">
        <v>26</v>
      </c>
      <c r="X9" s="7">
        <v>69</v>
      </c>
      <c r="Y9" s="7">
        <v>86</v>
      </c>
      <c r="Z9" s="7">
        <v>93</v>
      </c>
      <c r="AA9" s="7">
        <v>76</v>
      </c>
      <c r="AB9" s="7">
        <v>88</v>
      </c>
      <c r="AC9" s="7">
        <v>43</v>
      </c>
      <c r="AD9" s="7">
        <v>47</v>
      </c>
    </row>
    <row r="10" spans="1:30" s="8" customFormat="1" x14ac:dyDescent="0.25">
      <c r="A10" s="3">
        <v>37377</v>
      </c>
      <c r="B10" s="7"/>
      <c r="C10" s="7"/>
      <c r="D10" s="7"/>
      <c r="E10" s="7">
        <v>95.756520780000002</v>
      </c>
      <c r="F10" s="7">
        <v>79</v>
      </c>
      <c r="G10" s="7">
        <v>90</v>
      </c>
      <c r="H10" s="7">
        <v>75</v>
      </c>
      <c r="I10" s="7">
        <v>47</v>
      </c>
      <c r="J10" s="7">
        <v>58</v>
      </c>
      <c r="K10" s="7">
        <v>31</v>
      </c>
      <c r="L10" s="7">
        <v>57</v>
      </c>
      <c r="M10" s="7">
        <v>66</v>
      </c>
      <c r="N10" s="7">
        <v>29</v>
      </c>
      <c r="O10" s="7">
        <v>51</v>
      </c>
      <c r="P10" s="7">
        <v>66</v>
      </c>
      <c r="Q10" s="7">
        <v>45</v>
      </c>
      <c r="R10" s="7">
        <v>33</v>
      </c>
      <c r="S10" s="7">
        <v>37</v>
      </c>
      <c r="T10" s="7">
        <v>47</v>
      </c>
      <c r="U10" s="7">
        <v>47</v>
      </c>
      <c r="V10" s="7">
        <v>37</v>
      </c>
      <c r="W10" s="7">
        <v>28</v>
      </c>
      <c r="X10" s="7">
        <v>68</v>
      </c>
      <c r="Y10" s="7">
        <v>85</v>
      </c>
      <c r="Z10" s="7">
        <v>93</v>
      </c>
      <c r="AA10" s="7">
        <v>77</v>
      </c>
      <c r="AB10" s="7">
        <v>88</v>
      </c>
      <c r="AC10" s="7">
        <v>47</v>
      </c>
      <c r="AD10" s="7">
        <v>45</v>
      </c>
    </row>
    <row r="11" spans="1:30" s="8" customFormat="1" x14ac:dyDescent="0.25">
      <c r="A11" s="3">
        <v>37408</v>
      </c>
      <c r="B11" s="7"/>
      <c r="C11" s="7"/>
      <c r="D11" s="7"/>
      <c r="E11" s="7">
        <v>94.4833225</v>
      </c>
      <c r="F11" s="7">
        <v>74</v>
      </c>
      <c r="G11" s="7">
        <v>88</v>
      </c>
      <c r="H11" s="7">
        <v>72</v>
      </c>
      <c r="I11" s="7">
        <v>47</v>
      </c>
      <c r="J11" s="7">
        <v>57</v>
      </c>
      <c r="K11" s="7">
        <v>36</v>
      </c>
      <c r="L11" s="7">
        <v>59</v>
      </c>
      <c r="M11" s="7">
        <v>62</v>
      </c>
      <c r="N11" s="7">
        <v>21</v>
      </c>
      <c r="O11" s="7">
        <v>51</v>
      </c>
      <c r="P11" s="7">
        <v>68</v>
      </c>
      <c r="Q11" s="7">
        <v>51</v>
      </c>
      <c r="R11" s="7">
        <v>36</v>
      </c>
      <c r="S11" s="7">
        <v>42</v>
      </c>
      <c r="T11" s="7">
        <v>49</v>
      </c>
      <c r="U11" s="7">
        <v>44</v>
      </c>
      <c r="V11" s="7">
        <v>37</v>
      </c>
      <c r="W11" s="7">
        <v>29</v>
      </c>
      <c r="X11" s="7">
        <v>69</v>
      </c>
      <c r="Y11" s="7">
        <v>85</v>
      </c>
      <c r="Z11" s="7">
        <v>88</v>
      </c>
      <c r="AA11" s="7">
        <v>79</v>
      </c>
      <c r="AB11" s="7">
        <v>84</v>
      </c>
      <c r="AC11" s="7">
        <v>52</v>
      </c>
      <c r="AD11" s="7">
        <v>44</v>
      </c>
    </row>
    <row r="12" spans="1:30" s="8" customFormat="1" x14ac:dyDescent="0.25">
      <c r="A12" s="3">
        <v>37438</v>
      </c>
      <c r="B12" s="7"/>
      <c r="C12" s="7"/>
      <c r="D12" s="7"/>
      <c r="E12" s="7">
        <v>94.844093520000001</v>
      </c>
      <c r="F12" s="7">
        <v>68</v>
      </c>
      <c r="G12" s="7">
        <v>89</v>
      </c>
      <c r="H12" s="7">
        <v>70</v>
      </c>
      <c r="I12" s="7">
        <v>42</v>
      </c>
      <c r="J12" s="7">
        <v>54</v>
      </c>
      <c r="K12" s="7">
        <v>31</v>
      </c>
      <c r="L12" s="7">
        <v>58</v>
      </c>
      <c r="M12" s="7">
        <v>64</v>
      </c>
      <c r="N12" s="7">
        <v>24</v>
      </c>
      <c r="O12" s="7">
        <v>55</v>
      </c>
      <c r="P12" s="7">
        <v>73</v>
      </c>
      <c r="Q12" s="7">
        <v>58</v>
      </c>
      <c r="R12" s="7">
        <v>38</v>
      </c>
      <c r="S12" s="7">
        <v>45</v>
      </c>
      <c r="T12" s="7">
        <v>54</v>
      </c>
      <c r="U12" s="7">
        <v>41</v>
      </c>
      <c r="V12" s="7">
        <v>38</v>
      </c>
      <c r="W12" s="7">
        <v>27</v>
      </c>
      <c r="X12" s="7">
        <v>68</v>
      </c>
      <c r="Y12" s="7">
        <v>85</v>
      </c>
      <c r="Z12" s="7">
        <v>92</v>
      </c>
      <c r="AA12" s="7">
        <v>77</v>
      </c>
      <c r="AB12" s="7">
        <v>80</v>
      </c>
      <c r="AC12" s="7">
        <v>51</v>
      </c>
      <c r="AD12" s="7">
        <v>44</v>
      </c>
    </row>
    <row r="13" spans="1:30" s="8" customFormat="1" x14ac:dyDescent="0.25">
      <c r="A13" s="3">
        <v>37469</v>
      </c>
      <c r="B13" s="7"/>
      <c r="C13" s="7"/>
      <c r="D13" s="7"/>
      <c r="E13" s="7">
        <v>96.516549159999997</v>
      </c>
      <c r="F13" s="7">
        <v>72</v>
      </c>
      <c r="G13" s="7">
        <v>91</v>
      </c>
      <c r="H13" s="7">
        <v>72</v>
      </c>
      <c r="I13" s="7">
        <v>40</v>
      </c>
      <c r="J13" s="7">
        <v>57</v>
      </c>
      <c r="K13" s="7">
        <v>33</v>
      </c>
      <c r="L13" s="7">
        <v>57</v>
      </c>
      <c r="M13" s="7">
        <v>66</v>
      </c>
      <c r="N13" s="7">
        <v>24</v>
      </c>
      <c r="O13" s="7">
        <v>54</v>
      </c>
      <c r="P13" s="7">
        <v>68</v>
      </c>
      <c r="Q13" s="7">
        <v>54</v>
      </c>
      <c r="R13" s="7">
        <v>37</v>
      </c>
      <c r="S13" s="7">
        <v>46</v>
      </c>
      <c r="T13" s="7">
        <v>52</v>
      </c>
      <c r="U13" s="7">
        <v>40</v>
      </c>
      <c r="V13" s="7">
        <v>39</v>
      </c>
      <c r="W13" s="7">
        <v>30</v>
      </c>
      <c r="X13" s="7">
        <v>73</v>
      </c>
      <c r="Y13" s="7">
        <v>89</v>
      </c>
      <c r="Z13" s="7">
        <v>90</v>
      </c>
      <c r="AA13" s="7">
        <v>81</v>
      </c>
      <c r="AB13" s="7">
        <v>80</v>
      </c>
      <c r="AC13" s="7">
        <v>55</v>
      </c>
      <c r="AD13" s="7">
        <v>40</v>
      </c>
    </row>
    <row r="14" spans="1:30" s="8" customFormat="1" x14ac:dyDescent="0.25">
      <c r="A14" s="3">
        <v>37500</v>
      </c>
      <c r="B14" s="7"/>
      <c r="C14" s="7"/>
      <c r="D14" s="7"/>
      <c r="E14" s="7">
        <v>96.440460540000004</v>
      </c>
      <c r="F14" s="7">
        <v>74</v>
      </c>
      <c r="G14" s="7">
        <v>90</v>
      </c>
      <c r="H14" s="7">
        <v>72</v>
      </c>
      <c r="I14" s="7">
        <v>40</v>
      </c>
      <c r="J14" s="7">
        <v>60</v>
      </c>
      <c r="K14" s="7">
        <v>33</v>
      </c>
      <c r="L14" s="7">
        <v>61</v>
      </c>
      <c r="M14" s="7">
        <v>65</v>
      </c>
      <c r="N14" s="7">
        <v>16</v>
      </c>
      <c r="O14" s="7">
        <v>55</v>
      </c>
      <c r="P14" s="7">
        <v>70</v>
      </c>
      <c r="Q14" s="7">
        <v>52</v>
      </c>
      <c r="R14" s="7">
        <v>34</v>
      </c>
      <c r="S14" s="7">
        <v>43</v>
      </c>
      <c r="T14" s="7">
        <v>47</v>
      </c>
      <c r="U14" s="7">
        <v>42</v>
      </c>
      <c r="V14" s="7">
        <v>38</v>
      </c>
      <c r="W14" s="7">
        <v>29</v>
      </c>
      <c r="X14" s="7">
        <v>74</v>
      </c>
      <c r="Y14" s="7">
        <v>89</v>
      </c>
      <c r="Z14" s="7">
        <v>87</v>
      </c>
      <c r="AA14" s="7">
        <v>83</v>
      </c>
      <c r="AB14" s="7">
        <v>88</v>
      </c>
      <c r="AC14" s="7">
        <v>49</v>
      </c>
      <c r="AD14" s="7">
        <v>38</v>
      </c>
    </row>
    <row r="15" spans="1:30" s="8" customFormat="1" x14ac:dyDescent="0.25">
      <c r="A15" s="3">
        <v>37530</v>
      </c>
      <c r="B15" s="7"/>
      <c r="C15" s="7"/>
      <c r="D15" s="7"/>
      <c r="E15" s="7">
        <v>98.532172660000001</v>
      </c>
      <c r="F15" s="7">
        <v>74</v>
      </c>
      <c r="G15" s="7">
        <v>93</v>
      </c>
      <c r="H15" s="7">
        <v>69</v>
      </c>
      <c r="I15" s="7">
        <v>39</v>
      </c>
      <c r="J15" s="7">
        <v>48</v>
      </c>
      <c r="K15" s="7">
        <v>28</v>
      </c>
      <c r="L15" s="7">
        <v>54</v>
      </c>
      <c r="M15" s="7">
        <v>58</v>
      </c>
      <c r="N15" s="7">
        <v>23</v>
      </c>
      <c r="O15" s="7">
        <v>55</v>
      </c>
      <c r="P15" s="7">
        <v>75</v>
      </c>
      <c r="Q15" s="7">
        <v>55</v>
      </c>
      <c r="R15" s="7">
        <v>37</v>
      </c>
      <c r="S15" s="7">
        <v>51</v>
      </c>
      <c r="T15" s="7">
        <v>45</v>
      </c>
      <c r="U15" s="7">
        <v>46</v>
      </c>
      <c r="V15" s="7">
        <v>38</v>
      </c>
      <c r="W15" s="7">
        <v>28</v>
      </c>
      <c r="X15" s="7">
        <v>73</v>
      </c>
      <c r="Y15" s="7">
        <v>90</v>
      </c>
      <c r="Z15" s="7">
        <v>89</v>
      </c>
      <c r="AA15" s="7">
        <v>83</v>
      </c>
      <c r="AB15" s="7">
        <v>92</v>
      </c>
      <c r="AC15" s="7">
        <v>54</v>
      </c>
      <c r="AD15" s="7">
        <v>45</v>
      </c>
    </row>
    <row r="16" spans="1:30" s="8" customFormat="1" x14ac:dyDescent="0.25">
      <c r="A16" s="3">
        <v>37561</v>
      </c>
      <c r="B16" s="7"/>
      <c r="C16" s="7"/>
      <c r="D16" s="7"/>
      <c r="E16" s="7">
        <v>94.804912360000003</v>
      </c>
      <c r="F16" s="7">
        <v>79</v>
      </c>
      <c r="G16" s="7">
        <v>93</v>
      </c>
      <c r="H16" s="7">
        <v>70</v>
      </c>
      <c r="I16" s="7">
        <v>41</v>
      </c>
      <c r="J16" s="7">
        <v>52</v>
      </c>
      <c r="K16" s="7">
        <v>34</v>
      </c>
      <c r="L16" s="7">
        <v>51</v>
      </c>
      <c r="M16" s="7">
        <v>54</v>
      </c>
      <c r="N16" s="7">
        <v>20</v>
      </c>
      <c r="O16" s="7">
        <v>52</v>
      </c>
      <c r="P16" s="7">
        <v>68</v>
      </c>
      <c r="Q16" s="7">
        <v>49</v>
      </c>
      <c r="R16" s="7">
        <v>36</v>
      </c>
      <c r="S16" s="7">
        <v>39</v>
      </c>
      <c r="T16" s="7">
        <v>39</v>
      </c>
      <c r="U16" s="7">
        <v>48</v>
      </c>
      <c r="V16" s="7">
        <v>39</v>
      </c>
      <c r="W16" s="7">
        <v>24</v>
      </c>
      <c r="X16" s="7">
        <v>72</v>
      </c>
      <c r="Y16" s="7">
        <v>89</v>
      </c>
      <c r="Z16" s="7">
        <v>86</v>
      </c>
      <c r="AA16" s="7">
        <v>78</v>
      </c>
      <c r="AB16" s="7">
        <v>86</v>
      </c>
      <c r="AC16" s="7">
        <v>45</v>
      </c>
      <c r="AD16" s="7">
        <v>48</v>
      </c>
    </row>
    <row r="17" spans="1:30" s="8" customFormat="1" x14ac:dyDescent="0.25">
      <c r="A17" s="3">
        <v>37591</v>
      </c>
      <c r="B17" s="7"/>
      <c r="C17" s="7"/>
      <c r="D17" s="7"/>
      <c r="E17" s="7">
        <v>92.276068300000006</v>
      </c>
      <c r="F17" s="7">
        <v>73</v>
      </c>
      <c r="G17" s="7">
        <v>90</v>
      </c>
      <c r="H17" s="7">
        <v>67</v>
      </c>
      <c r="I17" s="7">
        <v>43</v>
      </c>
      <c r="J17" s="7">
        <v>48</v>
      </c>
      <c r="K17" s="7">
        <v>37</v>
      </c>
      <c r="L17" s="7">
        <v>50</v>
      </c>
      <c r="M17" s="7">
        <v>51</v>
      </c>
      <c r="N17" s="7">
        <v>19</v>
      </c>
      <c r="O17" s="7">
        <v>51</v>
      </c>
      <c r="P17" s="7">
        <v>70</v>
      </c>
      <c r="Q17" s="7">
        <v>54</v>
      </c>
      <c r="R17" s="7">
        <v>35</v>
      </c>
      <c r="S17" s="7">
        <v>49</v>
      </c>
      <c r="T17" s="7">
        <v>45</v>
      </c>
      <c r="U17" s="7">
        <v>40</v>
      </c>
      <c r="V17" s="7">
        <v>37</v>
      </c>
      <c r="W17" s="7">
        <v>24</v>
      </c>
      <c r="X17" s="7">
        <v>71</v>
      </c>
      <c r="Y17" s="7">
        <v>88</v>
      </c>
      <c r="Z17" s="7">
        <v>84</v>
      </c>
      <c r="AA17" s="7">
        <v>82</v>
      </c>
      <c r="AB17" s="7">
        <v>88</v>
      </c>
      <c r="AC17" s="7">
        <v>55</v>
      </c>
      <c r="AD17" s="7">
        <v>49</v>
      </c>
    </row>
    <row r="18" spans="1:30" s="8" customFormat="1" x14ac:dyDescent="0.25">
      <c r="A18" s="3">
        <v>37622</v>
      </c>
      <c r="B18" s="7"/>
      <c r="C18" s="7"/>
      <c r="D18" s="7"/>
      <c r="E18" s="7">
        <v>93.060383340000001</v>
      </c>
      <c r="F18" s="7">
        <v>74</v>
      </c>
      <c r="G18" s="7">
        <v>93</v>
      </c>
      <c r="H18" s="7">
        <v>61</v>
      </c>
      <c r="I18" s="7">
        <v>40</v>
      </c>
      <c r="J18" s="7">
        <v>44</v>
      </c>
      <c r="K18" s="7">
        <v>28</v>
      </c>
      <c r="L18" s="7">
        <v>47</v>
      </c>
      <c r="M18" s="7">
        <v>44</v>
      </c>
      <c r="N18" s="7">
        <v>22</v>
      </c>
      <c r="O18" s="7">
        <v>64</v>
      </c>
      <c r="P18" s="7">
        <v>80</v>
      </c>
      <c r="Q18" s="7">
        <v>41</v>
      </c>
      <c r="R18" s="7">
        <v>32</v>
      </c>
      <c r="S18" s="7">
        <v>29</v>
      </c>
      <c r="T18" s="7">
        <v>35</v>
      </c>
      <c r="U18" s="7">
        <v>46</v>
      </c>
      <c r="V18" s="7">
        <v>33</v>
      </c>
      <c r="W18" s="7">
        <v>25</v>
      </c>
      <c r="X18" s="7">
        <v>71</v>
      </c>
      <c r="Y18" s="7">
        <v>84</v>
      </c>
      <c r="Z18" s="7">
        <v>86</v>
      </c>
      <c r="AA18" s="7">
        <v>75</v>
      </c>
      <c r="AB18" s="7">
        <v>94</v>
      </c>
      <c r="AC18" s="7">
        <v>50</v>
      </c>
      <c r="AD18" s="7">
        <v>44</v>
      </c>
    </row>
    <row r="19" spans="1:30" s="8" customFormat="1" x14ac:dyDescent="0.25">
      <c r="A19" s="3">
        <v>37653</v>
      </c>
      <c r="B19" s="7"/>
      <c r="C19" s="7"/>
      <c r="D19" s="7"/>
      <c r="E19" s="7">
        <v>98.091141919999998</v>
      </c>
      <c r="F19" s="7">
        <v>78</v>
      </c>
      <c r="G19" s="7">
        <v>95</v>
      </c>
      <c r="H19" s="7">
        <v>66</v>
      </c>
      <c r="I19" s="7">
        <v>37</v>
      </c>
      <c r="J19" s="7">
        <v>49</v>
      </c>
      <c r="K19" s="7">
        <v>30</v>
      </c>
      <c r="L19" s="7">
        <v>53</v>
      </c>
      <c r="M19" s="7">
        <v>56</v>
      </c>
      <c r="N19" s="7">
        <v>18</v>
      </c>
      <c r="O19" s="7">
        <v>56</v>
      </c>
      <c r="P19" s="7">
        <v>79</v>
      </c>
      <c r="Q19" s="7">
        <v>49</v>
      </c>
      <c r="R19" s="7">
        <v>33</v>
      </c>
      <c r="S19" s="7">
        <v>47</v>
      </c>
      <c r="T19" s="7">
        <v>49</v>
      </c>
      <c r="U19" s="7">
        <v>54</v>
      </c>
      <c r="V19" s="7">
        <v>33</v>
      </c>
      <c r="W19" s="7">
        <v>26</v>
      </c>
      <c r="X19" s="7">
        <v>72</v>
      </c>
      <c r="Y19" s="7">
        <v>89</v>
      </c>
      <c r="Z19" s="7">
        <v>88</v>
      </c>
      <c r="AA19" s="7">
        <v>81</v>
      </c>
      <c r="AB19" s="7">
        <v>86</v>
      </c>
      <c r="AC19" s="7">
        <v>47</v>
      </c>
      <c r="AD19" s="7">
        <v>43</v>
      </c>
    </row>
    <row r="20" spans="1:30" s="8" customFormat="1" x14ac:dyDescent="0.25">
      <c r="A20" s="3">
        <v>37681</v>
      </c>
      <c r="B20" s="7"/>
      <c r="C20" s="7"/>
      <c r="D20" s="7"/>
      <c r="E20" s="7">
        <v>98.526978749999998</v>
      </c>
      <c r="F20" s="7">
        <v>84</v>
      </c>
      <c r="G20" s="7">
        <v>98</v>
      </c>
      <c r="H20" s="7">
        <v>72</v>
      </c>
      <c r="I20" s="7">
        <v>45</v>
      </c>
      <c r="J20" s="7">
        <v>56</v>
      </c>
      <c r="K20" s="7">
        <v>29</v>
      </c>
      <c r="L20" s="7">
        <v>51</v>
      </c>
      <c r="M20" s="7">
        <v>61</v>
      </c>
      <c r="N20" s="7">
        <v>25</v>
      </c>
      <c r="O20" s="7">
        <v>56</v>
      </c>
      <c r="P20" s="7">
        <v>76</v>
      </c>
      <c r="Q20" s="7">
        <v>56</v>
      </c>
      <c r="R20" s="7">
        <v>38</v>
      </c>
      <c r="S20" s="7">
        <v>55</v>
      </c>
      <c r="T20" s="7">
        <v>50</v>
      </c>
      <c r="U20" s="7">
        <v>50</v>
      </c>
      <c r="V20" s="7">
        <v>32</v>
      </c>
      <c r="W20" s="7">
        <v>32</v>
      </c>
      <c r="X20" s="7">
        <v>71</v>
      </c>
      <c r="Y20" s="7">
        <v>87</v>
      </c>
      <c r="Z20" s="7">
        <v>86</v>
      </c>
      <c r="AA20" s="7">
        <v>76</v>
      </c>
      <c r="AB20" s="7">
        <v>95</v>
      </c>
      <c r="AC20" s="7">
        <v>55</v>
      </c>
      <c r="AD20" s="7">
        <v>45</v>
      </c>
    </row>
    <row r="21" spans="1:30" s="8" customFormat="1" x14ac:dyDescent="0.25">
      <c r="A21" s="3">
        <v>37712</v>
      </c>
      <c r="B21" s="7"/>
      <c r="C21" s="7"/>
      <c r="D21" s="7"/>
      <c r="E21" s="7">
        <v>100.08868893</v>
      </c>
      <c r="F21" s="7">
        <v>83</v>
      </c>
      <c r="G21" s="7">
        <v>95</v>
      </c>
      <c r="H21" s="7">
        <v>70</v>
      </c>
      <c r="I21" s="7">
        <v>40</v>
      </c>
      <c r="J21" s="7">
        <v>66</v>
      </c>
      <c r="K21" s="7">
        <v>38</v>
      </c>
      <c r="L21" s="7">
        <v>59</v>
      </c>
      <c r="M21" s="7">
        <v>69</v>
      </c>
      <c r="N21" s="7">
        <v>23</v>
      </c>
      <c r="O21" s="7">
        <v>55</v>
      </c>
      <c r="P21" s="7">
        <v>73</v>
      </c>
      <c r="Q21" s="7">
        <v>57</v>
      </c>
      <c r="R21" s="7">
        <v>34</v>
      </c>
      <c r="S21" s="7">
        <v>50</v>
      </c>
      <c r="T21" s="7">
        <v>51</v>
      </c>
      <c r="U21" s="7">
        <v>51</v>
      </c>
      <c r="V21" s="7">
        <v>37</v>
      </c>
      <c r="W21" s="7">
        <v>28</v>
      </c>
      <c r="X21" s="7">
        <v>72</v>
      </c>
      <c r="Y21" s="7">
        <v>89</v>
      </c>
      <c r="Z21" s="7">
        <v>94</v>
      </c>
      <c r="AA21" s="7">
        <v>78</v>
      </c>
      <c r="AB21" s="7">
        <v>93</v>
      </c>
      <c r="AC21" s="7">
        <v>57</v>
      </c>
      <c r="AD21" s="7">
        <v>47</v>
      </c>
    </row>
    <row r="22" spans="1:30" s="8" customFormat="1" x14ac:dyDescent="0.25">
      <c r="A22" s="3">
        <v>37742</v>
      </c>
      <c r="B22" s="7"/>
      <c r="C22" s="7"/>
      <c r="D22" s="7"/>
      <c r="E22" s="7">
        <v>101.13512077</v>
      </c>
      <c r="F22" s="7">
        <v>79</v>
      </c>
      <c r="G22" s="7">
        <v>94</v>
      </c>
      <c r="H22" s="7">
        <v>76</v>
      </c>
      <c r="I22" s="7">
        <v>43</v>
      </c>
      <c r="J22" s="7">
        <v>66</v>
      </c>
      <c r="K22" s="7">
        <v>33</v>
      </c>
      <c r="L22" s="7">
        <v>63</v>
      </c>
      <c r="M22" s="7">
        <v>68</v>
      </c>
      <c r="N22" s="7">
        <v>23</v>
      </c>
      <c r="O22" s="7">
        <v>55</v>
      </c>
      <c r="P22" s="7">
        <v>74</v>
      </c>
      <c r="Q22" s="7">
        <v>53</v>
      </c>
      <c r="R22" s="7">
        <v>35</v>
      </c>
      <c r="S22" s="7">
        <v>36</v>
      </c>
      <c r="T22" s="7">
        <v>45</v>
      </c>
      <c r="U22" s="7">
        <v>42</v>
      </c>
      <c r="V22" s="7">
        <v>37</v>
      </c>
      <c r="W22" s="7">
        <v>33</v>
      </c>
      <c r="X22" s="7">
        <v>73</v>
      </c>
      <c r="Y22" s="7">
        <v>88</v>
      </c>
      <c r="Z22" s="7">
        <v>86</v>
      </c>
      <c r="AA22" s="7">
        <v>76</v>
      </c>
      <c r="AB22" s="7">
        <v>87</v>
      </c>
      <c r="AC22" s="7">
        <v>53</v>
      </c>
      <c r="AD22" s="7">
        <v>42</v>
      </c>
    </row>
    <row r="23" spans="1:30" s="8" customFormat="1" x14ac:dyDescent="0.25">
      <c r="A23" s="3">
        <v>37773</v>
      </c>
      <c r="B23" s="7"/>
      <c r="C23" s="7"/>
      <c r="D23" s="7"/>
      <c r="E23" s="7">
        <v>104.92533770999999</v>
      </c>
      <c r="F23" s="7">
        <v>75</v>
      </c>
      <c r="G23" s="7">
        <v>92</v>
      </c>
      <c r="H23" s="7">
        <v>73</v>
      </c>
      <c r="I23" s="7">
        <v>43</v>
      </c>
      <c r="J23" s="7">
        <v>64</v>
      </c>
      <c r="K23" s="7">
        <v>36</v>
      </c>
      <c r="L23" s="7">
        <v>60</v>
      </c>
      <c r="M23" s="7">
        <v>67</v>
      </c>
      <c r="N23" s="7">
        <v>22</v>
      </c>
      <c r="O23" s="7">
        <v>51</v>
      </c>
      <c r="P23" s="7">
        <v>69</v>
      </c>
      <c r="Q23" s="7">
        <v>56</v>
      </c>
      <c r="R23" s="7">
        <v>39</v>
      </c>
      <c r="S23" s="7">
        <v>54</v>
      </c>
      <c r="T23" s="7">
        <v>56</v>
      </c>
      <c r="U23" s="7">
        <v>48</v>
      </c>
      <c r="V23" s="7">
        <v>40</v>
      </c>
      <c r="W23" s="7">
        <v>32</v>
      </c>
      <c r="X23" s="7">
        <v>73</v>
      </c>
      <c r="Y23" s="7">
        <v>88</v>
      </c>
      <c r="Z23" s="7">
        <v>89</v>
      </c>
      <c r="AA23" s="7">
        <v>81</v>
      </c>
      <c r="AB23" s="7">
        <v>99</v>
      </c>
      <c r="AC23" s="7">
        <v>60</v>
      </c>
      <c r="AD23" s="7">
        <v>39</v>
      </c>
    </row>
    <row r="24" spans="1:30" s="8" customFormat="1" x14ac:dyDescent="0.25">
      <c r="A24" s="3">
        <v>37803</v>
      </c>
      <c r="B24" s="7"/>
      <c r="C24" s="7"/>
      <c r="D24" s="7"/>
      <c r="E24" s="7">
        <v>102.7868682</v>
      </c>
      <c r="F24" s="7">
        <v>74</v>
      </c>
      <c r="G24" s="7">
        <v>92</v>
      </c>
      <c r="H24" s="7">
        <v>74</v>
      </c>
      <c r="I24" s="7">
        <v>43</v>
      </c>
      <c r="J24" s="7">
        <v>61</v>
      </c>
      <c r="K24" s="7">
        <v>32</v>
      </c>
      <c r="L24" s="7">
        <v>57</v>
      </c>
      <c r="M24" s="7">
        <v>61</v>
      </c>
      <c r="N24" s="7">
        <v>23</v>
      </c>
      <c r="O24" s="7">
        <v>56</v>
      </c>
      <c r="P24" s="7">
        <v>69</v>
      </c>
      <c r="Q24" s="7">
        <v>51</v>
      </c>
      <c r="R24" s="7">
        <v>36</v>
      </c>
      <c r="S24" s="7">
        <v>48</v>
      </c>
      <c r="T24" s="7">
        <v>55</v>
      </c>
      <c r="U24" s="7">
        <v>39</v>
      </c>
      <c r="V24" s="7">
        <v>40</v>
      </c>
      <c r="W24" s="7">
        <v>28</v>
      </c>
      <c r="X24" s="7">
        <v>68</v>
      </c>
      <c r="Y24" s="7">
        <v>84</v>
      </c>
      <c r="Z24" s="7">
        <v>88</v>
      </c>
      <c r="AA24" s="7">
        <v>79</v>
      </c>
      <c r="AB24" s="7">
        <v>88</v>
      </c>
      <c r="AC24" s="7">
        <v>57</v>
      </c>
      <c r="AD24" s="7">
        <v>38</v>
      </c>
    </row>
    <row r="25" spans="1:30" s="8" customFormat="1" x14ac:dyDescent="0.25">
      <c r="A25" s="3">
        <v>37834</v>
      </c>
      <c r="B25" s="7"/>
      <c r="C25" s="7"/>
      <c r="D25" s="7"/>
      <c r="E25" s="7">
        <v>102.1547281</v>
      </c>
      <c r="F25" s="7">
        <v>76</v>
      </c>
      <c r="G25" s="7">
        <v>88</v>
      </c>
      <c r="H25" s="7">
        <v>68</v>
      </c>
      <c r="I25" s="7">
        <v>44</v>
      </c>
      <c r="J25" s="7">
        <v>59</v>
      </c>
      <c r="K25" s="7">
        <v>36</v>
      </c>
      <c r="L25" s="7">
        <v>58</v>
      </c>
      <c r="M25" s="7">
        <v>65</v>
      </c>
      <c r="N25" s="7">
        <v>26</v>
      </c>
      <c r="O25" s="7">
        <v>50</v>
      </c>
      <c r="P25" s="7">
        <v>65</v>
      </c>
      <c r="Q25" s="7">
        <v>54</v>
      </c>
      <c r="R25" s="7">
        <v>39</v>
      </c>
      <c r="S25" s="7">
        <v>39</v>
      </c>
      <c r="T25" s="7">
        <v>51</v>
      </c>
      <c r="U25" s="7">
        <v>42</v>
      </c>
      <c r="V25" s="7">
        <v>43</v>
      </c>
      <c r="W25" s="7">
        <v>30</v>
      </c>
      <c r="X25" s="7">
        <v>73</v>
      </c>
      <c r="Y25" s="7">
        <v>89</v>
      </c>
      <c r="Z25" s="7">
        <v>89</v>
      </c>
      <c r="AA25" s="7">
        <v>80</v>
      </c>
      <c r="AB25" s="7">
        <v>93</v>
      </c>
      <c r="AC25" s="7">
        <v>62</v>
      </c>
      <c r="AD25" s="7">
        <v>41</v>
      </c>
    </row>
    <row r="26" spans="1:30" s="8" customFormat="1" x14ac:dyDescent="0.25">
      <c r="A26" s="3">
        <v>37865</v>
      </c>
      <c r="B26" s="7"/>
      <c r="C26" s="7"/>
      <c r="D26" s="7"/>
      <c r="E26" s="7">
        <v>98.241455970000004</v>
      </c>
      <c r="F26" s="7">
        <v>74</v>
      </c>
      <c r="G26" s="7">
        <v>90</v>
      </c>
      <c r="H26" s="7">
        <v>76</v>
      </c>
      <c r="I26" s="7">
        <v>44</v>
      </c>
      <c r="J26" s="7">
        <v>59</v>
      </c>
      <c r="K26" s="7">
        <v>34</v>
      </c>
      <c r="L26" s="7">
        <v>63</v>
      </c>
      <c r="M26" s="7">
        <v>66</v>
      </c>
      <c r="N26" s="7">
        <v>20</v>
      </c>
      <c r="O26" s="7">
        <v>55</v>
      </c>
      <c r="P26" s="7">
        <v>72</v>
      </c>
      <c r="Q26" s="7">
        <v>50</v>
      </c>
      <c r="R26" s="7">
        <v>38</v>
      </c>
      <c r="S26" s="7">
        <v>46</v>
      </c>
      <c r="T26" s="7">
        <v>53</v>
      </c>
      <c r="U26" s="7">
        <v>39</v>
      </c>
      <c r="V26" s="7">
        <v>39</v>
      </c>
      <c r="W26" s="7">
        <v>28</v>
      </c>
      <c r="X26" s="7">
        <v>73</v>
      </c>
      <c r="Y26" s="7">
        <v>90</v>
      </c>
      <c r="Z26" s="7">
        <v>85</v>
      </c>
      <c r="AA26" s="7">
        <v>85</v>
      </c>
      <c r="AB26" s="7">
        <v>89</v>
      </c>
      <c r="AC26" s="7">
        <v>65</v>
      </c>
      <c r="AD26" s="7">
        <v>45</v>
      </c>
    </row>
    <row r="27" spans="1:30" s="8" customFormat="1" x14ac:dyDescent="0.25">
      <c r="A27" s="3">
        <v>37895</v>
      </c>
      <c r="B27" s="7"/>
      <c r="C27" s="7"/>
      <c r="D27" s="7"/>
      <c r="E27" s="7">
        <v>98.26484911</v>
      </c>
      <c r="F27" s="7">
        <v>71</v>
      </c>
      <c r="G27" s="7">
        <v>91</v>
      </c>
      <c r="H27" s="7">
        <v>70</v>
      </c>
      <c r="I27" s="7">
        <v>42</v>
      </c>
      <c r="J27" s="7">
        <v>58</v>
      </c>
      <c r="K27" s="7">
        <v>36</v>
      </c>
      <c r="L27" s="7">
        <v>57</v>
      </c>
      <c r="M27" s="7">
        <v>60</v>
      </c>
      <c r="N27" s="7">
        <v>26</v>
      </c>
      <c r="O27" s="7">
        <v>63</v>
      </c>
      <c r="P27" s="7">
        <v>71</v>
      </c>
      <c r="Q27" s="7">
        <v>56</v>
      </c>
      <c r="R27" s="7">
        <v>39</v>
      </c>
      <c r="S27" s="7">
        <v>49</v>
      </c>
      <c r="T27" s="7">
        <v>52</v>
      </c>
      <c r="U27" s="7">
        <v>42</v>
      </c>
      <c r="V27" s="7">
        <v>37</v>
      </c>
      <c r="W27" s="7">
        <v>31</v>
      </c>
      <c r="X27" s="7">
        <v>74</v>
      </c>
      <c r="Y27" s="7">
        <v>91</v>
      </c>
      <c r="Z27" s="7">
        <v>91</v>
      </c>
      <c r="AA27" s="7">
        <v>83</v>
      </c>
      <c r="AB27" s="7">
        <v>92</v>
      </c>
      <c r="AC27" s="7">
        <v>69</v>
      </c>
      <c r="AD27" s="7">
        <v>40</v>
      </c>
    </row>
    <row r="28" spans="1:30" s="8" customFormat="1" x14ac:dyDescent="0.25">
      <c r="A28" s="3">
        <v>37926</v>
      </c>
      <c r="B28" s="7"/>
      <c r="C28" s="7"/>
      <c r="D28" s="7"/>
      <c r="E28" s="7">
        <v>96.788665699999996</v>
      </c>
      <c r="F28" s="7">
        <v>77</v>
      </c>
      <c r="G28" s="7">
        <v>88</v>
      </c>
      <c r="H28" s="7">
        <v>65</v>
      </c>
      <c r="I28" s="7">
        <v>40</v>
      </c>
      <c r="J28" s="7">
        <v>52</v>
      </c>
      <c r="K28" s="7">
        <v>31</v>
      </c>
      <c r="L28" s="7">
        <v>52</v>
      </c>
      <c r="M28" s="7">
        <v>53</v>
      </c>
      <c r="N28" s="7">
        <v>24</v>
      </c>
      <c r="O28" s="7">
        <v>56</v>
      </c>
      <c r="P28" s="7">
        <v>72</v>
      </c>
      <c r="Q28" s="7">
        <v>47</v>
      </c>
      <c r="R28" s="7">
        <v>38</v>
      </c>
      <c r="S28" s="7">
        <v>37</v>
      </c>
      <c r="T28" s="7">
        <v>44</v>
      </c>
      <c r="U28" s="7">
        <v>53</v>
      </c>
      <c r="V28" s="7">
        <v>37</v>
      </c>
      <c r="W28" s="7">
        <v>32</v>
      </c>
      <c r="X28" s="7">
        <v>75</v>
      </c>
      <c r="Y28" s="7">
        <v>91</v>
      </c>
      <c r="Z28" s="7">
        <v>88</v>
      </c>
      <c r="AA28" s="7">
        <v>85</v>
      </c>
      <c r="AB28" s="7">
        <v>85</v>
      </c>
      <c r="AC28" s="7">
        <v>59</v>
      </c>
      <c r="AD28" s="7">
        <v>43</v>
      </c>
    </row>
    <row r="29" spans="1:30" s="8" customFormat="1" x14ac:dyDescent="0.25">
      <c r="A29" s="3">
        <v>37956</v>
      </c>
      <c r="B29" s="7"/>
      <c r="C29" s="7"/>
      <c r="D29" s="7"/>
      <c r="E29" s="7">
        <v>103.83052271</v>
      </c>
      <c r="F29" s="7">
        <v>72</v>
      </c>
      <c r="G29" s="7">
        <v>91</v>
      </c>
      <c r="H29" s="7">
        <v>65</v>
      </c>
      <c r="I29" s="7">
        <v>39</v>
      </c>
      <c r="J29" s="7">
        <v>49</v>
      </c>
      <c r="K29" s="7">
        <v>33</v>
      </c>
      <c r="L29" s="7">
        <v>51</v>
      </c>
      <c r="M29" s="7">
        <v>49</v>
      </c>
      <c r="N29" s="7">
        <v>23</v>
      </c>
      <c r="O29" s="7">
        <v>54</v>
      </c>
      <c r="P29" s="7">
        <v>70</v>
      </c>
      <c r="Q29" s="7">
        <v>56</v>
      </c>
      <c r="R29" s="7">
        <v>37</v>
      </c>
      <c r="S29" s="7">
        <v>51</v>
      </c>
      <c r="T29" s="7">
        <v>47</v>
      </c>
      <c r="U29" s="7">
        <v>46</v>
      </c>
      <c r="V29" s="7">
        <v>37</v>
      </c>
      <c r="W29" s="7">
        <v>33</v>
      </c>
      <c r="X29" s="7">
        <v>76</v>
      </c>
      <c r="Y29" s="7">
        <v>89</v>
      </c>
      <c r="Z29" s="7">
        <v>84</v>
      </c>
      <c r="AA29" s="7">
        <v>81</v>
      </c>
      <c r="AB29" s="7">
        <v>90</v>
      </c>
      <c r="AC29" s="7">
        <v>60</v>
      </c>
      <c r="AD29" s="7">
        <v>36</v>
      </c>
    </row>
    <row r="30" spans="1:30" s="8" customFormat="1" x14ac:dyDescent="0.25">
      <c r="A30" s="3">
        <v>37987</v>
      </c>
      <c r="B30" s="7"/>
      <c r="C30" s="7"/>
      <c r="D30" s="7"/>
      <c r="E30" s="7">
        <v>108.34698485</v>
      </c>
      <c r="F30" s="7">
        <v>80</v>
      </c>
      <c r="G30" s="7">
        <v>93</v>
      </c>
      <c r="H30" s="7">
        <v>64</v>
      </c>
      <c r="I30" s="7">
        <v>43</v>
      </c>
      <c r="J30" s="7">
        <v>44</v>
      </c>
      <c r="K30" s="7">
        <v>34</v>
      </c>
      <c r="L30" s="7">
        <v>48</v>
      </c>
      <c r="M30" s="7">
        <v>46</v>
      </c>
      <c r="N30" s="7">
        <v>25</v>
      </c>
      <c r="O30" s="7">
        <v>66</v>
      </c>
      <c r="P30" s="7">
        <v>82</v>
      </c>
      <c r="Q30" s="7">
        <v>47</v>
      </c>
      <c r="R30" s="7">
        <v>40</v>
      </c>
      <c r="S30" s="7">
        <v>35</v>
      </c>
      <c r="T30" s="7">
        <v>40</v>
      </c>
      <c r="U30" s="7">
        <v>53</v>
      </c>
      <c r="V30" s="7">
        <v>32</v>
      </c>
      <c r="W30" s="7">
        <v>28</v>
      </c>
      <c r="X30" s="7">
        <v>70</v>
      </c>
      <c r="Y30" s="7">
        <v>86</v>
      </c>
      <c r="Z30" s="7">
        <v>90</v>
      </c>
      <c r="AA30" s="7">
        <v>82</v>
      </c>
      <c r="AB30" s="7">
        <v>91</v>
      </c>
      <c r="AC30" s="7">
        <v>51</v>
      </c>
      <c r="AD30" s="7">
        <v>41</v>
      </c>
    </row>
    <row r="31" spans="1:30" s="8" customFormat="1" x14ac:dyDescent="0.25">
      <c r="A31" s="3">
        <v>38018</v>
      </c>
      <c r="B31" s="7"/>
      <c r="C31" s="7"/>
      <c r="D31" s="7"/>
      <c r="E31" s="7">
        <v>105.72494673999999</v>
      </c>
      <c r="F31" s="7">
        <v>81</v>
      </c>
      <c r="G31" s="7">
        <v>94</v>
      </c>
      <c r="H31" s="7">
        <v>66</v>
      </c>
      <c r="I31" s="7">
        <v>37</v>
      </c>
      <c r="J31" s="7">
        <v>43</v>
      </c>
      <c r="K31" s="7">
        <v>26</v>
      </c>
      <c r="L31" s="7">
        <v>51</v>
      </c>
      <c r="M31" s="7">
        <v>56</v>
      </c>
      <c r="N31" s="7">
        <v>29</v>
      </c>
      <c r="O31" s="7">
        <v>54</v>
      </c>
      <c r="P31" s="7">
        <v>74</v>
      </c>
      <c r="Q31" s="7">
        <v>55</v>
      </c>
      <c r="R31" s="7">
        <v>41</v>
      </c>
      <c r="S31" s="7">
        <v>43</v>
      </c>
      <c r="T31" s="7">
        <v>48</v>
      </c>
      <c r="U31" s="7">
        <v>48</v>
      </c>
      <c r="V31" s="7">
        <v>33</v>
      </c>
      <c r="W31" s="7">
        <v>31</v>
      </c>
      <c r="X31" s="7">
        <v>72</v>
      </c>
      <c r="Y31" s="7">
        <v>86</v>
      </c>
      <c r="Z31" s="7">
        <v>91</v>
      </c>
      <c r="AA31" s="7">
        <v>82</v>
      </c>
      <c r="AB31" s="7">
        <v>91</v>
      </c>
      <c r="AC31" s="7">
        <v>55</v>
      </c>
      <c r="AD31" s="7">
        <v>41</v>
      </c>
    </row>
    <row r="32" spans="1:30" s="8" customFormat="1" x14ac:dyDescent="0.25">
      <c r="A32" s="3">
        <v>38047</v>
      </c>
      <c r="B32" s="7"/>
      <c r="C32" s="7"/>
      <c r="D32" s="7"/>
      <c r="E32" s="7">
        <v>104.43195314</v>
      </c>
      <c r="F32" s="7">
        <v>85</v>
      </c>
      <c r="G32" s="7">
        <v>94</v>
      </c>
      <c r="H32" s="7">
        <v>68</v>
      </c>
      <c r="I32" s="7">
        <v>40</v>
      </c>
      <c r="J32" s="7">
        <v>57</v>
      </c>
      <c r="K32" s="7">
        <v>38</v>
      </c>
      <c r="L32" s="7">
        <v>53</v>
      </c>
      <c r="M32" s="7">
        <v>65</v>
      </c>
      <c r="N32" s="7">
        <v>27</v>
      </c>
      <c r="O32" s="7">
        <v>59</v>
      </c>
      <c r="P32" s="7">
        <v>78</v>
      </c>
      <c r="Q32" s="7">
        <v>59</v>
      </c>
      <c r="R32" s="7">
        <v>42</v>
      </c>
      <c r="S32" s="7">
        <v>57</v>
      </c>
      <c r="T32" s="7">
        <v>55</v>
      </c>
      <c r="U32" s="7">
        <v>44</v>
      </c>
      <c r="V32" s="7">
        <v>34</v>
      </c>
      <c r="W32" s="7">
        <v>30</v>
      </c>
      <c r="X32" s="7">
        <v>73</v>
      </c>
      <c r="Y32" s="7">
        <v>87</v>
      </c>
      <c r="Z32" s="7">
        <v>90</v>
      </c>
      <c r="AA32" s="7">
        <v>82</v>
      </c>
      <c r="AB32" s="7">
        <v>87</v>
      </c>
      <c r="AC32" s="7">
        <v>61</v>
      </c>
      <c r="AD32" s="7">
        <v>45</v>
      </c>
    </row>
    <row r="33" spans="1:30" s="8" customFormat="1" x14ac:dyDescent="0.25">
      <c r="A33" s="3">
        <v>38078</v>
      </c>
      <c r="B33" s="7"/>
      <c r="C33" s="7"/>
      <c r="D33" s="7"/>
      <c r="E33" s="7">
        <v>101.84067854</v>
      </c>
      <c r="F33" s="7">
        <v>76</v>
      </c>
      <c r="G33" s="7">
        <v>93</v>
      </c>
      <c r="H33" s="7">
        <v>70</v>
      </c>
      <c r="I33" s="7">
        <v>44</v>
      </c>
      <c r="J33" s="7">
        <v>63</v>
      </c>
      <c r="K33" s="7">
        <v>37</v>
      </c>
      <c r="L33" s="7">
        <v>64</v>
      </c>
      <c r="M33" s="7">
        <v>72</v>
      </c>
      <c r="N33" s="7">
        <v>23</v>
      </c>
      <c r="O33" s="7">
        <v>56</v>
      </c>
      <c r="P33" s="7">
        <v>73</v>
      </c>
      <c r="Q33" s="7">
        <v>57</v>
      </c>
      <c r="R33" s="7">
        <v>40</v>
      </c>
      <c r="S33" s="7">
        <v>46</v>
      </c>
      <c r="T33" s="7">
        <v>52</v>
      </c>
      <c r="U33" s="7">
        <v>49</v>
      </c>
      <c r="V33" s="7">
        <v>33</v>
      </c>
      <c r="W33" s="7">
        <v>30</v>
      </c>
      <c r="X33" s="7">
        <v>76</v>
      </c>
      <c r="Y33" s="7">
        <v>87</v>
      </c>
      <c r="Z33" s="7">
        <v>93</v>
      </c>
      <c r="AA33" s="7">
        <v>83</v>
      </c>
      <c r="AB33" s="7">
        <v>91</v>
      </c>
      <c r="AC33" s="7">
        <v>64</v>
      </c>
      <c r="AD33" s="7">
        <v>42</v>
      </c>
    </row>
    <row r="34" spans="1:30" s="8" customFormat="1" x14ac:dyDescent="0.25">
      <c r="A34" s="3">
        <v>38108</v>
      </c>
      <c r="B34" s="7"/>
      <c r="C34" s="7"/>
      <c r="D34" s="7"/>
      <c r="E34" s="7">
        <v>100.25773289999999</v>
      </c>
      <c r="F34" s="7">
        <v>73</v>
      </c>
      <c r="G34" s="7">
        <v>91</v>
      </c>
      <c r="H34" s="7">
        <v>71</v>
      </c>
      <c r="I34" s="7">
        <v>38</v>
      </c>
      <c r="J34" s="7">
        <v>59</v>
      </c>
      <c r="K34" s="7">
        <v>37</v>
      </c>
      <c r="L34" s="7">
        <v>60</v>
      </c>
      <c r="M34" s="7">
        <v>65</v>
      </c>
      <c r="N34" s="7">
        <v>27</v>
      </c>
      <c r="O34" s="7">
        <v>54</v>
      </c>
      <c r="P34" s="7">
        <v>71</v>
      </c>
      <c r="Q34" s="7">
        <v>51</v>
      </c>
      <c r="R34" s="7">
        <v>43</v>
      </c>
      <c r="S34" s="7">
        <v>37</v>
      </c>
      <c r="T34" s="7">
        <v>46</v>
      </c>
      <c r="U34" s="7">
        <v>42</v>
      </c>
      <c r="V34" s="7">
        <v>35</v>
      </c>
      <c r="W34" s="7">
        <v>29</v>
      </c>
      <c r="X34" s="7">
        <v>74</v>
      </c>
      <c r="Y34" s="7">
        <v>87</v>
      </c>
      <c r="Z34" s="7">
        <v>89</v>
      </c>
      <c r="AA34" s="7">
        <v>83</v>
      </c>
      <c r="AB34" s="7">
        <v>84</v>
      </c>
      <c r="AC34" s="7">
        <v>63</v>
      </c>
      <c r="AD34" s="7">
        <v>39</v>
      </c>
    </row>
    <row r="35" spans="1:30" s="8" customFormat="1" x14ac:dyDescent="0.25">
      <c r="A35" s="3">
        <v>38139</v>
      </c>
      <c r="B35" s="7"/>
      <c r="C35" s="7"/>
      <c r="D35" s="7"/>
      <c r="E35" s="7">
        <v>97.691815469999995</v>
      </c>
      <c r="F35" s="7">
        <v>79</v>
      </c>
      <c r="G35" s="7">
        <v>90</v>
      </c>
      <c r="H35" s="7">
        <v>77</v>
      </c>
      <c r="I35" s="7">
        <v>43</v>
      </c>
      <c r="J35" s="7">
        <v>65</v>
      </c>
      <c r="K35" s="7">
        <v>38</v>
      </c>
      <c r="L35" s="7">
        <v>63</v>
      </c>
      <c r="M35" s="7">
        <v>68</v>
      </c>
      <c r="N35" s="7">
        <v>19</v>
      </c>
      <c r="O35" s="7">
        <v>53</v>
      </c>
      <c r="P35" s="7">
        <v>69</v>
      </c>
      <c r="Q35" s="7">
        <v>56</v>
      </c>
      <c r="R35" s="7">
        <v>45</v>
      </c>
      <c r="S35" s="7">
        <v>53</v>
      </c>
      <c r="T35" s="7">
        <v>59</v>
      </c>
      <c r="U35" s="7">
        <v>44</v>
      </c>
      <c r="V35" s="7">
        <v>37</v>
      </c>
      <c r="W35" s="7">
        <v>28</v>
      </c>
      <c r="X35" s="7">
        <v>73</v>
      </c>
      <c r="Y35" s="7">
        <v>87</v>
      </c>
      <c r="Z35" s="7">
        <v>87</v>
      </c>
      <c r="AA35" s="7">
        <v>81</v>
      </c>
      <c r="AB35" s="7">
        <v>83</v>
      </c>
      <c r="AC35" s="7">
        <v>65</v>
      </c>
      <c r="AD35" s="7">
        <v>45</v>
      </c>
    </row>
    <row r="36" spans="1:30" s="8" customFormat="1" x14ac:dyDescent="0.25">
      <c r="A36" s="3">
        <v>38169</v>
      </c>
      <c r="B36" s="7"/>
      <c r="C36" s="7"/>
      <c r="D36" s="7"/>
      <c r="E36" s="7">
        <v>95.131476370000001</v>
      </c>
      <c r="F36" s="7">
        <v>74</v>
      </c>
      <c r="G36" s="7">
        <v>84</v>
      </c>
      <c r="H36" s="7">
        <v>72</v>
      </c>
      <c r="I36" s="7">
        <v>39</v>
      </c>
      <c r="J36" s="7">
        <v>61</v>
      </c>
      <c r="K36" s="7">
        <v>35</v>
      </c>
      <c r="L36" s="7">
        <v>58</v>
      </c>
      <c r="M36" s="7">
        <v>63</v>
      </c>
      <c r="N36" s="7">
        <v>18</v>
      </c>
      <c r="O36" s="7">
        <v>53</v>
      </c>
      <c r="P36" s="7">
        <v>66</v>
      </c>
      <c r="Q36" s="7">
        <v>56</v>
      </c>
      <c r="R36" s="7">
        <v>45</v>
      </c>
      <c r="S36" s="7">
        <v>44</v>
      </c>
      <c r="T36" s="7">
        <v>51</v>
      </c>
      <c r="U36" s="7">
        <v>51</v>
      </c>
      <c r="V36" s="7">
        <v>38</v>
      </c>
      <c r="W36" s="7">
        <v>34</v>
      </c>
      <c r="X36" s="7">
        <v>75</v>
      </c>
      <c r="Y36" s="7">
        <v>89</v>
      </c>
      <c r="Z36" s="7">
        <v>80</v>
      </c>
      <c r="AA36" s="7">
        <v>80</v>
      </c>
      <c r="AB36" s="7">
        <v>82</v>
      </c>
      <c r="AC36" s="7">
        <v>65</v>
      </c>
      <c r="AD36" s="7">
        <v>40</v>
      </c>
    </row>
    <row r="37" spans="1:30" s="8" customFormat="1" x14ac:dyDescent="0.25">
      <c r="A37" s="3">
        <v>38200</v>
      </c>
      <c r="B37" s="7"/>
      <c r="C37" s="7"/>
      <c r="D37" s="7"/>
      <c r="E37" s="7">
        <v>91.960596570000007</v>
      </c>
      <c r="F37" s="7">
        <v>74</v>
      </c>
      <c r="G37" s="7">
        <v>87</v>
      </c>
      <c r="H37" s="7">
        <v>73</v>
      </c>
      <c r="I37" s="7">
        <v>43</v>
      </c>
      <c r="J37" s="7">
        <v>65</v>
      </c>
      <c r="K37" s="7">
        <v>37</v>
      </c>
      <c r="L37" s="7">
        <v>60</v>
      </c>
      <c r="M37" s="7">
        <v>71</v>
      </c>
      <c r="N37" s="7">
        <v>27</v>
      </c>
      <c r="O37" s="7">
        <v>52</v>
      </c>
      <c r="P37" s="7">
        <v>65</v>
      </c>
      <c r="Q37" s="7">
        <v>50</v>
      </c>
      <c r="R37" s="7">
        <v>48</v>
      </c>
      <c r="S37" s="7">
        <v>43</v>
      </c>
      <c r="T37" s="7">
        <v>51</v>
      </c>
      <c r="U37" s="7">
        <v>40</v>
      </c>
      <c r="V37" s="7">
        <v>37</v>
      </c>
      <c r="W37" s="7">
        <v>31</v>
      </c>
      <c r="X37" s="7">
        <v>73</v>
      </c>
      <c r="Y37" s="7">
        <v>90</v>
      </c>
      <c r="Z37" s="7">
        <v>85</v>
      </c>
      <c r="AA37" s="7">
        <v>84</v>
      </c>
      <c r="AB37" s="7">
        <v>80</v>
      </c>
      <c r="AC37" s="7">
        <v>68</v>
      </c>
      <c r="AD37" s="7">
        <v>37</v>
      </c>
    </row>
    <row r="38" spans="1:30" s="8" customFormat="1" x14ac:dyDescent="0.25">
      <c r="A38" s="3">
        <v>38231</v>
      </c>
      <c r="B38" s="7"/>
      <c r="C38" s="7"/>
      <c r="D38" s="7"/>
      <c r="E38" s="7">
        <v>94.656607199999996</v>
      </c>
      <c r="F38" s="7">
        <v>69</v>
      </c>
      <c r="G38" s="7">
        <v>86</v>
      </c>
      <c r="H38" s="7">
        <v>70</v>
      </c>
      <c r="I38" s="7">
        <v>44</v>
      </c>
      <c r="J38" s="7">
        <v>62</v>
      </c>
      <c r="K38" s="7">
        <v>38</v>
      </c>
      <c r="L38" s="7">
        <v>56</v>
      </c>
      <c r="M38" s="7">
        <v>62</v>
      </c>
      <c r="N38" s="7">
        <v>22</v>
      </c>
      <c r="O38" s="7">
        <v>57</v>
      </c>
      <c r="P38" s="7">
        <v>71</v>
      </c>
      <c r="Q38" s="7">
        <v>48</v>
      </c>
      <c r="R38" s="7">
        <v>43</v>
      </c>
      <c r="S38" s="7">
        <v>38</v>
      </c>
      <c r="T38" s="7">
        <v>41</v>
      </c>
      <c r="U38" s="7">
        <v>44</v>
      </c>
      <c r="V38" s="7">
        <v>34</v>
      </c>
      <c r="W38" s="7">
        <v>29</v>
      </c>
      <c r="X38" s="7">
        <v>73</v>
      </c>
      <c r="Y38" s="7">
        <v>87</v>
      </c>
      <c r="Z38" s="7">
        <v>81</v>
      </c>
      <c r="AA38" s="7">
        <v>83</v>
      </c>
      <c r="AB38" s="7">
        <v>91</v>
      </c>
      <c r="AC38" s="7">
        <v>65</v>
      </c>
      <c r="AD38" s="7">
        <v>44</v>
      </c>
    </row>
    <row r="39" spans="1:30" s="8" customFormat="1" x14ac:dyDescent="0.25">
      <c r="A39" s="3">
        <v>38261</v>
      </c>
      <c r="B39" s="7"/>
      <c r="C39" s="7"/>
      <c r="D39" s="7"/>
      <c r="E39" s="7">
        <v>97.733492609999999</v>
      </c>
      <c r="F39" s="7">
        <v>74</v>
      </c>
      <c r="G39" s="7">
        <v>86</v>
      </c>
      <c r="H39" s="7">
        <v>66</v>
      </c>
      <c r="I39" s="7">
        <v>40</v>
      </c>
      <c r="J39" s="7">
        <v>57</v>
      </c>
      <c r="K39" s="7">
        <v>32</v>
      </c>
      <c r="L39" s="7">
        <v>56</v>
      </c>
      <c r="M39" s="7">
        <v>56</v>
      </c>
      <c r="N39" s="7">
        <v>22</v>
      </c>
      <c r="O39" s="7">
        <v>52</v>
      </c>
      <c r="P39" s="7">
        <v>73</v>
      </c>
      <c r="Q39" s="7">
        <v>50</v>
      </c>
      <c r="R39" s="7">
        <v>46</v>
      </c>
      <c r="S39" s="7">
        <v>37</v>
      </c>
      <c r="T39" s="7">
        <v>41</v>
      </c>
      <c r="U39" s="7">
        <v>44</v>
      </c>
      <c r="V39" s="7">
        <v>33</v>
      </c>
      <c r="W39" s="7">
        <v>30</v>
      </c>
      <c r="X39" s="7">
        <v>76</v>
      </c>
      <c r="Y39" s="7">
        <v>92</v>
      </c>
      <c r="Z39" s="7">
        <v>91</v>
      </c>
      <c r="AA39" s="7">
        <v>83</v>
      </c>
      <c r="AB39" s="7">
        <v>85</v>
      </c>
      <c r="AC39" s="7">
        <v>68</v>
      </c>
      <c r="AD39" s="7">
        <v>43</v>
      </c>
    </row>
    <row r="40" spans="1:30" s="8" customFormat="1" x14ac:dyDescent="0.25">
      <c r="A40" s="3">
        <v>38292</v>
      </c>
      <c r="B40" s="7"/>
      <c r="C40" s="7"/>
      <c r="D40" s="7"/>
      <c r="E40" s="7">
        <v>95.605766770000002</v>
      </c>
      <c r="F40" s="7">
        <v>73</v>
      </c>
      <c r="G40" s="7">
        <v>89</v>
      </c>
      <c r="H40" s="7">
        <v>63</v>
      </c>
      <c r="I40" s="7">
        <v>39</v>
      </c>
      <c r="J40" s="7">
        <v>53</v>
      </c>
      <c r="K40" s="7">
        <v>36</v>
      </c>
      <c r="L40" s="7">
        <v>53</v>
      </c>
      <c r="M40" s="7">
        <v>51</v>
      </c>
      <c r="N40" s="7">
        <v>23</v>
      </c>
      <c r="O40" s="7">
        <v>52</v>
      </c>
      <c r="P40" s="7">
        <v>69</v>
      </c>
      <c r="Q40" s="7">
        <v>42</v>
      </c>
      <c r="R40" s="7">
        <v>41</v>
      </c>
      <c r="S40" s="7">
        <v>34</v>
      </c>
      <c r="T40" s="7">
        <v>37</v>
      </c>
      <c r="U40" s="7">
        <v>52</v>
      </c>
      <c r="V40" s="7">
        <v>35</v>
      </c>
      <c r="W40" s="7">
        <v>28</v>
      </c>
      <c r="X40" s="7">
        <v>75</v>
      </c>
      <c r="Y40" s="7">
        <v>88</v>
      </c>
      <c r="Z40" s="7">
        <v>95</v>
      </c>
      <c r="AA40" s="7">
        <v>81</v>
      </c>
      <c r="AB40" s="7">
        <v>81</v>
      </c>
      <c r="AC40" s="7">
        <v>65</v>
      </c>
      <c r="AD40" s="7">
        <v>40</v>
      </c>
    </row>
    <row r="41" spans="1:30" s="8" customFormat="1" x14ac:dyDescent="0.25">
      <c r="A41" s="3">
        <v>38322</v>
      </c>
      <c r="B41" s="7"/>
      <c r="C41" s="7"/>
      <c r="D41" s="7"/>
      <c r="E41" s="7">
        <v>96.362386060000006</v>
      </c>
      <c r="F41" s="7">
        <v>73</v>
      </c>
      <c r="G41" s="7">
        <v>89</v>
      </c>
      <c r="H41" s="7">
        <v>61</v>
      </c>
      <c r="I41" s="7">
        <v>40</v>
      </c>
      <c r="J41" s="7">
        <v>44</v>
      </c>
      <c r="K41" s="7">
        <v>28</v>
      </c>
      <c r="L41" s="7">
        <v>49</v>
      </c>
      <c r="M41" s="7">
        <v>50</v>
      </c>
      <c r="N41" s="7">
        <v>23</v>
      </c>
      <c r="O41" s="7">
        <v>52</v>
      </c>
      <c r="P41" s="7">
        <v>65</v>
      </c>
      <c r="Q41" s="7">
        <v>54</v>
      </c>
      <c r="R41" s="7">
        <v>45</v>
      </c>
      <c r="S41" s="7">
        <v>47</v>
      </c>
      <c r="T41" s="7">
        <v>49</v>
      </c>
      <c r="U41" s="7">
        <v>49</v>
      </c>
      <c r="V41" s="7">
        <v>39</v>
      </c>
      <c r="W41" s="7">
        <v>31</v>
      </c>
      <c r="X41" s="7">
        <v>77</v>
      </c>
      <c r="Y41" s="7">
        <v>90</v>
      </c>
      <c r="Z41" s="7">
        <v>92</v>
      </c>
      <c r="AA41" s="7">
        <v>81</v>
      </c>
      <c r="AB41" s="7">
        <v>82</v>
      </c>
      <c r="AC41" s="7">
        <v>62</v>
      </c>
      <c r="AD41" s="7">
        <v>40</v>
      </c>
    </row>
    <row r="42" spans="1:30" s="8" customFormat="1" x14ac:dyDescent="0.25">
      <c r="A42" s="3">
        <v>38353</v>
      </c>
      <c r="B42" s="7"/>
      <c r="C42" s="7"/>
      <c r="D42" s="7"/>
      <c r="E42" s="7">
        <v>92.986464130000002</v>
      </c>
      <c r="F42" s="7">
        <v>79</v>
      </c>
      <c r="G42" s="7">
        <v>95</v>
      </c>
      <c r="H42" s="7">
        <v>64</v>
      </c>
      <c r="I42" s="7">
        <v>37</v>
      </c>
      <c r="J42" s="7">
        <v>44</v>
      </c>
      <c r="K42" s="7">
        <v>31</v>
      </c>
      <c r="L42" s="7">
        <v>46</v>
      </c>
      <c r="M42" s="7">
        <v>45</v>
      </c>
      <c r="N42" s="7">
        <v>35</v>
      </c>
      <c r="O42" s="7">
        <v>59</v>
      </c>
      <c r="P42" s="7">
        <v>77</v>
      </c>
      <c r="Q42" s="7">
        <v>40</v>
      </c>
      <c r="R42" s="7">
        <v>39</v>
      </c>
      <c r="S42" s="7">
        <v>18</v>
      </c>
      <c r="T42" s="7">
        <v>28</v>
      </c>
      <c r="U42" s="7">
        <v>61</v>
      </c>
      <c r="V42" s="7">
        <v>31</v>
      </c>
      <c r="W42" s="7">
        <v>24</v>
      </c>
      <c r="X42" s="7">
        <v>71</v>
      </c>
      <c r="Y42" s="7">
        <v>84</v>
      </c>
      <c r="Z42" s="7">
        <v>91</v>
      </c>
      <c r="AA42" s="7">
        <v>74</v>
      </c>
      <c r="AB42" s="7">
        <v>85</v>
      </c>
      <c r="AC42" s="7">
        <v>56</v>
      </c>
      <c r="AD42" s="7">
        <v>43</v>
      </c>
    </row>
    <row r="43" spans="1:30" s="8" customFormat="1" x14ac:dyDescent="0.25">
      <c r="A43" s="3">
        <v>38384</v>
      </c>
      <c r="B43" s="7"/>
      <c r="C43" s="7"/>
      <c r="D43" s="7"/>
      <c r="E43" s="7">
        <v>99.630546789999997</v>
      </c>
      <c r="F43" s="7">
        <v>85</v>
      </c>
      <c r="G43" s="7">
        <v>95</v>
      </c>
      <c r="H43" s="7">
        <v>70</v>
      </c>
      <c r="I43" s="7">
        <v>39</v>
      </c>
      <c r="J43" s="7">
        <v>51</v>
      </c>
      <c r="K43" s="7">
        <v>31</v>
      </c>
      <c r="L43" s="7">
        <v>52</v>
      </c>
      <c r="M43" s="7">
        <v>51</v>
      </c>
      <c r="N43" s="7">
        <v>25</v>
      </c>
      <c r="O43" s="7">
        <v>59</v>
      </c>
      <c r="P43" s="7">
        <v>60</v>
      </c>
      <c r="Q43" s="7">
        <v>50</v>
      </c>
      <c r="R43" s="7">
        <v>40</v>
      </c>
      <c r="S43" s="7">
        <v>49</v>
      </c>
      <c r="T43" s="7">
        <v>50</v>
      </c>
      <c r="U43" s="7">
        <v>51</v>
      </c>
      <c r="V43" s="7">
        <v>35</v>
      </c>
      <c r="W43" s="7">
        <v>25</v>
      </c>
      <c r="X43" s="7">
        <v>73</v>
      </c>
      <c r="Y43" s="7">
        <v>85</v>
      </c>
      <c r="Z43" s="7">
        <v>99</v>
      </c>
      <c r="AA43" s="7">
        <v>78</v>
      </c>
      <c r="AB43" s="7">
        <v>95</v>
      </c>
      <c r="AC43" s="7">
        <v>54</v>
      </c>
      <c r="AD43" s="7">
        <v>46</v>
      </c>
    </row>
    <row r="44" spans="1:30" s="8" customFormat="1" x14ac:dyDescent="0.25">
      <c r="A44" s="3">
        <v>38412</v>
      </c>
      <c r="B44" s="7"/>
      <c r="C44" s="7"/>
      <c r="D44" s="7"/>
      <c r="E44" s="7">
        <v>99.966590409999995</v>
      </c>
      <c r="F44" s="7">
        <v>81</v>
      </c>
      <c r="G44" s="7">
        <v>93</v>
      </c>
      <c r="H44" s="7">
        <v>74</v>
      </c>
      <c r="I44" s="7">
        <v>42</v>
      </c>
      <c r="J44" s="7">
        <v>55</v>
      </c>
      <c r="K44" s="7">
        <v>36</v>
      </c>
      <c r="L44" s="7">
        <v>58</v>
      </c>
      <c r="M44" s="7">
        <v>62</v>
      </c>
      <c r="N44" s="7">
        <v>24</v>
      </c>
      <c r="O44" s="7">
        <v>53</v>
      </c>
      <c r="P44" s="7">
        <v>67</v>
      </c>
      <c r="Q44" s="7">
        <v>58</v>
      </c>
      <c r="R44" s="7">
        <v>42</v>
      </c>
      <c r="S44" s="7">
        <v>60</v>
      </c>
      <c r="T44" s="7">
        <v>59</v>
      </c>
      <c r="U44" s="7">
        <v>46</v>
      </c>
      <c r="V44" s="7">
        <v>38</v>
      </c>
      <c r="W44" s="7">
        <v>31</v>
      </c>
      <c r="X44" s="7">
        <v>75</v>
      </c>
      <c r="Y44" s="7">
        <v>90</v>
      </c>
      <c r="Z44" s="7">
        <v>94</v>
      </c>
      <c r="AA44" s="7">
        <v>83</v>
      </c>
      <c r="AB44" s="7">
        <v>99</v>
      </c>
      <c r="AC44" s="7">
        <v>69</v>
      </c>
      <c r="AD44" s="7">
        <v>39</v>
      </c>
    </row>
    <row r="45" spans="1:30" s="8" customFormat="1" x14ac:dyDescent="0.25">
      <c r="A45" s="3">
        <v>38443</v>
      </c>
      <c r="B45" s="7"/>
      <c r="C45" s="7"/>
      <c r="D45" s="7"/>
      <c r="E45" s="7">
        <v>92.548278499999995</v>
      </c>
      <c r="F45" s="7">
        <v>76</v>
      </c>
      <c r="G45" s="7">
        <v>90</v>
      </c>
      <c r="H45" s="7">
        <v>75</v>
      </c>
      <c r="I45" s="7">
        <v>41</v>
      </c>
      <c r="J45" s="7">
        <v>67</v>
      </c>
      <c r="K45" s="7">
        <v>39</v>
      </c>
      <c r="L45" s="7">
        <v>69</v>
      </c>
      <c r="M45" s="7">
        <v>75</v>
      </c>
      <c r="N45" s="7">
        <v>26</v>
      </c>
      <c r="O45" s="7">
        <v>48</v>
      </c>
      <c r="P45" s="7">
        <v>65</v>
      </c>
      <c r="Q45" s="7">
        <v>54</v>
      </c>
      <c r="R45" s="7">
        <v>40</v>
      </c>
      <c r="S45" s="7">
        <v>47</v>
      </c>
      <c r="T45" s="7">
        <v>51</v>
      </c>
      <c r="U45" s="7">
        <v>48</v>
      </c>
      <c r="V45" s="7">
        <v>36</v>
      </c>
      <c r="W45" s="7">
        <v>31</v>
      </c>
      <c r="X45" s="7">
        <v>73</v>
      </c>
      <c r="Y45" s="7">
        <v>87</v>
      </c>
      <c r="Z45" s="7">
        <v>88</v>
      </c>
      <c r="AA45" s="7">
        <v>80</v>
      </c>
      <c r="AB45" s="7">
        <v>81</v>
      </c>
      <c r="AC45" s="7">
        <v>67</v>
      </c>
      <c r="AD45" s="7">
        <v>41</v>
      </c>
    </row>
    <row r="46" spans="1:30" s="8" customFormat="1" x14ac:dyDescent="0.25">
      <c r="A46" s="3">
        <v>38473</v>
      </c>
      <c r="B46" s="7"/>
      <c r="C46" s="7"/>
      <c r="D46" s="7"/>
      <c r="E46" s="7">
        <v>87.594406890000002</v>
      </c>
      <c r="F46" s="7">
        <v>73</v>
      </c>
      <c r="G46" s="7">
        <v>90</v>
      </c>
      <c r="H46" s="7">
        <v>75</v>
      </c>
      <c r="I46" s="7">
        <v>41</v>
      </c>
      <c r="J46" s="7">
        <v>66</v>
      </c>
      <c r="K46" s="7">
        <v>39</v>
      </c>
      <c r="L46" s="7">
        <v>66</v>
      </c>
      <c r="M46" s="7">
        <v>73</v>
      </c>
      <c r="N46" s="7">
        <v>28</v>
      </c>
      <c r="O46" s="7">
        <v>49</v>
      </c>
      <c r="P46" s="7">
        <v>62</v>
      </c>
      <c r="Q46" s="7">
        <v>53</v>
      </c>
      <c r="R46" s="7">
        <v>39</v>
      </c>
      <c r="S46" s="7">
        <v>43</v>
      </c>
      <c r="T46" s="7">
        <v>51</v>
      </c>
      <c r="U46" s="7">
        <v>50</v>
      </c>
      <c r="V46" s="7">
        <v>39</v>
      </c>
      <c r="W46" s="7">
        <v>33</v>
      </c>
      <c r="X46" s="7">
        <v>74</v>
      </c>
      <c r="Y46" s="7">
        <v>89</v>
      </c>
      <c r="Z46" s="7">
        <v>94</v>
      </c>
      <c r="AA46" s="7">
        <v>82</v>
      </c>
      <c r="AB46" s="7">
        <v>76</v>
      </c>
      <c r="AC46" s="7">
        <v>69</v>
      </c>
      <c r="AD46" s="7">
        <v>36</v>
      </c>
    </row>
    <row r="47" spans="1:30" s="8" customFormat="1" x14ac:dyDescent="0.25">
      <c r="A47" s="3">
        <v>38504</v>
      </c>
      <c r="B47" s="7"/>
      <c r="C47" s="7"/>
      <c r="D47" s="7"/>
      <c r="E47" s="7">
        <v>91.715333009999995</v>
      </c>
      <c r="F47" s="7">
        <v>70</v>
      </c>
      <c r="G47" s="7">
        <v>89</v>
      </c>
      <c r="H47" s="7">
        <v>72</v>
      </c>
      <c r="I47" s="7">
        <v>41</v>
      </c>
      <c r="J47" s="7">
        <v>61</v>
      </c>
      <c r="K47" s="7">
        <v>34</v>
      </c>
      <c r="L47" s="7">
        <v>61</v>
      </c>
      <c r="M47" s="7">
        <v>64</v>
      </c>
      <c r="N47" s="7">
        <v>28</v>
      </c>
      <c r="O47" s="7">
        <v>50</v>
      </c>
      <c r="P47" s="7">
        <v>64</v>
      </c>
      <c r="Q47" s="7">
        <v>54</v>
      </c>
      <c r="R47" s="7">
        <v>39</v>
      </c>
      <c r="S47" s="7">
        <v>52</v>
      </c>
      <c r="T47" s="7">
        <v>52</v>
      </c>
      <c r="U47" s="7">
        <v>43</v>
      </c>
      <c r="V47" s="7">
        <v>40</v>
      </c>
      <c r="W47" s="7">
        <v>31</v>
      </c>
      <c r="X47" s="7">
        <v>77</v>
      </c>
      <c r="Y47" s="7">
        <v>92</v>
      </c>
      <c r="Z47" s="7">
        <v>88</v>
      </c>
      <c r="AA47" s="7">
        <v>83</v>
      </c>
      <c r="AB47" s="7">
        <v>79</v>
      </c>
      <c r="AC47" s="7">
        <v>71</v>
      </c>
      <c r="AD47" s="7">
        <v>42</v>
      </c>
    </row>
    <row r="48" spans="1:30" s="8" customFormat="1" x14ac:dyDescent="0.25">
      <c r="A48" s="3">
        <v>38534</v>
      </c>
      <c r="B48" s="7"/>
      <c r="C48" s="7"/>
      <c r="D48" s="7"/>
      <c r="E48" s="7">
        <v>91.806554469999995</v>
      </c>
      <c r="F48" s="7">
        <v>67</v>
      </c>
      <c r="G48" s="7">
        <v>82</v>
      </c>
      <c r="H48" s="7">
        <v>73</v>
      </c>
      <c r="I48" s="7">
        <v>43</v>
      </c>
      <c r="J48" s="7">
        <v>62</v>
      </c>
      <c r="K48" s="7">
        <v>33</v>
      </c>
      <c r="L48" s="7">
        <v>61</v>
      </c>
      <c r="M48" s="7">
        <v>65</v>
      </c>
      <c r="N48" s="7">
        <v>27</v>
      </c>
      <c r="O48" s="7">
        <v>51</v>
      </c>
      <c r="P48" s="7">
        <v>63</v>
      </c>
      <c r="Q48" s="7">
        <v>55</v>
      </c>
      <c r="R48" s="7">
        <v>43</v>
      </c>
      <c r="S48" s="7">
        <v>44</v>
      </c>
      <c r="T48" s="7">
        <v>50</v>
      </c>
      <c r="U48" s="7">
        <v>42</v>
      </c>
      <c r="V48" s="7">
        <v>43</v>
      </c>
      <c r="W48" s="7">
        <v>34</v>
      </c>
      <c r="X48" s="7">
        <v>76</v>
      </c>
      <c r="Y48" s="7">
        <v>92</v>
      </c>
      <c r="Z48" s="7">
        <v>89</v>
      </c>
      <c r="AA48" s="7">
        <v>85</v>
      </c>
      <c r="AB48" s="7">
        <v>81</v>
      </c>
      <c r="AC48" s="7">
        <v>78</v>
      </c>
      <c r="AD48" s="7">
        <v>38</v>
      </c>
    </row>
    <row r="49" spans="1:30" s="8" customFormat="1" x14ac:dyDescent="0.25">
      <c r="A49" s="3">
        <v>38565</v>
      </c>
      <c r="B49" s="7"/>
      <c r="C49" s="7"/>
      <c r="D49" s="7"/>
      <c r="E49" s="7">
        <v>96.063555530000002</v>
      </c>
      <c r="F49" s="7">
        <v>67</v>
      </c>
      <c r="G49" s="7">
        <v>82</v>
      </c>
      <c r="H49" s="7">
        <v>73</v>
      </c>
      <c r="I49" s="7">
        <v>43</v>
      </c>
      <c r="J49" s="7">
        <v>59</v>
      </c>
      <c r="K49" s="7">
        <v>36</v>
      </c>
      <c r="L49" s="7">
        <v>64</v>
      </c>
      <c r="M49" s="7">
        <v>63</v>
      </c>
      <c r="N49" s="7">
        <v>25</v>
      </c>
      <c r="O49" s="7">
        <v>52</v>
      </c>
      <c r="P49" s="7">
        <v>61</v>
      </c>
      <c r="Q49" s="7">
        <v>58</v>
      </c>
      <c r="R49" s="7">
        <v>42</v>
      </c>
      <c r="S49" s="7">
        <v>52</v>
      </c>
      <c r="T49" s="7">
        <v>48</v>
      </c>
      <c r="U49" s="7">
        <v>39</v>
      </c>
      <c r="V49" s="7">
        <v>42</v>
      </c>
      <c r="W49" s="7">
        <v>36</v>
      </c>
      <c r="X49" s="7">
        <v>78</v>
      </c>
      <c r="Y49" s="7">
        <v>91</v>
      </c>
      <c r="Z49" s="7">
        <v>87</v>
      </c>
      <c r="AA49" s="7">
        <v>85</v>
      </c>
      <c r="AB49" s="7">
        <v>86</v>
      </c>
      <c r="AC49" s="7">
        <v>74</v>
      </c>
      <c r="AD49" s="7">
        <v>34</v>
      </c>
    </row>
    <row r="50" spans="1:30" s="8" customFormat="1" x14ac:dyDescent="0.25">
      <c r="A50" s="3">
        <v>38596</v>
      </c>
      <c r="B50" s="7"/>
      <c r="C50" s="7"/>
      <c r="D50" s="7"/>
      <c r="E50" s="7">
        <v>99.802472649999999</v>
      </c>
      <c r="F50" s="7">
        <v>69</v>
      </c>
      <c r="G50" s="7">
        <v>86</v>
      </c>
      <c r="H50" s="7">
        <v>69</v>
      </c>
      <c r="I50" s="7">
        <v>41</v>
      </c>
      <c r="J50" s="7">
        <v>57</v>
      </c>
      <c r="K50" s="7">
        <v>31</v>
      </c>
      <c r="L50" s="7">
        <v>58</v>
      </c>
      <c r="M50" s="7">
        <v>62</v>
      </c>
      <c r="N50" s="7">
        <v>26</v>
      </c>
      <c r="O50" s="7">
        <v>51</v>
      </c>
      <c r="P50" s="7">
        <v>65</v>
      </c>
      <c r="Q50" s="7">
        <v>53</v>
      </c>
      <c r="R50" s="7">
        <v>41</v>
      </c>
      <c r="S50" s="7">
        <v>47</v>
      </c>
      <c r="T50" s="7">
        <v>50</v>
      </c>
      <c r="U50" s="7">
        <v>41</v>
      </c>
      <c r="V50" s="7">
        <v>37</v>
      </c>
      <c r="W50" s="7">
        <v>31</v>
      </c>
      <c r="X50" s="7">
        <v>80</v>
      </c>
      <c r="Y50" s="7">
        <v>91</v>
      </c>
      <c r="Z50" s="7">
        <v>86</v>
      </c>
      <c r="AA50" s="7">
        <v>85</v>
      </c>
      <c r="AB50" s="7">
        <v>87</v>
      </c>
      <c r="AC50" s="7">
        <v>73</v>
      </c>
      <c r="AD50" s="7">
        <v>38</v>
      </c>
    </row>
    <row r="51" spans="1:30" s="8" customFormat="1" x14ac:dyDescent="0.25">
      <c r="A51" s="3">
        <v>38626</v>
      </c>
      <c r="B51" s="7"/>
      <c r="C51" s="7"/>
      <c r="D51" s="7"/>
      <c r="E51" s="7">
        <v>96.564305250000004</v>
      </c>
      <c r="F51" s="7">
        <v>74</v>
      </c>
      <c r="G51" s="7">
        <v>89</v>
      </c>
      <c r="H51" s="7">
        <v>71</v>
      </c>
      <c r="I51" s="7">
        <v>41</v>
      </c>
      <c r="J51" s="7">
        <v>60</v>
      </c>
      <c r="K51" s="7">
        <v>32</v>
      </c>
      <c r="L51" s="7">
        <v>61</v>
      </c>
      <c r="M51" s="7">
        <v>61</v>
      </c>
      <c r="N51" s="7">
        <v>21</v>
      </c>
      <c r="O51" s="7">
        <v>52</v>
      </c>
      <c r="P51" s="7">
        <v>67</v>
      </c>
      <c r="Q51" s="7">
        <v>48</v>
      </c>
      <c r="R51" s="7">
        <v>43</v>
      </c>
      <c r="S51" s="7">
        <v>40</v>
      </c>
      <c r="T51" s="7">
        <v>44</v>
      </c>
      <c r="U51" s="7">
        <v>46</v>
      </c>
      <c r="V51" s="7">
        <v>36</v>
      </c>
      <c r="W51" s="7">
        <v>29</v>
      </c>
      <c r="X51" s="7">
        <v>79</v>
      </c>
      <c r="Y51" s="7">
        <v>90</v>
      </c>
      <c r="Z51" s="7">
        <v>91</v>
      </c>
      <c r="AA51" s="7">
        <v>85</v>
      </c>
      <c r="AB51" s="7">
        <v>77</v>
      </c>
      <c r="AC51" s="7">
        <v>73</v>
      </c>
      <c r="AD51" s="7">
        <v>40</v>
      </c>
    </row>
    <row r="52" spans="1:30" s="8" customFormat="1" x14ac:dyDescent="0.25">
      <c r="A52" s="3">
        <v>38657</v>
      </c>
      <c r="B52" s="7"/>
      <c r="C52" s="7"/>
      <c r="D52" s="7"/>
      <c r="E52" s="7">
        <v>96.399764160000004</v>
      </c>
      <c r="F52" s="7">
        <v>70</v>
      </c>
      <c r="G52" s="7">
        <v>82</v>
      </c>
      <c r="H52" s="7">
        <v>65</v>
      </c>
      <c r="I52" s="7">
        <v>37</v>
      </c>
      <c r="J52" s="7">
        <v>53</v>
      </c>
      <c r="K52" s="7">
        <v>31</v>
      </c>
      <c r="L52" s="7">
        <v>57</v>
      </c>
      <c r="M52" s="7">
        <v>51</v>
      </c>
      <c r="N52" s="7">
        <v>26</v>
      </c>
      <c r="O52" s="7">
        <v>51</v>
      </c>
      <c r="P52" s="7">
        <v>64</v>
      </c>
      <c r="Q52" s="7">
        <v>48</v>
      </c>
      <c r="R52" s="7">
        <v>41</v>
      </c>
      <c r="S52" s="7">
        <v>44</v>
      </c>
      <c r="T52" s="7">
        <v>45</v>
      </c>
      <c r="U52" s="7">
        <v>44</v>
      </c>
      <c r="V52" s="7">
        <v>38</v>
      </c>
      <c r="W52" s="7">
        <v>29</v>
      </c>
      <c r="X52" s="7">
        <v>74</v>
      </c>
      <c r="Y52" s="7">
        <v>90</v>
      </c>
      <c r="Z52" s="7">
        <v>87</v>
      </c>
      <c r="AA52" s="7">
        <v>83</v>
      </c>
      <c r="AB52" s="7">
        <v>85</v>
      </c>
      <c r="AC52" s="7">
        <v>71</v>
      </c>
      <c r="AD52" s="7">
        <v>43</v>
      </c>
    </row>
    <row r="53" spans="1:30" s="8" customFormat="1" x14ac:dyDescent="0.25">
      <c r="A53" s="3">
        <v>38687</v>
      </c>
      <c r="B53" s="7"/>
      <c r="C53" s="7"/>
      <c r="D53" s="7"/>
      <c r="E53" s="7">
        <v>98.265085920000004</v>
      </c>
      <c r="F53" s="7">
        <v>68</v>
      </c>
      <c r="G53" s="7">
        <v>88</v>
      </c>
      <c r="H53" s="7">
        <v>64</v>
      </c>
      <c r="I53" s="7">
        <v>33</v>
      </c>
      <c r="J53" s="7">
        <v>47</v>
      </c>
      <c r="K53" s="7">
        <v>32</v>
      </c>
      <c r="L53" s="7">
        <v>48</v>
      </c>
      <c r="M53" s="7">
        <v>45</v>
      </c>
      <c r="N53" s="7">
        <v>26</v>
      </c>
      <c r="O53" s="7">
        <v>53</v>
      </c>
      <c r="P53" s="7">
        <v>64</v>
      </c>
      <c r="Q53" s="7">
        <v>56</v>
      </c>
      <c r="R53" s="7">
        <v>42</v>
      </c>
      <c r="S53" s="7">
        <v>44</v>
      </c>
      <c r="T53" s="7">
        <v>53</v>
      </c>
      <c r="U53" s="7">
        <v>45</v>
      </c>
      <c r="V53" s="7">
        <v>41</v>
      </c>
      <c r="W53" s="7">
        <v>31</v>
      </c>
      <c r="X53" s="7">
        <v>79</v>
      </c>
      <c r="Y53" s="7">
        <v>91</v>
      </c>
      <c r="Z53" s="7">
        <v>84</v>
      </c>
      <c r="AA53" s="7">
        <v>84</v>
      </c>
      <c r="AB53" s="7">
        <v>80</v>
      </c>
      <c r="AC53" s="7">
        <v>75</v>
      </c>
      <c r="AD53" s="7">
        <v>43</v>
      </c>
    </row>
    <row r="54" spans="1:30" s="8" customFormat="1" x14ac:dyDescent="0.25">
      <c r="A54" s="3">
        <v>38718</v>
      </c>
      <c r="B54" s="7"/>
      <c r="C54" s="7"/>
      <c r="D54" s="7"/>
      <c r="E54" s="7">
        <v>95.551121089999995</v>
      </c>
      <c r="F54" s="7">
        <v>77</v>
      </c>
      <c r="G54" s="7">
        <v>91</v>
      </c>
      <c r="H54" s="7">
        <v>62</v>
      </c>
      <c r="I54" s="7">
        <v>35</v>
      </c>
      <c r="J54" s="7">
        <v>45</v>
      </c>
      <c r="K54" s="7">
        <v>31</v>
      </c>
      <c r="L54" s="7">
        <v>51</v>
      </c>
      <c r="M54" s="7">
        <v>52</v>
      </c>
      <c r="N54" s="7">
        <v>25</v>
      </c>
      <c r="O54" s="7">
        <v>56</v>
      </c>
      <c r="P54" s="7">
        <v>76</v>
      </c>
      <c r="Q54" s="7">
        <v>44</v>
      </c>
      <c r="R54" s="7">
        <v>40</v>
      </c>
      <c r="S54" s="7">
        <v>21</v>
      </c>
      <c r="T54" s="7">
        <v>31</v>
      </c>
      <c r="U54" s="7">
        <v>55</v>
      </c>
      <c r="V54" s="7">
        <v>33</v>
      </c>
      <c r="W54" s="7">
        <v>24</v>
      </c>
      <c r="X54" s="7">
        <v>70</v>
      </c>
      <c r="Y54" s="7">
        <v>84</v>
      </c>
      <c r="Z54" s="7">
        <v>80</v>
      </c>
      <c r="AA54" s="7">
        <v>79</v>
      </c>
      <c r="AB54" s="7">
        <v>84</v>
      </c>
      <c r="AC54" s="7">
        <v>59</v>
      </c>
      <c r="AD54" s="7">
        <v>46</v>
      </c>
    </row>
    <row r="55" spans="1:30" s="8" customFormat="1" x14ac:dyDescent="0.25">
      <c r="A55" s="3">
        <v>38749</v>
      </c>
      <c r="B55" s="7"/>
      <c r="C55" s="7"/>
      <c r="D55" s="7"/>
      <c r="E55" s="7">
        <v>99.527846049999994</v>
      </c>
      <c r="F55" s="7">
        <v>82</v>
      </c>
      <c r="G55" s="7">
        <v>94</v>
      </c>
      <c r="H55" s="7">
        <v>63</v>
      </c>
      <c r="I55" s="7">
        <v>38</v>
      </c>
      <c r="J55" s="7">
        <v>47</v>
      </c>
      <c r="K55" s="7">
        <v>33</v>
      </c>
      <c r="L55" s="7">
        <v>52</v>
      </c>
      <c r="M55" s="7">
        <v>51</v>
      </c>
      <c r="N55" s="7">
        <v>30</v>
      </c>
      <c r="O55" s="7">
        <v>55</v>
      </c>
      <c r="P55" s="7">
        <v>70</v>
      </c>
      <c r="Q55" s="7">
        <v>51</v>
      </c>
      <c r="R55" s="7">
        <v>49</v>
      </c>
      <c r="S55" s="7">
        <v>58</v>
      </c>
      <c r="T55" s="7">
        <v>56</v>
      </c>
      <c r="U55" s="7">
        <v>52</v>
      </c>
      <c r="V55" s="7">
        <v>36</v>
      </c>
      <c r="W55" s="7">
        <v>34</v>
      </c>
      <c r="X55" s="7">
        <v>74</v>
      </c>
      <c r="Y55" s="7">
        <v>89</v>
      </c>
      <c r="Z55" s="7">
        <v>102</v>
      </c>
      <c r="AA55" s="7">
        <v>81</v>
      </c>
      <c r="AB55" s="7">
        <v>95</v>
      </c>
      <c r="AC55" s="7">
        <v>62</v>
      </c>
      <c r="AD55" s="7">
        <v>36</v>
      </c>
    </row>
    <row r="56" spans="1:30" s="8" customFormat="1" x14ac:dyDescent="0.25">
      <c r="A56" s="3">
        <v>38777</v>
      </c>
      <c r="B56" s="7"/>
      <c r="C56" s="7"/>
      <c r="D56" s="7"/>
      <c r="E56" s="7">
        <v>100.20972777999999</v>
      </c>
      <c r="F56" s="7">
        <v>79</v>
      </c>
      <c r="G56" s="7">
        <v>92</v>
      </c>
      <c r="H56" s="7">
        <v>68</v>
      </c>
      <c r="I56" s="7">
        <v>40</v>
      </c>
      <c r="J56" s="7">
        <v>60</v>
      </c>
      <c r="K56" s="7">
        <v>35</v>
      </c>
      <c r="L56" s="7">
        <v>56</v>
      </c>
      <c r="M56" s="7">
        <v>63</v>
      </c>
      <c r="N56" s="7">
        <v>26</v>
      </c>
      <c r="O56" s="7">
        <v>53</v>
      </c>
      <c r="P56" s="7">
        <v>70</v>
      </c>
      <c r="Q56" s="7">
        <v>59</v>
      </c>
      <c r="R56" s="7">
        <v>45</v>
      </c>
      <c r="S56" s="7">
        <v>65</v>
      </c>
      <c r="T56" s="7">
        <v>62</v>
      </c>
      <c r="U56" s="7">
        <v>52</v>
      </c>
      <c r="V56" s="7">
        <v>39</v>
      </c>
      <c r="W56" s="7">
        <v>34</v>
      </c>
      <c r="X56" s="7">
        <v>78</v>
      </c>
      <c r="Y56" s="7">
        <v>92</v>
      </c>
      <c r="Z56" s="7">
        <v>95</v>
      </c>
      <c r="AA56" s="7">
        <v>85</v>
      </c>
      <c r="AB56" s="7">
        <v>82</v>
      </c>
      <c r="AC56" s="7">
        <v>71</v>
      </c>
      <c r="AD56" s="7">
        <v>36</v>
      </c>
    </row>
    <row r="57" spans="1:30" s="8" customFormat="1" x14ac:dyDescent="0.25">
      <c r="A57" s="3">
        <v>38808</v>
      </c>
      <c r="B57" s="7"/>
      <c r="C57" s="7"/>
      <c r="D57" s="7"/>
      <c r="E57" s="7">
        <v>101.80360005999999</v>
      </c>
      <c r="F57" s="7">
        <v>77</v>
      </c>
      <c r="G57" s="7">
        <v>91</v>
      </c>
      <c r="H57" s="7">
        <v>73</v>
      </c>
      <c r="I57" s="7">
        <v>45</v>
      </c>
      <c r="J57" s="7">
        <v>68</v>
      </c>
      <c r="K57" s="7">
        <v>35</v>
      </c>
      <c r="L57" s="7">
        <v>61</v>
      </c>
      <c r="M57" s="7">
        <v>68</v>
      </c>
      <c r="N57" s="7">
        <v>22</v>
      </c>
      <c r="O57" s="7">
        <v>51</v>
      </c>
      <c r="P57" s="7">
        <v>59</v>
      </c>
      <c r="Q57" s="7">
        <v>52</v>
      </c>
      <c r="R57" s="7">
        <v>48</v>
      </c>
      <c r="S57" s="7">
        <v>48</v>
      </c>
      <c r="T57" s="7">
        <v>47</v>
      </c>
      <c r="U57" s="7">
        <v>51</v>
      </c>
      <c r="V57" s="7">
        <v>40</v>
      </c>
      <c r="W57" s="7">
        <v>30</v>
      </c>
      <c r="X57" s="7">
        <v>78</v>
      </c>
      <c r="Y57" s="7">
        <v>90</v>
      </c>
      <c r="Z57" s="7">
        <v>91</v>
      </c>
      <c r="AA57" s="7">
        <v>86</v>
      </c>
      <c r="AB57" s="7">
        <v>86</v>
      </c>
      <c r="AC57" s="7">
        <v>69</v>
      </c>
      <c r="AD57" s="7">
        <v>41</v>
      </c>
    </row>
    <row r="58" spans="1:30" s="8" customFormat="1" x14ac:dyDescent="0.25">
      <c r="A58" s="3">
        <v>38838</v>
      </c>
      <c r="B58" s="7"/>
      <c r="C58" s="7"/>
      <c r="D58" s="7"/>
      <c r="E58" s="7">
        <v>105.94622135</v>
      </c>
      <c r="F58" s="7">
        <v>69</v>
      </c>
      <c r="G58" s="7">
        <v>86</v>
      </c>
      <c r="H58" s="7">
        <v>76</v>
      </c>
      <c r="I58" s="7">
        <v>45</v>
      </c>
      <c r="J58" s="7">
        <v>67</v>
      </c>
      <c r="K58" s="7">
        <v>39</v>
      </c>
      <c r="L58" s="7">
        <v>62</v>
      </c>
      <c r="M58" s="7">
        <v>71</v>
      </c>
      <c r="N58" s="7">
        <v>24</v>
      </c>
      <c r="O58" s="7">
        <v>50</v>
      </c>
      <c r="P58" s="7">
        <v>58</v>
      </c>
      <c r="Q58" s="7">
        <v>58</v>
      </c>
      <c r="R58" s="7">
        <v>45</v>
      </c>
      <c r="S58" s="7">
        <v>54</v>
      </c>
      <c r="T58" s="7">
        <v>60</v>
      </c>
      <c r="U58" s="7">
        <v>45</v>
      </c>
      <c r="V58" s="7">
        <v>42</v>
      </c>
      <c r="W58" s="7">
        <v>38</v>
      </c>
      <c r="X58" s="7">
        <v>81</v>
      </c>
      <c r="Y58" s="7">
        <v>93</v>
      </c>
      <c r="Z58" s="7">
        <v>91</v>
      </c>
      <c r="AA58" s="7">
        <v>89</v>
      </c>
      <c r="AB58" s="7">
        <v>85</v>
      </c>
      <c r="AC58" s="7">
        <v>69</v>
      </c>
      <c r="AD58" s="7">
        <v>33</v>
      </c>
    </row>
    <row r="59" spans="1:30" s="8" customFormat="1" x14ac:dyDescent="0.25">
      <c r="A59" s="3">
        <v>38869</v>
      </c>
      <c r="B59" s="7"/>
      <c r="C59" s="7"/>
      <c r="D59" s="7"/>
      <c r="E59" s="7">
        <v>107.96020174</v>
      </c>
      <c r="F59" s="7">
        <v>69</v>
      </c>
      <c r="G59" s="7">
        <v>87</v>
      </c>
      <c r="H59" s="7">
        <v>72</v>
      </c>
      <c r="I59" s="7">
        <v>43</v>
      </c>
      <c r="J59" s="7">
        <v>66</v>
      </c>
      <c r="K59" s="7">
        <v>42</v>
      </c>
      <c r="L59" s="7">
        <v>62</v>
      </c>
      <c r="M59" s="7">
        <v>64</v>
      </c>
      <c r="N59" s="7">
        <v>28</v>
      </c>
      <c r="O59" s="7">
        <v>52</v>
      </c>
      <c r="P59" s="7">
        <v>65</v>
      </c>
      <c r="Q59" s="7">
        <v>59</v>
      </c>
      <c r="R59" s="7">
        <v>45</v>
      </c>
      <c r="S59" s="7">
        <v>52</v>
      </c>
      <c r="T59" s="7">
        <v>56</v>
      </c>
      <c r="U59" s="7">
        <v>45</v>
      </c>
      <c r="V59" s="7">
        <v>41</v>
      </c>
      <c r="W59" s="7">
        <v>37</v>
      </c>
      <c r="X59" s="7">
        <v>76</v>
      </c>
      <c r="Y59" s="7">
        <v>90</v>
      </c>
      <c r="Z59" s="7">
        <v>88</v>
      </c>
      <c r="AA59" s="7">
        <v>85</v>
      </c>
      <c r="AB59" s="7">
        <v>71</v>
      </c>
      <c r="AC59" s="7">
        <v>75</v>
      </c>
      <c r="AD59" s="7">
        <v>33</v>
      </c>
    </row>
    <row r="60" spans="1:30" s="8" customFormat="1" x14ac:dyDescent="0.25">
      <c r="A60" s="3">
        <v>38899</v>
      </c>
      <c r="B60" s="7"/>
      <c r="C60" s="7"/>
      <c r="D60" s="7"/>
      <c r="E60" s="7">
        <v>109.12379263</v>
      </c>
      <c r="F60" s="7">
        <v>67</v>
      </c>
      <c r="G60" s="7">
        <v>81</v>
      </c>
      <c r="H60" s="7">
        <v>74</v>
      </c>
      <c r="I60" s="7">
        <v>44</v>
      </c>
      <c r="J60" s="7">
        <v>65</v>
      </c>
      <c r="K60" s="7">
        <v>40</v>
      </c>
      <c r="L60" s="7">
        <v>65</v>
      </c>
      <c r="M60" s="7">
        <v>65</v>
      </c>
      <c r="N60" s="7">
        <v>24</v>
      </c>
      <c r="O60" s="7">
        <v>52</v>
      </c>
      <c r="P60" s="7">
        <v>62</v>
      </c>
      <c r="Q60" s="7">
        <v>62</v>
      </c>
      <c r="R60" s="7">
        <v>45</v>
      </c>
      <c r="S60" s="7">
        <v>49</v>
      </c>
      <c r="T60" s="7">
        <v>55</v>
      </c>
      <c r="U60" s="7">
        <v>45</v>
      </c>
      <c r="V60" s="7">
        <v>39</v>
      </c>
      <c r="W60" s="7">
        <v>41</v>
      </c>
      <c r="X60" s="7">
        <v>81</v>
      </c>
      <c r="Y60" s="7">
        <v>93</v>
      </c>
      <c r="Z60" s="7">
        <v>89</v>
      </c>
      <c r="AA60" s="7">
        <v>91</v>
      </c>
      <c r="AB60" s="7">
        <v>83</v>
      </c>
      <c r="AC60" s="7">
        <v>79</v>
      </c>
      <c r="AD60" s="7">
        <v>25</v>
      </c>
    </row>
    <row r="61" spans="1:30" s="8" customFormat="1" x14ac:dyDescent="0.25">
      <c r="A61" s="3">
        <v>38930</v>
      </c>
      <c r="B61" s="7"/>
      <c r="C61" s="7"/>
      <c r="D61" s="7"/>
      <c r="E61" s="7">
        <v>109.42703276</v>
      </c>
      <c r="F61" s="7">
        <v>73</v>
      </c>
      <c r="G61" s="7">
        <v>86</v>
      </c>
      <c r="H61" s="7">
        <v>76</v>
      </c>
      <c r="I61" s="7">
        <v>45</v>
      </c>
      <c r="J61" s="7">
        <v>71</v>
      </c>
      <c r="K61" s="7">
        <v>44</v>
      </c>
      <c r="L61" s="7">
        <v>64</v>
      </c>
      <c r="M61" s="7">
        <v>64</v>
      </c>
      <c r="N61" s="7">
        <v>27</v>
      </c>
      <c r="O61" s="7">
        <v>53</v>
      </c>
      <c r="P61" s="7">
        <v>65</v>
      </c>
      <c r="Q61" s="7">
        <v>62</v>
      </c>
      <c r="R61" s="7">
        <v>49</v>
      </c>
      <c r="S61" s="7">
        <v>61</v>
      </c>
      <c r="T61" s="7">
        <v>60</v>
      </c>
      <c r="U61" s="7">
        <v>38</v>
      </c>
      <c r="V61" s="7">
        <v>39</v>
      </c>
      <c r="W61" s="7">
        <v>38</v>
      </c>
      <c r="X61" s="7">
        <v>82</v>
      </c>
      <c r="Y61" s="7">
        <v>94</v>
      </c>
      <c r="Z61" s="7">
        <v>84</v>
      </c>
      <c r="AA61" s="7">
        <v>91</v>
      </c>
      <c r="AB61" s="7">
        <v>80</v>
      </c>
      <c r="AC61" s="7">
        <v>83</v>
      </c>
      <c r="AD61" s="7">
        <v>33</v>
      </c>
    </row>
    <row r="62" spans="1:30" s="8" customFormat="1" x14ac:dyDescent="0.25">
      <c r="A62" s="3">
        <v>38961</v>
      </c>
      <c r="B62" s="7"/>
      <c r="C62" s="7"/>
      <c r="D62" s="7"/>
      <c r="E62" s="7">
        <v>108.89210018</v>
      </c>
      <c r="F62" s="7">
        <v>73</v>
      </c>
      <c r="G62" s="7">
        <v>83</v>
      </c>
      <c r="H62" s="7">
        <v>74</v>
      </c>
      <c r="I62" s="7">
        <v>43</v>
      </c>
      <c r="J62" s="7">
        <v>63</v>
      </c>
      <c r="K62" s="7">
        <v>45</v>
      </c>
      <c r="L62" s="7">
        <v>63</v>
      </c>
      <c r="M62" s="7">
        <v>63</v>
      </c>
      <c r="N62" s="7">
        <v>28</v>
      </c>
      <c r="O62" s="7">
        <v>53</v>
      </c>
      <c r="P62" s="7">
        <v>69</v>
      </c>
      <c r="Q62" s="7">
        <v>55</v>
      </c>
      <c r="R62" s="7">
        <v>48</v>
      </c>
      <c r="S62" s="7">
        <v>49</v>
      </c>
      <c r="T62" s="7">
        <v>56</v>
      </c>
      <c r="U62" s="7">
        <v>39</v>
      </c>
      <c r="V62" s="7">
        <v>40</v>
      </c>
      <c r="W62" s="7">
        <v>38</v>
      </c>
      <c r="X62" s="7">
        <v>80</v>
      </c>
      <c r="Y62" s="7">
        <v>94</v>
      </c>
      <c r="Z62" s="7">
        <v>86</v>
      </c>
      <c r="AA62" s="7">
        <v>91</v>
      </c>
      <c r="AB62" s="7">
        <v>77</v>
      </c>
      <c r="AC62" s="7">
        <v>81</v>
      </c>
      <c r="AD62" s="7">
        <v>27</v>
      </c>
    </row>
    <row r="63" spans="1:30" s="8" customFormat="1" x14ac:dyDescent="0.25">
      <c r="A63" s="3">
        <v>38991</v>
      </c>
      <c r="B63" s="7"/>
      <c r="C63" s="7"/>
      <c r="D63" s="7"/>
      <c r="E63" s="7">
        <v>101.44743943</v>
      </c>
      <c r="F63" s="7">
        <v>79</v>
      </c>
      <c r="G63" s="7">
        <v>91</v>
      </c>
      <c r="H63" s="7">
        <v>73</v>
      </c>
      <c r="I63" s="7">
        <v>42</v>
      </c>
      <c r="J63" s="7">
        <v>54</v>
      </c>
      <c r="K63" s="7">
        <v>42</v>
      </c>
      <c r="L63" s="7">
        <v>59</v>
      </c>
      <c r="M63" s="7">
        <v>57</v>
      </c>
      <c r="N63" s="7">
        <v>23</v>
      </c>
      <c r="O63" s="7">
        <v>54</v>
      </c>
      <c r="P63" s="7">
        <v>65</v>
      </c>
      <c r="Q63" s="7">
        <v>54</v>
      </c>
      <c r="R63" s="7">
        <v>47</v>
      </c>
      <c r="S63" s="7">
        <v>53</v>
      </c>
      <c r="T63" s="7">
        <v>54</v>
      </c>
      <c r="U63" s="7">
        <v>41</v>
      </c>
      <c r="V63" s="7">
        <v>43</v>
      </c>
      <c r="W63" s="7">
        <v>36</v>
      </c>
      <c r="X63" s="7">
        <v>81</v>
      </c>
      <c r="Y63" s="7">
        <v>94</v>
      </c>
      <c r="Z63" s="7">
        <v>81</v>
      </c>
      <c r="AA63" s="7">
        <v>90</v>
      </c>
      <c r="AB63" s="7">
        <v>76</v>
      </c>
      <c r="AC63" s="7">
        <v>79</v>
      </c>
      <c r="AD63" s="7">
        <v>29</v>
      </c>
    </row>
    <row r="64" spans="1:30" s="8" customFormat="1" x14ac:dyDescent="0.25">
      <c r="A64" s="3">
        <v>39022</v>
      </c>
      <c r="B64" s="7"/>
      <c r="C64" s="7"/>
      <c r="D64" s="7"/>
      <c r="E64" s="7">
        <v>107.06049419</v>
      </c>
      <c r="F64" s="7">
        <v>74</v>
      </c>
      <c r="G64" s="7">
        <v>88</v>
      </c>
      <c r="H64" s="7">
        <v>71</v>
      </c>
      <c r="I64" s="7">
        <v>45</v>
      </c>
      <c r="J64" s="7">
        <v>53</v>
      </c>
      <c r="K64" s="7">
        <v>39</v>
      </c>
      <c r="L64" s="7">
        <v>58</v>
      </c>
      <c r="M64" s="7">
        <v>50</v>
      </c>
      <c r="N64" s="7">
        <v>29</v>
      </c>
      <c r="O64" s="7">
        <v>54</v>
      </c>
      <c r="P64" s="7">
        <v>66</v>
      </c>
      <c r="Q64" s="7">
        <v>53</v>
      </c>
      <c r="R64" s="7">
        <v>49</v>
      </c>
      <c r="S64" s="7">
        <v>48</v>
      </c>
      <c r="T64" s="7">
        <v>51</v>
      </c>
      <c r="U64" s="7">
        <v>37</v>
      </c>
      <c r="V64" s="7">
        <v>40</v>
      </c>
      <c r="W64" s="7">
        <v>36</v>
      </c>
      <c r="X64" s="7">
        <v>79</v>
      </c>
      <c r="Y64" s="7">
        <v>93</v>
      </c>
      <c r="Z64" s="7">
        <v>90</v>
      </c>
      <c r="AA64" s="7">
        <v>90</v>
      </c>
      <c r="AB64" s="7">
        <v>82</v>
      </c>
      <c r="AC64" s="7">
        <v>79</v>
      </c>
      <c r="AD64" s="7">
        <v>32</v>
      </c>
    </row>
    <row r="65" spans="1:30" s="8" customFormat="1" x14ac:dyDescent="0.25">
      <c r="A65" s="3">
        <v>39052</v>
      </c>
      <c r="B65" s="7"/>
      <c r="C65" s="7"/>
      <c r="D65" s="7"/>
      <c r="E65" s="7">
        <v>109.27113051000001</v>
      </c>
      <c r="F65" s="7">
        <v>74</v>
      </c>
      <c r="G65" s="7">
        <v>90</v>
      </c>
      <c r="H65" s="7">
        <v>69</v>
      </c>
      <c r="I65" s="7">
        <v>44</v>
      </c>
      <c r="J65" s="7">
        <v>56</v>
      </c>
      <c r="K65" s="7">
        <v>42</v>
      </c>
      <c r="L65" s="7">
        <v>57</v>
      </c>
      <c r="M65" s="7">
        <v>55</v>
      </c>
      <c r="N65" s="7">
        <v>29</v>
      </c>
      <c r="O65" s="7">
        <v>53</v>
      </c>
      <c r="P65" s="7">
        <v>65</v>
      </c>
      <c r="Q65" s="7">
        <v>60</v>
      </c>
      <c r="R65" s="7">
        <v>52</v>
      </c>
      <c r="S65" s="7">
        <v>53</v>
      </c>
      <c r="T65" s="7">
        <v>51</v>
      </c>
      <c r="U65" s="7">
        <v>43</v>
      </c>
      <c r="V65" s="7">
        <v>44</v>
      </c>
      <c r="W65" s="7">
        <v>37</v>
      </c>
      <c r="X65" s="7">
        <v>81</v>
      </c>
      <c r="Y65" s="7">
        <v>94</v>
      </c>
      <c r="Z65" s="7">
        <v>84</v>
      </c>
      <c r="AA65" s="7">
        <v>92</v>
      </c>
      <c r="AB65" s="7">
        <v>79</v>
      </c>
      <c r="AC65" s="7">
        <v>83</v>
      </c>
      <c r="AD65" s="7">
        <v>31</v>
      </c>
    </row>
    <row r="66" spans="1:30" s="8" customFormat="1" x14ac:dyDescent="0.25">
      <c r="A66" s="3">
        <v>39083</v>
      </c>
      <c r="B66" s="7"/>
      <c r="C66" s="7"/>
      <c r="D66" s="7"/>
      <c r="E66" s="7">
        <v>107.50376147</v>
      </c>
      <c r="F66" s="7">
        <v>80</v>
      </c>
      <c r="G66" s="7">
        <v>91</v>
      </c>
      <c r="H66" s="7">
        <v>62</v>
      </c>
      <c r="I66" s="7">
        <v>41</v>
      </c>
      <c r="J66" s="7">
        <v>46</v>
      </c>
      <c r="K66" s="7">
        <v>38</v>
      </c>
      <c r="L66" s="7">
        <v>50</v>
      </c>
      <c r="M66" s="7">
        <v>44</v>
      </c>
      <c r="N66" s="7">
        <v>30</v>
      </c>
      <c r="O66" s="7">
        <v>58</v>
      </c>
      <c r="P66" s="7">
        <v>74</v>
      </c>
      <c r="Q66" s="7">
        <v>44</v>
      </c>
      <c r="R66" s="7">
        <v>46</v>
      </c>
      <c r="S66" s="7">
        <v>26</v>
      </c>
      <c r="T66" s="7">
        <v>38</v>
      </c>
      <c r="U66" s="7">
        <v>44</v>
      </c>
      <c r="V66" s="7">
        <v>38</v>
      </c>
      <c r="W66" s="7">
        <v>32</v>
      </c>
      <c r="X66" s="7">
        <v>78</v>
      </c>
      <c r="Y66" s="7">
        <v>90</v>
      </c>
      <c r="Z66" s="7">
        <v>82</v>
      </c>
      <c r="AA66" s="7">
        <v>84</v>
      </c>
      <c r="AB66" s="7">
        <v>80</v>
      </c>
      <c r="AC66" s="7">
        <v>72</v>
      </c>
      <c r="AD66" s="7">
        <v>35</v>
      </c>
    </row>
    <row r="67" spans="1:30" s="8" customFormat="1" x14ac:dyDescent="0.25">
      <c r="A67" s="3">
        <v>39114</v>
      </c>
      <c r="B67" s="7"/>
      <c r="C67" s="7"/>
      <c r="D67" s="7"/>
      <c r="E67" s="7">
        <v>106.11395664</v>
      </c>
      <c r="F67" s="7">
        <v>84</v>
      </c>
      <c r="G67" s="7">
        <v>93</v>
      </c>
      <c r="H67" s="7">
        <v>71</v>
      </c>
      <c r="I67" s="7">
        <v>47</v>
      </c>
      <c r="J67" s="7">
        <v>52</v>
      </c>
      <c r="K67" s="7">
        <v>40</v>
      </c>
      <c r="L67" s="7">
        <v>47</v>
      </c>
      <c r="M67" s="7">
        <v>54</v>
      </c>
      <c r="N67" s="7">
        <v>29</v>
      </c>
      <c r="O67" s="7">
        <v>57</v>
      </c>
      <c r="P67" s="7">
        <v>70</v>
      </c>
      <c r="Q67" s="7">
        <v>53</v>
      </c>
      <c r="R67" s="7">
        <v>49</v>
      </c>
      <c r="S67" s="7">
        <v>59</v>
      </c>
      <c r="T67" s="7">
        <v>58</v>
      </c>
      <c r="U67" s="7">
        <v>44</v>
      </c>
      <c r="V67" s="7">
        <v>39</v>
      </c>
      <c r="W67" s="7">
        <v>39</v>
      </c>
      <c r="X67" s="7">
        <v>79</v>
      </c>
      <c r="Y67" s="7">
        <v>93</v>
      </c>
      <c r="Z67" s="7">
        <v>90</v>
      </c>
      <c r="AA67" s="7">
        <v>86</v>
      </c>
      <c r="AB67" s="7">
        <v>84</v>
      </c>
      <c r="AC67" s="7">
        <v>74</v>
      </c>
      <c r="AD67" s="7">
        <v>30</v>
      </c>
    </row>
    <row r="68" spans="1:30" s="8" customFormat="1" x14ac:dyDescent="0.25">
      <c r="A68" s="3">
        <v>39142</v>
      </c>
      <c r="B68" s="7"/>
      <c r="C68" s="7"/>
      <c r="D68" s="7"/>
      <c r="E68" s="7">
        <v>113.83864247</v>
      </c>
      <c r="F68" s="7">
        <v>85</v>
      </c>
      <c r="G68" s="7">
        <v>95</v>
      </c>
      <c r="H68" s="7">
        <v>75</v>
      </c>
      <c r="I68" s="7">
        <v>51</v>
      </c>
      <c r="J68" s="7">
        <v>58</v>
      </c>
      <c r="K68" s="7">
        <v>43</v>
      </c>
      <c r="L68" s="7">
        <v>56</v>
      </c>
      <c r="M68" s="7">
        <v>65</v>
      </c>
      <c r="N68" s="7">
        <v>30</v>
      </c>
      <c r="O68" s="7">
        <v>54</v>
      </c>
      <c r="P68" s="7">
        <v>68</v>
      </c>
      <c r="Q68" s="7">
        <v>61</v>
      </c>
      <c r="R68" s="7">
        <v>49</v>
      </c>
      <c r="S68" s="7">
        <v>62</v>
      </c>
      <c r="T68" s="7">
        <v>62</v>
      </c>
      <c r="U68" s="7">
        <v>46</v>
      </c>
      <c r="V68" s="7">
        <v>38</v>
      </c>
      <c r="W68" s="7">
        <v>42</v>
      </c>
      <c r="X68" s="7">
        <v>79</v>
      </c>
      <c r="Y68" s="7">
        <v>91</v>
      </c>
      <c r="Z68" s="7">
        <v>88</v>
      </c>
      <c r="AA68" s="7">
        <v>89</v>
      </c>
      <c r="AB68" s="7">
        <v>83</v>
      </c>
      <c r="AC68" s="7">
        <v>76</v>
      </c>
      <c r="AD68" s="7">
        <v>30</v>
      </c>
    </row>
    <row r="69" spans="1:30" s="8" customFormat="1" x14ac:dyDescent="0.25">
      <c r="A69" s="3">
        <v>39173</v>
      </c>
      <c r="B69" s="7"/>
      <c r="C69" s="7"/>
      <c r="D69" s="7"/>
      <c r="E69" s="7">
        <v>115.3125107</v>
      </c>
      <c r="F69" s="7">
        <v>82</v>
      </c>
      <c r="G69" s="7">
        <v>92</v>
      </c>
      <c r="H69" s="7">
        <v>80</v>
      </c>
      <c r="I69" s="7">
        <v>52</v>
      </c>
      <c r="J69" s="7">
        <v>73</v>
      </c>
      <c r="K69" s="7">
        <v>45</v>
      </c>
      <c r="L69" s="7">
        <v>66</v>
      </c>
      <c r="M69" s="7">
        <v>76</v>
      </c>
      <c r="N69" s="7">
        <v>26</v>
      </c>
      <c r="O69" s="7">
        <v>60</v>
      </c>
      <c r="P69" s="7">
        <v>72</v>
      </c>
      <c r="Q69" s="7">
        <v>61</v>
      </c>
      <c r="R69" s="7">
        <v>48</v>
      </c>
      <c r="S69" s="7">
        <v>55</v>
      </c>
      <c r="T69" s="7">
        <v>57</v>
      </c>
      <c r="U69" s="7">
        <v>45</v>
      </c>
      <c r="V69" s="7">
        <v>39</v>
      </c>
      <c r="W69" s="7">
        <v>41</v>
      </c>
      <c r="X69" s="7">
        <v>78</v>
      </c>
      <c r="Y69" s="7">
        <v>95</v>
      </c>
      <c r="Z69" s="7">
        <v>89</v>
      </c>
      <c r="AA69" s="7">
        <v>91</v>
      </c>
      <c r="AB69" s="7">
        <v>78</v>
      </c>
      <c r="AC69" s="7">
        <v>75</v>
      </c>
      <c r="AD69" s="7">
        <v>25</v>
      </c>
    </row>
    <row r="70" spans="1:30" s="8" customFormat="1" x14ac:dyDescent="0.25">
      <c r="A70" s="3">
        <v>39203</v>
      </c>
      <c r="B70" s="7"/>
      <c r="C70" s="7"/>
      <c r="D70" s="7"/>
      <c r="E70" s="7">
        <v>120.20547243999999</v>
      </c>
      <c r="F70" s="7">
        <v>73</v>
      </c>
      <c r="G70" s="7">
        <v>84</v>
      </c>
      <c r="H70" s="7">
        <v>76</v>
      </c>
      <c r="I70" s="7">
        <v>51</v>
      </c>
      <c r="J70" s="7">
        <v>66</v>
      </c>
      <c r="K70" s="7">
        <v>46</v>
      </c>
      <c r="L70" s="7">
        <v>64</v>
      </c>
      <c r="M70" s="7">
        <v>70</v>
      </c>
      <c r="N70" s="7">
        <v>26</v>
      </c>
      <c r="O70" s="7">
        <v>56</v>
      </c>
      <c r="P70" s="7">
        <v>72</v>
      </c>
      <c r="Q70" s="7">
        <v>61</v>
      </c>
      <c r="R70" s="7">
        <v>47</v>
      </c>
      <c r="S70" s="7">
        <v>55</v>
      </c>
      <c r="T70" s="7">
        <v>54</v>
      </c>
      <c r="U70" s="7">
        <v>39</v>
      </c>
      <c r="V70" s="7">
        <v>37</v>
      </c>
      <c r="W70" s="7">
        <v>38</v>
      </c>
      <c r="X70" s="7">
        <v>81</v>
      </c>
      <c r="Y70" s="7">
        <v>94</v>
      </c>
      <c r="Z70" s="7">
        <v>87</v>
      </c>
      <c r="AA70" s="7">
        <v>92</v>
      </c>
      <c r="AB70" s="7">
        <v>85</v>
      </c>
      <c r="AC70" s="7">
        <v>77</v>
      </c>
      <c r="AD70" s="7">
        <v>31</v>
      </c>
    </row>
    <row r="71" spans="1:30" s="8" customFormat="1" x14ac:dyDescent="0.25">
      <c r="A71" s="3">
        <v>39234</v>
      </c>
      <c r="B71" s="7"/>
      <c r="C71" s="7"/>
      <c r="D71" s="7"/>
      <c r="E71" s="7">
        <v>116.26111631000001</v>
      </c>
      <c r="F71" s="7">
        <v>73</v>
      </c>
      <c r="G71" s="7">
        <v>88</v>
      </c>
      <c r="H71" s="7">
        <v>76</v>
      </c>
      <c r="I71" s="7">
        <v>50</v>
      </c>
      <c r="J71" s="7">
        <v>68</v>
      </c>
      <c r="K71" s="7">
        <v>48</v>
      </c>
      <c r="L71" s="7">
        <v>65</v>
      </c>
      <c r="M71" s="7">
        <v>71</v>
      </c>
      <c r="N71" s="7">
        <v>24</v>
      </c>
      <c r="O71" s="7">
        <v>57</v>
      </c>
      <c r="P71" s="7">
        <v>69</v>
      </c>
      <c r="Q71" s="7">
        <v>57</v>
      </c>
      <c r="R71" s="7">
        <v>48</v>
      </c>
      <c r="S71" s="7">
        <v>53</v>
      </c>
      <c r="T71" s="7">
        <v>51</v>
      </c>
      <c r="U71" s="7">
        <v>41</v>
      </c>
      <c r="V71" s="7">
        <v>44</v>
      </c>
      <c r="W71" s="7">
        <v>43</v>
      </c>
      <c r="X71" s="7">
        <v>80</v>
      </c>
      <c r="Y71" s="7">
        <v>93</v>
      </c>
      <c r="Z71" s="7">
        <v>91</v>
      </c>
      <c r="AA71" s="7">
        <v>93</v>
      </c>
      <c r="AB71" s="7">
        <v>81</v>
      </c>
      <c r="AC71" s="7">
        <v>83</v>
      </c>
      <c r="AD71" s="7">
        <v>27</v>
      </c>
    </row>
    <row r="72" spans="1:30" s="8" customFormat="1" x14ac:dyDescent="0.25">
      <c r="A72" s="3">
        <v>39264</v>
      </c>
      <c r="B72" s="7"/>
      <c r="C72" s="7"/>
      <c r="D72" s="7"/>
      <c r="E72" s="7">
        <v>114.43893722</v>
      </c>
      <c r="F72" s="7">
        <v>75</v>
      </c>
      <c r="G72" s="7">
        <v>88</v>
      </c>
      <c r="H72" s="7">
        <v>80</v>
      </c>
      <c r="I72" s="7">
        <v>53</v>
      </c>
      <c r="J72" s="7">
        <v>69</v>
      </c>
      <c r="K72" s="7">
        <v>47</v>
      </c>
      <c r="L72" s="7">
        <v>68</v>
      </c>
      <c r="M72" s="7">
        <v>69</v>
      </c>
      <c r="N72" s="7">
        <v>25</v>
      </c>
      <c r="O72" s="7">
        <v>61</v>
      </c>
      <c r="P72" s="7">
        <v>73</v>
      </c>
      <c r="Q72" s="7">
        <v>65</v>
      </c>
      <c r="R72" s="7">
        <v>50</v>
      </c>
      <c r="S72" s="7">
        <v>54</v>
      </c>
      <c r="T72" s="7">
        <v>57</v>
      </c>
      <c r="U72" s="7">
        <v>39</v>
      </c>
      <c r="V72" s="7">
        <v>41</v>
      </c>
      <c r="W72" s="7">
        <v>40</v>
      </c>
      <c r="X72" s="7">
        <v>78</v>
      </c>
      <c r="Y72" s="7">
        <v>93</v>
      </c>
      <c r="Z72" s="7">
        <v>82</v>
      </c>
      <c r="AA72" s="7">
        <v>93</v>
      </c>
      <c r="AB72" s="7">
        <v>73</v>
      </c>
      <c r="AC72" s="7">
        <v>78</v>
      </c>
      <c r="AD72" s="7">
        <v>26</v>
      </c>
    </row>
    <row r="73" spans="1:30" s="8" customFormat="1" x14ac:dyDescent="0.25">
      <c r="A73" s="3">
        <v>39295</v>
      </c>
      <c r="B73" s="7"/>
      <c r="C73" s="7"/>
      <c r="D73" s="7"/>
      <c r="E73" s="7">
        <v>114.47471701000001</v>
      </c>
      <c r="F73" s="7">
        <v>72</v>
      </c>
      <c r="G73" s="7">
        <v>85</v>
      </c>
      <c r="H73" s="7">
        <v>79</v>
      </c>
      <c r="I73" s="7">
        <v>52</v>
      </c>
      <c r="J73" s="7">
        <v>68</v>
      </c>
      <c r="K73" s="7">
        <v>44</v>
      </c>
      <c r="L73" s="7">
        <v>65</v>
      </c>
      <c r="M73" s="7">
        <v>67</v>
      </c>
      <c r="N73" s="7">
        <v>26</v>
      </c>
      <c r="O73" s="7">
        <v>63</v>
      </c>
      <c r="P73" s="7">
        <v>75</v>
      </c>
      <c r="Q73" s="7">
        <v>66</v>
      </c>
      <c r="R73" s="7">
        <v>49</v>
      </c>
      <c r="S73" s="7">
        <v>62</v>
      </c>
      <c r="T73" s="7">
        <v>58</v>
      </c>
      <c r="U73" s="7">
        <v>42</v>
      </c>
      <c r="V73" s="7">
        <v>40</v>
      </c>
      <c r="W73" s="7">
        <v>34</v>
      </c>
      <c r="X73" s="7">
        <v>81</v>
      </c>
      <c r="Y73" s="7">
        <v>95</v>
      </c>
      <c r="Z73" s="7">
        <v>85</v>
      </c>
      <c r="AA73" s="7">
        <v>92</v>
      </c>
      <c r="AB73" s="7">
        <v>74</v>
      </c>
      <c r="AC73" s="7">
        <v>82</v>
      </c>
      <c r="AD73" s="7">
        <v>30</v>
      </c>
    </row>
    <row r="74" spans="1:30" s="8" customFormat="1" x14ac:dyDescent="0.25">
      <c r="A74" s="3">
        <v>39326</v>
      </c>
      <c r="B74" s="7"/>
      <c r="C74" s="7"/>
      <c r="D74" s="7"/>
      <c r="E74" s="7">
        <v>108.32939159999999</v>
      </c>
      <c r="F74" s="7">
        <v>78</v>
      </c>
      <c r="G74" s="7">
        <v>85</v>
      </c>
      <c r="H74" s="7">
        <v>73</v>
      </c>
      <c r="I74" s="7">
        <v>47</v>
      </c>
      <c r="J74" s="7">
        <v>65</v>
      </c>
      <c r="K74" s="7">
        <v>44</v>
      </c>
      <c r="L74" s="7">
        <v>66</v>
      </c>
      <c r="M74" s="7">
        <v>67</v>
      </c>
      <c r="N74" s="7">
        <v>25</v>
      </c>
      <c r="O74" s="7">
        <v>57</v>
      </c>
      <c r="P74" s="7">
        <v>75</v>
      </c>
      <c r="Q74" s="7">
        <v>61</v>
      </c>
      <c r="R74" s="7">
        <v>45</v>
      </c>
      <c r="S74" s="7">
        <v>42</v>
      </c>
      <c r="T74" s="7">
        <v>49</v>
      </c>
      <c r="U74" s="7">
        <v>40</v>
      </c>
      <c r="V74" s="7">
        <v>39</v>
      </c>
      <c r="W74" s="7">
        <v>32</v>
      </c>
      <c r="X74" s="7">
        <v>78</v>
      </c>
      <c r="Y74" s="7">
        <v>93</v>
      </c>
      <c r="Z74" s="7">
        <v>87</v>
      </c>
      <c r="AA74" s="7">
        <v>91</v>
      </c>
      <c r="AB74" s="7">
        <v>78</v>
      </c>
      <c r="AC74" s="7">
        <v>76</v>
      </c>
      <c r="AD74" s="7">
        <v>33</v>
      </c>
    </row>
    <row r="75" spans="1:30" s="8" customFormat="1" x14ac:dyDescent="0.25">
      <c r="A75" s="3">
        <v>39356</v>
      </c>
      <c r="B75" s="7"/>
      <c r="C75" s="7"/>
      <c r="D75" s="7"/>
      <c r="E75" s="7">
        <v>115.81812683</v>
      </c>
      <c r="F75" s="7">
        <v>75</v>
      </c>
      <c r="G75" s="7">
        <v>88</v>
      </c>
      <c r="H75" s="7">
        <v>74</v>
      </c>
      <c r="I75" s="7">
        <v>50</v>
      </c>
      <c r="J75" s="7">
        <v>54</v>
      </c>
      <c r="K75" s="7">
        <v>40</v>
      </c>
      <c r="L75" s="7">
        <v>61</v>
      </c>
      <c r="M75" s="7">
        <v>57</v>
      </c>
      <c r="N75" s="7">
        <v>25</v>
      </c>
      <c r="O75" s="7">
        <v>64</v>
      </c>
      <c r="P75" s="7">
        <v>78</v>
      </c>
      <c r="Q75" s="7">
        <v>64</v>
      </c>
      <c r="R75" s="7">
        <v>49</v>
      </c>
      <c r="S75" s="7">
        <v>55</v>
      </c>
      <c r="T75" s="7">
        <v>52</v>
      </c>
      <c r="U75" s="7">
        <v>38</v>
      </c>
      <c r="V75" s="7">
        <v>37</v>
      </c>
      <c r="W75" s="7">
        <v>33</v>
      </c>
      <c r="X75" s="7">
        <v>81</v>
      </c>
      <c r="Y75" s="7">
        <v>95</v>
      </c>
      <c r="Z75" s="7">
        <v>86</v>
      </c>
      <c r="AA75" s="7">
        <v>91</v>
      </c>
      <c r="AB75" s="7">
        <v>78</v>
      </c>
      <c r="AC75" s="7">
        <v>81</v>
      </c>
      <c r="AD75" s="7">
        <v>29</v>
      </c>
    </row>
    <row r="76" spans="1:30" s="8" customFormat="1" x14ac:dyDescent="0.25">
      <c r="A76" s="3">
        <v>39387</v>
      </c>
      <c r="B76" s="7"/>
      <c r="C76" s="7"/>
      <c r="D76" s="7"/>
      <c r="E76" s="7">
        <v>118.11851503</v>
      </c>
      <c r="F76" s="7">
        <v>79</v>
      </c>
      <c r="G76" s="7">
        <v>84</v>
      </c>
      <c r="H76" s="7">
        <v>70</v>
      </c>
      <c r="I76" s="7">
        <v>46</v>
      </c>
      <c r="J76" s="7">
        <v>52</v>
      </c>
      <c r="K76" s="7">
        <v>39</v>
      </c>
      <c r="L76" s="7">
        <v>53</v>
      </c>
      <c r="M76" s="7">
        <v>55</v>
      </c>
      <c r="N76" s="7">
        <v>21</v>
      </c>
      <c r="O76" s="7">
        <v>57</v>
      </c>
      <c r="P76" s="7">
        <v>77</v>
      </c>
      <c r="Q76" s="7">
        <v>58</v>
      </c>
      <c r="R76" s="7">
        <v>52</v>
      </c>
      <c r="S76" s="7">
        <v>49</v>
      </c>
      <c r="T76" s="7">
        <v>46</v>
      </c>
      <c r="U76" s="7">
        <v>43</v>
      </c>
      <c r="V76" s="7">
        <v>37</v>
      </c>
      <c r="W76" s="7">
        <v>35</v>
      </c>
      <c r="X76" s="7">
        <v>82</v>
      </c>
      <c r="Y76" s="7">
        <v>95</v>
      </c>
      <c r="Z76" s="7">
        <v>84</v>
      </c>
      <c r="AA76" s="7">
        <v>88</v>
      </c>
      <c r="AB76" s="7">
        <v>79</v>
      </c>
      <c r="AC76" s="7">
        <v>82</v>
      </c>
      <c r="AD76" s="7">
        <v>32</v>
      </c>
    </row>
    <row r="77" spans="1:30" s="8" customFormat="1" x14ac:dyDescent="0.25">
      <c r="A77" s="3">
        <v>39417</v>
      </c>
      <c r="B77" s="7"/>
      <c r="C77" s="7"/>
      <c r="D77" s="7"/>
      <c r="E77" s="7">
        <v>117.33856556000001</v>
      </c>
      <c r="F77" s="7">
        <v>77</v>
      </c>
      <c r="G77" s="7">
        <v>89</v>
      </c>
      <c r="H77" s="7">
        <v>68</v>
      </c>
      <c r="I77" s="7">
        <v>43</v>
      </c>
      <c r="J77" s="7">
        <v>46</v>
      </c>
      <c r="K77" s="7">
        <v>36</v>
      </c>
      <c r="L77" s="7">
        <v>55</v>
      </c>
      <c r="M77" s="7">
        <v>48</v>
      </c>
      <c r="N77" s="7">
        <v>26</v>
      </c>
      <c r="O77" s="7">
        <v>58</v>
      </c>
      <c r="P77" s="7">
        <v>76</v>
      </c>
      <c r="Q77" s="7">
        <v>60</v>
      </c>
      <c r="R77" s="7">
        <v>50</v>
      </c>
      <c r="S77" s="7">
        <v>49</v>
      </c>
      <c r="T77" s="7">
        <v>51</v>
      </c>
      <c r="U77" s="7">
        <v>41</v>
      </c>
      <c r="V77" s="7">
        <v>36</v>
      </c>
      <c r="W77" s="7">
        <v>33</v>
      </c>
      <c r="X77" s="7">
        <v>80</v>
      </c>
      <c r="Y77" s="7">
        <v>95</v>
      </c>
      <c r="Z77" s="7">
        <v>88</v>
      </c>
      <c r="AA77" s="7">
        <v>89</v>
      </c>
      <c r="AB77" s="7">
        <v>85</v>
      </c>
      <c r="AC77" s="7">
        <v>80</v>
      </c>
      <c r="AD77" s="7">
        <v>36</v>
      </c>
    </row>
    <row r="78" spans="1:30" s="8" customFormat="1" x14ac:dyDescent="0.25">
      <c r="A78" s="3">
        <v>39448</v>
      </c>
      <c r="B78" s="7"/>
      <c r="C78" s="7"/>
      <c r="D78" s="7"/>
      <c r="E78" s="7">
        <v>117.21310579999999</v>
      </c>
      <c r="F78" s="7">
        <v>82</v>
      </c>
      <c r="G78" s="7">
        <v>92</v>
      </c>
      <c r="H78" s="7">
        <v>68</v>
      </c>
      <c r="I78" s="7">
        <v>49</v>
      </c>
      <c r="J78" s="7">
        <v>45</v>
      </c>
      <c r="K78" s="7">
        <v>39</v>
      </c>
      <c r="L78" s="7">
        <v>48</v>
      </c>
      <c r="M78" s="7">
        <v>48</v>
      </c>
      <c r="N78" s="7">
        <v>27</v>
      </c>
      <c r="O78" s="7">
        <v>68</v>
      </c>
      <c r="P78" s="7">
        <v>84</v>
      </c>
      <c r="Q78" s="7">
        <v>50</v>
      </c>
      <c r="R78" s="7">
        <v>48</v>
      </c>
      <c r="S78" s="7">
        <v>29</v>
      </c>
      <c r="T78" s="7">
        <v>38</v>
      </c>
      <c r="U78" s="7">
        <v>49</v>
      </c>
      <c r="V78" s="7">
        <v>34</v>
      </c>
      <c r="W78" s="7">
        <v>31</v>
      </c>
      <c r="X78" s="7">
        <v>78</v>
      </c>
      <c r="Y78" s="7">
        <v>92</v>
      </c>
      <c r="Z78" s="7">
        <v>85</v>
      </c>
      <c r="AA78" s="7">
        <v>86</v>
      </c>
      <c r="AB78" s="7">
        <v>86</v>
      </c>
      <c r="AC78" s="7">
        <v>72</v>
      </c>
      <c r="AD78" s="7">
        <v>35</v>
      </c>
    </row>
    <row r="79" spans="1:30" s="8" customFormat="1" x14ac:dyDescent="0.25">
      <c r="A79" s="3">
        <v>39479</v>
      </c>
      <c r="B79" s="7"/>
      <c r="C79" s="7"/>
      <c r="D79" s="7"/>
      <c r="E79" s="7">
        <v>119.3103885</v>
      </c>
      <c r="F79" s="7">
        <v>85</v>
      </c>
      <c r="G79" s="7">
        <v>96</v>
      </c>
      <c r="H79" s="7">
        <v>71</v>
      </c>
      <c r="I79" s="7">
        <v>48</v>
      </c>
      <c r="J79" s="7">
        <v>49</v>
      </c>
      <c r="K79" s="7">
        <v>34</v>
      </c>
      <c r="L79" s="7">
        <v>52</v>
      </c>
      <c r="M79" s="7">
        <v>49</v>
      </c>
      <c r="N79" s="7">
        <v>26</v>
      </c>
      <c r="O79" s="7">
        <v>63</v>
      </c>
      <c r="P79" s="7">
        <v>80</v>
      </c>
      <c r="Q79" s="7">
        <v>61</v>
      </c>
      <c r="R79" s="7">
        <v>52</v>
      </c>
      <c r="S79" s="7">
        <v>62</v>
      </c>
      <c r="T79" s="7">
        <v>56</v>
      </c>
      <c r="U79" s="7">
        <v>51</v>
      </c>
      <c r="V79" s="7">
        <v>37</v>
      </c>
      <c r="W79" s="7">
        <v>35</v>
      </c>
      <c r="X79" s="7">
        <v>79</v>
      </c>
      <c r="Y79" s="7">
        <v>92</v>
      </c>
      <c r="Z79" s="7">
        <v>88</v>
      </c>
      <c r="AA79" s="7">
        <v>88</v>
      </c>
      <c r="AB79" s="7">
        <v>81</v>
      </c>
      <c r="AC79" s="7">
        <v>73</v>
      </c>
      <c r="AD79" s="7">
        <v>35</v>
      </c>
    </row>
    <row r="80" spans="1:30" s="8" customFormat="1" x14ac:dyDescent="0.25">
      <c r="A80" s="3">
        <v>39508</v>
      </c>
      <c r="B80" s="7"/>
      <c r="C80" s="7"/>
      <c r="D80" s="7"/>
      <c r="E80" s="7">
        <v>117.93898663</v>
      </c>
      <c r="F80" s="7">
        <v>89</v>
      </c>
      <c r="G80" s="7">
        <v>95</v>
      </c>
      <c r="H80" s="7">
        <v>73</v>
      </c>
      <c r="I80" s="7">
        <v>51</v>
      </c>
      <c r="J80" s="7">
        <v>55</v>
      </c>
      <c r="K80" s="7">
        <v>40</v>
      </c>
      <c r="L80" s="7">
        <v>56</v>
      </c>
      <c r="M80" s="7">
        <v>65</v>
      </c>
      <c r="N80" s="7">
        <v>23</v>
      </c>
      <c r="O80" s="7">
        <v>61</v>
      </c>
      <c r="P80" s="7">
        <v>80</v>
      </c>
      <c r="Q80" s="7">
        <v>63</v>
      </c>
      <c r="R80" s="7">
        <v>46</v>
      </c>
      <c r="S80" s="7">
        <v>62</v>
      </c>
      <c r="T80" s="7">
        <v>57</v>
      </c>
      <c r="U80" s="7">
        <v>47</v>
      </c>
      <c r="V80" s="7">
        <v>32</v>
      </c>
      <c r="W80" s="7">
        <v>38</v>
      </c>
      <c r="X80" s="7">
        <v>81</v>
      </c>
      <c r="Y80" s="7">
        <v>94</v>
      </c>
      <c r="Z80" s="7">
        <v>89</v>
      </c>
      <c r="AA80" s="7">
        <v>90</v>
      </c>
      <c r="AB80" s="7">
        <v>85</v>
      </c>
      <c r="AC80" s="7">
        <v>75</v>
      </c>
      <c r="AD80" s="7">
        <v>30</v>
      </c>
    </row>
    <row r="81" spans="1:30" s="8" customFormat="1" x14ac:dyDescent="0.25">
      <c r="A81" s="3">
        <v>39539</v>
      </c>
      <c r="B81" s="7"/>
      <c r="C81" s="7"/>
      <c r="D81" s="7"/>
      <c r="E81" s="7">
        <v>123.70049711</v>
      </c>
      <c r="F81" s="7">
        <v>81</v>
      </c>
      <c r="G81" s="7">
        <v>91</v>
      </c>
      <c r="H81" s="7">
        <v>77</v>
      </c>
      <c r="I81" s="7">
        <v>54</v>
      </c>
      <c r="J81" s="7">
        <v>68</v>
      </c>
      <c r="K81" s="7">
        <v>44</v>
      </c>
      <c r="L81" s="7">
        <v>61</v>
      </c>
      <c r="M81" s="7">
        <v>75</v>
      </c>
      <c r="N81" s="7">
        <v>26</v>
      </c>
      <c r="O81" s="7">
        <v>60</v>
      </c>
      <c r="P81" s="7">
        <v>82</v>
      </c>
      <c r="Q81" s="7">
        <v>64</v>
      </c>
      <c r="R81" s="7">
        <v>43</v>
      </c>
      <c r="S81" s="7">
        <v>56</v>
      </c>
      <c r="T81" s="7">
        <v>50</v>
      </c>
      <c r="U81" s="7">
        <v>53</v>
      </c>
      <c r="V81" s="7">
        <v>33</v>
      </c>
      <c r="W81" s="7">
        <v>37</v>
      </c>
      <c r="X81" s="7">
        <v>82</v>
      </c>
      <c r="Y81" s="7">
        <v>94</v>
      </c>
      <c r="Z81" s="7">
        <v>88</v>
      </c>
      <c r="AA81" s="7">
        <v>89</v>
      </c>
      <c r="AB81" s="7">
        <v>79</v>
      </c>
      <c r="AC81" s="7">
        <v>73</v>
      </c>
      <c r="AD81" s="7">
        <v>31</v>
      </c>
    </row>
    <row r="82" spans="1:30" s="8" customFormat="1" x14ac:dyDescent="0.25">
      <c r="A82" s="3">
        <v>39569</v>
      </c>
      <c r="B82" s="7"/>
      <c r="C82" s="7"/>
      <c r="D82" s="7"/>
      <c r="E82" s="7">
        <v>124.71834275000001</v>
      </c>
      <c r="F82" s="7">
        <v>81</v>
      </c>
      <c r="G82" s="7">
        <v>92</v>
      </c>
      <c r="H82" s="7">
        <v>77</v>
      </c>
      <c r="I82" s="7">
        <v>54</v>
      </c>
      <c r="J82" s="7">
        <v>70</v>
      </c>
      <c r="K82" s="7">
        <v>46</v>
      </c>
      <c r="L82" s="7">
        <v>68</v>
      </c>
      <c r="M82" s="7">
        <v>73</v>
      </c>
      <c r="N82" s="7">
        <v>27</v>
      </c>
      <c r="O82" s="7">
        <v>59</v>
      </c>
      <c r="P82" s="7">
        <v>80</v>
      </c>
      <c r="Q82" s="7">
        <v>58</v>
      </c>
      <c r="R82" s="7">
        <v>44</v>
      </c>
      <c r="S82" s="7">
        <v>47</v>
      </c>
      <c r="T82" s="7">
        <v>48</v>
      </c>
      <c r="U82" s="7">
        <v>53</v>
      </c>
      <c r="V82" s="7">
        <v>30</v>
      </c>
      <c r="W82" s="7">
        <v>38</v>
      </c>
      <c r="X82" s="7">
        <v>78</v>
      </c>
      <c r="Y82" s="7">
        <v>92</v>
      </c>
      <c r="Z82" s="7">
        <v>90</v>
      </c>
      <c r="AA82" s="7">
        <v>86</v>
      </c>
      <c r="AB82" s="7">
        <v>82</v>
      </c>
      <c r="AC82" s="7">
        <v>74</v>
      </c>
      <c r="AD82" s="7">
        <v>26</v>
      </c>
    </row>
    <row r="83" spans="1:30" s="8" customFormat="1" x14ac:dyDescent="0.25">
      <c r="A83" s="3">
        <v>39600</v>
      </c>
      <c r="B83" s="7"/>
      <c r="C83" s="7"/>
      <c r="D83" s="7"/>
      <c r="E83" s="7">
        <v>123.57226507999999</v>
      </c>
      <c r="F83" s="7">
        <v>77</v>
      </c>
      <c r="G83" s="7">
        <v>87</v>
      </c>
      <c r="H83" s="7">
        <v>77</v>
      </c>
      <c r="I83" s="7">
        <v>51</v>
      </c>
      <c r="J83" s="7">
        <v>64</v>
      </c>
      <c r="K83" s="7">
        <v>44</v>
      </c>
      <c r="L83" s="7">
        <v>64</v>
      </c>
      <c r="M83" s="7">
        <v>64</v>
      </c>
      <c r="N83" s="7">
        <v>28</v>
      </c>
      <c r="O83" s="7">
        <v>59</v>
      </c>
      <c r="P83" s="7">
        <v>75</v>
      </c>
      <c r="Q83" s="7">
        <v>60</v>
      </c>
      <c r="R83" s="7">
        <v>39</v>
      </c>
      <c r="S83" s="7">
        <v>45</v>
      </c>
      <c r="T83" s="7">
        <v>52</v>
      </c>
      <c r="U83" s="7">
        <v>48</v>
      </c>
      <c r="V83" s="7">
        <v>33</v>
      </c>
      <c r="W83" s="7">
        <v>38</v>
      </c>
      <c r="X83" s="7">
        <v>79</v>
      </c>
      <c r="Y83" s="7">
        <v>91</v>
      </c>
      <c r="Z83" s="7">
        <v>93</v>
      </c>
      <c r="AA83" s="7">
        <v>87</v>
      </c>
      <c r="AB83" s="7">
        <v>87</v>
      </c>
      <c r="AC83" s="7">
        <v>72</v>
      </c>
      <c r="AD83" s="7">
        <v>29</v>
      </c>
    </row>
    <row r="84" spans="1:30" s="8" customFormat="1" x14ac:dyDescent="0.25">
      <c r="A84" s="3">
        <v>39630</v>
      </c>
      <c r="B84" s="7"/>
      <c r="C84" s="7"/>
      <c r="D84" s="7"/>
      <c r="E84" s="7">
        <v>122.31699318</v>
      </c>
      <c r="F84" s="7">
        <v>74</v>
      </c>
      <c r="G84" s="7">
        <v>85</v>
      </c>
      <c r="H84" s="7">
        <v>79</v>
      </c>
      <c r="I84" s="7">
        <v>49</v>
      </c>
      <c r="J84" s="7">
        <v>64</v>
      </c>
      <c r="K84" s="7">
        <v>41</v>
      </c>
      <c r="L84" s="7">
        <v>63</v>
      </c>
      <c r="M84" s="7">
        <v>68</v>
      </c>
      <c r="N84" s="7">
        <v>22</v>
      </c>
      <c r="O84" s="7">
        <v>57</v>
      </c>
      <c r="P84" s="7">
        <v>77</v>
      </c>
      <c r="Q84" s="7">
        <v>61</v>
      </c>
      <c r="R84" s="7">
        <v>42</v>
      </c>
      <c r="S84" s="7">
        <v>53</v>
      </c>
      <c r="T84" s="7">
        <v>52</v>
      </c>
      <c r="U84" s="7">
        <v>43</v>
      </c>
      <c r="V84" s="7">
        <v>37</v>
      </c>
      <c r="W84" s="7">
        <v>37</v>
      </c>
      <c r="X84" s="7">
        <v>79</v>
      </c>
      <c r="Y84" s="7">
        <v>91</v>
      </c>
      <c r="Z84" s="7">
        <v>92</v>
      </c>
      <c r="AA84" s="7">
        <v>87</v>
      </c>
      <c r="AB84" s="7">
        <v>79</v>
      </c>
      <c r="AC84" s="7">
        <v>72</v>
      </c>
      <c r="AD84" s="7">
        <v>27</v>
      </c>
    </row>
    <row r="85" spans="1:30" s="8" customFormat="1" x14ac:dyDescent="0.25">
      <c r="A85" s="3">
        <v>39661</v>
      </c>
      <c r="B85" s="7"/>
      <c r="C85" s="7"/>
      <c r="D85" s="7"/>
      <c r="E85" s="7">
        <v>115.15454905999999</v>
      </c>
      <c r="F85" s="7">
        <v>75</v>
      </c>
      <c r="G85" s="7">
        <v>88</v>
      </c>
      <c r="H85" s="7">
        <v>77</v>
      </c>
      <c r="I85" s="7">
        <v>48</v>
      </c>
      <c r="J85" s="7">
        <v>60</v>
      </c>
      <c r="K85" s="7">
        <v>46</v>
      </c>
      <c r="L85" s="7">
        <v>60</v>
      </c>
      <c r="M85" s="7">
        <v>65</v>
      </c>
      <c r="N85" s="7">
        <v>23</v>
      </c>
      <c r="O85" s="7">
        <v>56</v>
      </c>
      <c r="P85" s="7">
        <v>79</v>
      </c>
      <c r="Q85" s="7">
        <v>62</v>
      </c>
      <c r="R85" s="7">
        <v>42</v>
      </c>
      <c r="S85" s="7">
        <v>49</v>
      </c>
      <c r="T85" s="7">
        <v>49</v>
      </c>
      <c r="U85" s="7">
        <v>53</v>
      </c>
      <c r="V85" s="7">
        <v>34</v>
      </c>
      <c r="W85" s="7">
        <v>37</v>
      </c>
      <c r="X85" s="7">
        <v>77</v>
      </c>
      <c r="Y85" s="7">
        <v>90</v>
      </c>
      <c r="Z85" s="7">
        <v>94</v>
      </c>
      <c r="AA85" s="7">
        <v>86</v>
      </c>
      <c r="AB85" s="7">
        <v>85</v>
      </c>
      <c r="AC85" s="7">
        <v>72</v>
      </c>
      <c r="AD85" s="7">
        <v>28</v>
      </c>
    </row>
    <row r="86" spans="1:30" s="8" customFormat="1" x14ac:dyDescent="0.25">
      <c r="A86" s="3">
        <v>39692</v>
      </c>
      <c r="B86" s="7"/>
      <c r="C86" s="7"/>
      <c r="D86" s="7"/>
      <c r="E86" s="7">
        <v>106.19850157</v>
      </c>
      <c r="F86" s="7">
        <v>74</v>
      </c>
      <c r="G86" s="7">
        <v>90</v>
      </c>
      <c r="H86" s="7">
        <v>76</v>
      </c>
      <c r="I86" s="7">
        <v>43</v>
      </c>
      <c r="J86" s="7">
        <v>61</v>
      </c>
      <c r="K86" s="7">
        <v>40</v>
      </c>
      <c r="L86" s="7">
        <v>57</v>
      </c>
      <c r="M86" s="7">
        <v>59</v>
      </c>
      <c r="N86" s="7">
        <v>24</v>
      </c>
      <c r="O86" s="7">
        <v>53</v>
      </c>
      <c r="P86" s="7">
        <v>73</v>
      </c>
      <c r="Q86" s="7">
        <v>60</v>
      </c>
      <c r="R86" s="7">
        <v>37</v>
      </c>
      <c r="S86" s="7">
        <v>44</v>
      </c>
      <c r="T86" s="7">
        <v>42</v>
      </c>
      <c r="U86" s="7">
        <v>49</v>
      </c>
      <c r="V86" s="7">
        <v>36</v>
      </c>
      <c r="W86" s="7">
        <v>33</v>
      </c>
      <c r="X86" s="7">
        <v>78</v>
      </c>
      <c r="Y86" s="7">
        <v>91</v>
      </c>
      <c r="Z86" s="7">
        <v>97</v>
      </c>
      <c r="AA86" s="7">
        <v>86</v>
      </c>
      <c r="AB86" s="7">
        <v>91</v>
      </c>
      <c r="AC86" s="7">
        <v>69</v>
      </c>
      <c r="AD86" s="7">
        <v>37</v>
      </c>
    </row>
    <row r="87" spans="1:30" s="8" customFormat="1" x14ac:dyDescent="0.25">
      <c r="A87" s="3">
        <v>39722</v>
      </c>
      <c r="B87" s="7"/>
      <c r="C87" s="7"/>
      <c r="D87" s="7"/>
      <c r="E87" s="7">
        <v>95.124257279999995</v>
      </c>
      <c r="F87" s="7">
        <v>75</v>
      </c>
      <c r="G87" s="7">
        <v>89</v>
      </c>
      <c r="H87" s="7">
        <v>70</v>
      </c>
      <c r="I87" s="7">
        <v>47</v>
      </c>
      <c r="J87" s="7">
        <v>52</v>
      </c>
      <c r="K87" s="7">
        <v>37</v>
      </c>
      <c r="L87" s="7">
        <v>57</v>
      </c>
      <c r="M87" s="7">
        <v>58</v>
      </c>
      <c r="N87" s="7">
        <v>26</v>
      </c>
      <c r="O87" s="7">
        <v>48</v>
      </c>
      <c r="P87" s="7">
        <v>65</v>
      </c>
      <c r="Q87" s="7">
        <v>51</v>
      </c>
      <c r="R87" s="7">
        <v>38</v>
      </c>
      <c r="S87" s="7">
        <v>44</v>
      </c>
      <c r="T87" s="7">
        <v>30</v>
      </c>
      <c r="U87" s="7">
        <v>55</v>
      </c>
      <c r="V87" s="7">
        <v>37</v>
      </c>
      <c r="W87" s="7">
        <v>26</v>
      </c>
      <c r="X87" s="7">
        <v>78</v>
      </c>
      <c r="Y87" s="7">
        <v>90</v>
      </c>
      <c r="Z87" s="7">
        <v>91</v>
      </c>
      <c r="AA87" s="7">
        <v>79</v>
      </c>
      <c r="AB87" s="7">
        <v>89</v>
      </c>
      <c r="AC87" s="7">
        <v>58</v>
      </c>
      <c r="AD87" s="7">
        <v>36</v>
      </c>
    </row>
    <row r="88" spans="1:30" s="8" customFormat="1" x14ac:dyDescent="0.25">
      <c r="A88" s="3">
        <v>39753</v>
      </c>
      <c r="B88" s="7"/>
      <c r="C88" s="7"/>
      <c r="D88" s="7"/>
      <c r="E88" s="7">
        <v>76.107850670000005</v>
      </c>
      <c r="F88" s="7">
        <v>72</v>
      </c>
      <c r="G88" s="7">
        <v>88</v>
      </c>
      <c r="H88" s="7">
        <v>70</v>
      </c>
      <c r="I88" s="7">
        <v>44</v>
      </c>
      <c r="J88" s="7">
        <v>50</v>
      </c>
      <c r="K88" s="7">
        <v>38</v>
      </c>
      <c r="L88" s="7">
        <v>53</v>
      </c>
      <c r="M88" s="7">
        <v>55</v>
      </c>
      <c r="N88" s="7">
        <v>30</v>
      </c>
      <c r="O88" s="7">
        <v>41</v>
      </c>
      <c r="P88" s="7">
        <v>57</v>
      </c>
      <c r="Q88" s="7">
        <v>34</v>
      </c>
      <c r="R88" s="7">
        <v>32</v>
      </c>
      <c r="S88" s="7">
        <v>19</v>
      </c>
      <c r="T88" s="7">
        <v>18</v>
      </c>
      <c r="U88" s="7">
        <v>63</v>
      </c>
      <c r="V88" s="7">
        <v>31</v>
      </c>
      <c r="W88" s="7">
        <v>23</v>
      </c>
      <c r="X88" s="7">
        <v>67</v>
      </c>
      <c r="Y88" s="7">
        <v>84</v>
      </c>
      <c r="Z88" s="7">
        <v>99</v>
      </c>
      <c r="AA88" s="7">
        <v>70</v>
      </c>
      <c r="AB88" s="7">
        <v>99</v>
      </c>
      <c r="AC88" s="7">
        <v>51</v>
      </c>
      <c r="AD88" s="7">
        <v>38</v>
      </c>
    </row>
    <row r="89" spans="1:30" s="8" customFormat="1" x14ac:dyDescent="0.25">
      <c r="A89" s="3">
        <v>39783</v>
      </c>
      <c r="B89" s="7"/>
      <c r="C89" s="7"/>
      <c r="D89" s="7"/>
      <c r="E89" s="7">
        <v>67.701846639999999</v>
      </c>
      <c r="F89" s="7">
        <v>69</v>
      </c>
      <c r="G89" s="7">
        <v>85</v>
      </c>
      <c r="H89" s="7">
        <v>63</v>
      </c>
      <c r="I89" s="7">
        <v>38</v>
      </c>
      <c r="J89" s="7">
        <v>39</v>
      </c>
      <c r="K89" s="7">
        <v>31</v>
      </c>
      <c r="L89" s="7">
        <v>40</v>
      </c>
      <c r="M89" s="7">
        <v>40</v>
      </c>
      <c r="N89" s="7">
        <v>26</v>
      </c>
      <c r="O89" s="7">
        <v>39</v>
      </c>
      <c r="P89" s="7">
        <v>49</v>
      </c>
      <c r="Q89" s="7">
        <v>36</v>
      </c>
      <c r="R89" s="7">
        <v>31</v>
      </c>
      <c r="S89" s="7">
        <v>26</v>
      </c>
      <c r="T89" s="7">
        <v>18</v>
      </c>
      <c r="U89" s="7">
        <v>57</v>
      </c>
      <c r="V89" s="7">
        <v>39</v>
      </c>
      <c r="W89" s="7">
        <v>20</v>
      </c>
      <c r="X89" s="7">
        <v>64</v>
      </c>
      <c r="Y89" s="7">
        <v>80</v>
      </c>
      <c r="Z89" s="7">
        <v>87</v>
      </c>
      <c r="AA89" s="7">
        <v>68</v>
      </c>
      <c r="AB89" s="7">
        <v>94</v>
      </c>
      <c r="AC89" s="7">
        <v>48</v>
      </c>
      <c r="AD89" s="7">
        <v>44</v>
      </c>
    </row>
    <row r="90" spans="1:30" s="8" customFormat="1" x14ac:dyDescent="0.25">
      <c r="A90" s="3">
        <v>39814</v>
      </c>
      <c r="B90" s="7"/>
      <c r="C90" s="7"/>
      <c r="D90" s="7"/>
      <c r="E90" s="7">
        <v>62.332446040000001</v>
      </c>
      <c r="F90" s="7">
        <v>67</v>
      </c>
      <c r="G90" s="7">
        <v>79</v>
      </c>
      <c r="H90" s="7">
        <v>52</v>
      </c>
      <c r="I90" s="7">
        <v>31</v>
      </c>
      <c r="J90" s="7">
        <v>28</v>
      </c>
      <c r="K90" s="7">
        <v>19</v>
      </c>
      <c r="L90" s="7">
        <v>34</v>
      </c>
      <c r="M90" s="7">
        <v>33</v>
      </c>
      <c r="N90" s="7">
        <v>35</v>
      </c>
      <c r="O90" s="7">
        <v>46</v>
      </c>
      <c r="P90" s="7">
        <v>75</v>
      </c>
      <c r="Q90" s="7">
        <v>24</v>
      </c>
      <c r="R90" s="7">
        <v>29</v>
      </c>
      <c r="S90" s="7">
        <v>16</v>
      </c>
      <c r="T90" s="7">
        <v>19</v>
      </c>
      <c r="U90" s="7">
        <v>59</v>
      </c>
      <c r="V90" s="7">
        <v>25</v>
      </c>
      <c r="W90" s="7">
        <v>13</v>
      </c>
      <c r="X90" s="7">
        <v>61</v>
      </c>
      <c r="Y90" s="7">
        <v>73</v>
      </c>
      <c r="Z90" s="7">
        <v>102</v>
      </c>
      <c r="AA90" s="7">
        <v>63</v>
      </c>
      <c r="AB90" s="7">
        <v>101</v>
      </c>
      <c r="AC90" s="7">
        <v>36</v>
      </c>
      <c r="AD90" s="7">
        <v>54</v>
      </c>
    </row>
    <row r="91" spans="1:30" s="8" customFormat="1" x14ac:dyDescent="0.25">
      <c r="A91" s="3">
        <v>39845</v>
      </c>
      <c r="B91" s="7"/>
      <c r="C91" s="7"/>
      <c r="D91" s="7"/>
      <c r="E91" s="7">
        <v>61.243003469999998</v>
      </c>
      <c r="F91" s="7">
        <v>57</v>
      </c>
      <c r="G91" s="7">
        <v>71</v>
      </c>
      <c r="H91" s="7">
        <v>39</v>
      </c>
      <c r="I91" s="7">
        <v>24</v>
      </c>
      <c r="J91" s="7">
        <v>21</v>
      </c>
      <c r="K91" s="7">
        <v>20</v>
      </c>
      <c r="L91" s="7">
        <v>29</v>
      </c>
      <c r="M91" s="7">
        <v>32</v>
      </c>
      <c r="N91" s="7">
        <v>27</v>
      </c>
      <c r="O91" s="7">
        <v>47</v>
      </c>
      <c r="P91" s="7">
        <v>76</v>
      </c>
      <c r="Q91" s="7">
        <v>28</v>
      </c>
      <c r="R91" s="7">
        <v>28</v>
      </c>
      <c r="S91" s="7">
        <v>35</v>
      </c>
      <c r="T91" s="7">
        <v>27</v>
      </c>
      <c r="U91" s="7">
        <v>52</v>
      </c>
      <c r="V91" s="7">
        <v>27</v>
      </c>
      <c r="W91" s="7">
        <v>16</v>
      </c>
      <c r="X91" s="7">
        <v>63</v>
      </c>
      <c r="Y91" s="7">
        <v>77</v>
      </c>
      <c r="Z91" s="7">
        <v>90</v>
      </c>
      <c r="AA91" s="7">
        <v>65</v>
      </c>
      <c r="AB91" s="7">
        <v>95</v>
      </c>
      <c r="AC91" s="7">
        <v>42</v>
      </c>
      <c r="AD91" s="7">
        <v>51</v>
      </c>
    </row>
    <row r="92" spans="1:30" s="8" customFormat="1" x14ac:dyDescent="0.25">
      <c r="A92" s="3">
        <v>39873</v>
      </c>
      <c r="B92" s="7"/>
      <c r="C92" s="7"/>
      <c r="D92" s="7"/>
      <c r="E92" s="7">
        <v>64.047987820000003</v>
      </c>
      <c r="F92" s="7">
        <v>57</v>
      </c>
      <c r="G92" s="7">
        <v>69</v>
      </c>
      <c r="H92" s="7">
        <v>41</v>
      </c>
      <c r="I92" s="7">
        <v>26</v>
      </c>
      <c r="J92" s="7">
        <v>27</v>
      </c>
      <c r="K92" s="7">
        <v>18</v>
      </c>
      <c r="L92" s="7">
        <v>37</v>
      </c>
      <c r="M92" s="7">
        <v>48</v>
      </c>
      <c r="N92" s="7">
        <v>32</v>
      </c>
      <c r="O92" s="7">
        <v>46</v>
      </c>
      <c r="P92" s="7">
        <v>70</v>
      </c>
      <c r="Q92" s="7">
        <v>41</v>
      </c>
      <c r="R92" s="7">
        <v>34</v>
      </c>
      <c r="S92" s="7">
        <v>41</v>
      </c>
      <c r="T92" s="7">
        <v>34</v>
      </c>
      <c r="U92" s="7">
        <v>47</v>
      </c>
      <c r="V92" s="7">
        <v>30</v>
      </c>
      <c r="W92" s="7">
        <v>17</v>
      </c>
      <c r="X92" s="7">
        <v>62</v>
      </c>
      <c r="Y92" s="7">
        <v>76</v>
      </c>
      <c r="Z92" s="7">
        <v>98</v>
      </c>
      <c r="AA92" s="7">
        <v>65</v>
      </c>
      <c r="AB92" s="7">
        <v>94</v>
      </c>
      <c r="AC92" s="7">
        <v>42</v>
      </c>
      <c r="AD92" s="7">
        <v>53</v>
      </c>
    </row>
    <row r="93" spans="1:30" s="8" customFormat="1" x14ac:dyDescent="0.25">
      <c r="A93" s="3">
        <v>39904</v>
      </c>
      <c r="B93" s="7"/>
      <c r="C93" s="7"/>
      <c r="D93" s="7"/>
      <c r="E93" s="7">
        <v>66.513403519999997</v>
      </c>
      <c r="F93" s="7">
        <v>61</v>
      </c>
      <c r="G93" s="7">
        <v>78</v>
      </c>
      <c r="H93" s="7">
        <v>46</v>
      </c>
      <c r="I93" s="7">
        <v>33</v>
      </c>
      <c r="J93" s="7">
        <v>43</v>
      </c>
      <c r="K93" s="7">
        <v>22</v>
      </c>
      <c r="L93" s="7">
        <v>50</v>
      </c>
      <c r="M93" s="7">
        <v>56</v>
      </c>
      <c r="N93" s="7">
        <v>34</v>
      </c>
      <c r="O93" s="7">
        <v>42</v>
      </c>
      <c r="P93" s="7">
        <v>61</v>
      </c>
      <c r="Q93" s="7">
        <v>42</v>
      </c>
      <c r="R93" s="7">
        <v>37</v>
      </c>
      <c r="S93" s="7">
        <v>38</v>
      </c>
      <c r="T93" s="7">
        <v>33</v>
      </c>
      <c r="U93" s="7">
        <v>48</v>
      </c>
      <c r="V93" s="7">
        <v>42</v>
      </c>
      <c r="W93" s="7">
        <v>19</v>
      </c>
      <c r="X93" s="7">
        <v>63</v>
      </c>
      <c r="Y93" s="7">
        <v>76</v>
      </c>
      <c r="Z93" s="7">
        <v>97</v>
      </c>
      <c r="AA93" s="7">
        <v>66</v>
      </c>
      <c r="AB93" s="7">
        <v>98</v>
      </c>
      <c r="AC93" s="7">
        <v>41</v>
      </c>
      <c r="AD93" s="7">
        <v>50</v>
      </c>
    </row>
    <row r="94" spans="1:30" s="8" customFormat="1" x14ac:dyDescent="0.25">
      <c r="A94" s="3">
        <v>39934</v>
      </c>
      <c r="B94" s="7"/>
      <c r="C94" s="7"/>
      <c r="D94" s="7"/>
      <c r="E94" s="7">
        <v>70.209034389999999</v>
      </c>
      <c r="F94" s="7">
        <v>58</v>
      </c>
      <c r="G94" s="7">
        <v>82</v>
      </c>
      <c r="H94" s="7">
        <v>38</v>
      </c>
      <c r="I94" s="7">
        <v>28</v>
      </c>
      <c r="J94" s="7">
        <v>36</v>
      </c>
      <c r="K94" s="7">
        <v>23</v>
      </c>
      <c r="L94" s="7">
        <v>47</v>
      </c>
      <c r="M94" s="7">
        <v>55</v>
      </c>
      <c r="N94" s="7">
        <v>29</v>
      </c>
      <c r="O94" s="7">
        <v>41</v>
      </c>
      <c r="P94" s="7">
        <v>61</v>
      </c>
      <c r="Q94" s="7">
        <v>40</v>
      </c>
      <c r="R94" s="7">
        <v>31</v>
      </c>
      <c r="S94" s="7">
        <v>33</v>
      </c>
      <c r="T94" s="7">
        <v>32</v>
      </c>
      <c r="U94" s="7">
        <v>50</v>
      </c>
      <c r="V94" s="7">
        <v>39</v>
      </c>
      <c r="W94" s="7">
        <v>21</v>
      </c>
      <c r="X94" s="7">
        <v>62</v>
      </c>
      <c r="Y94" s="7">
        <v>76</v>
      </c>
      <c r="Z94" s="7">
        <v>98</v>
      </c>
      <c r="AA94" s="7">
        <v>65</v>
      </c>
      <c r="AB94" s="7">
        <v>101</v>
      </c>
      <c r="AC94" s="7">
        <v>43</v>
      </c>
      <c r="AD94" s="7">
        <v>50</v>
      </c>
    </row>
    <row r="95" spans="1:30" s="8" customFormat="1" x14ac:dyDescent="0.25">
      <c r="A95" s="3">
        <v>39965</v>
      </c>
      <c r="B95" s="7"/>
      <c r="C95" s="7"/>
      <c r="D95" s="7"/>
      <c r="E95" s="7">
        <v>73.091120059999994</v>
      </c>
      <c r="F95" s="7">
        <v>55</v>
      </c>
      <c r="G95" s="7">
        <v>73</v>
      </c>
      <c r="H95" s="7">
        <v>50</v>
      </c>
      <c r="I95" s="7">
        <v>30</v>
      </c>
      <c r="J95" s="7">
        <v>46</v>
      </c>
      <c r="K95" s="7">
        <v>21</v>
      </c>
      <c r="L95" s="7">
        <v>51</v>
      </c>
      <c r="M95" s="7">
        <v>57</v>
      </c>
      <c r="N95" s="7">
        <v>26</v>
      </c>
      <c r="O95" s="7">
        <v>43</v>
      </c>
      <c r="P95" s="7">
        <v>65</v>
      </c>
      <c r="Q95" s="7">
        <v>45</v>
      </c>
      <c r="R95" s="7">
        <v>31</v>
      </c>
      <c r="S95" s="7">
        <v>39</v>
      </c>
      <c r="T95" s="7">
        <v>40</v>
      </c>
      <c r="U95" s="7">
        <v>32</v>
      </c>
      <c r="V95" s="7">
        <v>41</v>
      </c>
      <c r="W95" s="7">
        <v>21</v>
      </c>
      <c r="X95" s="7">
        <v>64</v>
      </c>
      <c r="Y95" s="7">
        <v>77</v>
      </c>
      <c r="Z95" s="7">
        <v>92</v>
      </c>
      <c r="AA95" s="7">
        <v>68</v>
      </c>
      <c r="AB95" s="7">
        <v>93</v>
      </c>
      <c r="AC95" s="7">
        <v>52</v>
      </c>
      <c r="AD95" s="7">
        <v>52</v>
      </c>
    </row>
    <row r="96" spans="1:30" s="8" customFormat="1" x14ac:dyDescent="0.25">
      <c r="A96" s="3">
        <v>39995</v>
      </c>
      <c r="B96" s="7"/>
      <c r="C96" s="7"/>
      <c r="D96" s="7"/>
      <c r="E96" s="7">
        <v>74.706458280000007</v>
      </c>
      <c r="F96" s="7">
        <v>53</v>
      </c>
      <c r="G96" s="7">
        <v>75</v>
      </c>
      <c r="H96" s="7">
        <v>49</v>
      </c>
      <c r="I96" s="7">
        <v>38</v>
      </c>
      <c r="J96" s="7">
        <v>44</v>
      </c>
      <c r="K96" s="7">
        <v>24</v>
      </c>
      <c r="L96" s="7">
        <v>44</v>
      </c>
      <c r="M96" s="7">
        <v>55</v>
      </c>
      <c r="N96" s="7">
        <v>27</v>
      </c>
      <c r="O96" s="7">
        <v>43</v>
      </c>
      <c r="P96" s="7">
        <v>67</v>
      </c>
      <c r="Q96" s="7">
        <v>44</v>
      </c>
      <c r="R96" s="7">
        <v>32</v>
      </c>
      <c r="S96" s="7">
        <v>46</v>
      </c>
      <c r="T96" s="7">
        <v>39</v>
      </c>
      <c r="U96" s="7">
        <v>44</v>
      </c>
      <c r="V96" s="7">
        <v>41</v>
      </c>
      <c r="W96" s="7">
        <v>20</v>
      </c>
      <c r="X96" s="7">
        <v>66</v>
      </c>
      <c r="Y96" s="7">
        <v>78</v>
      </c>
      <c r="Z96" s="7">
        <v>95</v>
      </c>
      <c r="AA96" s="7">
        <v>71</v>
      </c>
      <c r="AB96" s="7">
        <v>103</v>
      </c>
      <c r="AC96" s="7">
        <v>53</v>
      </c>
      <c r="AD96" s="7">
        <v>53</v>
      </c>
    </row>
    <row r="97" spans="1:30" s="8" customFormat="1" x14ac:dyDescent="0.25">
      <c r="A97" s="3">
        <v>40026</v>
      </c>
      <c r="B97" s="7"/>
      <c r="C97" s="7"/>
      <c r="D97" s="7"/>
      <c r="E97" s="7">
        <v>75.233903769999998</v>
      </c>
      <c r="F97" s="7">
        <v>52</v>
      </c>
      <c r="G97" s="7">
        <v>74</v>
      </c>
      <c r="H97" s="7">
        <v>49</v>
      </c>
      <c r="I97" s="7">
        <v>33</v>
      </c>
      <c r="J97" s="7">
        <v>41</v>
      </c>
      <c r="K97" s="7">
        <v>28</v>
      </c>
      <c r="L97" s="7">
        <v>48</v>
      </c>
      <c r="M97" s="7">
        <v>52</v>
      </c>
      <c r="N97" s="7">
        <v>23</v>
      </c>
      <c r="O97" s="7">
        <v>45</v>
      </c>
      <c r="P97" s="7">
        <v>71</v>
      </c>
      <c r="Q97" s="7">
        <v>48</v>
      </c>
      <c r="R97" s="7">
        <v>35</v>
      </c>
      <c r="S97" s="7">
        <v>39</v>
      </c>
      <c r="T97" s="7">
        <v>41</v>
      </c>
      <c r="U97" s="7">
        <v>41</v>
      </c>
      <c r="V97" s="7">
        <v>39</v>
      </c>
      <c r="W97" s="7">
        <v>28</v>
      </c>
      <c r="X97" s="7">
        <v>67</v>
      </c>
      <c r="Y97" s="7">
        <v>81</v>
      </c>
      <c r="Z97" s="7">
        <v>92</v>
      </c>
      <c r="AA97" s="7">
        <v>72</v>
      </c>
      <c r="AB97" s="7">
        <v>90</v>
      </c>
      <c r="AC97" s="7">
        <v>56</v>
      </c>
      <c r="AD97" s="7">
        <v>39</v>
      </c>
    </row>
    <row r="98" spans="1:30" s="8" customFormat="1" x14ac:dyDescent="0.25">
      <c r="A98" s="3">
        <v>40057</v>
      </c>
      <c r="B98" s="7"/>
      <c r="C98" s="7"/>
      <c r="D98" s="7"/>
      <c r="E98" s="7">
        <v>79.508151909999995</v>
      </c>
      <c r="F98" s="7">
        <v>53</v>
      </c>
      <c r="G98" s="7">
        <v>75</v>
      </c>
      <c r="H98" s="7">
        <v>47</v>
      </c>
      <c r="I98" s="7">
        <v>38</v>
      </c>
      <c r="J98" s="7">
        <v>45</v>
      </c>
      <c r="K98" s="7">
        <v>26</v>
      </c>
      <c r="L98" s="7">
        <v>52</v>
      </c>
      <c r="M98" s="7">
        <v>55</v>
      </c>
      <c r="N98" s="7">
        <v>23</v>
      </c>
      <c r="O98" s="7">
        <v>46</v>
      </c>
      <c r="P98" s="7">
        <v>74</v>
      </c>
      <c r="Q98" s="7">
        <v>46</v>
      </c>
      <c r="R98" s="7">
        <v>40</v>
      </c>
      <c r="S98" s="7">
        <v>41</v>
      </c>
      <c r="T98" s="7">
        <v>49</v>
      </c>
      <c r="U98" s="7">
        <v>42</v>
      </c>
      <c r="V98" s="7">
        <v>37</v>
      </c>
      <c r="W98" s="7">
        <v>25</v>
      </c>
      <c r="X98" s="7">
        <v>69</v>
      </c>
      <c r="Y98" s="7">
        <v>82</v>
      </c>
      <c r="Z98" s="7">
        <v>96</v>
      </c>
      <c r="AA98" s="7">
        <v>76</v>
      </c>
      <c r="AB98" s="7">
        <v>103</v>
      </c>
      <c r="AC98" s="7">
        <v>58</v>
      </c>
      <c r="AD98" s="7">
        <v>43</v>
      </c>
    </row>
    <row r="99" spans="1:30" s="8" customFormat="1" x14ac:dyDescent="0.25">
      <c r="A99" s="3">
        <v>40087</v>
      </c>
      <c r="B99" s="7"/>
      <c r="C99" s="7"/>
      <c r="D99" s="7"/>
      <c r="E99" s="7">
        <v>83.497185270000003</v>
      </c>
      <c r="F99" s="7">
        <v>58</v>
      </c>
      <c r="G99" s="7">
        <v>81</v>
      </c>
      <c r="H99" s="7">
        <v>52</v>
      </c>
      <c r="I99" s="7">
        <v>32</v>
      </c>
      <c r="J99" s="7">
        <v>44</v>
      </c>
      <c r="K99" s="7">
        <v>25</v>
      </c>
      <c r="L99" s="7">
        <v>47</v>
      </c>
      <c r="M99" s="7">
        <v>47</v>
      </c>
      <c r="N99" s="7">
        <v>24</v>
      </c>
      <c r="O99" s="7">
        <v>49</v>
      </c>
      <c r="P99" s="7">
        <v>69</v>
      </c>
      <c r="Q99" s="7">
        <v>45</v>
      </c>
      <c r="R99" s="7">
        <v>38</v>
      </c>
      <c r="S99" s="7">
        <v>49</v>
      </c>
      <c r="T99" s="7">
        <v>38</v>
      </c>
      <c r="U99" s="7">
        <v>41</v>
      </c>
      <c r="V99" s="7">
        <v>40</v>
      </c>
      <c r="W99" s="7">
        <v>24</v>
      </c>
      <c r="X99" s="7">
        <v>67</v>
      </c>
      <c r="Y99" s="7">
        <v>80</v>
      </c>
      <c r="Z99" s="7">
        <v>88</v>
      </c>
      <c r="AA99" s="7">
        <v>72</v>
      </c>
      <c r="AB99" s="7">
        <v>85</v>
      </c>
      <c r="AC99" s="7">
        <v>55</v>
      </c>
      <c r="AD99" s="7">
        <v>47</v>
      </c>
    </row>
    <row r="100" spans="1:30" s="8" customFormat="1" x14ac:dyDescent="0.25">
      <c r="A100" s="3">
        <v>40118</v>
      </c>
      <c r="B100" s="7"/>
      <c r="C100" s="7"/>
      <c r="D100" s="7"/>
      <c r="E100" s="7">
        <v>83.478153489999997</v>
      </c>
      <c r="F100" s="7">
        <v>55</v>
      </c>
      <c r="G100" s="7">
        <v>81</v>
      </c>
      <c r="H100" s="7">
        <v>46</v>
      </c>
      <c r="I100" s="7">
        <v>33</v>
      </c>
      <c r="J100" s="7">
        <v>40</v>
      </c>
      <c r="K100" s="7">
        <v>28</v>
      </c>
      <c r="L100" s="7">
        <v>40</v>
      </c>
      <c r="M100" s="7">
        <v>44</v>
      </c>
      <c r="N100" s="7">
        <v>30</v>
      </c>
      <c r="O100" s="7">
        <v>47</v>
      </c>
      <c r="P100" s="7">
        <v>66</v>
      </c>
      <c r="Q100" s="7">
        <v>44</v>
      </c>
      <c r="R100" s="7">
        <v>45</v>
      </c>
      <c r="S100" s="7">
        <v>38</v>
      </c>
      <c r="T100" s="7">
        <v>39</v>
      </c>
      <c r="U100" s="7">
        <v>42</v>
      </c>
      <c r="V100" s="7">
        <v>40</v>
      </c>
      <c r="W100" s="7">
        <v>26</v>
      </c>
      <c r="X100" s="7">
        <v>70</v>
      </c>
      <c r="Y100" s="7">
        <v>84</v>
      </c>
      <c r="Z100" s="7">
        <v>92</v>
      </c>
      <c r="AA100" s="7">
        <v>74</v>
      </c>
      <c r="AB100" s="7">
        <v>101</v>
      </c>
      <c r="AC100" s="7">
        <v>64</v>
      </c>
      <c r="AD100" s="7">
        <v>39</v>
      </c>
    </row>
    <row r="101" spans="1:30" s="8" customFormat="1" x14ac:dyDescent="0.25">
      <c r="A101" s="3">
        <v>40148</v>
      </c>
      <c r="B101" s="7"/>
      <c r="C101" s="7"/>
      <c r="D101" s="7"/>
      <c r="E101" s="7">
        <v>86.626152180000005</v>
      </c>
      <c r="F101" s="7">
        <v>58</v>
      </c>
      <c r="G101" s="7">
        <v>82</v>
      </c>
      <c r="H101" s="7">
        <v>45</v>
      </c>
      <c r="I101" s="7">
        <v>34</v>
      </c>
      <c r="J101" s="7">
        <v>38</v>
      </c>
      <c r="K101" s="7">
        <v>26</v>
      </c>
      <c r="L101" s="7">
        <v>38</v>
      </c>
      <c r="M101" s="7">
        <v>39</v>
      </c>
      <c r="N101" s="7">
        <v>23</v>
      </c>
      <c r="O101" s="7">
        <v>47</v>
      </c>
      <c r="P101" s="7">
        <v>71</v>
      </c>
      <c r="Q101" s="7">
        <v>49</v>
      </c>
      <c r="R101" s="7">
        <v>39</v>
      </c>
      <c r="S101" s="7">
        <v>47</v>
      </c>
      <c r="T101" s="7">
        <v>43</v>
      </c>
      <c r="U101" s="7">
        <v>41</v>
      </c>
      <c r="V101" s="7">
        <v>44</v>
      </c>
      <c r="W101" s="7">
        <v>29</v>
      </c>
      <c r="X101" s="7">
        <v>70</v>
      </c>
      <c r="Y101" s="7">
        <v>83</v>
      </c>
      <c r="Z101" s="7">
        <v>88</v>
      </c>
      <c r="AA101" s="7">
        <v>77</v>
      </c>
      <c r="AB101" s="7">
        <v>95</v>
      </c>
      <c r="AC101" s="7">
        <v>63</v>
      </c>
      <c r="AD101" s="7">
        <v>43</v>
      </c>
    </row>
    <row r="102" spans="1:30" s="8" customFormat="1" x14ac:dyDescent="0.25">
      <c r="A102" s="3">
        <v>40179</v>
      </c>
      <c r="B102" s="7"/>
      <c r="C102" s="7"/>
      <c r="D102" s="7"/>
      <c r="E102" s="7">
        <v>88.787780339999998</v>
      </c>
      <c r="F102" s="7">
        <v>64</v>
      </c>
      <c r="G102" s="7">
        <v>86</v>
      </c>
      <c r="H102" s="7">
        <v>44</v>
      </c>
      <c r="I102" s="7">
        <v>32</v>
      </c>
      <c r="J102" s="7">
        <v>23</v>
      </c>
      <c r="K102" s="7">
        <v>26</v>
      </c>
      <c r="L102" s="7">
        <v>37</v>
      </c>
      <c r="M102" s="7">
        <v>32</v>
      </c>
      <c r="N102" s="7">
        <v>22</v>
      </c>
      <c r="O102" s="7">
        <v>55</v>
      </c>
      <c r="P102" s="7">
        <v>74</v>
      </c>
      <c r="Q102" s="7">
        <v>33</v>
      </c>
      <c r="R102" s="7">
        <v>37</v>
      </c>
      <c r="S102" s="7">
        <v>21</v>
      </c>
      <c r="T102" s="7">
        <v>32</v>
      </c>
      <c r="U102" s="7">
        <v>47</v>
      </c>
      <c r="V102" s="7">
        <v>35</v>
      </c>
      <c r="W102" s="7">
        <v>27</v>
      </c>
      <c r="X102" s="7">
        <v>68</v>
      </c>
      <c r="Y102" s="7">
        <v>81</v>
      </c>
      <c r="Z102" s="7">
        <v>92</v>
      </c>
      <c r="AA102" s="7">
        <v>77</v>
      </c>
      <c r="AB102" s="7">
        <v>98</v>
      </c>
      <c r="AC102" s="7">
        <v>53</v>
      </c>
      <c r="AD102" s="7">
        <v>39</v>
      </c>
    </row>
    <row r="103" spans="1:30" s="8" customFormat="1" x14ac:dyDescent="0.25">
      <c r="A103" s="3">
        <v>40210</v>
      </c>
      <c r="B103" s="7"/>
      <c r="C103" s="7"/>
      <c r="D103" s="7"/>
      <c r="E103" s="7">
        <v>85.747645259999999</v>
      </c>
      <c r="F103" s="7">
        <v>69</v>
      </c>
      <c r="G103" s="7">
        <v>89</v>
      </c>
      <c r="H103" s="7">
        <v>47</v>
      </c>
      <c r="I103" s="7">
        <v>38</v>
      </c>
      <c r="J103" s="7">
        <v>34</v>
      </c>
      <c r="K103" s="7">
        <v>27</v>
      </c>
      <c r="L103" s="7">
        <v>42</v>
      </c>
      <c r="M103" s="7">
        <v>44</v>
      </c>
      <c r="N103" s="7">
        <v>26</v>
      </c>
      <c r="O103" s="7">
        <v>53</v>
      </c>
      <c r="P103" s="7">
        <v>74</v>
      </c>
      <c r="Q103" s="7">
        <v>52</v>
      </c>
      <c r="R103" s="7">
        <v>43</v>
      </c>
      <c r="S103" s="7">
        <v>56</v>
      </c>
      <c r="T103" s="7">
        <v>49</v>
      </c>
      <c r="U103" s="7">
        <v>50</v>
      </c>
      <c r="V103" s="7">
        <v>42</v>
      </c>
      <c r="W103" s="7">
        <v>24</v>
      </c>
      <c r="X103" s="7">
        <v>71</v>
      </c>
      <c r="Y103" s="7">
        <v>85</v>
      </c>
      <c r="Z103" s="7">
        <v>90</v>
      </c>
      <c r="AA103" s="7">
        <v>76</v>
      </c>
      <c r="AB103" s="7">
        <v>104</v>
      </c>
      <c r="AC103" s="7">
        <v>54</v>
      </c>
      <c r="AD103" s="7">
        <v>48</v>
      </c>
    </row>
    <row r="104" spans="1:30" s="8" customFormat="1" x14ac:dyDescent="0.25">
      <c r="A104" s="3">
        <v>40238</v>
      </c>
      <c r="B104" s="7"/>
      <c r="C104" s="7"/>
      <c r="D104" s="7"/>
      <c r="E104" s="7">
        <v>96.275284290000002</v>
      </c>
      <c r="F104" s="7">
        <v>67</v>
      </c>
      <c r="G104" s="7">
        <v>86</v>
      </c>
      <c r="H104" s="7">
        <v>50</v>
      </c>
      <c r="I104" s="7">
        <v>38</v>
      </c>
      <c r="J104" s="7">
        <v>43</v>
      </c>
      <c r="K104" s="7">
        <v>31</v>
      </c>
      <c r="L104" s="7">
        <v>52</v>
      </c>
      <c r="M104" s="7">
        <v>61</v>
      </c>
      <c r="N104" s="7">
        <v>21</v>
      </c>
      <c r="O104" s="7">
        <v>51</v>
      </c>
      <c r="P104" s="7">
        <v>74</v>
      </c>
      <c r="Q104" s="7">
        <v>54</v>
      </c>
      <c r="R104" s="7">
        <v>43</v>
      </c>
      <c r="S104" s="7">
        <v>63</v>
      </c>
      <c r="T104" s="7">
        <v>50</v>
      </c>
      <c r="U104" s="7">
        <v>45</v>
      </c>
      <c r="V104" s="7">
        <v>39</v>
      </c>
      <c r="W104" s="7">
        <v>26</v>
      </c>
      <c r="X104" s="7">
        <v>69</v>
      </c>
      <c r="Y104" s="7">
        <v>82</v>
      </c>
      <c r="Z104" s="7">
        <v>97</v>
      </c>
      <c r="AA104" s="7">
        <v>75</v>
      </c>
      <c r="AB104" s="7">
        <v>117</v>
      </c>
      <c r="AC104" s="7">
        <v>55</v>
      </c>
      <c r="AD104" s="7">
        <v>51</v>
      </c>
    </row>
    <row r="105" spans="1:30" s="8" customFormat="1" x14ac:dyDescent="0.25">
      <c r="A105" s="3">
        <v>40269</v>
      </c>
      <c r="B105" s="7"/>
      <c r="C105" s="7"/>
      <c r="D105" s="7"/>
      <c r="E105" s="7">
        <v>98.376972969999997</v>
      </c>
      <c r="F105" s="7">
        <v>76</v>
      </c>
      <c r="G105" s="7">
        <v>86</v>
      </c>
      <c r="H105" s="7">
        <v>67</v>
      </c>
      <c r="I105" s="7">
        <v>42</v>
      </c>
      <c r="J105" s="7">
        <v>68</v>
      </c>
      <c r="K105" s="7">
        <v>35</v>
      </c>
      <c r="L105" s="7">
        <v>65</v>
      </c>
      <c r="M105" s="7">
        <v>72</v>
      </c>
      <c r="N105" s="7">
        <v>22</v>
      </c>
      <c r="O105" s="7">
        <v>52</v>
      </c>
      <c r="P105" s="7">
        <v>76</v>
      </c>
      <c r="Q105" s="7">
        <v>54</v>
      </c>
      <c r="R105" s="7">
        <v>45</v>
      </c>
      <c r="S105" s="7">
        <v>51</v>
      </c>
      <c r="T105" s="7">
        <v>56</v>
      </c>
      <c r="U105" s="7">
        <v>41</v>
      </c>
      <c r="V105" s="7">
        <v>37</v>
      </c>
      <c r="W105" s="7">
        <v>32</v>
      </c>
      <c r="X105" s="7">
        <v>70</v>
      </c>
      <c r="Y105" s="7">
        <v>84</v>
      </c>
      <c r="Z105" s="7">
        <v>90</v>
      </c>
      <c r="AA105" s="7">
        <v>78</v>
      </c>
      <c r="AB105" s="7">
        <v>94</v>
      </c>
      <c r="AC105" s="7">
        <v>61</v>
      </c>
      <c r="AD105" s="7">
        <v>45</v>
      </c>
    </row>
    <row r="106" spans="1:30" s="8" customFormat="1" x14ac:dyDescent="0.25">
      <c r="A106" s="3">
        <v>40299</v>
      </c>
      <c r="B106" s="7"/>
      <c r="C106" s="7"/>
      <c r="D106" s="7"/>
      <c r="E106" s="7">
        <v>98.398431810000005</v>
      </c>
      <c r="F106" s="7">
        <v>64</v>
      </c>
      <c r="G106" s="7">
        <v>81</v>
      </c>
      <c r="H106" s="7">
        <v>62</v>
      </c>
      <c r="I106" s="7">
        <v>42</v>
      </c>
      <c r="J106" s="7">
        <v>55</v>
      </c>
      <c r="K106" s="7">
        <v>32</v>
      </c>
      <c r="L106" s="7">
        <v>58</v>
      </c>
      <c r="M106" s="7">
        <v>58</v>
      </c>
      <c r="N106" s="7">
        <v>29</v>
      </c>
      <c r="O106" s="7">
        <v>51</v>
      </c>
      <c r="P106" s="7">
        <v>74</v>
      </c>
      <c r="Q106" s="7">
        <v>51</v>
      </c>
      <c r="R106" s="7">
        <v>41</v>
      </c>
      <c r="S106" s="7">
        <v>40</v>
      </c>
      <c r="T106" s="7">
        <v>54</v>
      </c>
      <c r="U106" s="7">
        <v>46</v>
      </c>
      <c r="V106" s="7">
        <v>39</v>
      </c>
      <c r="W106" s="7">
        <v>29</v>
      </c>
      <c r="X106" s="7">
        <v>72</v>
      </c>
      <c r="Y106" s="7">
        <v>85</v>
      </c>
      <c r="Z106" s="7">
        <v>89</v>
      </c>
      <c r="AA106" s="7">
        <v>79</v>
      </c>
      <c r="AB106" s="7">
        <v>95</v>
      </c>
      <c r="AC106" s="7">
        <v>61</v>
      </c>
      <c r="AD106" s="7">
        <v>47</v>
      </c>
    </row>
    <row r="107" spans="1:30" s="8" customFormat="1" x14ac:dyDescent="0.25">
      <c r="A107" s="3">
        <v>40330</v>
      </c>
      <c r="B107" s="7"/>
      <c r="C107" s="7"/>
      <c r="D107" s="7"/>
      <c r="E107" s="7">
        <v>99.339871759999994</v>
      </c>
      <c r="F107" s="7">
        <v>67</v>
      </c>
      <c r="G107" s="7">
        <v>84</v>
      </c>
      <c r="H107" s="7">
        <v>64</v>
      </c>
      <c r="I107" s="7">
        <v>48</v>
      </c>
      <c r="J107" s="7">
        <v>59</v>
      </c>
      <c r="K107" s="7">
        <v>28</v>
      </c>
      <c r="L107" s="7">
        <v>63</v>
      </c>
      <c r="M107" s="7">
        <v>67</v>
      </c>
      <c r="N107" s="7">
        <v>22</v>
      </c>
      <c r="O107" s="7">
        <v>52</v>
      </c>
      <c r="P107" s="7">
        <v>73</v>
      </c>
      <c r="Q107" s="7">
        <v>55</v>
      </c>
      <c r="R107" s="7">
        <v>48</v>
      </c>
      <c r="S107" s="7">
        <v>55</v>
      </c>
      <c r="T107" s="7">
        <v>54</v>
      </c>
      <c r="U107" s="7">
        <v>40</v>
      </c>
      <c r="V107" s="7">
        <v>43</v>
      </c>
      <c r="W107" s="7">
        <v>28</v>
      </c>
      <c r="X107" s="7">
        <v>72</v>
      </c>
      <c r="Y107" s="7">
        <v>89</v>
      </c>
      <c r="Z107" s="7">
        <v>88</v>
      </c>
      <c r="AA107" s="7">
        <v>81</v>
      </c>
      <c r="AB107" s="7">
        <v>94</v>
      </c>
      <c r="AC107" s="7">
        <v>69</v>
      </c>
      <c r="AD107" s="7">
        <v>45</v>
      </c>
    </row>
    <row r="108" spans="1:30" s="8" customFormat="1" x14ac:dyDescent="0.25">
      <c r="A108" s="3">
        <v>40360</v>
      </c>
      <c r="B108" s="7"/>
      <c r="C108" s="7"/>
      <c r="D108" s="7"/>
      <c r="E108" s="7">
        <v>101.25428787</v>
      </c>
      <c r="F108" s="7">
        <v>65</v>
      </c>
      <c r="G108" s="7">
        <v>84</v>
      </c>
      <c r="H108" s="7">
        <v>65</v>
      </c>
      <c r="I108" s="7">
        <v>47</v>
      </c>
      <c r="J108" s="7">
        <v>57</v>
      </c>
      <c r="K108" s="7">
        <v>33</v>
      </c>
      <c r="L108" s="7">
        <v>62</v>
      </c>
      <c r="M108" s="7">
        <v>66</v>
      </c>
      <c r="N108" s="7">
        <v>22</v>
      </c>
      <c r="O108" s="7">
        <v>58</v>
      </c>
      <c r="P108" s="7">
        <v>78</v>
      </c>
      <c r="Q108" s="7">
        <v>59</v>
      </c>
      <c r="R108" s="7">
        <v>47</v>
      </c>
      <c r="S108" s="7">
        <v>46</v>
      </c>
      <c r="T108" s="7">
        <v>51</v>
      </c>
      <c r="U108" s="7">
        <v>48</v>
      </c>
      <c r="V108" s="7">
        <v>44</v>
      </c>
      <c r="W108" s="7">
        <v>25</v>
      </c>
      <c r="X108" s="7">
        <v>74</v>
      </c>
      <c r="Y108" s="7">
        <v>88</v>
      </c>
      <c r="Z108" s="7">
        <v>94</v>
      </c>
      <c r="AA108" s="7">
        <v>79</v>
      </c>
      <c r="AB108" s="7">
        <v>90</v>
      </c>
      <c r="AC108" s="7">
        <v>67</v>
      </c>
      <c r="AD108" s="7">
        <v>47</v>
      </c>
    </row>
    <row r="109" spans="1:30" s="8" customFormat="1" x14ac:dyDescent="0.25">
      <c r="A109" s="3">
        <v>40391</v>
      </c>
      <c r="B109" s="7"/>
      <c r="C109" s="7"/>
      <c r="D109" s="7"/>
      <c r="E109" s="7">
        <v>98.983737520000005</v>
      </c>
      <c r="F109" s="7">
        <v>68</v>
      </c>
      <c r="G109" s="7">
        <v>82</v>
      </c>
      <c r="H109" s="7">
        <v>63</v>
      </c>
      <c r="I109" s="7">
        <v>55</v>
      </c>
      <c r="J109" s="7">
        <v>57</v>
      </c>
      <c r="K109" s="7">
        <v>33</v>
      </c>
      <c r="L109" s="7">
        <v>63</v>
      </c>
      <c r="M109" s="7">
        <v>67</v>
      </c>
      <c r="N109" s="7">
        <v>24</v>
      </c>
      <c r="O109" s="7">
        <v>53</v>
      </c>
      <c r="P109" s="7">
        <v>74</v>
      </c>
      <c r="Q109" s="7">
        <v>53</v>
      </c>
      <c r="R109" s="7">
        <v>45</v>
      </c>
      <c r="S109" s="7">
        <v>40</v>
      </c>
      <c r="T109" s="7">
        <v>50</v>
      </c>
      <c r="U109" s="7">
        <v>36</v>
      </c>
      <c r="V109" s="7">
        <v>38</v>
      </c>
      <c r="W109" s="7">
        <v>25</v>
      </c>
      <c r="X109" s="7">
        <v>73</v>
      </c>
      <c r="Y109" s="7">
        <v>88</v>
      </c>
      <c r="Z109" s="7">
        <v>85</v>
      </c>
      <c r="AA109" s="7">
        <v>80</v>
      </c>
      <c r="AB109" s="7">
        <v>83</v>
      </c>
      <c r="AC109" s="7">
        <v>69</v>
      </c>
      <c r="AD109" s="7">
        <v>47</v>
      </c>
    </row>
    <row r="110" spans="1:30" s="8" customFormat="1" x14ac:dyDescent="0.25">
      <c r="A110" s="3">
        <v>40422</v>
      </c>
      <c r="B110" s="7"/>
      <c r="C110" s="7"/>
      <c r="D110" s="7"/>
      <c r="E110" s="7">
        <v>101.07157644</v>
      </c>
      <c r="F110" s="7">
        <v>66</v>
      </c>
      <c r="G110" s="7">
        <v>85</v>
      </c>
      <c r="H110" s="7">
        <v>61</v>
      </c>
      <c r="I110" s="7">
        <v>44</v>
      </c>
      <c r="J110" s="7">
        <v>56</v>
      </c>
      <c r="K110" s="7">
        <v>34</v>
      </c>
      <c r="L110" s="7">
        <v>58</v>
      </c>
      <c r="M110" s="7">
        <v>62</v>
      </c>
      <c r="N110" s="7">
        <v>24</v>
      </c>
      <c r="O110" s="7">
        <v>57</v>
      </c>
      <c r="P110" s="7">
        <v>79</v>
      </c>
      <c r="Q110" s="7">
        <v>53</v>
      </c>
      <c r="R110" s="7">
        <v>46</v>
      </c>
      <c r="S110" s="7">
        <v>49</v>
      </c>
      <c r="T110" s="7">
        <v>55</v>
      </c>
      <c r="U110" s="7">
        <v>39</v>
      </c>
      <c r="V110" s="7">
        <v>37</v>
      </c>
      <c r="W110" s="7">
        <v>27</v>
      </c>
      <c r="X110" s="7">
        <v>73</v>
      </c>
      <c r="Y110" s="7">
        <v>91</v>
      </c>
      <c r="Z110" s="7">
        <v>86</v>
      </c>
      <c r="AA110" s="7">
        <v>81</v>
      </c>
      <c r="AB110" s="7">
        <v>94</v>
      </c>
      <c r="AC110" s="7">
        <v>74</v>
      </c>
      <c r="AD110" s="7">
        <v>47</v>
      </c>
    </row>
    <row r="111" spans="1:30" s="8" customFormat="1" x14ac:dyDescent="0.25">
      <c r="A111" s="3">
        <v>40452</v>
      </c>
      <c r="B111" s="7"/>
      <c r="C111" s="7"/>
      <c r="D111" s="7"/>
      <c r="E111" s="7">
        <v>101.877391</v>
      </c>
      <c r="F111" s="7">
        <v>67</v>
      </c>
      <c r="G111" s="7">
        <v>85</v>
      </c>
      <c r="H111" s="7">
        <v>59</v>
      </c>
      <c r="I111" s="7">
        <v>39</v>
      </c>
      <c r="J111" s="7">
        <v>45</v>
      </c>
      <c r="K111" s="7">
        <v>30</v>
      </c>
      <c r="L111" s="7">
        <v>51</v>
      </c>
      <c r="M111" s="7">
        <v>48</v>
      </c>
      <c r="N111" s="7">
        <v>23</v>
      </c>
      <c r="O111" s="7">
        <v>61</v>
      </c>
      <c r="P111" s="7">
        <v>80</v>
      </c>
      <c r="Q111" s="7">
        <v>52</v>
      </c>
      <c r="R111" s="7">
        <v>49</v>
      </c>
      <c r="S111" s="7">
        <v>50</v>
      </c>
      <c r="T111" s="7">
        <v>48</v>
      </c>
      <c r="U111" s="7">
        <v>40</v>
      </c>
      <c r="V111" s="7">
        <v>37</v>
      </c>
      <c r="W111" s="7">
        <v>29</v>
      </c>
      <c r="X111" s="7">
        <v>77</v>
      </c>
      <c r="Y111" s="7">
        <v>92</v>
      </c>
      <c r="Z111" s="7">
        <v>89</v>
      </c>
      <c r="AA111" s="7">
        <v>86</v>
      </c>
      <c r="AB111" s="7">
        <v>90</v>
      </c>
      <c r="AC111" s="7">
        <v>74</v>
      </c>
      <c r="AD111" s="7">
        <v>44</v>
      </c>
    </row>
    <row r="112" spans="1:30" s="8" customFormat="1" x14ac:dyDescent="0.25">
      <c r="A112" s="3">
        <v>40483</v>
      </c>
      <c r="B112" s="7"/>
      <c r="C112" s="7"/>
      <c r="D112" s="7"/>
      <c r="E112" s="7">
        <v>101.79553996999999</v>
      </c>
      <c r="F112" s="7">
        <v>66</v>
      </c>
      <c r="G112" s="7">
        <v>84</v>
      </c>
      <c r="H112" s="7">
        <v>58</v>
      </c>
      <c r="I112" s="7">
        <v>41</v>
      </c>
      <c r="J112" s="7">
        <v>45</v>
      </c>
      <c r="K112" s="7">
        <v>30</v>
      </c>
      <c r="L112" s="7">
        <v>52</v>
      </c>
      <c r="M112" s="7">
        <v>48</v>
      </c>
      <c r="N112" s="7">
        <v>20</v>
      </c>
      <c r="O112" s="7">
        <v>59</v>
      </c>
      <c r="P112" s="7">
        <v>83</v>
      </c>
      <c r="Q112" s="7">
        <v>51</v>
      </c>
      <c r="R112" s="7">
        <v>47</v>
      </c>
      <c r="S112" s="7">
        <v>45</v>
      </c>
      <c r="T112" s="7">
        <v>38</v>
      </c>
      <c r="U112" s="7">
        <v>46</v>
      </c>
      <c r="V112" s="7">
        <v>34</v>
      </c>
      <c r="W112" s="7">
        <v>31</v>
      </c>
      <c r="X112" s="7">
        <v>75</v>
      </c>
      <c r="Y112" s="7">
        <v>89</v>
      </c>
      <c r="Z112" s="7">
        <v>88</v>
      </c>
      <c r="AA112" s="7">
        <v>80</v>
      </c>
      <c r="AB112" s="7">
        <v>97</v>
      </c>
      <c r="AC112" s="7">
        <v>67</v>
      </c>
      <c r="AD112" s="7">
        <v>44</v>
      </c>
    </row>
    <row r="113" spans="1:30" s="8" customFormat="1" x14ac:dyDescent="0.25">
      <c r="A113" s="3">
        <v>40513</v>
      </c>
      <c r="B113" s="7"/>
      <c r="C113" s="7"/>
      <c r="D113" s="7"/>
      <c r="E113" s="7">
        <v>108.95384427</v>
      </c>
      <c r="F113" s="7">
        <v>62</v>
      </c>
      <c r="G113" s="7">
        <v>81</v>
      </c>
      <c r="H113" s="7">
        <v>54</v>
      </c>
      <c r="I113" s="7">
        <v>42</v>
      </c>
      <c r="J113" s="7">
        <v>47</v>
      </c>
      <c r="K113" s="7">
        <v>32</v>
      </c>
      <c r="L113" s="7">
        <v>46</v>
      </c>
      <c r="M113" s="7">
        <v>44</v>
      </c>
      <c r="N113" s="7">
        <v>17</v>
      </c>
      <c r="O113" s="7">
        <v>53</v>
      </c>
      <c r="P113" s="7">
        <v>81</v>
      </c>
      <c r="Q113" s="7">
        <v>57</v>
      </c>
      <c r="R113" s="7">
        <v>47</v>
      </c>
      <c r="S113" s="7">
        <v>49</v>
      </c>
      <c r="T113" s="7">
        <v>45</v>
      </c>
      <c r="U113" s="7">
        <v>38</v>
      </c>
      <c r="V113" s="7">
        <v>34</v>
      </c>
      <c r="W113" s="7">
        <v>27</v>
      </c>
      <c r="X113" s="7">
        <v>75</v>
      </c>
      <c r="Y113" s="7">
        <v>91</v>
      </c>
      <c r="Z113" s="7">
        <v>89</v>
      </c>
      <c r="AA113" s="7">
        <v>84</v>
      </c>
      <c r="AB113" s="7">
        <v>91</v>
      </c>
      <c r="AC113" s="7">
        <v>69</v>
      </c>
      <c r="AD113" s="7">
        <v>41</v>
      </c>
    </row>
    <row r="114" spans="1:30" s="8" customFormat="1" x14ac:dyDescent="0.25">
      <c r="A114" s="3">
        <v>40544</v>
      </c>
      <c r="B114" s="7"/>
      <c r="C114" s="7"/>
      <c r="D114" s="7"/>
      <c r="E114" s="7">
        <v>107.44154473</v>
      </c>
      <c r="F114" s="7">
        <v>75</v>
      </c>
      <c r="G114" s="7">
        <v>92</v>
      </c>
      <c r="H114" s="7">
        <v>51</v>
      </c>
      <c r="I114" s="7">
        <v>43</v>
      </c>
      <c r="J114" s="7">
        <v>32</v>
      </c>
      <c r="K114" s="7">
        <v>28</v>
      </c>
      <c r="L114" s="7">
        <v>41</v>
      </c>
      <c r="M114" s="7">
        <v>40</v>
      </c>
      <c r="N114" s="7">
        <v>24</v>
      </c>
      <c r="O114" s="7">
        <v>68</v>
      </c>
      <c r="P114" s="7">
        <v>90</v>
      </c>
      <c r="Q114" s="7">
        <v>43</v>
      </c>
      <c r="R114" s="7">
        <v>46</v>
      </c>
      <c r="S114" s="7">
        <v>28</v>
      </c>
      <c r="T114" s="7">
        <v>40</v>
      </c>
      <c r="U114" s="7">
        <v>50</v>
      </c>
      <c r="V114" s="7">
        <v>28</v>
      </c>
      <c r="W114" s="7">
        <v>29</v>
      </c>
      <c r="X114" s="7">
        <v>72</v>
      </c>
      <c r="Y114" s="7">
        <v>87</v>
      </c>
      <c r="Z114" s="7">
        <v>94</v>
      </c>
      <c r="AA114" s="7">
        <v>79</v>
      </c>
      <c r="AB114" s="7">
        <v>100</v>
      </c>
      <c r="AC114" s="7">
        <v>63</v>
      </c>
      <c r="AD114" s="7">
        <v>34</v>
      </c>
    </row>
    <row r="115" spans="1:30" s="8" customFormat="1" x14ac:dyDescent="0.25">
      <c r="A115" s="3">
        <v>40575</v>
      </c>
      <c r="B115" s="7"/>
      <c r="C115" s="7"/>
      <c r="D115" s="7"/>
      <c r="E115" s="7">
        <v>110.33036767</v>
      </c>
      <c r="F115" s="7">
        <v>80</v>
      </c>
      <c r="G115" s="7">
        <v>93</v>
      </c>
      <c r="H115" s="7">
        <v>50</v>
      </c>
      <c r="I115" s="7">
        <v>42</v>
      </c>
      <c r="J115" s="7">
        <v>32</v>
      </c>
      <c r="K115" s="7">
        <v>28</v>
      </c>
      <c r="L115" s="7">
        <v>42</v>
      </c>
      <c r="M115" s="7">
        <v>40</v>
      </c>
      <c r="N115" s="7">
        <v>29</v>
      </c>
      <c r="O115" s="7">
        <v>62</v>
      </c>
      <c r="P115" s="7">
        <v>83</v>
      </c>
      <c r="Q115" s="7">
        <v>58</v>
      </c>
      <c r="R115" s="7">
        <v>48</v>
      </c>
      <c r="S115" s="7">
        <v>57</v>
      </c>
      <c r="T115" s="7">
        <v>54</v>
      </c>
      <c r="U115" s="7">
        <v>48</v>
      </c>
      <c r="V115" s="7">
        <v>33</v>
      </c>
      <c r="W115" s="7">
        <v>30</v>
      </c>
      <c r="X115" s="7">
        <v>75</v>
      </c>
      <c r="Y115" s="7">
        <v>89</v>
      </c>
      <c r="Z115" s="7">
        <v>89</v>
      </c>
      <c r="AA115" s="7">
        <v>85</v>
      </c>
      <c r="AB115" s="7">
        <v>96</v>
      </c>
      <c r="AC115" s="7">
        <v>56</v>
      </c>
      <c r="AD115" s="7">
        <v>44</v>
      </c>
    </row>
    <row r="116" spans="1:30" s="8" customFormat="1" x14ac:dyDescent="0.25">
      <c r="A116" s="3">
        <v>40603</v>
      </c>
      <c r="B116" s="7"/>
      <c r="C116" s="7"/>
      <c r="D116" s="7"/>
      <c r="E116" s="7">
        <v>115.53946323</v>
      </c>
      <c r="F116" s="7">
        <v>84</v>
      </c>
      <c r="G116" s="7">
        <v>96</v>
      </c>
      <c r="H116" s="7">
        <v>57</v>
      </c>
      <c r="I116" s="7">
        <v>47</v>
      </c>
      <c r="J116" s="7">
        <v>50</v>
      </c>
      <c r="K116" s="7">
        <v>27</v>
      </c>
      <c r="L116" s="7">
        <v>49</v>
      </c>
      <c r="M116" s="7">
        <v>53</v>
      </c>
      <c r="N116" s="7">
        <v>23</v>
      </c>
      <c r="O116" s="7">
        <v>61</v>
      </c>
      <c r="P116" s="7">
        <v>77</v>
      </c>
      <c r="Q116" s="7">
        <v>59</v>
      </c>
      <c r="R116" s="7">
        <v>51</v>
      </c>
      <c r="S116" s="7">
        <v>64</v>
      </c>
      <c r="T116" s="7">
        <v>56</v>
      </c>
      <c r="U116" s="7">
        <v>50</v>
      </c>
      <c r="V116" s="7">
        <v>34</v>
      </c>
      <c r="W116" s="7">
        <v>30</v>
      </c>
      <c r="X116" s="7">
        <v>78</v>
      </c>
      <c r="Y116" s="7">
        <v>91</v>
      </c>
      <c r="Z116" s="7">
        <v>96</v>
      </c>
      <c r="AA116" s="7">
        <v>85</v>
      </c>
      <c r="AB116" s="7">
        <v>97</v>
      </c>
      <c r="AC116" s="7">
        <v>62</v>
      </c>
      <c r="AD116" s="7">
        <v>42</v>
      </c>
    </row>
    <row r="117" spans="1:30" s="8" customFormat="1" x14ac:dyDescent="0.25">
      <c r="A117" s="3">
        <v>40634</v>
      </c>
      <c r="B117" s="7"/>
      <c r="C117" s="7"/>
      <c r="D117" s="7"/>
      <c r="E117" s="7">
        <v>111.85783895</v>
      </c>
      <c r="F117" s="7">
        <v>81</v>
      </c>
      <c r="G117" s="7">
        <v>94</v>
      </c>
      <c r="H117" s="7">
        <v>67</v>
      </c>
      <c r="I117" s="7">
        <v>50</v>
      </c>
      <c r="J117" s="7">
        <v>68</v>
      </c>
      <c r="K117" s="7">
        <v>41</v>
      </c>
      <c r="L117" s="7">
        <v>67</v>
      </c>
      <c r="M117" s="7">
        <v>73</v>
      </c>
      <c r="N117" s="7">
        <v>26</v>
      </c>
      <c r="O117" s="7">
        <v>56</v>
      </c>
      <c r="P117" s="7">
        <v>74</v>
      </c>
      <c r="Q117" s="7">
        <v>55</v>
      </c>
      <c r="R117" s="7">
        <v>49</v>
      </c>
      <c r="S117" s="7">
        <v>48</v>
      </c>
      <c r="T117" s="7">
        <v>47</v>
      </c>
      <c r="U117" s="7">
        <v>58</v>
      </c>
      <c r="V117" s="7">
        <v>37</v>
      </c>
      <c r="W117" s="7">
        <v>29</v>
      </c>
      <c r="X117" s="7">
        <v>79</v>
      </c>
      <c r="Y117" s="7">
        <v>90</v>
      </c>
      <c r="Z117" s="7">
        <v>95</v>
      </c>
      <c r="AA117" s="7">
        <v>84</v>
      </c>
      <c r="AB117" s="7">
        <v>94</v>
      </c>
      <c r="AC117" s="7">
        <v>71</v>
      </c>
      <c r="AD117" s="7">
        <v>39</v>
      </c>
    </row>
    <row r="118" spans="1:30" s="8" customFormat="1" x14ac:dyDescent="0.25">
      <c r="A118" s="3">
        <v>40664</v>
      </c>
      <c r="B118" s="7"/>
      <c r="C118" s="7"/>
      <c r="D118" s="7"/>
      <c r="E118" s="7">
        <v>110.7173756</v>
      </c>
      <c r="F118" s="7">
        <v>71</v>
      </c>
      <c r="G118" s="7">
        <v>88</v>
      </c>
      <c r="H118" s="7">
        <v>65</v>
      </c>
      <c r="I118" s="7">
        <v>46</v>
      </c>
      <c r="J118" s="7">
        <v>65</v>
      </c>
      <c r="K118" s="7">
        <v>35</v>
      </c>
      <c r="L118" s="7">
        <v>65</v>
      </c>
      <c r="M118" s="7">
        <v>64</v>
      </c>
      <c r="N118" s="7">
        <v>25</v>
      </c>
      <c r="O118" s="7">
        <v>54</v>
      </c>
      <c r="P118" s="7">
        <v>71</v>
      </c>
      <c r="Q118" s="7">
        <v>61</v>
      </c>
      <c r="R118" s="7">
        <v>48</v>
      </c>
      <c r="S118" s="7">
        <v>52</v>
      </c>
      <c r="T118" s="7">
        <v>57</v>
      </c>
      <c r="U118" s="7">
        <v>52</v>
      </c>
      <c r="V118" s="7">
        <v>41</v>
      </c>
      <c r="W118" s="7">
        <v>34</v>
      </c>
      <c r="X118" s="7">
        <v>79</v>
      </c>
      <c r="Y118" s="7">
        <v>89</v>
      </c>
      <c r="Z118" s="7">
        <v>91</v>
      </c>
      <c r="AA118" s="7">
        <v>86</v>
      </c>
      <c r="AB118" s="7">
        <v>96</v>
      </c>
      <c r="AC118" s="7">
        <v>71</v>
      </c>
      <c r="AD118" s="7">
        <v>39</v>
      </c>
    </row>
    <row r="119" spans="1:30" s="8" customFormat="1" x14ac:dyDescent="0.25">
      <c r="A119" s="3">
        <v>40695</v>
      </c>
      <c r="B119" s="7"/>
      <c r="C119" s="7"/>
      <c r="D119" s="7"/>
      <c r="E119" s="7">
        <v>113.23563903</v>
      </c>
      <c r="F119" s="7">
        <v>70</v>
      </c>
      <c r="G119" s="7">
        <v>85</v>
      </c>
      <c r="H119" s="7">
        <v>67</v>
      </c>
      <c r="I119" s="7">
        <v>51</v>
      </c>
      <c r="J119" s="7">
        <v>57</v>
      </c>
      <c r="K119" s="7">
        <v>33</v>
      </c>
      <c r="L119" s="7">
        <v>58</v>
      </c>
      <c r="M119" s="7">
        <v>60</v>
      </c>
      <c r="N119" s="7">
        <v>26</v>
      </c>
      <c r="O119" s="7">
        <v>50</v>
      </c>
      <c r="P119" s="7">
        <v>71</v>
      </c>
      <c r="Q119" s="7">
        <v>56</v>
      </c>
      <c r="R119" s="7">
        <v>45</v>
      </c>
      <c r="S119" s="7">
        <v>55</v>
      </c>
      <c r="T119" s="7">
        <v>49</v>
      </c>
      <c r="U119" s="7">
        <v>49</v>
      </c>
      <c r="V119" s="7">
        <v>40</v>
      </c>
      <c r="W119" s="7">
        <v>32</v>
      </c>
      <c r="X119" s="7">
        <v>77</v>
      </c>
      <c r="Y119" s="7">
        <v>87</v>
      </c>
      <c r="Z119" s="7">
        <v>98</v>
      </c>
      <c r="AA119" s="7">
        <v>82</v>
      </c>
      <c r="AB119" s="7">
        <v>93</v>
      </c>
      <c r="AC119" s="7">
        <v>67</v>
      </c>
      <c r="AD119" s="7">
        <v>36</v>
      </c>
    </row>
    <row r="120" spans="1:30" s="8" customFormat="1" x14ac:dyDescent="0.25">
      <c r="A120" s="3">
        <v>40725</v>
      </c>
      <c r="B120" s="7"/>
      <c r="C120" s="7"/>
      <c r="D120" s="7"/>
      <c r="E120" s="7">
        <v>109.8336455</v>
      </c>
      <c r="F120" s="7">
        <v>67</v>
      </c>
      <c r="G120" s="7">
        <v>81</v>
      </c>
      <c r="H120" s="7">
        <v>65</v>
      </c>
      <c r="I120" s="7">
        <v>48</v>
      </c>
      <c r="J120" s="7">
        <v>63</v>
      </c>
      <c r="K120" s="7">
        <v>35</v>
      </c>
      <c r="L120" s="7">
        <v>63</v>
      </c>
      <c r="M120" s="7">
        <v>64</v>
      </c>
      <c r="N120" s="7">
        <v>28</v>
      </c>
      <c r="O120" s="7">
        <v>53</v>
      </c>
      <c r="P120" s="7">
        <v>70</v>
      </c>
      <c r="Q120" s="7">
        <v>53</v>
      </c>
      <c r="R120" s="7">
        <v>52</v>
      </c>
      <c r="S120" s="7">
        <v>38</v>
      </c>
      <c r="T120" s="7">
        <v>49</v>
      </c>
      <c r="U120" s="7">
        <v>45</v>
      </c>
      <c r="V120" s="7">
        <v>43</v>
      </c>
      <c r="W120" s="7">
        <v>29</v>
      </c>
      <c r="X120" s="7">
        <v>80</v>
      </c>
      <c r="Y120" s="7">
        <v>89</v>
      </c>
      <c r="Z120" s="7">
        <v>84</v>
      </c>
      <c r="AA120" s="7">
        <v>87</v>
      </c>
      <c r="AB120" s="7">
        <v>97</v>
      </c>
      <c r="AC120" s="7">
        <v>76</v>
      </c>
      <c r="AD120" s="7">
        <v>38</v>
      </c>
    </row>
    <row r="121" spans="1:30" s="8" customFormat="1" x14ac:dyDescent="0.25">
      <c r="A121" s="3">
        <v>40756</v>
      </c>
      <c r="B121" s="7"/>
      <c r="C121" s="7"/>
      <c r="D121" s="7"/>
      <c r="E121" s="7">
        <v>108.76029334</v>
      </c>
      <c r="F121" s="7">
        <v>69</v>
      </c>
      <c r="G121" s="7">
        <v>83</v>
      </c>
      <c r="H121" s="7">
        <v>66</v>
      </c>
      <c r="I121" s="7">
        <v>53</v>
      </c>
      <c r="J121" s="7">
        <v>61</v>
      </c>
      <c r="K121" s="7">
        <v>37</v>
      </c>
      <c r="L121" s="7">
        <v>60</v>
      </c>
      <c r="M121" s="7">
        <v>60</v>
      </c>
      <c r="N121" s="7">
        <v>23</v>
      </c>
      <c r="O121" s="7">
        <v>55</v>
      </c>
      <c r="P121" s="7">
        <v>72</v>
      </c>
      <c r="Q121" s="7">
        <v>55</v>
      </c>
      <c r="R121" s="7">
        <v>48</v>
      </c>
      <c r="S121" s="7">
        <v>59</v>
      </c>
      <c r="T121" s="7">
        <v>55</v>
      </c>
      <c r="U121" s="7">
        <v>44</v>
      </c>
      <c r="V121" s="7">
        <v>44</v>
      </c>
      <c r="W121" s="7">
        <v>32</v>
      </c>
      <c r="X121" s="7">
        <v>82</v>
      </c>
      <c r="Y121" s="7">
        <v>91</v>
      </c>
      <c r="Z121" s="7">
        <v>92</v>
      </c>
      <c r="AA121" s="7">
        <v>88</v>
      </c>
      <c r="AB121" s="7">
        <v>89</v>
      </c>
      <c r="AC121" s="7">
        <v>73</v>
      </c>
      <c r="AD121" s="7">
        <v>42</v>
      </c>
    </row>
    <row r="122" spans="1:30" s="8" customFormat="1" x14ac:dyDescent="0.25">
      <c r="A122" s="3">
        <v>40787</v>
      </c>
      <c r="B122" s="7"/>
      <c r="C122" s="7"/>
      <c r="D122" s="7"/>
      <c r="E122" s="7">
        <v>105.29662281</v>
      </c>
      <c r="F122" s="7">
        <v>71</v>
      </c>
      <c r="G122" s="7">
        <v>81</v>
      </c>
      <c r="H122" s="7">
        <v>65</v>
      </c>
      <c r="I122" s="7">
        <v>51</v>
      </c>
      <c r="J122" s="7">
        <v>57</v>
      </c>
      <c r="K122" s="7">
        <v>38</v>
      </c>
      <c r="L122" s="7">
        <v>60</v>
      </c>
      <c r="M122" s="7">
        <v>65</v>
      </c>
      <c r="N122" s="7">
        <v>18</v>
      </c>
      <c r="O122" s="7">
        <v>56</v>
      </c>
      <c r="P122" s="7">
        <v>73</v>
      </c>
      <c r="Q122" s="7">
        <v>55</v>
      </c>
      <c r="R122" s="7">
        <v>44</v>
      </c>
      <c r="S122" s="7">
        <v>47</v>
      </c>
      <c r="T122" s="7">
        <v>50</v>
      </c>
      <c r="U122" s="7">
        <v>43</v>
      </c>
      <c r="V122" s="7">
        <v>46</v>
      </c>
      <c r="W122" s="7">
        <v>33</v>
      </c>
      <c r="X122" s="7">
        <v>77</v>
      </c>
      <c r="Y122" s="7">
        <v>89</v>
      </c>
      <c r="Z122" s="7">
        <v>85</v>
      </c>
      <c r="AA122" s="7">
        <v>87</v>
      </c>
      <c r="AB122" s="7">
        <v>98</v>
      </c>
      <c r="AC122" s="7">
        <v>77</v>
      </c>
      <c r="AD122" s="7">
        <v>37</v>
      </c>
    </row>
    <row r="123" spans="1:30" s="8" customFormat="1" x14ac:dyDescent="0.25">
      <c r="A123" s="3">
        <v>40817</v>
      </c>
      <c r="B123" s="7"/>
      <c r="C123" s="7"/>
      <c r="D123" s="7"/>
      <c r="E123" s="7">
        <v>105.46348678</v>
      </c>
      <c r="F123" s="7">
        <v>68</v>
      </c>
      <c r="G123" s="7">
        <v>80</v>
      </c>
      <c r="H123" s="7">
        <v>57</v>
      </c>
      <c r="I123" s="7">
        <v>48</v>
      </c>
      <c r="J123" s="7">
        <v>54</v>
      </c>
      <c r="K123" s="7">
        <v>36</v>
      </c>
      <c r="L123" s="7">
        <v>55</v>
      </c>
      <c r="M123" s="7">
        <v>57</v>
      </c>
      <c r="N123" s="7">
        <v>25</v>
      </c>
      <c r="O123" s="7">
        <v>55</v>
      </c>
      <c r="P123" s="7">
        <v>70</v>
      </c>
      <c r="Q123" s="7">
        <v>56</v>
      </c>
      <c r="R123" s="7">
        <v>50</v>
      </c>
      <c r="S123" s="7">
        <v>55</v>
      </c>
      <c r="T123" s="7">
        <v>48</v>
      </c>
      <c r="U123" s="7">
        <v>44</v>
      </c>
      <c r="V123" s="7">
        <v>42</v>
      </c>
      <c r="W123" s="7">
        <v>35</v>
      </c>
      <c r="X123" s="7">
        <v>79</v>
      </c>
      <c r="Y123" s="7">
        <v>91</v>
      </c>
      <c r="Z123" s="7">
        <v>88</v>
      </c>
      <c r="AA123" s="7">
        <v>85</v>
      </c>
      <c r="AB123" s="7">
        <v>88</v>
      </c>
      <c r="AC123" s="7">
        <v>81</v>
      </c>
      <c r="AD123" s="7">
        <v>35</v>
      </c>
    </row>
    <row r="124" spans="1:30" s="8" customFormat="1" x14ac:dyDescent="0.25">
      <c r="A124" s="3">
        <v>40848</v>
      </c>
      <c r="B124" s="7"/>
      <c r="C124" s="7"/>
      <c r="D124" s="7"/>
      <c r="E124" s="7">
        <v>105.52748036</v>
      </c>
      <c r="F124" s="7">
        <v>67</v>
      </c>
      <c r="G124" s="7">
        <v>82</v>
      </c>
      <c r="H124" s="7">
        <v>58</v>
      </c>
      <c r="I124" s="7">
        <v>51</v>
      </c>
      <c r="J124" s="7">
        <v>54</v>
      </c>
      <c r="K124" s="7">
        <v>29</v>
      </c>
      <c r="L124" s="7">
        <v>54</v>
      </c>
      <c r="M124" s="7">
        <v>58</v>
      </c>
      <c r="N124" s="7">
        <v>20</v>
      </c>
      <c r="O124" s="7">
        <v>52</v>
      </c>
      <c r="P124" s="7">
        <v>67</v>
      </c>
      <c r="Q124" s="7">
        <v>54</v>
      </c>
      <c r="R124" s="7">
        <v>51</v>
      </c>
      <c r="S124" s="7">
        <v>50</v>
      </c>
      <c r="T124" s="7">
        <v>45</v>
      </c>
      <c r="U124" s="7">
        <v>46</v>
      </c>
      <c r="V124" s="7">
        <v>42</v>
      </c>
      <c r="W124" s="7">
        <v>31</v>
      </c>
      <c r="X124" s="7">
        <v>82</v>
      </c>
      <c r="Y124" s="7">
        <v>93</v>
      </c>
      <c r="Z124" s="7">
        <v>85</v>
      </c>
      <c r="AA124" s="7">
        <v>85</v>
      </c>
      <c r="AB124" s="7">
        <v>75</v>
      </c>
      <c r="AC124" s="7">
        <v>81</v>
      </c>
      <c r="AD124" s="7">
        <v>38</v>
      </c>
    </row>
    <row r="125" spans="1:30" s="8" customFormat="1" x14ac:dyDescent="0.25">
      <c r="A125" s="3">
        <v>40878</v>
      </c>
      <c r="B125" s="7"/>
      <c r="C125" s="7"/>
      <c r="D125" s="7"/>
      <c r="E125" s="7">
        <v>103.86822477</v>
      </c>
      <c r="F125" s="7">
        <v>61</v>
      </c>
      <c r="G125" s="7">
        <v>79</v>
      </c>
      <c r="H125" s="7">
        <v>51</v>
      </c>
      <c r="I125" s="7">
        <v>42</v>
      </c>
      <c r="J125" s="7">
        <v>50</v>
      </c>
      <c r="K125" s="7">
        <v>34</v>
      </c>
      <c r="L125" s="7">
        <v>52</v>
      </c>
      <c r="M125" s="7">
        <v>48</v>
      </c>
      <c r="N125" s="7">
        <v>24</v>
      </c>
      <c r="O125" s="7">
        <v>56</v>
      </c>
      <c r="P125" s="7">
        <v>65</v>
      </c>
      <c r="Q125" s="7">
        <v>55</v>
      </c>
      <c r="R125" s="7">
        <v>45</v>
      </c>
      <c r="S125" s="7">
        <v>48</v>
      </c>
      <c r="T125" s="7">
        <v>48</v>
      </c>
      <c r="U125" s="7">
        <v>51</v>
      </c>
      <c r="V125" s="7">
        <v>46</v>
      </c>
      <c r="W125" s="7">
        <v>32</v>
      </c>
      <c r="X125" s="7">
        <v>79</v>
      </c>
      <c r="Y125" s="7">
        <v>90</v>
      </c>
      <c r="Z125" s="7">
        <v>88</v>
      </c>
      <c r="AA125" s="7">
        <v>84</v>
      </c>
      <c r="AB125" s="7">
        <v>78</v>
      </c>
      <c r="AC125" s="7">
        <v>73</v>
      </c>
      <c r="AD125" s="7">
        <v>41</v>
      </c>
    </row>
    <row r="126" spans="1:30" s="8" customFormat="1" x14ac:dyDescent="0.25">
      <c r="A126" s="3">
        <v>40909</v>
      </c>
      <c r="B126" s="7"/>
      <c r="C126" s="7"/>
      <c r="D126" s="7"/>
      <c r="E126" s="7">
        <v>102.20308976</v>
      </c>
      <c r="F126" s="7">
        <v>67</v>
      </c>
      <c r="G126" s="7">
        <v>85</v>
      </c>
      <c r="H126" s="7">
        <v>51</v>
      </c>
      <c r="I126" s="7">
        <v>45</v>
      </c>
      <c r="J126" s="7">
        <v>38</v>
      </c>
      <c r="K126" s="7">
        <v>33</v>
      </c>
      <c r="L126" s="7">
        <v>43</v>
      </c>
      <c r="M126" s="7">
        <v>34</v>
      </c>
      <c r="N126" s="7">
        <v>23</v>
      </c>
      <c r="O126" s="7">
        <v>60</v>
      </c>
      <c r="P126" s="7">
        <v>70</v>
      </c>
      <c r="Q126" s="7">
        <v>42</v>
      </c>
      <c r="R126" s="7">
        <v>44</v>
      </c>
      <c r="S126" s="7">
        <v>25</v>
      </c>
      <c r="T126" s="7">
        <v>32</v>
      </c>
      <c r="U126" s="7">
        <v>52</v>
      </c>
      <c r="V126" s="7">
        <v>41</v>
      </c>
      <c r="W126" s="7">
        <v>27</v>
      </c>
      <c r="X126" s="7">
        <v>75</v>
      </c>
      <c r="Y126" s="7">
        <v>88</v>
      </c>
      <c r="Z126" s="7">
        <v>90</v>
      </c>
      <c r="AA126" s="7">
        <v>82</v>
      </c>
      <c r="AB126" s="7">
        <v>79</v>
      </c>
      <c r="AC126" s="7">
        <v>66</v>
      </c>
      <c r="AD126" s="7">
        <v>37</v>
      </c>
    </row>
    <row r="127" spans="1:30" s="8" customFormat="1" x14ac:dyDescent="0.25">
      <c r="A127" s="3">
        <v>40940</v>
      </c>
      <c r="B127" s="7"/>
      <c r="C127" s="7"/>
      <c r="D127" s="7"/>
      <c r="E127" s="7">
        <v>109.43340791999999</v>
      </c>
      <c r="F127" s="7">
        <v>67</v>
      </c>
      <c r="G127" s="7">
        <v>82</v>
      </c>
      <c r="H127" s="7">
        <v>55</v>
      </c>
      <c r="I127" s="7">
        <v>44</v>
      </c>
      <c r="J127" s="7">
        <v>40</v>
      </c>
      <c r="K127" s="7">
        <v>34</v>
      </c>
      <c r="L127" s="7">
        <v>53</v>
      </c>
      <c r="M127" s="7">
        <v>48</v>
      </c>
      <c r="N127" s="7">
        <v>20</v>
      </c>
      <c r="O127" s="7">
        <v>61</v>
      </c>
      <c r="P127" s="7">
        <v>73</v>
      </c>
      <c r="Q127" s="7">
        <v>52</v>
      </c>
      <c r="R127" s="7">
        <v>45</v>
      </c>
      <c r="S127" s="7">
        <v>60</v>
      </c>
      <c r="T127" s="7">
        <v>51</v>
      </c>
      <c r="U127" s="7">
        <v>42</v>
      </c>
      <c r="V127" s="7">
        <v>43</v>
      </c>
      <c r="W127" s="7">
        <v>28</v>
      </c>
      <c r="X127" s="7">
        <v>78</v>
      </c>
      <c r="Y127" s="7">
        <v>90</v>
      </c>
      <c r="Z127" s="7">
        <v>93</v>
      </c>
      <c r="AA127" s="7">
        <v>79</v>
      </c>
      <c r="AB127" s="7">
        <v>87</v>
      </c>
      <c r="AC127" s="7">
        <v>70</v>
      </c>
      <c r="AD127" s="7">
        <v>45</v>
      </c>
    </row>
    <row r="128" spans="1:30" s="8" customFormat="1" x14ac:dyDescent="0.25">
      <c r="A128" s="3">
        <v>40969</v>
      </c>
      <c r="B128" s="7"/>
      <c r="C128" s="7"/>
      <c r="D128" s="7"/>
      <c r="E128" s="7">
        <v>107.57807164</v>
      </c>
      <c r="F128" s="7">
        <v>74</v>
      </c>
      <c r="G128" s="7">
        <v>84</v>
      </c>
      <c r="H128" s="7">
        <v>62</v>
      </c>
      <c r="I128" s="7">
        <v>48</v>
      </c>
      <c r="J128" s="7">
        <v>49</v>
      </c>
      <c r="K128" s="7">
        <v>33</v>
      </c>
      <c r="L128" s="7">
        <v>58</v>
      </c>
      <c r="M128" s="7">
        <v>60</v>
      </c>
      <c r="N128" s="7">
        <v>19</v>
      </c>
      <c r="O128" s="7">
        <v>56</v>
      </c>
      <c r="P128" s="7">
        <v>69</v>
      </c>
      <c r="Q128" s="7">
        <v>60</v>
      </c>
      <c r="R128" s="7">
        <v>50</v>
      </c>
      <c r="S128" s="7">
        <v>59</v>
      </c>
      <c r="T128" s="7">
        <v>56</v>
      </c>
      <c r="U128" s="7">
        <v>54</v>
      </c>
      <c r="V128" s="7">
        <v>46</v>
      </c>
      <c r="W128" s="7">
        <v>35</v>
      </c>
      <c r="X128" s="7">
        <v>81</v>
      </c>
      <c r="Y128" s="7">
        <v>92</v>
      </c>
      <c r="Z128" s="7">
        <v>89</v>
      </c>
      <c r="AA128" s="7">
        <v>86</v>
      </c>
      <c r="AB128" s="7">
        <v>106</v>
      </c>
      <c r="AC128" s="7">
        <v>72</v>
      </c>
      <c r="AD128" s="7">
        <v>39</v>
      </c>
    </row>
    <row r="129" spans="1:30" s="8" customFormat="1" x14ac:dyDescent="0.25">
      <c r="A129" s="3">
        <v>41000</v>
      </c>
      <c r="B129" s="7"/>
      <c r="C129" s="7"/>
      <c r="D129" s="7"/>
      <c r="E129" s="7">
        <v>108.78594639000001</v>
      </c>
      <c r="F129" s="7">
        <v>68</v>
      </c>
      <c r="G129" s="7">
        <v>82</v>
      </c>
      <c r="H129" s="7">
        <v>66</v>
      </c>
      <c r="I129" s="7">
        <v>54</v>
      </c>
      <c r="J129" s="7">
        <v>72</v>
      </c>
      <c r="K129" s="7">
        <v>33</v>
      </c>
      <c r="L129" s="7">
        <v>64</v>
      </c>
      <c r="M129" s="7">
        <v>68</v>
      </c>
      <c r="N129" s="7">
        <v>21</v>
      </c>
      <c r="O129" s="7">
        <v>49</v>
      </c>
      <c r="P129" s="7">
        <v>69</v>
      </c>
      <c r="Q129" s="7">
        <v>59</v>
      </c>
      <c r="R129" s="7">
        <v>49</v>
      </c>
      <c r="S129" s="7">
        <v>57</v>
      </c>
      <c r="T129" s="7">
        <v>56</v>
      </c>
      <c r="U129" s="7">
        <v>47</v>
      </c>
      <c r="V129" s="7">
        <v>44</v>
      </c>
      <c r="W129" s="7">
        <v>33</v>
      </c>
      <c r="X129" s="7">
        <v>77</v>
      </c>
      <c r="Y129" s="7">
        <v>92</v>
      </c>
      <c r="Z129" s="7">
        <v>92</v>
      </c>
      <c r="AA129" s="7">
        <v>86</v>
      </c>
      <c r="AB129" s="7">
        <v>88</v>
      </c>
      <c r="AC129" s="7">
        <v>76</v>
      </c>
      <c r="AD129" s="7">
        <v>28</v>
      </c>
    </row>
    <row r="130" spans="1:30" s="8" customFormat="1" x14ac:dyDescent="0.25">
      <c r="A130" s="3">
        <v>41030</v>
      </c>
      <c r="B130" s="7"/>
      <c r="C130" s="7"/>
      <c r="D130" s="7"/>
      <c r="E130" s="7">
        <v>104.00785098</v>
      </c>
      <c r="F130" s="7">
        <v>63</v>
      </c>
      <c r="G130" s="7">
        <v>78</v>
      </c>
      <c r="H130" s="7">
        <v>66</v>
      </c>
      <c r="I130" s="7">
        <v>52</v>
      </c>
      <c r="J130" s="7">
        <v>67</v>
      </c>
      <c r="K130" s="7">
        <v>35</v>
      </c>
      <c r="L130" s="7">
        <v>65</v>
      </c>
      <c r="M130" s="7">
        <v>71</v>
      </c>
      <c r="N130" s="7">
        <v>20</v>
      </c>
      <c r="O130" s="7">
        <v>51</v>
      </c>
      <c r="P130" s="7">
        <v>74</v>
      </c>
      <c r="Q130" s="7">
        <v>65</v>
      </c>
      <c r="R130" s="7">
        <v>42</v>
      </c>
      <c r="S130" s="7">
        <v>59</v>
      </c>
      <c r="T130" s="7">
        <v>61</v>
      </c>
      <c r="U130" s="7">
        <v>46</v>
      </c>
      <c r="V130" s="7">
        <v>40</v>
      </c>
      <c r="W130" s="7">
        <v>30</v>
      </c>
      <c r="X130" s="7">
        <v>80</v>
      </c>
      <c r="Y130" s="7">
        <v>93</v>
      </c>
      <c r="Z130" s="7">
        <v>93</v>
      </c>
      <c r="AA130" s="7">
        <v>89</v>
      </c>
      <c r="AB130" s="7">
        <v>90</v>
      </c>
      <c r="AC130" s="7">
        <v>78</v>
      </c>
      <c r="AD130" s="7">
        <v>42</v>
      </c>
    </row>
    <row r="131" spans="1:30" s="8" customFormat="1" x14ac:dyDescent="0.25">
      <c r="A131" s="3">
        <v>41061</v>
      </c>
      <c r="B131" s="7"/>
      <c r="C131" s="7"/>
      <c r="D131" s="7"/>
      <c r="E131" s="7">
        <v>101.57886603</v>
      </c>
      <c r="F131" s="7">
        <v>61</v>
      </c>
      <c r="G131" s="7">
        <v>77</v>
      </c>
      <c r="H131" s="7">
        <v>65</v>
      </c>
      <c r="I131" s="7">
        <v>54</v>
      </c>
      <c r="J131" s="7">
        <v>66</v>
      </c>
      <c r="K131" s="7">
        <v>34</v>
      </c>
      <c r="L131" s="7">
        <v>66</v>
      </c>
      <c r="M131" s="7">
        <v>64</v>
      </c>
      <c r="N131" s="7">
        <v>21</v>
      </c>
      <c r="O131" s="7">
        <v>48</v>
      </c>
      <c r="P131" s="7">
        <v>70</v>
      </c>
      <c r="Q131" s="7">
        <v>57</v>
      </c>
      <c r="R131" s="7">
        <v>42</v>
      </c>
      <c r="S131" s="7">
        <v>44</v>
      </c>
      <c r="T131" s="7">
        <v>43</v>
      </c>
      <c r="U131" s="7">
        <v>52</v>
      </c>
      <c r="V131" s="7">
        <v>40</v>
      </c>
      <c r="W131" s="7">
        <v>29</v>
      </c>
      <c r="X131" s="7">
        <v>77</v>
      </c>
      <c r="Y131" s="7">
        <v>89</v>
      </c>
      <c r="Z131" s="7">
        <v>95</v>
      </c>
      <c r="AA131" s="7">
        <v>84</v>
      </c>
      <c r="AB131" s="7">
        <v>79</v>
      </c>
      <c r="AC131" s="7">
        <v>63</v>
      </c>
      <c r="AD131" s="7">
        <v>41</v>
      </c>
    </row>
    <row r="132" spans="1:30" s="8" customFormat="1" x14ac:dyDescent="0.25">
      <c r="A132" s="3">
        <v>41091</v>
      </c>
      <c r="B132" s="7"/>
      <c r="C132" s="7"/>
      <c r="D132" s="7"/>
      <c r="E132" s="7">
        <v>104.01611475</v>
      </c>
      <c r="F132" s="7">
        <v>64</v>
      </c>
      <c r="G132" s="7">
        <v>85</v>
      </c>
      <c r="H132" s="7">
        <v>69</v>
      </c>
      <c r="I132" s="7">
        <v>56</v>
      </c>
      <c r="J132" s="7">
        <v>66</v>
      </c>
      <c r="K132" s="7">
        <v>35</v>
      </c>
      <c r="L132" s="7">
        <v>69</v>
      </c>
      <c r="M132" s="7">
        <v>65</v>
      </c>
      <c r="N132" s="7">
        <v>19</v>
      </c>
      <c r="O132" s="7">
        <v>55</v>
      </c>
      <c r="P132" s="7">
        <v>70</v>
      </c>
      <c r="Q132" s="7">
        <v>66</v>
      </c>
      <c r="R132" s="7">
        <v>45</v>
      </c>
      <c r="S132" s="7">
        <v>55</v>
      </c>
      <c r="T132" s="7">
        <v>53</v>
      </c>
      <c r="U132" s="7">
        <v>41</v>
      </c>
      <c r="V132" s="7">
        <v>43</v>
      </c>
      <c r="W132" s="7">
        <v>33</v>
      </c>
      <c r="X132" s="7">
        <v>81</v>
      </c>
      <c r="Y132" s="7">
        <v>93</v>
      </c>
      <c r="Z132" s="7">
        <v>100</v>
      </c>
      <c r="AA132" s="7">
        <v>84</v>
      </c>
      <c r="AB132" s="7">
        <v>82</v>
      </c>
      <c r="AC132" s="7">
        <v>82</v>
      </c>
      <c r="AD132" s="7">
        <v>30</v>
      </c>
    </row>
    <row r="133" spans="1:30" s="8" customFormat="1" x14ac:dyDescent="0.25">
      <c r="A133" s="3">
        <v>41122</v>
      </c>
      <c r="B133" s="7"/>
      <c r="C133" s="7"/>
      <c r="D133" s="7"/>
      <c r="E133" s="7">
        <v>106.27741554000001</v>
      </c>
      <c r="F133" s="7">
        <v>67</v>
      </c>
      <c r="G133" s="7">
        <v>82</v>
      </c>
      <c r="H133" s="7">
        <v>67</v>
      </c>
      <c r="I133" s="7">
        <v>49</v>
      </c>
      <c r="J133" s="7">
        <v>58</v>
      </c>
      <c r="K133" s="7">
        <v>37</v>
      </c>
      <c r="L133" s="7">
        <v>63</v>
      </c>
      <c r="M133" s="7">
        <v>65</v>
      </c>
      <c r="N133" s="7">
        <v>23</v>
      </c>
      <c r="O133" s="7">
        <v>55</v>
      </c>
      <c r="P133" s="7">
        <v>75</v>
      </c>
      <c r="Q133" s="7">
        <v>63</v>
      </c>
      <c r="R133" s="7">
        <v>50</v>
      </c>
      <c r="S133" s="7">
        <v>52</v>
      </c>
      <c r="T133" s="7">
        <v>55</v>
      </c>
      <c r="U133" s="7">
        <v>42</v>
      </c>
      <c r="V133" s="7">
        <v>42</v>
      </c>
      <c r="W133" s="7">
        <v>37</v>
      </c>
      <c r="X133" s="7">
        <v>81</v>
      </c>
      <c r="Y133" s="7">
        <v>93</v>
      </c>
      <c r="Z133" s="7">
        <v>84</v>
      </c>
      <c r="AA133" s="7">
        <v>87</v>
      </c>
      <c r="AB133" s="7">
        <v>85</v>
      </c>
      <c r="AC133" s="7">
        <v>80</v>
      </c>
      <c r="AD133" s="7">
        <v>31</v>
      </c>
    </row>
    <row r="134" spans="1:30" s="8" customFormat="1" x14ac:dyDescent="0.25">
      <c r="A134" s="3">
        <v>41153</v>
      </c>
      <c r="B134" s="7"/>
      <c r="C134" s="7"/>
      <c r="D134" s="7"/>
      <c r="E134" s="7">
        <v>105.58933544999999</v>
      </c>
      <c r="F134" s="7">
        <v>66</v>
      </c>
      <c r="G134" s="7">
        <v>82</v>
      </c>
      <c r="H134" s="7">
        <v>62</v>
      </c>
      <c r="I134" s="7">
        <v>41</v>
      </c>
      <c r="J134" s="7">
        <v>56</v>
      </c>
      <c r="K134" s="7">
        <v>37</v>
      </c>
      <c r="L134" s="7">
        <v>58</v>
      </c>
      <c r="M134" s="7">
        <v>62</v>
      </c>
      <c r="N134" s="7">
        <v>19</v>
      </c>
      <c r="O134" s="7">
        <v>55</v>
      </c>
      <c r="P134" s="7">
        <v>73</v>
      </c>
      <c r="Q134" s="7">
        <v>54</v>
      </c>
      <c r="R134" s="7">
        <v>44</v>
      </c>
      <c r="S134" s="7">
        <v>43</v>
      </c>
      <c r="T134" s="7">
        <v>47</v>
      </c>
      <c r="U134" s="7">
        <v>42</v>
      </c>
      <c r="V134" s="7">
        <v>42</v>
      </c>
      <c r="W134" s="7">
        <v>36</v>
      </c>
      <c r="X134" s="7">
        <v>79</v>
      </c>
      <c r="Y134" s="7">
        <v>91</v>
      </c>
      <c r="Z134" s="7">
        <v>91</v>
      </c>
      <c r="AA134" s="7">
        <v>85</v>
      </c>
      <c r="AB134" s="7">
        <v>69</v>
      </c>
      <c r="AC134" s="7">
        <v>86</v>
      </c>
      <c r="AD134" s="7">
        <v>32</v>
      </c>
    </row>
    <row r="135" spans="1:30" s="8" customFormat="1" x14ac:dyDescent="0.25">
      <c r="A135" s="3">
        <v>41183</v>
      </c>
      <c r="B135" s="7"/>
      <c r="C135" s="7"/>
      <c r="D135" s="7"/>
      <c r="E135" s="7">
        <v>103.60036411999999</v>
      </c>
      <c r="F135" s="7">
        <v>66</v>
      </c>
      <c r="G135" s="7">
        <v>84</v>
      </c>
      <c r="H135" s="7">
        <v>57</v>
      </c>
      <c r="I135" s="7">
        <v>49</v>
      </c>
      <c r="J135" s="7">
        <v>48</v>
      </c>
      <c r="K135" s="7">
        <v>43</v>
      </c>
      <c r="L135" s="7">
        <v>54</v>
      </c>
      <c r="M135" s="7">
        <v>55</v>
      </c>
      <c r="N135" s="7">
        <v>23</v>
      </c>
      <c r="O135" s="7">
        <v>54</v>
      </c>
      <c r="P135" s="7">
        <v>71</v>
      </c>
      <c r="Q135" s="7">
        <v>53</v>
      </c>
      <c r="R135" s="7">
        <v>45</v>
      </c>
      <c r="S135" s="7">
        <v>58</v>
      </c>
      <c r="T135" s="7">
        <v>53</v>
      </c>
      <c r="U135" s="7">
        <v>41</v>
      </c>
      <c r="V135" s="7">
        <v>40</v>
      </c>
      <c r="W135" s="7">
        <v>31</v>
      </c>
      <c r="X135" s="7">
        <v>82</v>
      </c>
      <c r="Y135" s="7">
        <v>91</v>
      </c>
      <c r="Z135" s="7">
        <v>83</v>
      </c>
      <c r="AA135" s="7">
        <v>86</v>
      </c>
      <c r="AB135" s="7">
        <v>73</v>
      </c>
      <c r="AC135" s="7">
        <v>84</v>
      </c>
      <c r="AD135" s="7">
        <v>37</v>
      </c>
    </row>
    <row r="136" spans="1:30" s="8" customFormat="1" x14ac:dyDescent="0.25">
      <c r="A136" s="3">
        <v>41214</v>
      </c>
      <c r="B136" s="7"/>
      <c r="C136" s="7"/>
      <c r="D136" s="7"/>
      <c r="E136" s="7">
        <v>106.87146949</v>
      </c>
      <c r="F136" s="7">
        <v>63</v>
      </c>
      <c r="G136" s="7">
        <v>82</v>
      </c>
      <c r="H136" s="7">
        <v>62</v>
      </c>
      <c r="I136" s="7">
        <v>54</v>
      </c>
      <c r="J136" s="7">
        <v>58</v>
      </c>
      <c r="K136" s="7">
        <v>45</v>
      </c>
      <c r="L136" s="7">
        <v>58</v>
      </c>
      <c r="M136" s="7">
        <v>54</v>
      </c>
      <c r="N136" s="7">
        <v>22</v>
      </c>
      <c r="O136" s="7">
        <v>51</v>
      </c>
      <c r="P136" s="7">
        <v>67</v>
      </c>
      <c r="Q136" s="7">
        <v>47</v>
      </c>
      <c r="R136" s="7">
        <v>46</v>
      </c>
      <c r="S136" s="7">
        <v>46</v>
      </c>
      <c r="T136" s="7">
        <v>45</v>
      </c>
      <c r="U136" s="7">
        <v>47</v>
      </c>
      <c r="V136" s="7">
        <v>45</v>
      </c>
      <c r="W136" s="7">
        <v>30</v>
      </c>
      <c r="X136" s="7">
        <v>79</v>
      </c>
      <c r="Y136" s="7">
        <v>91</v>
      </c>
      <c r="Z136" s="7">
        <v>93</v>
      </c>
      <c r="AA136" s="7">
        <v>84</v>
      </c>
      <c r="AB136" s="7">
        <v>93</v>
      </c>
      <c r="AC136" s="7">
        <v>73</v>
      </c>
      <c r="AD136" s="7">
        <v>36</v>
      </c>
    </row>
    <row r="137" spans="1:30" s="8" customFormat="1" x14ac:dyDescent="0.25">
      <c r="A137" s="3">
        <v>41244</v>
      </c>
      <c r="B137" s="7"/>
      <c r="C137" s="7"/>
      <c r="D137" s="7"/>
      <c r="E137" s="7">
        <v>104.14780693</v>
      </c>
      <c r="F137" s="7">
        <v>69</v>
      </c>
      <c r="G137" s="7">
        <v>81</v>
      </c>
      <c r="H137" s="7">
        <v>58</v>
      </c>
      <c r="I137" s="7">
        <v>47</v>
      </c>
      <c r="J137" s="7">
        <v>47</v>
      </c>
      <c r="K137" s="7">
        <v>36</v>
      </c>
      <c r="L137" s="7">
        <v>53</v>
      </c>
      <c r="M137" s="7">
        <v>46</v>
      </c>
      <c r="N137" s="7">
        <v>18</v>
      </c>
      <c r="O137" s="7">
        <v>51</v>
      </c>
      <c r="P137" s="7">
        <v>68</v>
      </c>
      <c r="Q137" s="7">
        <v>49</v>
      </c>
      <c r="R137" s="7">
        <v>44</v>
      </c>
      <c r="S137" s="7">
        <v>41</v>
      </c>
      <c r="T137" s="7">
        <v>39</v>
      </c>
      <c r="U137" s="7">
        <v>51</v>
      </c>
      <c r="V137" s="7">
        <v>41</v>
      </c>
      <c r="W137" s="7">
        <v>32</v>
      </c>
      <c r="X137" s="7">
        <v>81</v>
      </c>
      <c r="Y137" s="7">
        <v>89</v>
      </c>
      <c r="Z137" s="7">
        <v>97</v>
      </c>
      <c r="AA137" s="7">
        <v>83</v>
      </c>
      <c r="AB137" s="7">
        <v>80</v>
      </c>
      <c r="AC137" s="7">
        <v>77</v>
      </c>
      <c r="AD137" s="7">
        <v>33</v>
      </c>
    </row>
    <row r="138" spans="1:30" s="8" customFormat="1" x14ac:dyDescent="0.25">
      <c r="A138" s="3">
        <v>41275</v>
      </c>
      <c r="B138" s="7"/>
      <c r="C138" s="7"/>
      <c r="D138" s="7"/>
      <c r="E138" s="7">
        <v>106.34566359</v>
      </c>
      <c r="F138" s="7">
        <v>70</v>
      </c>
      <c r="G138" s="7">
        <v>89</v>
      </c>
      <c r="H138" s="7">
        <v>53</v>
      </c>
      <c r="I138" s="7">
        <v>45</v>
      </c>
      <c r="J138" s="7">
        <v>34</v>
      </c>
      <c r="K138" s="7">
        <v>30</v>
      </c>
      <c r="L138" s="7">
        <v>39</v>
      </c>
      <c r="M138" s="7">
        <v>40</v>
      </c>
      <c r="N138" s="7">
        <v>24</v>
      </c>
      <c r="O138" s="7">
        <v>53</v>
      </c>
      <c r="P138" s="7">
        <v>78</v>
      </c>
      <c r="Q138" s="7">
        <v>43</v>
      </c>
      <c r="R138" s="7">
        <v>45</v>
      </c>
      <c r="S138" s="7">
        <v>32</v>
      </c>
      <c r="T138" s="7">
        <v>37</v>
      </c>
      <c r="U138" s="7">
        <v>54</v>
      </c>
      <c r="V138" s="7">
        <v>42</v>
      </c>
      <c r="W138" s="7">
        <v>25</v>
      </c>
      <c r="X138" s="7">
        <v>79</v>
      </c>
      <c r="Y138" s="7">
        <v>87</v>
      </c>
      <c r="Z138" s="7">
        <v>99</v>
      </c>
      <c r="AA138" s="7">
        <v>80</v>
      </c>
      <c r="AB138" s="7">
        <v>82</v>
      </c>
      <c r="AC138" s="7">
        <v>72</v>
      </c>
      <c r="AD138" s="7">
        <v>38</v>
      </c>
    </row>
    <row r="139" spans="1:30" s="8" customFormat="1" x14ac:dyDescent="0.25">
      <c r="A139" s="3">
        <v>41306</v>
      </c>
      <c r="B139" s="7"/>
      <c r="C139" s="7"/>
      <c r="D139" s="7"/>
      <c r="E139" s="7">
        <v>111.80293863</v>
      </c>
      <c r="F139" s="7">
        <v>73</v>
      </c>
      <c r="G139" s="7">
        <v>84</v>
      </c>
      <c r="H139" s="7">
        <v>56</v>
      </c>
      <c r="I139" s="7">
        <v>44</v>
      </c>
      <c r="J139" s="7">
        <v>44</v>
      </c>
      <c r="K139" s="7">
        <v>34</v>
      </c>
      <c r="L139" s="7">
        <v>47</v>
      </c>
      <c r="M139" s="7">
        <v>45</v>
      </c>
      <c r="N139" s="7">
        <v>29</v>
      </c>
      <c r="O139" s="7">
        <v>52</v>
      </c>
      <c r="P139" s="7">
        <v>72</v>
      </c>
      <c r="Q139" s="7">
        <v>51</v>
      </c>
      <c r="R139" s="7">
        <v>47</v>
      </c>
      <c r="S139" s="7">
        <v>51</v>
      </c>
      <c r="T139" s="7">
        <v>49</v>
      </c>
      <c r="U139" s="7">
        <v>54</v>
      </c>
      <c r="V139" s="7">
        <v>39</v>
      </c>
      <c r="W139" s="7">
        <v>31</v>
      </c>
      <c r="X139" s="7">
        <v>81</v>
      </c>
      <c r="Y139" s="7">
        <v>91</v>
      </c>
      <c r="Z139" s="7">
        <v>102</v>
      </c>
      <c r="AA139" s="7">
        <v>87</v>
      </c>
      <c r="AB139" s="7">
        <v>86</v>
      </c>
      <c r="AC139" s="7">
        <v>71</v>
      </c>
      <c r="AD139" s="7">
        <v>36</v>
      </c>
    </row>
    <row r="140" spans="1:30" s="8" customFormat="1" x14ac:dyDescent="0.25">
      <c r="A140" s="3">
        <v>41334</v>
      </c>
      <c r="B140" s="7"/>
      <c r="C140" s="7"/>
      <c r="D140" s="7"/>
      <c r="E140" s="7">
        <v>101.92295097</v>
      </c>
      <c r="F140" s="7">
        <v>75</v>
      </c>
      <c r="G140" s="7">
        <v>88</v>
      </c>
      <c r="H140" s="7">
        <v>62</v>
      </c>
      <c r="I140" s="7">
        <v>47</v>
      </c>
      <c r="J140" s="7">
        <v>61</v>
      </c>
      <c r="K140" s="7">
        <v>37</v>
      </c>
      <c r="L140" s="7">
        <v>49</v>
      </c>
      <c r="M140" s="7">
        <v>64</v>
      </c>
      <c r="N140" s="7">
        <v>25</v>
      </c>
      <c r="O140" s="7">
        <v>47</v>
      </c>
      <c r="P140" s="7">
        <v>65</v>
      </c>
      <c r="Q140" s="7">
        <v>60</v>
      </c>
      <c r="R140" s="7">
        <v>50</v>
      </c>
      <c r="S140" s="7">
        <v>54</v>
      </c>
      <c r="T140" s="7">
        <v>47</v>
      </c>
      <c r="U140" s="7">
        <v>46</v>
      </c>
      <c r="V140" s="7">
        <v>39</v>
      </c>
      <c r="W140" s="7">
        <v>38</v>
      </c>
      <c r="X140" s="7">
        <v>81</v>
      </c>
      <c r="Y140" s="7">
        <v>91</v>
      </c>
      <c r="Z140" s="7">
        <v>100</v>
      </c>
      <c r="AA140" s="7">
        <v>84</v>
      </c>
      <c r="AB140" s="7">
        <v>77</v>
      </c>
      <c r="AC140" s="7">
        <v>80</v>
      </c>
      <c r="AD140" s="7">
        <v>31</v>
      </c>
    </row>
    <row r="141" spans="1:30" s="8" customFormat="1" x14ac:dyDescent="0.25">
      <c r="A141" s="3">
        <v>41365</v>
      </c>
      <c r="B141" s="7"/>
      <c r="C141" s="7"/>
      <c r="D141" s="7"/>
      <c r="E141" s="7">
        <v>102.90468557</v>
      </c>
      <c r="F141" s="7">
        <v>63</v>
      </c>
      <c r="G141" s="7">
        <v>81</v>
      </c>
      <c r="H141" s="7">
        <v>71</v>
      </c>
      <c r="I141" s="7">
        <v>51</v>
      </c>
      <c r="J141" s="7">
        <v>66</v>
      </c>
      <c r="K141" s="7">
        <v>37</v>
      </c>
      <c r="L141" s="7">
        <v>55</v>
      </c>
      <c r="M141" s="7">
        <v>66</v>
      </c>
      <c r="N141" s="7">
        <v>25</v>
      </c>
      <c r="O141" s="7">
        <v>47</v>
      </c>
      <c r="P141" s="7">
        <v>64</v>
      </c>
      <c r="Q141" s="7">
        <v>53</v>
      </c>
      <c r="R141" s="7">
        <v>46</v>
      </c>
      <c r="S141" s="7">
        <v>43</v>
      </c>
      <c r="T141" s="7">
        <v>45</v>
      </c>
      <c r="U141" s="7">
        <v>46</v>
      </c>
      <c r="V141" s="7">
        <v>46</v>
      </c>
      <c r="W141" s="7">
        <v>32</v>
      </c>
      <c r="X141" s="7">
        <v>75</v>
      </c>
      <c r="Y141" s="7">
        <v>89</v>
      </c>
      <c r="Z141" s="7">
        <v>92</v>
      </c>
      <c r="AA141" s="7">
        <v>84</v>
      </c>
      <c r="AB141" s="7">
        <v>85</v>
      </c>
      <c r="AC141" s="7">
        <v>63</v>
      </c>
      <c r="AD141" s="7">
        <v>32</v>
      </c>
    </row>
    <row r="142" spans="1:30" s="8" customFormat="1" x14ac:dyDescent="0.25">
      <c r="A142" s="3">
        <v>41395</v>
      </c>
      <c r="B142" s="7"/>
      <c r="C142" s="7"/>
      <c r="D142" s="7"/>
      <c r="E142" s="7">
        <v>99.950861579999994</v>
      </c>
      <c r="F142" s="7">
        <v>68</v>
      </c>
      <c r="G142" s="7">
        <v>82</v>
      </c>
      <c r="H142" s="7">
        <v>63</v>
      </c>
      <c r="I142" s="7">
        <v>53</v>
      </c>
      <c r="J142" s="7">
        <v>63</v>
      </c>
      <c r="K142" s="7">
        <v>37</v>
      </c>
      <c r="L142" s="7">
        <v>58</v>
      </c>
      <c r="M142" s="7">
        <v>67</v>
      </c>
      <c r="N142" s="7">
        <v>27</v>
      </c>
      <c r="O142" s="7">
        <v>46</v>
      </c>
      <c r="P142" s="7">
        <v>63</v>
      </c>
      <c r="Q142" s="7">
        <v>49</v>
      </c>
      <c r="R142" s="7">
        <v>44</v>
      </c>
      <c r="S142" s="7">
        <v>41</v>
      </c>
      <c r="T142" s="7">
        <v>41</v>
      </c>
      <c r="U142" s="7">
        <v>54</v>
      </c>
      <c r="V142" s="7">
        <v>43</v>
      </c>
      <c r="W142" s="7">
        <v>30</v>
      </c>
      <c r="X142" s="7">
        <v>75</v>
      </c>
      <c r="Y142" s="7">
        <v>88</v>
      </c>
      <c r="Z142" s="7">
        <v>95</v>
      </c>
      <c r="AA142" s="7">
        <v>82</v>
      </c>
      <c r="AB142" s="7">
        <v>84</v>
      </c>
      <c r="AC142" s="7">
        <v>71</v>
      </c>
      <c r="AD142" s="7">
        <v>34</v>
      </c>
    </row>
    <row r="143" spans="1:30" s="8" customFormat="1" x14ac:dyDescent="0.25">
      <c r="A143" s="3">
        <v>41426</v>
      </c>
      <c r="B143" s="7"/>
      <c r="C143" s="7"/>
      <c r="D143" s="7"/>
      <c r="E143" s="7">
        <v>103.33817157999999</v>
      </c>
      <c r="F143" s="7">
        <v>60</v>
      </c>
      <c r="G143" s="7">
        <v>76</v>
      </c>
      <c r="H143" s="7">
        <v>62</v>
      </c>
      <c r="I143" s="7">
        <v>49</v>
      </c>
      <c r="J143" s="7">
        <v>62</v>
      </c>
      <c r="K143" s="7">
        <v>48</v>
      </c>
      <c r="L143" s="7">
        <v>59</v>
      </c>
      <c r="M143" s="7">
        <v>59</v>
      </c>
      <c r="N143" s="7">
        <v>27</v>
      </c>
      <c r="O143" s="7">
        <v>52</v>
      </c>
      <c r="P143" s="7">
        <v>66</v>
      </c>
      <c r="Q143" s="7">
        <v>57</v>
      </c>
      <c r="R143" s="7">
        <v>42</v>
      </c>
      <c r="S143" s="7">
        <v>53</v>
      </c>
      <c r="T143" s="7">
        <v>43</v>
      </c>
      <c r="U143" s="7">
        <v>56</v>
      </c>
      <c r="V143" s="7">
        <v>40</v>
      </c>
      <c r="W143" s="7">
        <v>37</v>
      </c>
      <c r="X143" s="7">
        <v>78</v>
      </c>
      <c r="Y143" s="7">
        <v>89</v>
      </c>
      <c r="Z143" s="7">
        <v>92</v>
      </c>
      <c r="AA143" s="7">
        <v>84</v>
      </c>
      <c r="AB143" s="7">
        <v>65</v>
      </c>
      <c r="AC143" s="7">
        <v>68</v>
      </c>
      <c r="AD143" s="7">
        <v>28</v>
      </c>
    </row>
    <row r="144" spans="1:30" s="8" customFormat="1" x14ac:dyDescent="0.25">
      <c r="A144" s="3">
        <v>41456</v>
      </c>
      <c r="B144" s="7"/>
      <c r="C144" s="7"/>
      <c r="D144" s="7"/>
      <c r="E144" s="7">
        <v>106.63017067</v>
      </c>
      <c r="F144" s="7">
        <v>57</v>
      </c>
      <c r="G144" s="7">
        <v>71</v>
      </c>
      <c r="H144" s="7">
        <v>60</v>
      </c>
      <c r="I144" s="7">
        <v>49</v>
      </c>
      <c r="J144" s="7">
        <v>54</v>
      </c>
      <c r="K144" s="7">
        <v>35</v>
      </c>
      <c r="L144" s="7">
        <v>70</v>
      </c>
      <c r="M144" s="7">
        <v>65</v>
      </c>
      <c r="N144" s="7">
        <v>20</v>
      </c>
      <c r="O144" s="7">
        <v>51</v>
      </c>
      <c r="P144" s="7">
        <v>71</v>
      </c>
      <c r="Q144" s="7">
        <v>64</v>
      </c>
      <c r="R144" s="7">
        <v>37</v>
      </c>
      <c r="S144" s="7">
        <v>53</v>
      </c>
      <c r="T144" s="7">
        <v>46</v>
      </c>
      <c r="U144" s="7">
        <v>47</v>
      </c>
      <c r="V144" s="7">
        <v>41</v>
      </c>
      <c r="W144" s="7">
        <v>31</v>
      </c>
      <c r="X144" s="7">
        <v>75</v>
      </c>
      <c r="Y144" s="7">
        <v>88</v>
      </c>
      <c r="Z144" s="7">
        <v>94</v>
      </c>
      <c r="AA144" s="7">
        <v>82</v>
      </c>
      <c r="AB144" s="7">
        <v>69</v>
      </c>
      <c r="AC144" s="7">
        <v>66</v>
      </c>
      <c r="AD144" s="7">
        <v>40</v>
      </c>
    </row>
    <row r="145" spans="1:30" s="8" customFormat="1" x14ac:dyDescent="0.25">
      <c r="A145" s="3">
        <v>41487</v>
      </c>
      <c r="B145" s="7"/>
      <c r="C145" s="7"/>
      <c r="D145" s="7"/>
      <c r="E145" s="7">
        <v>106.64567593</v>
      </c>
      <c r="F145" s="7">
        <v>65</v>
      </c>
      <c r="G145" s="7">
        <v>77</v>
      </c>
      <c r="H145" s="7">
        <v>60</v>
      </c>
      <c r="I145" s="7">
        <v>45</v>
      </c>
      <c r="J145" s="7">
        <v>55</v>
      </c>
      <c r="K145" s="7">
        <v>37</v>
      </c>
      <c r="L145" s="7">
        <v>57</v>
      </c>
      <c r="M145" s="7">
        <v>59</v>
      </c>
      <c r="N145" s="7">
        <v>29</v>
      </c>
      <c r="O145" s="7">
        <v>53</v>
      </c>
      <c r="P145" s="7">
        <v>73</v>
      </c>
      <c r="Q145" s="7">
        <v>54</v>
      </c>
      <c r="R145" s="7">
        <v>41</v>
      </c>
      <c r="S145" s="7">
        <v>43</v>
      </c>
      <c r="T145" s="7">
        <v>38</v>
      </c>
      <c r="U145" s="7">
        <v>43</v>
      </c>
      <c r="V145" s="7">
        <v>39</v>
      </c>
      <c r="W145" s="7">
        <v>33</v>
      </c>
      <c r="X145" s="7">
        <v>76</v>
      </c>
      <c r="Y145" s="7">
        <v>87</v>
      </c>
      <c r="Z145" s="7">
        <v>94</v>
      </c>
      <c r="AA145" s="7">
        <v>82</v>
      </c>
      <c r="AB145" s="7">
        <v>79</v>
      </c>
      <c r="AC145" s="7">
        <v>72</v>
      </c>
      <c r="AD145" s="7">
        <v>33</v>
      </c>
    </row>
    <row r="146" spans="1:30" s="8" customFormat="1" x14ac:dyDescent="0.25">
      <c r="A146" s="3">
        <v>41518</v>
      </c>
      <c r="B146" s="7"/>
      <c r="C146" s="7"/>
      <c r="D146" s="7"/>
      <c r="E146" s="7">
        <v>104.80509677000001</v>
      </c>
      <c r="F146" s="7">
        <v>64</v>
      </c>
      <c r="G146" s="7">
        <v>79</v>
      </c>
      <c r="H146" s="7">
        <v>57</v>
      </c>
      <c r="I146" s="7">
        <v>37</v>
      </c>
      <c r="J146" s="7">
        <v>51</v>
      </c>
      <c r="K146" s="7">
        <v>36</v>
      </c>
      <c r="L146" s="7">
        <v>55</v>
      </c>
      <c r="M146" s="7">
        <v>60</v>
      </c>
      <c r="N146" s="7">
        <v>26</v>
      </c>
      <c r="O146" s="7">
        <v>51</v>
      </c>
      <c r="P146" s="7">
        <v>67</v>
      </c>
      <c r="Q146" s="7">
        <v>51</v>
      </c>
      <c r="R146" s="7">
        <v>38</v>
      </c>
      <c r="S146" s="7">
        <v>35</v>
      </c>
      <c r="T146" s="7">
        <v>45</v>
      </c>
      <c r="U146" s="7">
        <v>50</v>
      </c>
      <c r="V146" s="7">
        <v>43</v>
      </c>
      <c r="W146" s="7">
        <v>32</v>
      </c>
      <c r="X146" s="7">
        <v>76</v>
      </c>
      <c r="Y146" s="7">
        <v>88</v>
      </c>
      <c r="Z146" s="7">
        <v>84</v>
      </c>
      <c r="AA146" s="7">
        <v>84</v>
      </c>
      <c r="AB146" s="7">
        <v>77</v>
      </c>
      <c r="AC146" s="7">
        <v>75</v>
      </c>
      <c r="AD146" s="7">
        <v>34</v>
      </c>
    </row>
    <row r="147" spans="1:30" s="8" customFormat="1" x14ac:dyDescent="0.25">
      <c r="A147" s="3">
        <v>41548</v>
      </c>
      <c r="B147" s="7"/>
      <c r="C147" s="7"/>
      <c r="D147" s="7"/>
      <c r="E147" s="7">
        <v>103.95394585</v>
      </c>
      <c r="F147" s="7">
        <v>56</v>
      </c>
      <c r="G147" s="7">
        <v>77</v>
      </c>
      <c r="H147" s="7">
        <v>61</v>
      </c>
      <c r="I147" s="7">
        <v>43</v>
      </c>
      <c r="J147" s="7">
        <v>50</v>
      </c>
      <c r="K147" s="7">
        <v>30</v>
      </c>
      <c r="L147" s="7">
        <v>51</v>
      </c>
      <c r="M147" s="7">
        <v>48</v>
      </c>
      <c r="N147" s="7">
        <v>24</v>
      </c>
      <c r="O147" s="7">
        <v>52</v>
      </c>
      <c r="P147" s="7">
        <v>67</v>
      </c>
      <c r="Q147" s="7">
        <v>55</v>
      </c>
      <c r="R147" s="7">
        <v>44</v>
      </c>
      <c r="S147" s="7">
        <v>49</v>
      </c>
      <c r="T147" s="7">
        <v>44</v>
      </c>
      <c r="U147" s="7">
        <v>43</v>
      </c>
      <c r="V147" s="7">
        <v>43</v>
      </c>
      <c r="W147" s="7">
        <v>34</v>
      </c>
      <c r="X147" s="7">
        <v>78</v>
      </c>
      <c r="Y147" s="7">
        <v>87</v>
      </c>
      <c r="Z147" s="7">
        <v>85</v>
      </c>
      <c r="AA147" s="7">
        <v>82</v>
      </c>
      <c r="AB147" s="7">
        <v>81</v>
      </c>
      <c r="AC147" s="7">
        <v>80</v>
      </c>
      <c r="AD147" s="7">
        <v>31</v>
      </c>
    </row>
    <row r="148" spans="1:30" s="8" customFormat="1" x14ac:dyDescent="0.25">
      <c r="A148" s="3">
        <v>41579</v>
      </c>
      <c r="B148" s="7"/>
      <c r="C148" s="7"/>
      <c r="D148" s="7"/>
      <c r="E148" s="7">
        <v>106.50707872</v>
      </c>
      <c r="F148" s="7">
        <v>55</v>
      </c>
      <c r="G148" s="7">
        <v>75</v>
      </c>
      <c r="H148" s="7">
        <v>61</v>
      </c>
      <c r="I148" s="7">
        <v>42</v>
      </c>
      <c r="J148" s="7">
        <v>46</v>
      </c>
      <c r="K148" s="7">
        <v>41</v>
      </c>
      <c r="L148" s="7">
        <v>44</v>
      </c>
      <c r="M148" s="7">
        <v>44</v>
      </c>
      <c r="N148" s="7">
        <v>25</v>
      </c>
      <c r="O148" s="7">
        <v>52</v>
      </c>
      <c r="P148" s="7">
        <v>66</v>
      </c>
      <c r="Q148" s="7">
        <v>49</v>
      </c>
      <c r="R148" s="7">
        <v>46</v>
      </c>
      <c r="S148" s="7">
        <v>41</v>
      </c>
      <c r="T148" s="7">
        <v>39</v>
      </c>
      <c r="U148" s="7">
        <v>49</v>
      </c>
      <c r="V148" s="7">
        <v>44</v>
      </c>
      <c r="W148" s="7">
        <v>29</v>
      </c>
      <c r="X148" s="7">
        <v>79</v>
      </c>
      <c r="Y148" s="7">
        <v>90</v>
      </c>
      <c r="Z148" s="7">
        <v>89</v>
      </c>
      <c r="AA148" s="7">
        <v>87</v>
      </c>
      <c r="AB148" s="7">
        <v>72</v>
      </c>
      <c r="AC148" s="7">
        <v>76</v>
      </c>
      <c r="AD148" s="7">
        <v>35</v>
      </c>
    </row>
    <row r="149" spans="1:30" s="8" customFormat="1" x14ac:dyDescent="0.25">
      <c r="A149" s="3">
        <v>41609</v>
      </c>
      <c r="B149" s="7"/>
      <c r="C149" s="7"/>
      <c r="D149" s="7"/>
      <c r="E149" s="7">
        <v>105.89547888</v>
      </c>
      <c r="F149" s="7">
        <v>58</v>
      </c>
      <c r="G149" s="7">
        <v>78</v>
      </c>
      <c r="H149" s="7">
        <v>52</v>
      </c>
      <c r="I149" s="7">
        <v>40</v>
      </c>
      <c r="J149" s="7">
        <v>43</v>
      </c>
      <c r="K149" s="7">
        <v>39</v>
      </c>
      <c r="L149" s="7">
        <v>42</v>
      </c>
      <c r="M149" s="7">
        <v>42</v>
      </c>
      <c r="N149" s="7">
        <v>27</v>
      </c>
      <c r="O149" s="7">
        <v>51</v>
      </c>
      <c r="P149" s="7">
        <v>68</v>
      </c>
      <c r="Q149" s="7">
        <v>58</v>
      </c>
      <c r="R149" s="7">
        <v>40</v>
      </c>
      <c r="S149" s="7">
        <v>47</v>
      </c>
      <c r="T149" s="7">
        <v>40</v>
      </c>
      <c r="U149" s="7">
        <v>51</v>
      </c>
      <c r="V149" s="7">
        <v>43</v>
      </c>
      <c r="W149" s="7">
        <v>31</v>
      </c>
      <c r="X149" s="7">
        <v>78</v>
      </c>
      <c r="Y149" s="7">
        <v>84</v>
      </c>
      <c r="Z149" s="7">
        <v>97</v>
      </c>
      <c r="AA149" s="7">
        <v>80</v>
      </c>
      <c r="AB149" s="7">
        <v>83</v>
      </c>
      <c r="AC149" s="7">
        <v>73</v>
      </c>
      <c r="AD149" s="7">
        <v>35</v>
      </c>
    </row>
    <row r="150" spans="1:30" s="8" customFormat="1" x14ac:dyDescent="0.25">
      <c r="A150" s="3">
        <v>41640</v>
      </c>
      <c r="B150" s="7"/>
      <c r="C150" s="7"/>
      <c r="D150" s="7"/>
      <c r="E150" s="7">
        <v>104.8902382</v>
      </c>
      <c r="F150" s="7">
        <v>64</v>
      </c>
      <c r="G150" s="7">
        <v>80</v>
      </c>
      <c r="H150" s="7">
        <v>51</v>
      </c>
      <c r="I150" s="7">
        <v>42</v>
      </c>
      <c r="J150" s="7">
        <v>29</v>
      </c>
      <c r="K150" s="7">
        <v>35</v>
      </c>
      <c r="L150" s="7">
        <v>47</v>
      </c>
      <c r="M150" s="7">
        <v>44</v>
      </c>
      <c r="N150" s="7">
        <v>23</v>
      </c>
      <c r="O150" s="7">
        <v>56</v>
      </c>
      <c r="P150" s="7">
        <v>81</v>
      </c>
      <c r="Q150" s="7">
        <v>46</v>
      </c>
      <c r="R150" s="7">
        <v>40</v>
      </c>
      <c r="S150" s="7">
        <v>23</v>
      </c>
      <c r="T150" s="7">
        <v>36</v>
      </c>
      <c r="U150" s="7">
        <v>55</v>
      </c>
      <c r="V150" s="7">
        <v>36</v>
      </c>
      <c r="W150" s="7">
        <v>28</v>
      </c>
      <c r="X150" s="7">
        <v>76</v>
      </c>
      <c r="Y150" s="7">
        <v>89</v>
      </c>
      <c r="Z150" s="7">
        <v>93</v>
      </c>
      <c r="AA150" s="7">
        <v>84</v>
      </c>
      <c r="AB150" s="7">
        <v>89</v>
      </c>
      <c r="AC150" s="7">
        <v>63</v>
      </c>
      <c r="AD150" s="7">
        <v>38</v>
      </c>
    </row>
    <row r="151" spans="1:30" s="8" customFormat="1" x14ac:dyDescent="0.25">
      <c r="A151" s="3">
        <v>41671</v>
      </c>
      <c r="B151" s="7"/>
      <c r="C151" s="7"/>
      <c r="D151" s="7"/>
      <c r="E151" s="7">
        <v>104.80626062</v>
      </c>
      <c r="F151" s="7">
        <v>67</v>
      </c>
      <c r="G151" s="7">
        <v>84</v>
      </c>
      <c r="H151" s="7">
        <v>56</v>
      </c>
      <c r="I151" s="7">
        <v>39</v>
      </c>
      <c r="J151" s="7">
        <v>43</v>
      </c>
      <c r="K151" s="7">
        <v>35</v>
      </c>
      <c r="L151" s="7">
        <v>42</v>
      </c>
      <c r="M151" s="7">
        <v>47</v>
      </c>
      <c r="N151" s="7">
        <v>23</v>
      </c>
      <c r="O151" s="7">
        <v>52</v>
      </c>
      <c r="P151" s="7">
        <v>72</v>
      </c>
      <c r="Q151" s="7">
        <v>47</v>
      </c>
      <c r="R151" s="7">
        <v>44</v>
      </c>
      <c r="S151" s="7">
        <v>54</v>
      </c>
      <c r="T151" s="7">
        <v>43</v>
      </c>
      <c r="U151" s="7">
        <v>54</v>
      </c>
      <c r="V151" s="7">
        <v>37</v>
      </c>
      <c r="W151" s="7">
        <v>30</v>
      </c>
      <c r="X151" s="7">
        <v>75</v>
      </c>
      <c r="Y151" s="7">
        <v>86</v>
      </c>
      <c r="Z151" s="7">
        <v>95</v>
      </c>
      <c r="AA151" s="7">
        <v>85</v>
      </c>
      <c r="AB151" s="7">
        <v>86</v>
      </c>
      <c r="AC151" s="7">
        <v>61</v>
      </c>
      <c r="AD151" s="7">
        <v>37</v>
      </c>
    </row>
    <row r="152" spans="1:30" s="8" customFormat="1" x14ac:dyDescent="0.25">
      <c r="A152" s="3">
        <v>41699</v>
      </c>
      <c r="B152" s="7"/>
      <c r="C152" s="7"/>
      <c r="D152" s="7"/>
      <c r="E152" s="7">
        <v>103.33918394</v>
      </c>
      <c r="F152" s="7">
        <v>69</v>
      </c>
      <c r="G152" s="7">
        <v>84</v>
      </c>
      <c r="H152" s="7">
        <v>56</v>
      </c>
      <c r="I152" s="7">
        <v>43</v>
      </c>
      <c r="J152" s="7">
        <v>44</v>
      </c>
      <c r="K152" s="7">
        <v>39</v>
      </c>
      <c r="L152" s="7">
        <v>49</v>
      </c>
      <c r="M152" s="7">
        <v>51</v>
      </c>
      <c r="N152" s="7">
        <v>24</v>
      </c>
      <c r="O152" s="7">
        <v>50</v>
      </c>
      <c r="P152" s="7">
        <v>76</v>
      </c>
      <c r="Q152" s="7">
        <v>49</v>
      </c>
      <c r="R152" s="7">
        <v>49</v>
      </c>
      <c r="S152" s="7">
        <v>44</v>
      </c>
      <c r="T152" s="7">
        <v>43</v>
      </c>
      <c r="U152" s="7">
        <v>54</v>
      </c>
      <c r="V152" s="7">
        <v>33</v>
      </c>
      <c r="W152" s="7">
        <v>32</v>
      </c>
      <c r="X152" s="7">
        <v>77</v>
      </c>
      <c r="Y152" s="7">
        <v>88</v>
      </c>
      <c r="Z152" s="7">
        <v>96</v>
      </c>
      <c r="AA152" s="7">
        <v>84</v>
      </c>
      <c r="AB152" s="7">
        <v>85</v>
      </c>
      <c r="AC152" s="7">
        <v>65</v>
      </c>
      <c r="AD152" s="7">
        <v>34</v>
      </c>
    </row>
    <row r="153" spans="1:30" s="8" customFormat="1" x14ac:dyDescent="0.25">
      <c r="A153" s="3">
        <v>41730</v>
      </c>
      <c r="B153" s="7"/>
      <c r="C153" s="7"/>
      <c r="D153" s="7"/>
      <c r="E153" s="7">
        <v>101.8297821</v>
      </c>
      <c r="F153" s="7">
        <v>63</v>
      </c>
      <c r="G153" s="7">
        <v>80</v>
      </c>
      <c r="H153" s="7">
        <v>58</v>
      </c>
      <c r="I153" s="7">
        <v>45</v>
      </c>
      <c r="J153" s="7">
        <v>56</v>
      </c>
      <c r="K153" s="7">
        <v>40</v>
      </c>
      <c r="L153" s="7">
        <v>53</v>
      </c>
      <c r="M153" s="7">
        <v>65</v>
      </c>
      <c r="N153" s="7">
        <v>32</v>
      </c>
      <c r="O153" s="7">
        <v>53</v>
      </c>
      <c r="P153" s="7">
        <v>73</v>
      </c>
      <c r="Q153" s="7">
        <v>52</v>
      </c>
      <c r="R153" s="7">
        <v>45</v>
      </c>
      <c r="S153" s="7">
        <v>53</v>
      </c>
      <c r="T153" s="7">
        <v>49</v>
      </c>
      <c r="U153" s="7">
        <v>48</v>
      </c>
      <c r="V153" s="7">
        <v>41</v>
      </c>
      <c r="W153" s="7">
        <v>29</v>
      </c>
      <c r="X153" s="7">
        <v>78</v>
      </c>
      <c r="Y153" s="7">
        <v>87</v>
      </c>
      <c r="Z153" s="7">
        <v>94</v>
      </c>
      <c r="AA153" s="7">
        <v>80</v>
      </c>
      <c r="AB153" s="7">
        <v>81</v>
      </c>
      <c r="AC153" s="7">
        <v>64</v>
      </c>
      <c r="AD153" s="7">
        <v>43</v>
      </c>
    </row>
    <row r="154" spans="1:30" s="8" customFormat="1" x14ac:dyDescent="0.25">
      <c r="A154" s="3">
        <v>41760</v>
      </c>
      <c r="B154" s="7"/>
      <c r="C154" s="7"/>
      <c r="D154" s="7"/>
      <c r="E154" s="7">
        <v>105.41112483000001</v>
      </c>
      <c r="F154" s="7">
        <v>58</v>
      </c>
      <c r="G154" s="7">
        <v>79</v>
      </c>
      <c r="H154" s="7">
        <v>60</v>
      </c>
      <c r="I154" s="7">
        <v>45</v>
      </c>
      <c r="J154" s="7">
        <v>56</v>
      </c>
      <c r="K154" s="7">
        <v>36</v>
      </c>
      <c r="L154" s="7">
        <v>58</v>
      </c>
      <c r="M154" s="7">
        <v>64</v>
      </c>
      <c r="N154" s="7">
        <v>27</v>
      </c>
      <c r="O154" s="7">
        <v>52</v>
      </c>
      <c r="P154" s="7">
        <v>73</v>
      </c>
      <c r="Q154" s="7">
        <v>58</v>
      </c>
      <c r="R154" s="7">
        <v>39</v>
      </c>
      <c r="S154" s="7">
        <v>38</v>
      </c>
      <c r="T154" s="7">
        <v>36</v>
      </c>
      <c r="U154" s="7">
        <v>50</v>
      </c>
      <c r="V154" s="7">
        <v>39</v>
      </c>
      <c r="W154" s="7">
        <v>27</v>
      </c>
      <c r="X154" s="7">
        <v>77</v>
      </c>
      <c r="Y154" s="7">
        <v>85</v>
      </c>
      <c r="Z154" s="7">
        <v>89</v>
      </c>
      <c r="AA154" s="7">
        <v>79</v>
      </c>
      <c r="AB154" s="7">
        <v>78</v>
      </c>
      <c r="AC154" s="7">
        <v>67</v>
      </c>
      <c r="AD154" s="7">
        <v>43</v>
      </c>
    </row>
    <row r="155" spans="1:30" s="8" customFormat="1" x14ac:dyDescent="0.25">
      <c r="A155" s="3">
        <v>41791</v>
      </c>
      <c r="B155" s="7"/>
      <c r="C155" s="7"/>
      <c r="D155" s="7"/>
      <c r="E155" s="7">
        <v>107.88315396</v>
      </c>
      <c r="F155" s="7">
        <v>63</v>
      </c>
      <c r="G155" s="7">
        <v>84</v>
      </c>
      <c r="H155" s="7">
        <v>61</v>
      </c>
      <c r="I155" s="7">
        <v>45</v>
      </c>
      <c r="J155" s="7">
        <v>63</v>
      </c>
      <c r="K155" s="7">
        <v>34</v>
      </c>
      <c r="L155" s="7">
        <v>58</v>
      </c>
      <c r="M155" s="7">
        <v>60</v>
      </c>
      <c r="N155" s="7">
        <v>16</v>
      </c>
      <c r="O155" s="7">
        <v>48</v>
      </c>
      <c r="P155" s="7">
        <v>70</v>
      </c>
      <c r="Q155" s="7">
        <v>57</v>
      </c>
      <c r="R155" s="7">
        <v>43</v>
      </c>
      <c r="S155" s="7">
        <v>56</v>
      </c>
      <c r="T155" s="7">
        <v>48</v>
      </c>
      <c r="U155" s="7">
        <v>40</v>
      </c>
      <c r="V155" s="7">
        <v>42</v>
      </c>
      <c r="W155" s="7">
        <v>27</v>
      </c>
      <c r="X155" s="7">
        <v>78</v>
      </c>
      <c r="Y155" s="7">
        <v>88</v>
      </c>
      <c r="Z155" s="7">
        <v>92</v>
      </c>
      <c r="AA155" s="7">
        <v>83</v>
      </c>
      <c r="AB155" s="7">
        <v>72</v>
      </c>
      <c r="AC155" s="7">
        <v>66</v>
      </c>
      <c r="AD155" s="7">
        <v>39</v>
      </c>
    </row>
    <row r="156" spans="1:30" s="8" customFormat="1" x14ac:dyDescent="0.25">
      <c r="A156" s="3">
        <v>41821</v>
      </c>
      <c r="B156" s="7"/>
      <c r="C156" s="7"/>
      <c r="D156" s="7"/>
      <c r="E156" s="7">
        <v>108.12134260000001</v>
      </c>
      <c r="F156" s="7">
        <v>63</v>
      </c>
      <c r="G156" s="7">
        <v>84</v>
      </c>
      <c r="H156" s="7">
        <v>62</v>
      </c>
      <c r="I156" s="7">
        <v>42</v>
      </c>
      <c r="J156" s="7">
        <v>55</v>
      </c>
      <c r="K156" s="7">
        <v>36</v>
      </c>
      <c r="L156" s="7">
        <v>56</v>
      </c>
      <c r="M156" s="7">
        <v>61</v>
      </c>
      <c r="N156" s="7">
        <v>30</v>
      </c>
      <c r="O156" s="7">
        <v>50</v>
      </c>
      <c r="P156" s="7">
        <v>70</v>
      </c>
      <c r="Q156" s="7">
        <v>55</v>
      </c>
      <c r="R156" s="7">
        <v>45</v>
      </c>
      <c r="S156" s="7">
        <v>40</v>
      </c>
      <c r="T156" s="7">
        <v>41</v>
      </c>
      <c r="U156" s="7">
        <v>47</v>
      </c>
      <c r="V156" s="7">
        <v>40</v>
      </c>
      <c r="W156" s="7">
        <v>30</v>
      </c>
      <c r="X156" s="7">
        <v>77</v>
      </c>
      <c r="Y156" s="7">
        <v>85</v>
      </c>
      <c r="Z156" s="7">
        <v>87</v>
      </c>
      <c r="AA156" s="7">
        <v>80</v>
      </c>
      <c r="AB156" s="7">
        <v>84</v>
      </c>
      <c r="AC156" s="7">
        <v>71</v>
      </c>
      <c r="AD156" s="7">
        <v>37</v>
      </c>
    </row>
    <row r="157" spans="1:30" s="8" customFormat="1" x14ac:dyDescent="0.25">
      <c r="A157" s="3">
        <v>41852</v>
      </c>
      <c r="B157" s="7"/>
      <c r="C157" s="7"/>
      <c r="D157" s="7"/>
      <c r="E157" s="7">
        <v>104.61820379</v>
      </c>
      <c r="F157" s="7">
        <v>58</v>
      </c>
      <c r="G157" s="7">
        <v>79</v>
      </c>
      <c r="H157" s="7">
        <v>63</v>
      </c>
      <c r="I157" s="7">
        <v>41</v>
      </c>
      <c r="J157" s="7">
        <v>55</v>
      </c>
      <c r="K157" s="7">
        <v>32</v>
      </c>
      <c r="L157" s="7">
        <v>55</v>
      </c>
      <c r="M157" s="7">
        <v>58</v>
      </c>
      <c r="N157" s="7">
        <v>24</v>
      </c>
      <c r="O157" s="7">
        <v>55</v>
      </c>
      <c r="P157" s="7">
        <v>77</v>
      </c>
      <c r="Q157" s="7">
        <v>47</v>
      </c>
      <c r="R157" s="7">
        <v>41</v>
      </c>
      <c r="S157" s="7">
        <v>41</v>
      </c>
      <c r="T157" s="7">
        <v>44</v>
      </c>
      <c r="U157" s="7">
        <v>53</v>
      </c>
      <c r="V157" s="7">
        <v>42</v>
      </c>
      <c r="W157" s="7">
        <v>34</v>
      </c>
      <c r="X157" s="7">
        <v>80</v>
      </c>
      <c r="Y157" s="7">
        <v>90</v>
      </c>
      <c r="Z157" s="7">
        <v>92</v>
      </c>
      <c r="AA157" s="7">
        <v>86</v>
      </c>
      <c r="AB157" s="7">
        <v>85</v>
      </c>
      <c r="AC157" s="7">
        <v>71</v>
      </c>
      <c r="AD157" s="7">
        <v>31</v>
      </c>
    </row>
    <row r="158" spans="1:30" s="8" customFormat="1" x14ac:dyDescent="0.25">
      <c r="A158" s="3">
        <v>41883</v>
      </c>
      <c r="B158" s="7"/>
      <c r="C158" s="7"/>
      <c r="D158" s="7"/>
      <c r="E158" s="7">
        <v>107.50287416</v>
      </c>
      <c r="F158" s="7">
        <v>63</v>
      </c>
      <c r="G158" s="7">
        <v>80</v>
      </c>
      <c r="H158" s="7">
        <v>63</v>
      </c>
      <c r="I158" s="7">
        <v>38</v>
      </c>
      <c r="J158" s="7">
        <v>56</v>
      </c>
      <c r="K158" s="7">
        <v>34</v>
      </c>
      <c r="L158" s="7">
        <v>61</v>
      </c>
      <c r="M158" s="7">
        <v>62</v>
      </c>
      <c r="N158" s="7">
        <v>26</v>
      </c>
      <c r="O158" s="7">
        <v>51</v>
      </c>
      <c r="P158" s="7">
        <v>82</v>
      </c>
      <c r="Q158" s="7">
        <v>47</v>
      </c>
      <c r="R158" s="7">
        <v>40</v>
      </c>
      <c r="S158" s="7">
        <v>37</v>
      </c>
      <c r="T158" s="7">
        <v>40</v>
      </c>
      <c r="U158" s="7">
        <v>43</v>
      </c>
      <c r="V158" s="7">
        <v>34</v>
      </c>
      <c r="W158" s="7">
        <v>26</v>
      </c>
      <c r="X158" s="7">
        <v>84</v>
      </c>
      <c r="Y158" s="7">
        <v>92</v>
      </c>
      <c r="Z158" s="7">
        <v>99</v>
      </c>
      <c r="AA158" s="7">
        <v>88</v>
      </c>
      <c r="AB158" s="7">
        <v>80</v>
      </c>
      <c r="AC158" s="7">
        <v>75</v>
      </c>
      <c r="AD158" s="7">
        <v>35</v>
      </c>
    </row>
    <row r="159" spans="1:30" s="8" customFormat="1" x14ac:dyDescent="0.25">
      <c r="A159" s="3">
        <v>41913</v>
      </c>
      <c r="B159" s="7"/>
      <c r="C159" s="7"/>
      <c r="D159" s="7"/>
      <c r="E159" s="7">
        <v>104.47227155</v>
      </c>
      <c r="F159" s="7">
        <v>67</v>
      </c>
      <c r="G159" s="7">
        <v>83</v>
      </c>
      <c r="H159" s="7">
        <v>54</v>
      </c>
      <c r="I159" s="7">
        <v>40</v>
      </c>
      <c r="J159" s="7">
        <v>48</v>
      </c>
      <c r="K159" s="7">
        <v>36</v>
      </c>
      <c r="L159" s="7">
        <v>51</v>
      </c>
      <c r="M159" s="7">
        <v>56</v>
      </c>
      <c r="N159" s="7">
        <v>23</v>
      </c>
      <c r="O159" s="7">
        <v>59</v>
      </c>
      <c r="P159" s="7">
        <v>82</v>
      </c>
      <c r="Q159" s="7">
        <v>51</v>
      </c>
      <c r="R159" s="7">
        <v>38</v>
      </c>
      <c r="S159" s="7">
        <v>40</v>
      </c>
      <c r="T159" s="7">
        <v>42</v>
      </c>
      <c r="U159" s="7">
        <v>44</v>
      </c>
      <c r="V159" s="7">
        <v>34</v>
      </c>
      <c r="W159" s="7">
        <v>26</v>
      </c>
      <c r="X159" s="7">
        <v>76</v>
      </c>
      <c r="Y159" s="7">
        <v>88</v>
      </c>
      <c r="Z159" s="7">
        <v>95</v>
      </c>
      <c r="AA159" s="7">
        <v>84</v>
      </c>
      <c r="AB159" s="7">
        <v>72</v>
      </c>
      <c r="AC159" s="7">
        <v>74</v>
      </c>
      <c r="AD159" s="7">
        <v>40</v>
      </c>
    </row>
    <row r="160" spans="1:30" s="8" customFormat="1" x14ac:dyDescent="0.25">
      <c r="A160" s="3">
        <v>41944</v>
      </c>
      <c r="B160" s="7"/>
      <c r="C160" s="7"/>
      <c r="D160" s="7"/>
      <c r="E160" s="7">
        <v>102.71069227</v>
      </c>
      <c r="F160" s="7">
        <v>63</v>
      </c>
      <c r="G160" s="7">
        <v>77</v>
      </c>
      <c r="H160" s="7">
        <v>57</v>
      </c>
      <c r="I160" s="7">
        <v>45</v>
      </c>
      <c r="J160" s="7">
        <v>45</v>
      </c>
      <c r="K160" s="7">
        <v>42</v>
      </c>
      <c r="L160" s="7">
        <v>57</v>
      </c>
      <c r="M160" s="7">
        <v>52</v>
      </c>
      <c r="N160" s="7">
        <v>19</v>
      </c>
      <c r="O160" s="7">
        <v>49</v>
      </c>
      <c r="P160" s="7">
        <v>88</v>
      </c>
      <c r="Q160" s="7">
        <v>48</v>
      </c>
      <c r="R160" s="7">
        <v>37</v>
      </c>
      <c r="S160" s="7">
        <v>40</v>
      </c>
      <c r="T160" s="7">
        <v>36</v>
      </c>
      <c r="U160" s="7">
        <v>43</v>
      </c>
      <c r="V160" s="7">
        <v>22</v>
      </c>
      <c r="W160" s="7">
        <v>23</v>
      </c>
      <c r="X160" s="7">
        <v>74</v>
      </c>
      <c r="Y160" s="7">
        <v>83</v>
      </c>
      <c r="Z160" s="7">
        <v>92</v>
      </c>
      <c r="AA160" s="7">
        <v>79</v>
      </c>
      <c r="AB160" s="7">
        <v>76</v>
      </c>
      <c r="AC160" s="7">
        <v>75</v>
      </c>
      <c r="AD160" s="7">
        <v>45</v>
      </c>
    </row>
    <row r="161" spans="1:30" s="8" customFormat="1" x14ac:dyDescent="0.25">
      <c r="A161" s="3">
        <v>41974</v>
      </c>
      <c r="B161" s="7"/>
      <c r="C161" s="7"/>
      <c r="D161" s="7"/>
      <c r="E161" s="7">
        <v>103.82606937</v>
      </c>
      <c r="F161" s="7">
        <v>66</v>
      </c>
      <c r="G161" s="7">
        <v>87</v>
      </c>
      <c r="H161" s="7">
        <v>49</v>
      </c>
      <c r="I161" s="7">
        <v>40</v>
      </c>
      <c r="J161" s="7">
        <v>45</v>
      </c>
      <c r="K161" s="7">
        <v>27</v>
      </c>
      <c r="L161" s="7">
        <v>50</v>
      </c>
      <c r="M161" s="7">
        <v>45</v>
      </c>
      <c r="N161" s="7">
        <v>24</v>
      </c>
      <c r="O161" s="7">
        <v>65</v>
      </c>
      <c r="P161" s="7">
        <v>90</v>
      </c>
      <c r="Q161" s="7">
        <v>54</v>
      </c>
      <c r="R161" s="7">
        <v>36</v>
      </c>
      <c r="S161" s="7">
        <v>48</v>
      </c>
      <c r="T161" s="7">
        <v>43</v>
      </c>
      <c r="U161" s="7">
        <v>40</v>
      </c>
      <c r="V161" s="7">
        <v>26</v>
      </c>
      <c r="W161" s="7">
        <v>24</v>
      </c>
      <c r="X161" s="7">
        <v>73</v>
      </c>
      <c r="Y161" s="7">
        <v>86</v>
      </c>
      <c r="Z161" s="7">
        <v>96</v>
      </c>
      <c r="AA161" s="7">
        <v>80</v>
      </c>
      <c r="AB161" s="7">
        <v>75</v>
      </c>
      <c r="AC161" s="7">
        <v>67</v>
      </c>
      <c r="AD161" s="7">
        <v>41</v>
      </c>
    </row>
    <row r="162" spans="1:30" s="8" customFormat="1" x14ac:dyDescent="0.25">
      <c r="A162" s="3">
        <v>42005</v>
      </c>
      <c r="B162" s="7"/>
      <c r="C162" s="7"/>
      <c r="D162" s="7"/>
      <c r="E162" s="7">
        <v>91.529621849999998</v>
      </c>
      <c r="F162" s="7">
        <v>81</v>
      </c>
      <c r="G162" s="7">
        <v>92</v>
      </c>
      <c r="H162" s="7">
        <v>48</v>
      </c>
      <c r="I162" s="7">
        <v>38</v>
      </c>
      <c r="J162" s="7">
        <v>31</v>
      </c>
      <c r="K162" s="7">
        <v>30</v>
      </c>
      <c r="L162" s="7">
        <v>36</v>
      </c>
      <c r="M162" s="7">
        <v>41</v>
      </c>
      <c r="N162" s="7">
        <v>26</v>
      </c>
      <c r="O162" s="7">
        <v>78</v>
      </c>
      <c r="P162" s="7">
        <v>94</v>
      </c>
      <c r="Q162" s="7">
        <v>40</v>
      </c>
      <c r="R162" s="7">
        <v>43</v>
      </c>
      <c r="S162" s="7">
        <v>28</v>
      </c>
      <c r="T162" s="7">
        <v>28</v>
      </c>
      <c r="U162" s="7">
        <v>45</v>
      </c>
      <c r="V162" s="7">
        <v>18</v>
      </c>
      <c r="W162" s="7">
        <v>19</v>
      </c>
      <c r="X162" s="7">
        <v>68</v>
      </c>
      <c r="Y162" s="7">
        <v>78</v>
      </c>
      <c r="Z162" s="7">
        <v>91</v>
      </c>
      <c r="AA162" s="7">
        <v>74</v>
      </c>
      <c r="AB162" s="7">
        <v>70</v>
      </c>
      <c r="AC162" s="7">
        <v>55</v>
      </c>
      <c r="AD162" s="7">
        <v>47</v>
      </c>
    </row>
    <row r="163" spans="1:30" s="8" customFormat="1" x14ac:dyDescent="0.25">
      <c r="A163" s="3">
        <v>42036</v>
      </c>
      <c r="B163" s="7"/>
      <c r="C163" s="7"/>
      <c r="D163" s="7"/>
      <c r="E163" s="7">
        <v>95.572239159999995</v>
      </c>
      <c r="F163" s="7">
        <v>78</v>
      </c>
      <c r="G163" s="7">
        <v>95</v>
      </c>
      <c r="H163" s="7">
        <v>49</v>
      </c>
      <c r="I163" s="7">
        <v>36</v>
      </c>
      <c r="J163" s="7">
        <v>32</v>
      </c>
      <c r="K163" s="7">
        <v>22</v>
      </c>
      <c r="L163" s="7">
        <v>38</v>
      </c>
      <c r="M163" s="7">
        <v>42</v>
      </c>
      <c r="N163" s="7">
        <v>28</v>
      </c>
      <c r="O163" s="7">
        <v>63</v>
      </c>
      <c r="P163" s="7">
        <v>83</v>
      </c>
      <c r="Q163" s="7">
        <v>49</v>
      </c>
      <c r="R163" s="7">
        <v>45</v>
      </c>
      <c r="S163" s="7">
        <v>51</v>
      </c>
      <c r="T163" s="7">
        <v>49</v>
      </c>
      <c r="U163" s="7">
        <v>50</v>
      </c>
      <c r="V163" s="7">
        <v>31</v>
      </c>
      <c r="W163" s="7">
        <v>23</v>
      </c>
      <c r="X163" s="7">
        <v>71</v>
      </c>
      <c r="Y163" s="7">
        <v>83</v>
      </c>
      <c r="Z163" s="7">
        <v>84</v>
      </c>
      <c r="AA163" s="7">
        <v>77</v>
      </c>
      <c r="AB163" s="7">
        <v>79</v>
      </c>
      <c r="AC163" s="7">
        <v>61</v>
      </c>
      <c r="AD163" s="7">
        <v>40</v>
      </c>
    </row>
    <row r="164" spans="1:30" s="8" customFormat="1" x14ac:dyDescent="0.25">
      <c r="A164" s="3">
        <v>42064</v>
      </c>
      <c r="B164" s="7"/>
      <c r="C164" s="7"/>
      <c r="D164" s="7"/>
      <c r="E164" s="7">
        <v>94.597498439999995</v>
      </c>
      <c r="F164" s="7">
        <v>85</v>
      </c>
      <c r="G164" s="7">
        <v>91</v>
      </c>
      <c r="H164" s="7">
        <v>57</v>
      </c>
      <c r="I164" s="7">
        <v>38</v>
      </c>
      <c r="J164" s="7">
        <v>38</v>
      </c>
      <c r="K164" s="7">
        <v>30</v>
      </c>
      <c r="L164" s="7">
        <v>40</v>
      </c>
      <c r="M164" s="7">
        <v>45</v>
      </c>
      <c r="N164" s="7">
        <v>24</v>
      </c>
      <c r="O164" s="7">
        <v>63</v>
      </c>
      <c r="P164" s="7">
        <v>79</v>
      </c>
      <c r="Q164" s="7">
        <v>57</v>
      </c>
      <c r="R164" s="7">
        <v>50</v>
      </c>
      <c r="S164" s="7">
        <v>49</v>
      </c>
      <c r="T164" s="7">
        <v>46</v>
      </c>
      <c r="U164" s="7">
        <v>51</v>
      </c>
      <c r="V164" s="7">
        <v>39</v>
      </c>
      <c r="W164" s="7">
        <v>30</v>
      </c>
      <c r="X164" s="7">
        <v>75</v>
      </c>
      <c r="Y164" s="7">
        <v>84</v>
      </c>
      <c r="Z164" s="7">
        <v>99</v>
      </c>
      <c r="AA164" s="7">
        <v>78</v>
      </c>
      <c r="AB164" s="7">
        <v>72</v>
      </c>
      <c r="AC164" s="7">
        <v>71</v>
      </c>
      <c r="AD164" s="7">
        <v>33</v>
      </c>
    </row>
    <row r="165" spans="1:30" s="8" customFormat="1" x14ac:dyDescent="0.25">
      <c r="A165" s="3">
        <v>42095</v>
      </c>
      <c r="B165" s="7"/>
      <c r="C165" s="7"/>
      <c r="D165" s="7"/>
      <c r="E165" s="7">
        <v>95.741643730000007</v>
      </c>
      <c r="F165" s="7">
        <v>81</v>
      </c>
      <c r="G165" s="7">
        <v>93</v>
      </c>
      <c r="H165" s="7">
        <v>61</v>
      </c>
      <c r="I165" s="7">
        <v>39</v>
      </c>
      <c r="J165" s="7">
        <v>47</v>
      </c>
      <c r="K165" s="7">
        <v>27</v>
      </c>
      <c r="L165" s="7">
        <v>43</v>
      </c>
      <c r="M165" s="7">
        <v>54</v>
      </c>
      <c r="N165" s="7">
        <v>27</v>
      </c>
      <c r="O165" s="7">
        <v>55</v>
      </c>
      <c r="P165" s="7">
        <v>70</v>
      </c>
      <c r="Q165" s="7">
        <v>46</v>
      </c>
      <c r="R165" s="7">
        <v>44</v>
      </c>
      <c r="S165" s="7">
        <v>32</v>
      </c>
      <c r="T165" s="7">
        <v>48</v>
      </c>
      <c r="U165" s="7">
        <v>53</v>
      </c>
      <c r="V165" s="7">
        <v>42</v>
      </c>
      <c r="W165" s="7">
        <v>28</v>
      </c>
      <c r="X165" s="7">
        <v>74</v>
      </c>
      <c r="Y165" s="7">
        <v>85</v>
      </c>
      <c r="Z165" s="7">
        <v>89</v>
      </c>
      <c r="AA165" s="7">
        <v>82</v>
      </c>
      <c r="AB165" s="7">
        <v>87</v>
      </c>
      <c r="AC165" s="7">
        <v>74</v>
      </c>
      <c r="AD165" s="7">
        <v>41</v>
      </c>
    </row>
    <row r="166" spans="1:30" s="8" customFormat="1" x14ac:dyDescent="0.25">
      <c r="A166" s="3">
        <v>42125</v>
      </c>
      <c r="B166" s="7"/>
      <c r="C166" s="7"/>
      <c r="D166" s="7"/>
      <c r="E166" s="7">
        <v>92.487553309999996</v>
      </c>
      <c r="F166" s="7">
        <v>74</v>
      </c>
      <c r="G166" s="7">
        <v>90</v>
      </c>
      <c r="H166" s="7">
        <v>56</v>
      </c>
      <c r="I166" s="7">
        <v>43</v>
      </c>
      <c r="J166" s="7">
        <v>48</v>
      </c>
      <c r="K166" s="7">
        <v>28</v>
      </c>
      <c r="L166" s="7">
        <v>55</v>
      </c>
      <c r="M166" s="7">
        <v>58</v>
      </c>
      <c r="N166" s="7">
        <v>21</v>
      </c>
      <c r="O166" s="7">
        <v>49</v>
      </c>
      <c r="P166" s="7">
        <v>74</v>
      </c>
      <c r="Q166" s="7">
        <v>33</v>
      </c>
      <c r="R166" s="7">
        <v>50</v>
      </c>
      <c r="S166" s="7">
        <v>34</v>
      </c>
      <c r="T166" s="7">
        <v>41</v>
      </c>
      <c r="U166" s="7">
        <v>61</v>
      </c>
      <c r="V166" s="7">
        <v>40</v>
      </c>
      <c r="W166" s="7">
        <v>30</v>
      </c>
      <c r="X166" s="7">
        <v>78</v>
      </c>
      <c r="Y166" s="7">
        <v>88</v>
      </c>
      <c r="Z166" s="7">
        <v>92</v>
      </c>
      <c r="AA166" s="7">
        <v>83</v>
      </c>
      <c r="AB166" s="7">
        <v>85</v>
      </c>
      <c r="AC166" s="7">
        <v>67</v>
      </c>
      <c r="AD166" s="7">
        <v>37</v>
      </c>
    </row>
    <row r="167" spans="1:30" s="8" customFormat="1" x14ac:dyDescent="0.25">
      <c r="A167" s="3">
        <v>42156</v>
      </c>
      <c r="B167" s="7"/>
      <c r="C167" s="7"/>
      <c r="D167" s="7"/>
      <c r="E167" s="7">
        <v>90.761615280000001</v>
      </c>
      <c r="F167" s="7">
        <v>66</v>
      </c>
      <c r="G167" s="7">
        <v>80</v>
      </c>
      <c r="H167" s="7">
        <v>70</v>
      </c>
      <c r="I167" s="7">
        <v>48</v>
      </c>
      <c r="J167" s="7">
        <v>58</v>
      </c>
      <c r="K167" s="7">
        <v>35</v>
      </c>
      <c r="L167" s="7">
        <v>61</v>
      </c>
      <c r="M167" s="7">
        <v>64</v>
      </c>
      <c r="N167" s="7">
        <v>23</v>
      </c>
      <c r="O167" s="7">
        <v>48</v>
      </c>
      <c r="P167" s="7">
        <v>72</v>
      </c>
      <c r="Q167" s="7">
        <v>57</v>
      </c>
      <c r="R167" s="7">
        <v>40</v>
      </c>
      <c r="S167" s="7">
        <v>45</v>
      </c>
      <c r="T167" s="7">
        <v>46</v>
      </c>
      <c r="U167" s="7">
        <v>55</v>
      </c>
      <c r="V167" s="7">
        <v>35</v>
      </c>
      <c r="W167" s="7">
        <v>28</v>
      </c>
      <c r="X167" s="7">
        <v>74</v>
      </c>
      <c r="Y167" s="7">
        <v>87</v>
      </c>
      <c r="Z167" s="7">
        <v>93</v>
      </c>
      <c r="AA167" s="7">
        <v>79</v>
      </c>
      <c r="AB167" s="7">
        <v>82</v>
      </c>
      <c r="AC167" s="7">
        <v>69</v>
      </c>
      <c r="AD167" s="7">
        <v>38</v>
      </c>
    </row>
    <row r="168" spans="1:30" s="8" customFormat="1" x14ac:dyDescent="0.25">
      <c r="A168" s="3">
        <v>42186</v>
      </c>
      <c r="B168" s="7"/>
      <c r="C168" s="7"/>
      <c r="D168" s="7"/>
      <c r="E168" s="7">
        <v>86.032520379999994</v>
      </c>
      <c r="F168" s="7">
        <v>60</v>
      </c>
      <c r="G168" s="7">
        <v>73</v>
      </c>
      <c r="H168" s="7">
        <v>62</v>
      </c>
      <c r="I168" s="7">
        <v>48</v>
      </c>
      <c r="J168" s="7">
        <v>51</v>
      </c>
      <c r="K168" s="7">
        <v>30</v>
      </c>
      <c r="L168" s="7">
        <v>57</v>
      </c>
      <c r="M168" s="7">
        <v>59</v>
      </c>
      <c r="N168" s="7">
        <v>24</v>
      </c>
      <c r="O168" s="7">
        <v>54</v>
      </c>
      <c r="P168" s="7">
        <v>75</v>
      </c>
      <c r="Q168" s="7">
        <v>50</v>
      </c>
      <c r="R168" s="7">
        <v>45</v>
      </c>
      <c r="S168" s="7">
        <v>39</v>
      </c>
      <c r="T168" s="7">
        <v>42</v>
      </c>
      <c r="U168" s="7">
        <v>48</v>
      </c>
      <c r="V168" s="7">
        <v>37</v>
      </c>
      <c r="W168" s="7">
        <v>28</v>
      </c>
      <c r="X168" s="7">
        <v>75</v>
      </c>
      <c r="Y168" s="7">
        <v>87</v>
      </c>
      <c r="Z168" s="7">
        <v>87</v>
      </c>
      <c r="AA168" s="7">
        <v>77</v>
      </c>
      <c r="AB168" s="7">
        <v>78</v>
      </c>
      <c r="AC168" s="7">
        <v>64</v>
      </c>
      <c r="AD168" s="7">
        <v>40</v>
      </c>
    </row>
    <row r="169" spans="1:30" s="8" customFormat="1" x14ac:dyDescent="0.25">
      <c r="A169" s="3">
        <v>42217</v>
      </c>
      <c r="B169" s="7"/>
      <c r="C169" s="7"/>
      <c r="D169" s="7"/>
      <c r="E169" s="7">
        <v>83.820581559999994</v>
      </c>
      <c r="F169" s="7">
        <v>53</v>
      </c>
      <c r="G169" s="7">
        <v>77</v>
      </c>
      <c r="H169" s="7">
        <v>61</v>
      </c>
      <c r="I169" s="7">
        <v>47</v>
      </c>
      <c r="J169" s="7">
        <v>52</v>
      </c>
      <c r="K169" s="7">
        <v>26</v>
      </c>
      <c r="L169" s="7">
        <v>54</v>
      </c>
      <c r="M169" s="7">
        <v>55</v>
      </c>
      <c r="N169" s="7">
        <v>28</v>
      </c>
      <c r="O169" s="7">
        <v>54</v>
      </c>
      <c r="P169" s="7">
        <v>86</v>
      </c>
      <c r="Q169" s="7">
        <v>54</v>
      </c>
      <c r="R169" s="7">
        <v>44</v>
      </c>
      <c r="S169" s="7">
        <v>42</v>
      </c>
      <c r="T169" s="7">
        <v>48</v>
      </c>
      <c r="U169" s="7">
        <v>46</v>
      </c>
      <c r="V169" s="7">
        <v>29</v>
      </c>
      <c r="W169" s="7">
        <v>23</v>
      </c>
      <c r="X169" s="7">
        <v>80</v>
      </c>
      <c r="Y169" s="7">
        <v>87</v>
      </c>
      <c r="Z169" s="7">
        <v>90</v>
      </c>
      <c r="AA169" s="7">
        <v>82</v>
      </c>
      <c r="AB169" s="7">
        <v>72</v>
      </c>
      <c r="AC169" s="7">
        <v>71</v>
      </c>
      <c r="AD169" s="7">
        <v>39</v>
      </c>
    </row>
    <row r="170" spans="1:30" s="8" customFormat="1" x14ac:dyDescent="0.25">
      <c r="A170" s="3">
        <v>42248</v>
      </c>
      <c r="B170" s="7"/>
      <c r="C170" s="7"/>
      <c r="D170" s="7"/>
      <c r="E170" s="7">
        <v>87.656326379999996</v>
      </c>
      <c r="F170" s="7">
        <v>60</v>
      </c>
      <c r="G170" s="7">
        <v>81</v>
      </c>
      <c r="H170" s="7">
        <v>55</v>
      </c>
      <c r="I170" s="7">
        <v>48</v>
      </c>
      <c r="J170" s="7">
        <v>46</v>
      </c>
      <c r="K170" s="7">
        <v>27</v>
      </c>
      <c r="L170" s="7">
        <v>51</v>
      </c>
      <c r="M170" s="7">
        <v>56</v>
      </c>
      <c r="N170" s="7">
        <v>30</v>
      </c>
      <c r="O170" s="7">
        <v>52</v>
      </c>
      <c r="P170" s="7">
        <v>80</v>
      </c>
      <c r="Q170" s="7">
        <v>40</v>
      </c>
      <c r="R170" s="7">
        <v>41</v>
      </c>
      <c r="S170" s="7">
        <v>35</v>
      </c>
      <c r="T170" s="7">
        <v>40</v>
      </c>
      <c r="U170" s="7">
        <v>52</v>
      </c>
      <c r="V170" s="7">
        <v>32</v>
      </c>
      <c r="W170" s="7">
        <v>18</v>
      </c>
      <c r="X170" s="7">
        <v>73</v>
      </c>
      <c r="Y170" s="7">
        <v>89</v>
      </c>
      <c r="Z170" s="7">
        <v>86</v>
      </c>
      <c r="AA170" s="7">
        <v>81</v>
      </c>
      <c r="AB170" s="7">
        <v>80</v>
      </c>
      <c r="AC170" s="7">
        <v>67</v>
      </c>
      <c r="AD170" s="7">
        <v>48</v>
      </c>
    </row>
    <row r="171" spans="1:30" s="8" customFormat="1" x14ac:dyDescent="0.25">
      <c r="A171" s="3">
        <v>42278</v>
      </c>
      <c r="B171" s="7"/>
      <c r="C171" s="7"/>
      <c r="D171" s="7"/>
      <c r="E171" s="7">
        <v>91.069509190000005</v>
      </c>
      <c r="F171" s="7">
        <v>57</v>
      </c>
      <c r="G171" s="7">
        <v>80</v>
      </c>
      <c r="H171" s="7">
        <v>56</v>
      </c>
      <c r="I171" s="7">
        <v>39</v>
      </c>
      <c r="J171" s="7">
        <v>47</v>
      </c>
      <c r="K171" s="7">
        <v>26</v>
      </c>
      <c r="L171" s="7">
        <v>50</v>
      </c>
      <c r="M171" s="7">
        <v>52</v>
      </c>
      <c r="N171" s="7">
        <v>15</v>
      </c>
      <c r="O171" s="7">
        <v>51</v>
      </c>
      <c r="P171" s="7">
        <v>81</v>
      </c>
      <c r="Q171" s="7">
        <v>48</v>
      </c>
      <c r="R171" s="7">
        <v>46</v>
      </c>
      <c r="S171" s="7">
        <v>46</v>
      </c>
      <c r="T171" s="7">
        <v>44</v>
      </c>
      <c r="U171" s="7">
        <v>38</v>
      </c>
      <c r="V171" s="7">
        <v>34</v>
      </c>
      <c r="W171" s="7">
        <v>22</v>
      </c>
      <c r="X171" s="7">
        <v>76</v>
      </c>
      <c r="Y171" s="7">
        <v>86</v>
      </c>
      <c r="Z171" s="7">
        <v>88</v>
      </c>
      <c r="AA171" s="7">
        <v>80</v>
      </c>
      <c r="AB171" s="7">
        <v>88</v>
      </c>
      <c r="AC171" s="7">
        <v>68</v>
      </c>
      <c r="AD171" s="7">
        <v>44</v>
      </c>
    </row>
    <row r="172" spans="1:30" s="8" customFormat="1" x14ac:dyDescent="0.25">
      <c r="A172" s="3">
        <v>42309</v>
      </c>
      <c r="B172" s="7"/>
      <c r="C172" s="7"/>
      <c r="D172" s="7"/>
      <c r="E172" s="7">
        <v>88.561616470000004</v>
      </c>
      <c r="F172" s="7">
        <v>65</v>
      </c>
      <c r="G172" s="7">
        <v>89</v>
      </c>
      <c r="H172" s="7">
        <v>55</v>
      </c>
      <c r="I172" s="7">
        <v>40</v>
      </c>
      <c r="J172" s="7">
        <v>40</v>
      </c>
      <c r="K172" s="7">
        <v>29</v>
      </c>
      <c r="L172" s="7">
        <v>45</v>
      </c>
      <c r="M172" s="7">
        <v>52</v>
      </c>
      <c r="N172" s="7">
        <v>24</v>
      </c>
      <c r="O172" s="7">
        <v>52</v>
      </c>
      <c r="P172" s="7">
        <v>78</v>
      </c>
      <c r="Q172" s="7">
        <v>50</v>
      </c>
      <c r="R172" s="7">
        <v>41</v>
      </c>
      <c r="S172" s="7">
        <v>36</v>
      </c>
      <c r="T172" s="7">
        <v>40</v>
      </c>
      <c r="U172" s="7">
        <v>53</v>
      </c>
      <c r="V172" s="7">
        <v>34</v>
      </c>
      <c r="W172" s="7">
        <v>22</v>
      </c>
      <c r="X172" s="7">
        <v>76</v>
      </c>
      <c r="Y172" s="7">
        <v>88</v>
      </c>
      <c r="Z172" s="7">
        <v>94</v>
      </c>
      <c r="AA172" s="7">
        <v>82</v>
      </c>
      <c r="AB172" s="7">
        <v>91</v>
      </c>
      <c r="AC172" s="7">
        <v>69</v>
      </c>
      <c r="AD172" s="7">
        <v>44</v>
      </c>
    </row>
    <row r="173" spans="1:30" s="8" customFormat="1" x14ac:dyDescent="0.25">
      <c r="A173" s="3">
        <v>42339</v>
      </c>
      <c r="B173" s="7"/>
      <c r="C173" s="7"/>
      <c r="D173" s="7"/>
      <c r="E173" s="7">
        <v>88.233864859999997</v>
      </c>
      <c r="F173" s="7">
        <v>64</v>
      </c>
      <c r="G173" s="7">
        <v>84</v>
      </c>
      <c r="H173" s="7">
        <v>46</v>
      </c>
      <c r="I173" s="7">
        <v>32</v>
      </c>
      <c r="J173" s="7">
        <v>34</v>
      </c>
      <c r="K173" s="7">
        <v>18</v>
      </c>
      <c r="L173" s="7">
        <v>40</v>
      </c>
      <c r="M173" s="7">
        <v>45</v>
      </c>
      <c r="N173" s="7">
        <v>29</v>
      </c>
      <c r="O173" s="7">
        <v>52</v>
      </c>
      <c r="P173" s="7">
        <v>71</v>
      </c>
      <c r="Q173" s="7">
        <v>49</v>
      </c>
      <c r="R173" s="7">
        <v>43</v>
      </c>
      <c r="S173" s="7">
        <v>52</v>
      </c>
      <c r="T173" s="7">
        <v>47</v>
      </c>
      <c r="U173" s="7">
        <v>42</v>
      </c>
      <c r="V173" s="7">
        <v>41</v>
      </c>
      <c r="W173" s="7">
        <v>28</v>
      </c>
      <c r="X173" s="7">
        <v>78</v>
      </c>
      <c r="Y173" s="7">
        <v>90</v>
      </c>
      <c r="Z173" s="7">
        <v>83</v>
      </c>
      <c r="AA173" s="7">
        <v>82</v>
      </c>
      <c r="AB173" s="7">
        <v>80</v>
      </c>
      <c r="AC173" s="7">
        <v>78</v>
      </c>
      <c r="AD173" s="7">
        <v>41</v>
      </c>
    </row>
    <row r="174" spans="1:30" s="8" customFormat="1" x14ac:dyDescent="0.25">
      <c r="A174" s="3">
        <v>42370</v>
      </c>
      <c r="B174" s="7"/>
      <c r="C174" s="7"/>
      <c r="D174" s="7"/>
      <c r="E174" s="7">
        <v>83.880161979999997</v>
      </c>
      <c r="F174" s="7">
        <v>73</v>
      </c>
      <c r="G174" s="7">
        <v>85</v>
      </c>
      <c r="H174" s="7">
        <v>54</v>
      </c>
      <c r="I174" s="7">
        <v>36</v>
      </c>
      <c r="J174" s="7">
        <v>29</v>
      </c>
      <c r="K174" s="7">
        <v>24</v>
      </c>
      <c r="L174" s="7">
        <v>43</v>
      </c>
      <c r="M174" s="7">
        <v>43</v>
      </c>
      <c r="N174" s="7">
        <v>21</v>
      </c>
      <c r="O174" s="7">
        <v>57</v>
      </c>
      <c r="P174" s="7">
        <v>83</v>
      </c>
      <c r="Q174" s="7">
        <v>35</v>
      </c>
      <c r="R174" s="7">
        <v>39</v>
      </c>
      <c r="S174" s="7">
        <v>22</v>
      </c>
      <c r="T174" s="7">
        <v>34</v>
      </c>
      <c r="U174" s="7">
        <v>50</v>
      </c>
      <c r="V174" s="7">
        <v>30</v>
      </c>
      <c r="W174" s="7">
        <v>22</v>
      </c>
      <c r="X174" s="7">
        <v>67</v>
      </c>
      <c r="Y174" s="7">
        <v>80</v>
      </c>
      <c r="Z174" s="7">
        <v>83</v>
      </c>
      <c r="AA174" s="7">
        <v>76</v>
      </c>
      <c r="AB174" s="7">
        <v>71</v>
      </c>
      <c r="AC174" s="7">
        <v>70</v>
      </c>
      <c r="AD174" s="7">
        <v>46</v>
      </c>
    </row>
    <row r="175" spans="1:30" s="8" customFormat="1" x14ac:dyDescent="0.25">
      <c r="A175" s="3">
        <v>42401</v>
      </c>
      <c r="B175" s="7"/>
      <c r="C175" s="7"/>
      <c r="D175" s="7"/>
      <c r="E175" s="7">
        <v>85.770773939999998</v>
      </c>
      <c r="F175" s="7">
        <v>69</v>
      </c>
      <c r="G175" s="7">
        <v>86</v>
      </c>
      <c r="H175" s="7">
        <v>45</v>
      </c>
      <c r="I175" s="7">
        <v>28</v>
      </c>
      <c r="J175" s="7">
        <v>27</v>
      </c>
      <c r="K175" s="7">
        <v>19</v>
      </c>
      <c r="L175" s="7">
        <v>36</v>
      </c>
      <c r="M175" s="7">
        <v>37</v>
      </c>
      <c r="N175" s="7">
        <v>24</v>
      </c>
      <c r="O175" s="7">
        <v>54</v>
      </c>
      <c r="P175" s="7">
        <v>74</v>
      </c>
      <c r="Q175" s="7">
        <v>50</v>
      </c>
      <c r="R175" s="7">
        <v>49</v>
      </c>
      <c r="S175" s="7">
        <v>51</v>
      </c>
      <c r="T175" s="7">
        <v>46</v>
      </c>
      <c r="U175" s="7">
        <v>49</v>
      </c>
      <c r="V175" s="7">
        <v>37</v>
      </c>
      <c r="W175" s="7">
        <v>25</v>
      </c>
      <c r="X175" s="7">
        <v>75</v>
      </c>
      <c r="Y175" s="7">
        <v>88</v>
      </c>
      <c r="Z175" s="7">
        <v>76</v>
      </c>
      <c r="AA175" s="7">
        <v>79</v>
      </c>
      <c r="AB175" s="7">
        <v>76</v>
      </c>
      <c r="AC175" s="7">
        <v>69</v>
      </c>
      <c r="AD175" s="7">
        <v>44</v>
      </c>
    </row>
    <row r="176" spans="1:30" s="8" customFormat="1" x14ac:dyDescent="0.25">
      <c r="A176" s="3">
        <v>42430</v>
      </c>
      <c r="B176" s="7"/>
      <c r="C176" s="7"/>
      <c r="D176" s="7"/>
      <c r="E176" s="7">
        <v>90.417103150000003</v>
      </c>
      <c r="F176" s="7">
        <v>74</v>
      </c>
      <c r="G176" s="7">
        <v>88</v>
      </c>
      <c r="H176" s="7">
        <v>47</v>
      </c>
      <c r="I176" s="7">
        <v>35</v>
      </c>
      <c r="J176" s="7">
        <v>41</v>
      </c>
      <c r="K176" s="7">
        <v>28</v>
      </c>
      <c r="L176" s="7">
        <v>43</v>
      </c>
      <c r="M176" s="7">
        <v>48</v>
      </c>
      <c r="N176" s="7">
        <v>29</v>
      </c>
      <c r="O176" s="7">
        <v>51</v>
      </c>
      <c r="P176" s="7">
        <v>75</v>
      </c>
      <c r="Q176" s="7">
        <v>48</v>
      </c>
      <c r="R176" s="7">
        <v>41</v>
      </c>
      <c r="S176" s="7">
        <v>43</v>
      </c>
      <c r="T176" s="7">
        <v>48</v>
      </c>
      <c r="U176" s="7">
        <v>56</v>
      </c>
      <c r="V176" s="7">
        <v>43</v>
      </c>
      <c r="W176" s="7">
        <v>24</v>
      </c>
      <c r="X176" s="7">
        <v>75</v>
      </c>
      <c r="Y176" s="7">
        <v>83</v>
      </c>
      <c r="Z176" s="7">
        <v>92</v>
      </c>
      <c r="AA176" s="7">
        <v>79</v>
      </c>
      <c r="AB176" s="7">
        <v>70</v>
      </c>
      <c r="AC176" s="7">
        <v>66</v>
      </c>
      <c r="AD176" s="7">
        <v>51</v>
      </c>
    </row>
    <row r="177" spans="1:30" s="8" customFormat="1" x14ac:dyDescent="0.25">
      <c r="A177" s="3">
        <v>42461</v>
      </c>
      <c r="B177" s="7"/>
      <c r="C177" s="7"/>
      <c r="D177" s="7"/>
      <c r="E177" s="7">
        <v>87.761209620000002</v>
      </c>
      <c r="F177" s="7">
        <v>73</v>
      </c>
      <c r="G177" s="7">
        <v>84</v>
      </c>
      <c r="H177" s="7">
        <v>54</v>
      </c>
      <c r="I177" s="7">
        <v>40</v>
      </c>
      <c r="J177" s="7">
        <v>55</v>
      </c>
      <c r="K177" s="7">
        <v>34</v>
      </c>
      <c r="L177" s="7">
        <v>53</v>
      </c>
      <c r="M177" s="7">
        <v>61</v>
      </c>
      <c r="N177" s="7">
        <v>32</v>
      </c>
      <c r="O177" s="7">
        <v>51</v>
      </c>
      <c r="P177" s="7">
        <v>75</v>
      </c>
      <c r="Q177" s="7">
        <v>52</v>
      </c>
      <c r="R177" s="7">
        <v>39</v>
      </c>
      <c r="S177" s="7">
        <v>46</v>
      </c>
      <c r="T177" s="7">
        <v>48</v>
      </c>
      <c r="U177" s="7">
        <v>54</v>
      </c>
      <c r="V177" s="7">
        <v>38</v>
      </c>
      <c r="W177" s="7">
        <v>25</v>
      </c>
      <c r="X177" s="7">
        <v>75</v>
      </c>
      <c r="Y177" s="7">
        <v>87</v>
      </c>
      <c r="Z177" s="7">
        <v>87</v>
      </c>
      <c r="AA177" s="7">
        <v>80</v>
      </c>
      <c r="AB177" s="7">
        <v>76</v>
      </c>
      <c r="AC177" s="7">
        <v>69</v>
      </c>
      <c r="AD177" s="7">
        <v>46</v>
      </c>
    </row>
    <row r="178" spans="1:30" s="8" customFormat="1" x14ac:dyDescent="0.25">
      <c r="A178" s="3">
        <v>42491</v>
      </c>
      <c r="B178" s="7"/>
      <c r="C178" s="7"/>
      <c r="D178" s="7"/>
      <c r="E178" s="7">
        <v>88.99774343</v>
      </c>
      <c r="F178" s="7">
        <v>61</v>
      </c>
      <c r="G178" s="7">
        <v>80</v>
      </c>
      <c r="H178" s="7">
        <v>59</v>
      </c>
      <c r="I178" s="7">
        <v>46</v>
      </c>
      <c r="J178" s="7">
        <v>55</v>
      </c>
      <c r="K178" s="7">
        <v>29</v>
      </c>
      <c r="L178" s="7">
        <v>55</v>
      </c>
      <c r="M178" s="7">
        <v>62</v>
      </c>
      <c r="N178" s="7">
        <v>24</v>
      </c>
      <c r="O178" s="7">
        <v>54</v>
      </c>
      <c r="P178" s="7">
        <v>78</v>
      </c>
      <c r="Q178" s="7">
        <v>43</v>
      </c>
      <c r="R178" s="7">
        <v>39</v>
      </c>
      <c r="S178" s="7">
        <v>36</v>
      </c>
      <c r="T178" s="7">
        <v>54</v>
      </c>
      <c r="U178" s="7">
        <v>47</v>
      </c>
      <c r="V178" s="7">
        <v>40</v>
      </c>
      <c r="W178" s="7">
        <v>29</v>
      </c>
      <c r="X178" s="7">
        <v>74</v>
      </c>
      <c r="Y178" s="7">
        <v>87</v>
      </c>
      <c r="Z178" s="7">
        <v>97</v>
      </c>
      <c r="AA178" s="7">
        <v>90</v>
      </c>
      <c r="AB178" s="7">
        <v>68</v>
      </c>
      <c r="AC178" s="7">
        <v>71</v>
      </c>
      <c r="AD178" s="7">
        <v>45</v>
      </c>
    </row>
    <row r="179" spans="1:30" s="8" customFormat="1" x14ac:dyDescent="0.25">
      <c r="A179" s="3">
        <v>42522</v>
      </c>
      <c r="B179" s="7"/>
      <c r="C179" s="7"/>
      <c r="D179" s="7"/>
      <c r="E179" s="7">
        <v>93.060739960000006</v>
      </c>
      <c r="F179" s="7">
        <v>57</v>
      </c>
      <c r="G179" s="7">
        <v>75</v>
      </c>
      <c r="H179" s="7">
        <v>53</v>
      </c>
      <c r="I179" s="7">
        <v>43</v>
      </c>
      <c r="J179" s="7">
        <v>49</v>
      </c>
      <c r="K179" s="7">
        <v>29</v>
      </c>
      <c r="L179" s="7">
        <v>53</v>
      </c>
      <c r="M179" s="7">
        <v>59</v>
      </c>
      <c r="N179" s="7">
        <v>21</v>
      </c>
      <c r="O179" s="7">
        <v>55</v>
      </c>
      <c r="P179" s="7">
        <v>71</v>
      </c>
      <c r="Q179" s="7">
        <v>55</v>
      </c>
      <c r="R179" s="7">
        <v>51</v>
      </c>
      <c r="S179" s="7">
        <v>50</v>
      </c>
      <c r="T179" s="7">
        <v>51</v>
      </c>
      <c r="U179" s="7">
        <v>50</v>
      </c>
      <c r="V179" s="7">
        <v>40</v>
      </c>
      <c r="W179" s="7">
        <v>32</v>
      </c>
      <c r="X179" s="7">
        <v>81</v>
      </c>
      <c r="Y179" s="7">
        <v>91</v>
      </c>
      <c r="Z179" s="7">
        <v>80</v>
      </c>
      <c r="AA179" s="7">
        <v>90</v>
      </c>
      <c r="AB179" s="7">
        <v>67</v>
      </c>
      <c r="AC179" s="7">
        <v>83</v>
      </c>
      <c r="AD179" s="7">
        <v>40</v>
      </c>
    </row>
    <row r="180" spans="1:30" s="8" customFormat="1" x14ac:dyDescent="0.25">
      <c r="A180" s="3">
        <v>42552</v>
      </c>
      <c r="B180" s="7"/>
      <c r="C180" s="7"/>
      <c r="D180" s="7"/>
      <c r="E180" s="7">
        <v>93.974215290000004</v>
      </c>
      <c r="F180" s="7">
        <v>58</v>
      </c>
      <c r="G180" s="7">
        <v>80</v>
      </c>
      <c r="H180" s="7">
        <v>56</v>
      </c>
      <c r="I180" s="7">
        <v>40</v>
      </c>
      <c r="J180" s="7">
        <v>51</v>
      </c>
      <c r="K180" s="7">
        <v>27</v>
      </c>
      <c r="L180" s="7">
        <v>51</v>
      </c>
      <c r="M180" s="7">
        <v>60</v>
      </c>
      <c r="N180" s="7">
        <v>30</v>
      </c>
      <c r="O180" s="7">
        <v>53</v>
      </c>
      <c r="P180" s="7">
        <v>69</v>
      </c>
      <c r="Q180" s="7">
        <v>52</v>
      </c>
      <c r="R180" s="7">
        <v>47</v>
      </c>
      <c r="S180" s="7">
        <v>44</v>
      </c>
      <c r="T180" s="7">
        <v>47</v>
      </c>
      <c r="U180" s="7">
        <v>55</v>
      </c>
      <c r="V180" s="7">
        <v>39</v>
      </c>
      <c r="W180" s="7">
        <v>30</v>
      </c>
      <c r="X180" s="7">
        <v>81</v>
      </c>
      <c r="Y180" s="7">
        <v>87</v>
      </c>
      <c r="Z180" s="7">
        <v>90</v>
      </c>
      <c r="AA180" s="7">
        <v>83</v>
      </c>
      <c r="AB180" s="7">
        <v>88</v>
      </c>
      <c r="AC180" s="7">
        <v>71</v>
      </c>
      <c r="AD180" s="7">
        <v>38</v>
      </c>
    </row>
    <row r="181" spans="1:30" s="8" customFormat="1" x14ac:dyDescent="0.25">
      <c r="A181" s="3">
        <v>42583</v>
      </c>
      <c r="B181" s="7"/>
      <c r="C181" s="7"/>
      <c r="D181" s="7"/>
      <c r="E181" s="7">
        <v>96.172429339999994</v>
      </c>
      <c r="F181" s="7">
        <v>65</v>
      </c>
      <c r="G181" s="7">
        <v>82</v>
      </c>
      <c r="H181" s="7">
        <v>58</v>
      </c>
      <c r="I181" s="7">
        <v>38</v>
      </c>
      <c r="J181" s="7">
        <v>55</v>
      </c>
      <c r="K181" s="7">
        <v>31</v>
      </c>
      <c r="L181" s="7">
        <v>50</v>
      </c>
      <c r="M181" s="7">
        <v>56</v>
      </c>
      <c r="N181" s="7">
        <v>30</v>
      </c>
      <c r="O181" s="7">
        <v>45</v>
      </c>
      <c r="P181" s="7">
        <v>67</v>
      </c>
      <c r="Q181" s="7">
        <v>50</v>
      </c>
      <c r="R181" s="7">
        <v>44</v>
      </c>
      <c r="S181" s="7">
        <v>37</v>
      </c>
      <c r="T181" s="7">
        <v>44</v>
      </c>
      <c r="U181" s="7">
        <v>47</v>
      </c>
      <c r="V181" s="7">
        <v>41</v>
      </c>
      <c r="W181" s="7">
        <v>25</v>
      </c>
      <c r="X181" s="7">
        <v>78</v>
      </c>
      <c r="Y181" s="7">
        <v>88</v>
      </c>
      <c r="Z181" s="7">
        <v>89</v>
      </c>
      <c r="AA181" s="7">
        <v>83</v>
      </c>
      <c r="AB181" s="7">
        <v>82</v>
      </c>
      <c r="AC181" s="7">
        <v>69</v>
      </c>
      <c r="AD181" s="7">
        <v>46</v>
      </c>
    </row>
    <row r="182" spans="1:30" s="8" customFormat="1" x14ac:dyDescent="0.25">
      <c r="A182" s="3">
        <v>42614</v>
      </c>
      <c r="B182" s="7"/>
      <c r="C182" s="7"/>
      <c r="D182" s="7"/>
      <c r="E182" s="7">
        <v>93.634563679999999</v>
      </c>
      <c r="F182" s="7">
        <v>69</v>
      </c>
      <c r="G182" s="7">
        <v>80</v>
      </c>
      <c r="H182" s="7">
        <v>56</v>
      </c>
      <c r="I182" s="7">
        <v>48</v>
      </c>
      <c r="J182" s="7">
        <v>51</v>
      </c>
      <c r="K182" s="7">
        <v>35</v>
      </c>
      <c r="L182" s="7">
        <v>46</v>
      </c>
      <c r="M182" s="7">
        <v>57</v>
      </c>
      <c r="N182" s="7">
        <v>26</v>
      </c>
      <c r="O182" s="7">
        <v>56</v>
      </c>
      <c r="P182" s="7">
        <v>73</v>
      </c>
      <c r="Q182" s="7">
        <v>54</v>
      </c>
      <c r="R182" s="7">
        <v>42</v>
      </c>
      <c r="S182" s="7">
        <v>51</v>
      </c>
      <c r="T182" s="7">
        <v>51</v>
      </c>
      <c r="U182" s="7">
        <v>47</v>
      </c>
      <c r="V182" s="7">
        <v>40</v>
      </c>
      <c r="W182" s="7">
        <v>26</v>
      </c>
      <c r="X182" s="7">
        <v>79</v>
      </c>
      <c r="Y182" s="7">
        <v>89</v>
      </c>
      <c r="Z182" s="7">
        <v>84</v>
      </c>
      <c r="AA182" s="7">
        <v>83</v>
      </c>
      <c r="AB182" s="7">
        <v>89</v>
      </c>
      <c r="AC182" s="7">
        <v>77</v>
      </c>
      <c r="AD182" s="7">
        <v>51</v>
      </c>
    </row>
    <row r="183" spans="1:30" s="8" customFormat="1" x14ac:dyDescent="0.25">
      <c r="A183" s="3">
        <v>42644</v>
      </c>
      <c r="B183" s="7"/>
      <c r="C183" s="7"/>
      <c r="D183" s="7"/>
      <c r="E183" s="7">
        <v>97.463857709999999</v>
      </c>
      <c r="F183" s="7">
        <v>64</v>
      </c>
      <c r="G183" s="7">
        <v>82</v>
      </c>
      <c r="H183" s="7">
        <v>57</v>
      </c>
      <c r="I183" s="7">
        <v>41</v>
      </c>
      <c r="J183" s="7">
        <v>43</v>
      </c>
      <c r="K183" s="7">
        <v>33</v>
      </c>
      <c r="L183" s="7">
        <v>44</v>
      </c>
      <c r="M183" s="7">
        <v>48</v>
      </c>
      <c r="N183" s="7">
        <v>27</v>
      </c>
      <c r="O183" s="7">
        <v>55</v>
      </c>
      <c r="P183" s="7">
        <v>73</v>
      </c>
      <c r="Q183" s="7">
        <v>53</v>
      </c>
      <c r="R183" s="7">
        <v>50</v>
      </c>
      <c r="S183" s="7">
        <v>49</v>
      </c>
      <c r="T183" s="7">
        <v>41</v>
      </c>
      <c r="U183" s="7">
        <v>47</v>
      </c>
      <c r="V183" s="7">
        <v>44</v>
      </c>
      <c r="W183" s="7">
        <v>27</v>
      </c>
      <c r="X183" s="7">
        <v>80</v>
      </c>
      <c r="Y183" s="7">
        <v>90</v>
      </c>
      <c r="Z183" s="7">
        <v>87</v>
      </c>
      <c r="AA183" s="7">
        <v>84</v>
      </c>
      <c r="AB183" s="7">
        <v>66</v>
      </c>
      <c r="AC183" s="7">
        <v>76</v>
      </c>
      <c r="AD183" s="7">
        <v>43</v>
      </c>
    </row>
    <row r="184" spans="1:30" s="8" customFormat="1" x14ac:dyDescent="0.25">
      <c r="A184" s="3">
        <v>42675</v>
      </c>
      <c r="B184" s="7"/>
      <c r="C184" s="7"/>
      <c r="D184" s="7"/>
      <c r="E184" s="7">
        <v>98.352876989999999</v>
      </c>
      <c r="F184" s="7">
        <v>63</v>
      </c>
      <c r="G184" s="7">
        <v>81</v>
      </c>
      <c r="H184" s="7">
        <v>51</v>
      </c>
      <c r="I184" s="7">
        <v>49</v>
      </c>
      <c r="J184" s="7">
        <v>45</v>
      </c>
      <c r="K184" s="7">
        <v>22</v>
      </c>
      <c r="L184" s="7">
        <v>43</v>
      </c>
      <c r="M184" s="7">
        <v>47</v>
      </c>
      <c r="N184" s="7">
        <v>29</v>
      </c>
      <c r="O184" s="7">
        <v>50</v>
      </c>
      <c r="P184" s="7">
        <v>71</v>
      </c>
      <c r="Q184" s="7">
        <v>57</v>
      </c>
      <c r="R184" s="7">
        <v>48</v>
      </c>
      <c r="S184" s="7">
        <v>45</v>
      </c>
      <c r="T184" s="7">
        <v>47</v>
      </c>
      <c r="U184" s="7">
        <v>42</v>
      </c>
      <c r="V184" s="7">
        <v>40</v>
      </c>
      <c r="W184" s="7">
        <v>26</v>
      </c>
      <c r="X184" s="7">
        <v>81</v>
      </c>
      <c r="Y184" s="7">
        <v>92</v>
      </c>
      <c r="Z184" s="7">
        <v>85</v>
      </c>
      <c r="AA184" s="7">
        <v>87</v>
      </c>
      <c r="AB184" s="7">
        <v>88</v>
      </c>
      <c r="AC184" s="7">
        <v>80</v>
      </c>
      <c r="AD184" s="7">
        <v>45</v>
      </c>
    </row>
    <row r="185" spans="1:30" s="8" customFormat="1" x14ac:dyDescent="0.25">
      <c r="A185" s="3">
        <v>42705</v>
      </c>
      <c r="B185" s="7"/>
      <c r="C185" s="7"/>
      <c r="D185" s="7"/>
      <c r="E185" s="7">
        <v>95.928223619999997</v>
      </c>
      <c r="F185" s="7">
        <v>68</v>
      </c>
      <c r="G185" s="7">
        <v>84</v>
      </c>
      <c r="H185" s="7">
        <v>60</v>
      </c>
      <c r="I185" s="7">
        <v>43</v>
      </c>
      <c r="J185" s="7">
        <v>47</v>
      </c>
      <c r="K185" s="7">
        <v>28</v>
      </c>
      <c r="L185" s="7">
        <v>46</v>
      </c>
      <c r="M185" s="7">
        <v>49</v>
      </c>
      <c r="N185" s="7">
        <v>22</v>
      </c>
      <c r="O185" s="7">
        <v>50</v>
      </c>
      <c r="P185" s="7">
        <v>73</v>
      </c>
      <c r="Q185" s="7">
        <v>61</v>
      </c>
      <c r="R185" s="7">
        <v>51</v>
      </c>
      <c r="S185" s="7">
        <v>55</v>
      </c>
      <c r="T185" s="7">
        <v>45</v>
      </c>
      <c r="U185" s="7">
        <v>45</v>
      </c>
      <c r="V185" s="7">
        <v>39</v>
      </c>
      <c r="W185" s="7">
        <v>23</v>
      </c>
      <c r="X185" s="7">
        <v>80</v>
      </c>
      <c r="Y185" s="7">
        <v>86</v>
      </c>
      <c r="Z185" s="7">
        <v>85</v>
      </c>
      <c r="AA185" s="7">
        <v>82</v>
      </c>
      <c r="AB185" s="7">
        <v>87</v>
      </c>
      <c r="AC185" s="7">
        <v>72</v>
      </c>
      <c r="AD185" s="7">
        <v>50</v>
      </c>
    </row>
    <row r="186" spans="1:30" s="8" customFormat="1" x14ac:dyDescent="0.25">
      <c r="A186" s="3">
        <v>42736</v>
      </c>
      <c r="B186" s="7"/>
      <c r="C186" s="7"/>
      <c r="D186" s="7"/>
      <c r="E186" s="7">
        <v>96.086043950000004</v>
      </c>
      <c r="F186" s="7">
        <v>67</v>
      </c>
      <c r="G186" s="7">
        <v>87</v>
      </c>
      <c r="H186" s="7">
        <v>52</v>
      </c>
      <c r="I186" s="7">
        <v>39</v>
      </c>
      <c r="J186" s="7">
        <v>33</v>
      </c>
      <c r="K186" s="7">
        <v>27</v>
      </c>
      <c r="L186" s="7">
        <v>46</v>
      </c>
      <c r="M186" s="7">
        <v>43</v>
      </c>
      <c r="N186" s="7">
        <v>24</v>
      </c>
      <c r="O186" s="7">
        <v>66</v>
      </c>
      <c r="P186" s="7">
        <v>78</v>
      </c>
      <c r="Q186" s="7">
        <v>40</v>
      </c>
      <c r="R186" s="7">
        <v>42</v>
      </c>
      <c r="S186" s="7">
        <v>26</v>
      </c>
      <c r="T186" s="7">
        <v>33</v>
      </c>
      <c r="U186" s="7">
        <v>56</v>
      </c>
      <c r="V186" s="7">
        <v>35</v>
      </c>
      <c r="W186" s="7">
        <v>19</v>
      </c>
      <c r="X186" s="7">
        <v>77</v>
      </c>
      <c r="Y186" s="7">
        <v>87</v>
      </c>
      <c r="Z186" s="7">
        <v>83</v>
      </c>
      <c r="AA186" s="7">
        <v>84</v>
      </c>
      <c r="AB186" s="7">
        <v>69</v>
      </c>
      <c r="AC186" s="7">
        <v>76</v>
      </c>
      <c r="AD186" s="7">
        <v>50</v>
      </c>
    </row>
    <row r="187" spans="1:30" s="8" customFormat="1" x14ac:dyDescent="0.25">
      <c r="A187" s="3">
        <v>42767</v>
      </c>
      <c r="B187" s="7"/>
      <c r="C187" s="7"/>
      <c r="D187" s="7"/>
      <c r="E187" s="7">
        <v>96.562236389999995</v>
      </c>
      <c r="F187" s="7">
        <v>66</v>
      </c>
      <c r="G187" s="7">
        <v>84</v>
      </c>
      <c r="H187" s="7">
        <v>45</v>
      </c>
      <c r="I187" s="7">
        <v>38</v>
      </c>
      <c r="J187" s="7">
        <v>30</v>
      </c>
      <c r="K187" s="7">
        <v>33</v>
      </c>
      <c r="L187" s="7">
        <v>47</v>
      </c>
      <c r="M187" s="7">
        <v>42</v>
      </c>
      <c r="N187" s="7">
        <v>25</v>
      </c>
      <c r="O187" s="7">
        <v>54</v>
      </c>
      <c r="P187" s="7">
        <v>76</v>
      </c>
      <c r="Q187" s="7">
        <v>52</v>
      </c>
      <c r="R187" s="7">
        <v>48</v>
      </c>
      <c r="S187" s="7">
        <v>42</v>
      </c>
      <c r="T187" s="7">
        <v>44</v>
      </c>
      <c r="U187" s="7">
        <v>49</v>
      </c>
      <c r="V187" s="7">
        <v>40</v>
      </c>
      <c r="W187" s="7">
        <v>32</v>
      </c>
      <c r="X187" s="7">
        <v>77</v>
      </c>
      <c r="Y187" s="7">
        <v>88</v>
      </c>
      <c r="Z187" s="7">
        <v>89</v>
      </c>
      <c r="AA187" s="7">
        <v>86</v>
      </c>
      <c r="AB187" s="7">
        <v>86</v>
      </c>
      <c r="AC187" s="7">
        <v>64</v>
      </c>
      <c r="AD187" s="7">
        <v>45</v>
      </c>
    </row>
    <row r="188" spans="1:30" s="8" customFormat="1" x14ac:dyDescent="0.25">
      <c r="A188" s="3">
        <v>42795</v>
      </c>
      <c r="B188" s="7"/>
      <c r="C188" s="7"/>
      <c r="D188" s="7"/>
      <c r="E188" s="7">
        <v>97.233565339999998</v>
      </c>
      <c r="F188" s="7">
        <v>73</v>
      </c>
      <c r="G188" s="7">
        <v>89</v>
      </c>
      <c r="H188" s="7">
        <v>55</v>
      </c>
      <c r="I188" s="7">
        <v>53</v>
      </c>
      <c r="J188" s="7">
        <v>49</v>
      </c>
      <c r="K188" s="7">
        <v>33</v>
      </c>
      <c r="L188" s="7">
        <v>46</v>
      </c>
      <c r="M188" s="7">
        <v>60</v>
      </c>
      <c r="N188" s="7">
        <v>29</v>
      </c>
      <c r="O188" s="7">
        <v>48</v>
      </c>
      <c r="P188" s="7">
        <v>71</v>
      </c>
      <c r="Q188" s="7">
        <v>57</v>
      </c>
      <c r="R188" s="7">
        <v>45</v>
      </c>
      <c r="S188" s="7">
        <v>61</v>
      </c>
      <c r="T188" s="7">
        <v>47</v>
      </c>
      <c r="U188" s="7">
        <v>50</v>
      </c>
      <c r="V188" s="7">
        <v>39</v>
      </c>
      <c r="W188" s="7">
        <v>32</v>
      </c>
      <c r="X188" s="7">
        <v>80</v>
      </c>
      <c r="Y188" s="7">
        <v>91</v>
      </c>
      <c r="Z188" s="7">
        <v>84</v>
      </c>
      <c r="AA188" s="7">
        <v>87</v>
      </c>
      <c r="AB188" s="7">
        <v>70</v>
      </c>
      <c r="AC188" s="7">
        <v>74</v>
      </c>
      <c r="AD188" s="7">
        <v>38</v>
      </c>
    </row>
    <row r="189" spans="1:30" s="8" customFormat="1" x14ac:dyDescent="0.25">
      <c r="A189" s="3">
        <v>42826</v>
      </c>
      <c r="B189" s="7"/>
      <c r="C189" s="7"/>
      <c r="D189" s="7"/>
      <c r="E189" s="7">
        <v>95.082217150000005</v>
      </c>
      <c r="F189" s="7">
        <v>71</v>
      </c>
      <c r="G189" s="7">
        <v>84</v>
      </c>
      <c r="H189" s="7">
        <v>63</v>
      </c>
      <c r="I189" s="7">
        <v>46</v>
      </c>
      <c r="J189" s="7">
        <v>59</v>
      </c>
      <c r="K189" s="7">
        <v>29</v>
      </c>
      <c r="L189" s="7">
        <v>51</v>
      </c>
      <c r="M189" s="7">
        <v>65</v>
      </c>
      <c r="N189" s="7">
        <v>16</v>
      </c>
      <c r="O189" s="7">
        <v>53</v>
      </c>
      <c r="P189" s="7">
        <v>69</v>
      </c>
      <c r="Q189" s="7">
        <v>50</v>
      </c>
      <c r="R189" s="7">
        <v>50</v>
      </c>
      <c r="S189" s="7">
        <v>49</v>
      </c>
      <c r="T189" s="7">
        <v>45</v>
      </c>
      <c r="U189" s="7">
        <v>52</v>
      </c>
      <c r="V189" s="7">
        <v>36</v>
      </c>
      <c r="W189" s="7">
        <v>26</v>
      </c>
      <c r="X189" s="7">
        <v>77</v>
      </c>
      <c r="Y189" s="7">
        <v>92</v>
      </c>
      <c r="Z189" s="7">
        <v>74</v>
      </c>
      <c r="AA189" s="7">
        <v>82</v>
      </c>
      <c r="AB189" s="7">
        <v>84</v>
      </c>
      <c r="AC189" s="7">
        <v>66</v>
      </c>
      <c r="AD189" s="7">
        <v>46</v>
      </c>
    </row>
    <row r="190" spans="1:30" s="8" customFormat="1" x14ac:dyDescent="0.25">
      <c r="A190" s="3">
        <v>42856</v>
      </c>
      <c r="B190" s="7"/>
      <c r="C190" s="7"/>
      <c r="D190" s="7"/>
      <c r="E190" s="7">
        <v>94.703863290000001</v>
      </c>
      <c r="F190" s="7">
        <v>60</v>
      </c>
      <c r="G190" s="7">
        <v>73</v>
      </c>
      <c r="H190" s="7">
        <v>61</v>
      </c>
      <c r="I190" s="7">
        <v>49</v>
      </c>
      <c r="J190" s="7">
        <v>57</v>
      </c>
      <c r="K190" s="7">
        <v>36</v>
      </c>
      <c r="L190" s="7">
        <v>54</v>
      </c>
      <c r="M190" s="7">
        <v>66</v>
      </c>
      <c r="N190" s="7">
        <v>32</v>
      </c>
      <c r="O190" s="7">
        <v>50</v>
      </c>
      <c r="P190" s="7">
        <v>71</v>
      </c>
      <c r="Q190" s="7">
        <v>50</v>
      </c>
      <c r="R190" s="7">
        <v>40</v>
      </c>
      <c r="S190" s="7">
        <v>41</v>
      </c>
      <c r="T190" s="7">
        <v>46</v>
      </c>
      <c r="U190" s="7">
        <v>42</v>
      </c>
      <c r="V190" s="7">
        <v>41</v>
      </c>
      <c r="W190" s="7">
        <v>30</v>
      </c>
      <c r="X190" s="7">
        <v>77</v>
      </c>
      <c r="Y190" s="7">
        <v>91</v>
      </c>
      <c r="Z190" s="7">
        <v>86</v>
      </c>
      <c r="AA190" s="7">
        <v>84</v>
      </c>
      <c r="AB190" s="7">
        <v>67</v>
      </c>
      <c r="AC190" s="7">
        <v>82</v>
      </c>
      <c r="AD190" s="7">
        <v>41</v>
      </c>
    </row>
    <row r="191" spans="1:30" s="8" customFormat="1" x14ac:dyDescent="0.25">
      <c r="A191" s="3">
        <v>42887</v>
      </c>
      <c r="B191" s="7"/>
      <c r="C191" s="7"/>
      <c r="D191" s="7"/>
      <c r="E191" s="7">
        <v>93.10423514</v>
      </c>
      <c r="F191" s="7">
        <v>61</v>
      </c>
      <c r="G191" s="7">
        <v>82</v>
      </c>
      <c r="H191" s="7">
        <v>65</v>
      </c>
      <c r="I191" s="7">
        <v>48</v>
      </c>
      <c r="J191" s="7">
        <v>58</v>
      </c>
      <c r="K191" s="7">
        <v>41</v>
      </c>
      <c r="L191" s="7">
        <v>48</v>
      </c>
      <c r="M191" s="7">
        <v>60</v>
      </c>
      <c r="N191" s="7">
        <v>30</v>
      </c>
      <c r="O191" s="7">
        <v>49</v>
      </c>
      <c r="P191" s="7">
        <v>72</v>
      </c>
      <c r="Q191" s="7">
        <v>53</v>
      </c>
      <c r="R191" s="7">
        <v>45</v>
      </c>
      <c r="S191" s="7">
        <v>45</v>
      </c>
      <c r="T191" s="7">
        <v>47</v>
      </c>
      <c r="U191" s="7">
        <v>48</v>
      </c>
      <c r="V191" s="7">
        <v>38</v>
      </c>
      <c r="W191" s="7">
        <v>32</v>
      </c>
      <c r="X191" s="7">
        <v>79</v>
      </c>
      <c r="Y191" s="7">
        <v>92</v>
      </c>
      <c r="Z191" s="7">
        <v>84</v>
      </c>
      <c r="AA191" s="7">
        <v>88</v>
      </c>
      <c r="AB191" s="7">
        <v>85</v>
      </c>
      <c r="AC191" s="7">
        <v>77</v>
      </c>
      <c r="AD191" s="7">
        <v>40</v>
      </c>
    </row>
    <row r="192" spans="1:30" s="8" customFormat="1" x14ac:dyDescent="0.25">
      <c r="A192" s="3">
        <v>42917</v>
      </c>
      <c r="B192" s="7"/>
      <c r="C192" s="7"/>
      <c r="D192" s="7"/>
      <c r="E192" s="7">
        <v>96.929493399999998</v>
      </c>
      <c r="F192" s="7">
        <v>57</v>
      </c>
      <c r="G192" s="7">
        <v>79</v>
      </c>
      <c r="H192" s="7">
        <v>57</v>
      </c>
      <c r="I192" s="7">
        <v>49</v>
      </c>
      <c r="J192" s="7">
        <v>48</v>
      </c>
      <c r="K192" s="7">
        <v>25</v>
      </c>
      <c r="L192" s="7">
        <v>48</v>
      </c>
      <c r="M192" s="7">
        <v>50</v>
      </c>
      <c r="N192" s="7">
        <v>30</v>
      </c>
      <c r="O192" s="7">
        <v>50</v>
      </c>
      <c r="P192" s="7">
        <v>66</v>
      </c>
      <c r="Q192" s="7">
        <v>55</v>
      </c>
      <c r="R192" s="7">
        <v>44</v>
      </c>
      <c r="S192" s="7">
        <v>47</v>
      </c>
      <c r="T192" s="7">
        <v>44</v>
      </c>
      <c r="U192" s="7">
        <v>50</v>
      </c>
      <c r="V192" s="7">
        <v>42</v>
      </c>
      <c r="W192" s="7">
        <v>29</v>
      </c>
      <c r="X192" s="7">
        <v>80</v>
      </c>
      <c r="Y192" s="7">
        <v>90</v>
      </c>
      <c r="Z192" s="7">
        <v>93</v>
      </c>
      <c r="AA192" s="7">
        <v>85</v>
      </c>
      <c r="AB192" s="7">
        <v>78</v>
      </c>
      <c r="AC192" s="7">
        <v>79</v>
      </c>
      <c r="AD192" s="7">
        <v>37</v>
      </c>
    </row>
    <row r="193" spans="1:30" s="8" customFormat="1" x14ac:dyDescent="0.25">
      <c r="A193" s="3">
        <v>42948</v>
      </c>
      <c r="B193" s="7"/>
      <c r="C193" s="7"/>
      <c r="D193" s="7"/>
      <c r="E193" s="7">
        <v>97.202483490000006</v>
      </c>
      <c r="F193" s="7">
        <v>63</v>
      </c>
      <c r="G193" s="7">
        <v>81</v>
      </c>
      <c r="H193" s="7">
        <v>57</v>
      </c>
      <c r="I193" s="7">
        <v>44</v>
      </c>
      <c r="J193" s="7">
        <v>49</v>
      </c>
      <c r="K193" s="7">
        <v>27</v>
      </c>
      <c r="L193" s="7">
        <v>49</v>
      </c>
      <c r="M193" s="7">
        <v>58</v>
      </c>
      <c r="N193" s="7">
        <v>23</v>
      </c>
      <c r="O193" s="7">
        <v>47</v>
      </c>
      <c r="P193" s="7">
        <v>70</v>
      </c>
      <c r="Q193" s="7">
        <v>52</v>
      </c>
      <c r="R193" s="7">
        <v>52</v>
      </c>
      <c r="S193" s="7">
        <v>36</v>
      </c>
      <c r="T193" s="7">
        <v>42</v>
      </c>
      <c r="U193" s="7">
        <v>46</v>
      </c>
      <c r="V193" s="7">
        <v>44</v>
      </c>
      <c r="W193" s="7">
        <v>34</v>
      </c>
      <c r="X193" s="7">
        <v>82</v>
      </c>
      <c r="Y193" s="7">
        <v>92</v>
      </c>
      <c r="Z193" s="7">
        <v>79</v>
      </c>
      <c r="AA193" s="7">
        <v>84</v>
      </c>
      <c r="AB193" s="7">
        <v>76</v>
      </c>
      <c r="AC193" s="7">
        <v>76</v>
      </c>
      <c r="AD193" s="7">
        <v>28</v>
      </c>
    </row>
    <row r="194" spans="1:30" s="8" customFormat="1" x14ac:dyDescent="0.25">
      <c r="A194" s="3">
        <v>42979</v>
      </c>
      <c r="B194" s="7"/>
      <c r="C194" s="7"/>
      <c r="D194" s="7"/>
      <c r="E194" s="7">
        <v>97.193390190000002</v>
      </c>
      <c r="F194" s="7">
        <v>60</v>
      </c>
      <c r="G194" s="7">
        <v>83</v>
      </c>
      <c r="H194" s="7">
        <v>59</v>
      </c>
      <c r="I194" s="7">
        <v>46</v>
      </c>
      <c r="J194" s="7">
        <v>41</v>
      </c>
      <c r="K194" s="7">
        <v>31</v>
      </c>
      <c r="L194" s="7">
        <v>49</v>
      </c>
      <c r="M194" s="7">
        <v>53</v>
      </c>
      <c r="N194" s="7">
        <v>28</v>
      </c>
      <c r="O194" s="7">
        <v>49</v>
      </c>
      <c r="P194" s="7">
        <v>69</v>
      </c>
      <c r="Q194" s="7">
        <v>44</v>
      </c>
      <c r="R194" s="7">
        <v>36</v>
      </c>
      <c r="S194" s="7">
        <v>40</v>
      </c>
      <c r="T194" s="7">
        <v>41</v>
      </c>
      <c r="U194" s="7">
        <v>52</v>
      </c>
      <c r="V194" s="7">
        <v>40</v>
      </c>
      <c r="W194" s="7">
        <v>23</v>
      </c>
      <c r="X194" s="7">
        <v>78</v>
      </c>
      <c r="Y194" s="7">
        <v>90</v>
      </c>
      <c r="Z194" s="7">
        <v>84</v>
      </c>
      <c r="AA194" s="7">
        <v>87</v>
      </c>
      <c r="AB194" s="7">
        <v>115</v>
      </c>
      <c r="AC194" s="7">
        <v>72</v>
      </c>
      <c r="AD194" s="7">
        <v>43</v>
      </c>
    </row>
    <row r="195" spans="1:30" s="8" customFormat="1" x14ac:dyDescent="0.25">
      <c r="A195" s="3">
        <v>43009</v>
      </c>
      <c r="B195" s="7"/>
      <c r="C195" s="7"/>
      <c r="D195" s="7"/>
      <c r="E195" s="7">
        <v>96.060850599999995</v>
      </c>
      <c r="F195" s="7">
        <v>62</v>
      </c>
      <c r="G195" s="7">
        <v>84</v>
      </c>
      <c r="H195" s="7">
        <v>50</v>
      </c>
      <c r="I195" s="7">
        <v>47</v>
      </c>
      <c r="J195" s="7">
        <v>57</v>
      </c>
      <c r="K195" s="7">
        <v>30</v>
      </c>
      <c r="L195" s="7">
        <v>46</v>
      </c>
      <c r="M195" s="7">
        <v>53</v>
      </c>
      <c r="N195" s="7">
        <v>24</v>
      </c>
      <c r="O195" s="7">
        <v>55</v>
      </c>
      <c r="P195" s="7">
        <v>70</v>
      </c>
      <c r="Q195" s="7">
        <v>55</v>
      </c>
      <c r="R195" s="7">
        <v>41</v>
      </c>
      <c r="S195" s="7">
        <v>56</v>
      </c>
      <c r="T195" s="7">
        <v>42</v>
      </c>
      <c r="U195" s="7">
        <v>39</v>
      </c>
      <c r="V195" s="7">
        <v>44</v>
      </c>
      <c r="W195" s="7">
        <v>22</v>
      </c>
      <c r="X195" s="7">
        <v>82</v>
      </c>
      <c r="Y195" s="7">
        <v>94</v>
      </c>
      <c r="Z195" s="7">
        <v>85</v>
      </c>
      <c r="AA195" s="7">
        <v>89</v>
      </c>
      <c r="AB195" s="7">
        <v>107</v>
      </c>
      <c r="AC195" s="7">
        <v>81</v>
      </c>
      <c r="AD195" s="7">
        <v>42</v>
      </c>
    </row>
    <row r="196" spans="1:30" s="8" customFormat="1" x14ac:dyDescent="0.25">
      <c r="A196" s="3">
        <v>43040</v>
      </c>
      <c r="B196" s="7"/>
      <c r="C196" s="7"/>
      <c r="D196" s="7"/>
      <c r="E196" s="7">
        <v>104.16518120000001</v>
      </c>
      <c r="F196" s="7">
        <v>55</v>
      </c>
      <c r="G196" s="7">
        <v>80</v>
      </c>
      <c r="H196" s="7">
        <v>48</v>
      </c>
      <c r="I196" s="7">
        <v>42</v>
      </c>
      <c r="J196" s="7">
        <v>39</v>
      </c>
      <c r="K196" s="7">
        <v>33</v>
      </c>
      <c r="L196" s="7">
        <v>49</v>
      </c>
      <c r="M196" s="7">
        <v>47</v>
      </c>
      <c r="N196" s="7">
        <v>28</v>
      </c>
      <c r="O196" s="7">
        <v>56</v>
      </c>
      <c r="P196" s="7">
        <v>69</v>
      </c>
      <c r="Q196" s="7">
        <v>46</v>
      </c>
      <c r="R196" s="7">
        <v>46</v>
      </c>
      <c r="S196" s="7">
        <v>44</v>
      </c>
      <c r="T196" s="7">
        <v>46</v>
      </c>
      <c r="U196" s="7">
        <v>43</v>
      </c>
      <c r="V196" s="7">
        <v>46</v>
      </c>
      <c r="W196" s="7">
        <v>28</v>
      </c>
      <c r="X196" s="7">
        <v>82</v>
      </c>
      <c r="Y196" s="7">
        <v>91</v>
      </c>
      <c r="Z196" s="7">
        <v>91</v>
      </c>
      <c r="AA196" s="7">
        <v>85</v>
      </c>
      <c r="AB196" s="7">
        <v>95</v>
      </c>
      <c r="AC196" s="7">
        <v>81</v>
      </c>
      <c r="AD196" s="7">
        <v>38</v>
      </c>
    </row>
    <row r="197" spans="1:30" s="8" customFormat="1" x14ac:dyDescent="0.25">
      <c r="A197" s="3">
        <v>43070</v>
      </c>
      <c r="B197" s="7"/>
      <c r="C197" s="7"/>
      <c r="D197" s="7"/>
      <c r="E197" s="7">
        <v>104.54418018</v>
      </c>
      <c r="F197" s="7">
        <v>57</v>
      </c>
      <c r="G197" s="7">
        <v>77</v>
      </c>
      <c r="H197" s="7">
        <v>46</v>
      </c>
      <c r="I197" s="7">
        <v>40</v>
      </c>
      <c r="J197" s="7">
        <v>37</v>
      </c>
      <c r="K197" s="7">
        <v>31</v>
      </c>
      <c r="L197" s="7">
        <v>50</v>
      </c>
      <c r="M197" s="7">
        <v>46</v>
      </c>
      <c r="N197" s="7">
        <v>19</v>
      </c>
      <c r="O197" s="7">
        <v>49</v>
      </c>
      <c r="P197" s="7">
        <v>68</v>
      </c>
      <c r="Q197" s="7">
        <v>54</v>
      </c>
      <c r="R197" s="7">
        <v>46</v>
      </c>
      <c r="S197" s="7">
        <v>43</v>
      </c>
      <c r="T197" s="7">
        <v>37</v>
      </c>
      <c r="U197" s="7">
        <v>43</v>
      </c>
      <c r="V197" s="7">
        <v>39</v>
      </c>
      <c r="W197" s="7">
        <v>32</v>
      </c>
      <c r="X197" s="7">
        <v>78</v>
      </c>
      <c r="Y197" s="7">
        <v>92</v>
      </c>
      <c r="Z197" s="7">
        <v>84</v>
      </c>
      <c r="AA197" s="7">
        <v>85</v>
      </c>
      <c r="AB197" s="7">
        <v>78</v>
      </c>
      <c r="AC197" s="7">
        <v>79</v>
      </c>
      <c r="AD197" s="7">
        <v>37</v>
      </c>
    </row>
    <row r="198" spans="1:30" s="8" customFormat="1" x14ac:dyDescent="0.25">
      <c r="A198" s="3">
        <v>43101</v>
      </c>
      <c r="B198" s="7"/>
      <c r="C198" s="7"/>
      <c r="D198" s="7"/>
      <c r="E198" s="7">
        <v>109.77197982</v>
      </c>
      <c r="F198" s="7">
        <v>68</v>
      </c>
      <c r="G198" s="7">
        <v>86</v>
      </c>
      <c r="H198" s="7">
        <v>52</v>
      </c>
      <c r="I198" s="7">
        <v>36</v>
      </c>
      <c r="J198" s="7">
        <v>39</v>
      </c>
      <c r="K198" s="7">
        <v>32</v>
      </c>
      <c r="L198" s="7">
        <v>45</v>
      </c>
      <c r="M198" s="7">
        <v>41</v>
      </c>
      <c r="N198" s="7">
        <v>17</v>
      </c>
      <c r="O198" s="7">
        <v>53</v>
      </c>
      <c r="P198" s="7">
        <v>66</v>
      </c>
      <c r="Q198" s="7">
        <v>44</v>
      </c>
      <c r="R198" s="7">
        <v>45</v>
      </c>
      <c r="S198" s="7">
        <v>34</v>
      </c>
      <c r="T198" s="7">
        <v>40</v>
      </c>
      <c r="U198" s="7">
        <v>45</v>
      </c>
      <c r="V198" s="7">
        <v>43</v>
      </c>
      <c r="W198" s="7">
        <v>23</v>
      </c>
      <c r="X198" s="7">
        <v>81</v>
      </c>
      <c r="Y198" s="7">
        <v>89</v>
      </c>
      <c r="Z198" s="7">
        <v>76</v>
      </c>
      <c r="AA198" s="7">
        <v>85</v>
      </c>
      <c r="AB198" s="7">
        <v>78</v>
      </c>
      <c r="AC198" s="7">
        <v>80</v>
      </c>
      <c r="AD198" s="7">
        <v>42</v>
      </c>
    </row>
    <row r="199" spans="1:30" s="8" customFormat="1" x14ac:dyDescent="0.25">
      <c r="A199" s="3">
        <v>43132</v>
      </c>
      <c r="B199" s="7"/>
      <c r="C199" s="7"/>
      <c r="D199" s="7"/>
      <c r="E199" s="7">
        <v>106.65947942</v>
      </c>
      <c r="F199" s="7">
        <v>68</v>
      </c>
      <c r="G199" s="7">
        <v>77</v>
      </c>
      <c r="H199" s="7">
        <v>53</v>
      </c>
      <c r="I199" s="7">
        <v>42</v>
      </c>
      <c r="J199" s="7">
        <v>33</v>
      </c>
      <c r="K199" s="7">
        <v>30</v>
      </c>
      <c r="L199" s="7">
        <v>44</v>
      </c>
      <c r="M199" s="7">
        <v>44</v>
      </c>
      <c r="N199" s="7">
        <v>25</v>
      </c>
      <c r="O199" s="7">
        <v>49</v>
      </c>
      <c r="P199" s="7">
        <v>72</v>
      </c>
      <c r="Q199" s="7">
        <v>59</v>
      </c>
      <c r="R199" s="7">
        <v>53</v>
      </c>
      <c r="S199" s="7">
        <v>55</v>
      </c>
      <c r="T199" s="7">
        <v>47</v>
      </c>
      <c r="U199" s="7">
        <v>43</v>
      </c>
      <c r="V199" s="7">
        <v>41</v>
      </c>
      <c r="W199" s="7">
        <v>34</v>
      </c>
      <c r="X199" s="7">
        <v>82</v>
      </c>
      <c r="Y199" s="7">
        <v>94</v>
      </c>
      <c r="Z199" s="7">
        <v>95</v>
      </c>
      <c r="AA199" s="7">
        <v>87</v>
      </c>
      <c r="AB199" s="7">
        <v>71</v>
      </c>
      <c r="AC199" s="7">
        <v>76</v>
      </c>
      <c r="AD199" s="7">
        <v>29</v>
      </c>
    </row>
    <row r="200" spans="1:30" s="8" customFormat="1" x14ac:dyDescent="0.25">
      <c r="A200" s="3">
        <v>43160</v>
      </c>
      <c r="B200" s="7"/>
      <c r="C200" s="7"/>
      <c r="D200" s="7"/>
      <c r="E200" s="7">
        <v>103.54356297</v>
      </c>
      <c r="F200" s="7">
        <v>76</v>
      </c>
      <c r="G200" s="7">
        <v>84</v>
      </c>
      <c r="H200" s="7">
        <v>52</v>
      </c>
      <c r="I200" s="7">
        <v>48</v>
      </c>
      <c r="J200" s="7">
        <v>44</v>
      </c>
      <c r="K200" s="7">
        <v>32</v>
      </c>
      <c r="L200" s="7">
        <v>55</v>
      </c>
      <c r="M200" s="7">
        <v>58</v>
      </c>
      <c r="N200" s="7">
        <v>15</v>
      </c>
      <c r="O200" s="7">
        <v>54</v>
      </c>
      <c r="P200" s="7">
        <v>72</v>
      </c>
      <c r="Q200" s="7">
        <v>43</v>
      </c>
      <c r="R200" s="7">
        <v>47</v>
      </c>
      <c r="S200" s="7">
        <v>40</v>
      </c>
      <c r="T200" s="7">
        <v>42</v>
      </c>
      <c r="U200" s="7">
        <v>40</v>
      </c>
      <c r="V200" s="7">
        <v>33</v>
      </c>
      <c r="W200" s="7">
        <v>34</v>
      </c>
      <c r="X200" s="7">
        <v>84</v>
      </c>
      <c r="Y200" s="7">
        <v>90</v>
      </c>
      <c r="Z200" s="7">
        <v>97</v>
      </c>
      <c r="AA200" s="7">
        <v>86</v>
      </c>
      <c r="AB200" s="7">
        <v>71</v>
      </c>
      <c r="AC200" s="7">
        <v>86</v>
      </c>
      <c r="AD200" s="7">
        <v>32</v>
      </c>
    </row>
    <row r="201" spans="1:30" s="8" customFormat="1" x14ac:dyDescent="0.25">
      <c r="A201" s="3">
        <v>43191</v>
      </c>
      <c r="B201" s="7"/>
      <c r="C201" s="7"/>
      <c r="D201" s="7"/>
      <c r="E201" s="7">
        <v>106.10936615999999</v>
      </c>
      <c r="F201" s="7">
        <v>61</v>
      </c>
      <c r="G201" s="7">
        <v>82</v>
      </c>
      <c r="H201" s="7">
        <v>63</v>
      </c>
      <c r="I201" s="7">
        <v>53</v>
      </c>
      <c r="J201" s="7">
        <v>58</v>
      </c>
      <c r="K201" s="7">
        <v>35</v>
      </c>
      <c r="L201" s="7">
        <v>60</v>
      </c>
      <c r="M201" s="7">
        <v>66</v>
      </c>
      <c r="N201" s="7">
        <v>17</v>
      </c>
      <c r="O201" s="7">
        <v>37</v>
      </c>
      <c r="P201" s="7">
        <v>75</v>
      </c>
      <c r="Q201" s="7">
        <v>42</v>
      </c>
      <c r="R201" s="7">
        <v>43</v>
      </c>
      <c r="S201" s="7">
        <v>34</v>
      </c>
      <c r="T201" s="7">
        <v>44</v>
      </c>
      <c r="U201" s="7">
        <v>38</v>
      </c>
      <c r="V201" s="7">
        <v>41</v>
      </c>
      <c r="W201" s="7">
        <v>33</v>
      </c>
      <c r="X201" s="7">
        <v>71</v>
      </c>
      <c r="Y201" s="7">
        <v>83</v>
      </c>
      <c r="Z201" s="7">
        <v>81</v>
      </c>
      <c r="AA201" s="7">
        <v>79</v>
      </c>
      <c r="AB201" s="7">
        <v>91</v>
      </c>
      <c r="AC201" s="7">
        <v>70</v>
      </c>
      <c r="AD201" s="7">
        <v>38</v>
      </c>
    </row>
    <row r="202" spans="1:30" s="8" customFormat="1" x14ac:dyDescent="0.25">
      <c r="A202" s="3">
        <v>43221</v>
      </c>
      <c r="B202" s="7"/>
      <c r="C202" s="7"/>
      <c r="D202" s="7"/>
      <c r="E202" s="7">
        <v>112.54612160000001</v>
      </c>
      <c r="F202" s="7">
        <v>62</v>
      </c>
      <c r="G202" s="7">
        <v>87</v>
      </c>
      <c r="H202" s="7">
        <v>61</v>
      </c>
      <c r="I202" s="7">
        <v>54</v>
      </c>
      <c r="J202" s="7">
        <v>54</v>
      </c>
      <c r="K202" s="7">
        <v>44</v>
      </c>
      <c r="L202" s="7">
        <v>57</v>
      </c>
      <c r="M202" s="7">
        <v>58</v>
      </c>
      <c r="N202" s="7">
        <v>23</v>
      </c>
      <c r="O202" s="7">
        <v>50</v>
      </c>
      <c r="P202" s="7">
        <v>82</v>
      </c>
      <c r="Q202" s="7">
        <v>60</v>
      </c>
      <c r="R202" s="7">
        <v>46</v>
      </c>
      <c r="S202" s="7">
        <v>38</v>
      </c>
      <c r="T202" s="7">
        <v>41</v>
      </c>
      <c r="U202" s="7">
        <v>39</v>
      </c>
      <c r="V202" s="7">
        <v>40</v>
      </c>
      <c r="W202" s="7">
        <v>34</v>
      </c>
      <c r="X202" s="7">
        <v>77</v>
      </c>
      <c r="Y202" s="7">
        <v>87</v>
      </c>
      <c r="Z202" s="7">
        <v>87</v>
      </c>
      <c r="AA202" s="7">
        <v>88</v>
      </c>
      <c r="AB202" s="7">
        <v>76</v>
      </c>
      <c r="AC202" s="7">
        <v>82</v>
      </c>
      <c r="AD202" s="7">
        <v>36</v>
      </c>
    </row>
    <row r="203" spans="1:30" s="8" customFormat="1" x14ac:dyDescent="0.25">
      <c r="A203" s="3">
        <v>43252</v>
      </c>
      <c r="B203" s="7"/>
      <c r="C203" s="7"/>
      <c r="D203" s="7"/>
      <c r="E203" s="7">
        <v>105.60808523999999</v>
      </c>
      <c r="F203" s="7">
        <v>66</v>
      </c>
      <c r="G203" s="7">
        <v>82</v>
      </c>
      <c r="H203" s="7">
        <v>62</v>
      </c>
      <c r="I203" s="7">
        <v>49</v>
      </c>
      <c r="J203" s="7">
        <v>53</v>
      </c>
      <c r="K203" s="7">
        <v>42</v>
      </c>
      <c r="L203" s="7">
        <v>55</v>
      </c>
      <c r="M203" s="7">
        <v>59</v>
      </c>
      <c r="N203" s="7">
        <v>20</v>
      </c>
      <c r="O203" s="7">
        <v>58</v>
      </c>
      <c r="P203" s="7">
        <v>71</v>
      </c>
      <c r="Q203" s="7">
        <v>64</v>
      </c>
      <c r="R203" s="7">
        <v>50</v>
      </c>
      <c r="S203" s="7">
        <v>57</v>
      </c>
      <c r="T203" s="7">
        <v>50</v>
      </c>
      <c r="U203" s="7">
        <v>44</v>
      </c>
      <c r="V203" s="7">
        <v>40</v>
      </c>
      <c r="W203" s="7">
        <v>40</v>
      </c>
      <c r="X203" s="7">
        <v>82</v>
      </c>
      <c r="Y203" s="7">
        <v>91</v>
      </c>
      <c r="Z203" s="7">
        <v>89</v>
      </c>
      <c r="AA203" s="7">
        <v>91</v>
      </c>
      <c r="AB203" s="7">
        <v>85</v>
      </c>
      <c r="AC203" s="7">
        <v>87</v>
      </c>
      <c r="AD203" s="7">
        <v>28</v>
      </c>
    </row>
    <row r="204" spans="1:30" s="8" customFormat="1" x14ac:dyDescent="0.25">
      <c r="A204" s="3">
        <v>43282</v>
      </c>
      <c r="B204" s="7"/>
      <c r="C204" s="7"/>
      <c r="D204" s="7"/>
      <c r="E204" s="7">
        <v>105.54150459</v>
      </c>
      <c r="F204" s="7">
        <v>50</v>
      </c>
      <c r="G204" s="7">
        <v>75</v>
      </c>
      <c r="H204" s="7">
        <v>56</v>
      </c>
      <c r="I204" s="7">
        <v>46</v>
      </c>
      <c r="J204" s="7">
        <v>43</v>
      </c>
      <c r="K204" s="7">
        <v>34</v>
      </c>
      <c r="L204" s="7">
        <v>47</v>
      </c>
      <c r="M204" s="7">
        <v>58</v>
      </c>
      <c r="N204" s="7">
        <v>23</v>
      </c>
      <c r="O204" s="7">
        <v>48</v>
      </c>
      <c r="P204" s="7">
        <v>78</v>
      </c>
      <c r="Q204" s="7">
        <v>53</v>
      </c>
      <c r="R204" s="7">
        <v>42</v>
      </c>
      <c r="S204" s="7">
        <v>41</v>
      </c>
      <c r="T204" s="7">
        <v>41</v>
      </c>
      <c r="U204" s="7">
        <v>35</v>
      </c>
      <c r="V204" s="7">
        <v>41</v>
      </c>
      <c r="W204" s="7">
        <v>25</v>
      </c>
      <c r="X204" s="7">
        <v>70</v>
      </c>
      <c r="Y204" s="7">
        <v>87</v>
      </c>
      <c r="Z204" s="7">
        <v>80</v>
      </c>
      <c r="AA204" s="7">
        <v>75</v>
      </c>
      <c r="AB204" s="7">
        <v>89</v>
      </c>
      <c r="AC204" s="7">
        <v>70</v>
      </c>
      <c r="AD204" s="7">
        <v>44</v>
      </c>
    </row>
    <row r="205" spans="1:30" s="8" customFormat="1" x14ac:dyDescent="0.25">
      <c r="A205" s="3">
        <v>43313</v>
      </c>
      <c r="B205" s="7">
        <v>52.1</v>
      </c>
      <c r="C205" s="7">
        <v>48.9</v>
      </c>
      <c r="D205" s="7">
        <v>53.3</v>
      </c>
      <c r="E205" s="7">
        <v>106.8943493</v>
      </c>
      <c r="F205" s="7">
        <v>57</v>
      </c>
      <c r="G205" s="7">
        <v>86</v>
      </c>
      <c r="H205" s="7">
        <v>62</v>
      </c>
      <c r="I205" s="7">
        <v>43</v>
      </c>
      <c r="J205" s="7">
        <v>57</v>
      </c>
      <c r="K205" s="7">
        <v>38</v>
      </c>
      <c r="L205" s="7">
        <v>55</v>
      </c>
      <c r="M205" s="7">
        <v>54</v>
      </c>
      <c r="N205" s="7">
        <v>17</v>
      </c>
      <c r="O205" s="7">
        <v>53</v>
      </c>
      <c r="P205" s="7">
        <v>82</v>
      </c>
      <c r="Q205" s="7">
        <v>47</v>
      </c>
      <c r="R205" s="7">
        <v>42</v>
      </c>
      <c r="S205" s="7">
        <v>39</v>
      </c>
      <c r="T205" s="7">
        <v>34</v>
      </c>
      <c r="U205" s="7">
        <v>36</v>
      </c>
      <c r="V205" s="7">
        <v>34</v>
      </c>
      <c r="W205" s="7">
        <v>28</v>
      </c>
      <c r="X205" s="7">
        <v>76</v>
      </c>
      <c r="Y205" s="7">
        <v>86</v>
      </c>
      <c r="Z205" s="7">
        <v>80</v>
      </c>
      <c r="AA205" s="7">
        <v>74</v>
      </c>
      <c r="AB205" s="7">
        <v>76</v>
      </c>
      <c r="AC205" s="7">
        <v>74</v>
      </c>
      <c r="AD205" s="7">
        <v>47</v>
      </c>
    </row>
    <row r="206" spans="1:30" s="8" customFormat="1" x14ac:dyDescent="0.25">
      <c r="A206" s="3">
        <v>43344</v>
      </c>
      <c r="B206" s="7">
        <v>53.5</v>
      </c>
      <c r="C206" s="7">
        <v>50</v>
      </c>
      <c r="D206" s="7">
        <v>54.7</v>
      </c>
      <c r="E206" s="7">
        <v>106.94285805</v>
      </c>
      <c r="F206" s="7">
        <v>64</v>
      </c>
      <c r="G206" s="7">
        <v>83</v>
      </c>
      <c r="H206" s="7">
        <v>58</v>
      </c>
      <c r="I206" s="7">
        <v>51</v>
      </c>
      <c r="J206" s="7">
        <v>51</v>
      </c>
      <c r="K206" s="7">
        <v>38</v>
      </c>
      <c r="L206" s="7">
        <v>57</v>
      </c>
      <c r="M206" s="7">
        <v>60</v>
      </c>
      <c r="N206" s="7">
        <v>18</v>
      </c>
      <c r="O206" s="7">
        <v>53</v>
      </c>
      <c r="P206" s="7">
        <v>82</v>
      </c>
      <c r="Q206" s="7">
        <v>43</v>
      </c>
      <c r="R206" s="7">
        <v>39</v>
      </c>
      <c r="S206" s="7">
        <v>35</v>
      </c>
      <c r="T206" s="7">
        <v>37</v>
      </c>
      <c r="U206" s="7">
        <v>47</v>
      </c>
      <c r="V206" s="7">
        <v>34</v>
      </c>
      <c r="W206" s="7">
        <v>26</v>
      </c>
      <c r="X206" s="7">
        <v>74</v>
      </c>
      <c r="Y206" s="7">
        <v>85</v>
      </c>
      <c r="Z206" s="7">
        <v>86</v>
      </c>
      <c r="AA206" s="7">
        <v>81</v>
      </c>
      <c r="AB206" s="7">
        <v>86</v>
      </c>
      <c r="AC206" s="7">
        <v>71</v>
      </c>
      <c r="AD206" s="7">
        <v>51</v>
      </c>
    </row>
    <row r="207" spans="1:30" s="8" customFormat="1" x14ac:dyDescent="0.25">
      <c r="A207" s="3">
        <v>43374</v>
      </c>
      <c r="B207" s="7">
        <v>55.8</v>
      </c>
      <c r="C207" s="7">
        <v>51.3</v>
      </c>
      <c r="D207" s="7">
        <v>56.9</v>
      </c>
      <c r="E207" s="7">
        <v>105.61043100000001</v>
      </c>
      <c r="F207" s="7">
        <v>58</v>
      </c>
      <c r="G207" s="7">
        <v>83</v>
      </c>
      <c r="H207" s="7">
        <v>50</v>
      </c>
      <c r="I207" s="7">
        <v>31</v>
      </c>
      <c r="J207" s="7">
        <v>43</v>
      </c>
      <c r="K207" s="7">
        <v>28</v>
      </c>
      <c r="L207" s="7">
        <v>53</v>
      </c>
      <c r="M207" s="7">
        <v>44</v>
      </c>
      <c r="N207" s="7">
        <v>26</v>
      </c>
      <c r="O207" s="7">
        <v>44</v>
      </c>
      <c r="P207" s="7">
        <v>76</v>
      </c>
      <c r="Q207" s="7">
        <v>58</v>
      </c>
      <c r="R207" s="7">
        <v>42</v>
      </c>
      <c r="S207" s="7">
        <v>28</v>
      </c>
      <c r="T207" s="7">
        <v>24</v>
      </c>
      <c r="U207" s="7">
        <v>39</v>
      </c>
      <c r="V207" s="7">
        <v>30</v>
      </c>
      <c r="W207" s="7">
        <v>32</v>
      </c>
      <c r="X207" s="7">
        <v>77</v>
      </c>
      <c r="Y207" s="7">
        <v>89</v>
      </c>
      <c r="Z207" s="7">
        <v>93</v>
      </c>
      <c r="AA207" s="7">
        <v>79</v>
      </c>
      <c r="AB207" s="7">
        <v>55</v>
      </c>
      <c r="AC207" s="7">
        <v>83</v>
      </c>
      <c r="AD207" s="7">
        <v>35</v>
      </c>
    </row>
    <row r="208" spans="1:30" s="8" customFormat="1" x14ac:dyDescent="0.25">
      <c r="A208" s="3">
        <v>43405</v>
      </c>
      <c r="B208" s="7">
        <v>55</v>
      </c>
      <c r="C208" s="7">
        <v>52.6</v>
      </c>
      <c r="D208" s="7">
        <v>55.6</v>
      </c>
      <c r="E208" s="7">
        <v>101.49372474</v>
      </c>
      <c r="F208" s="7">
        <v>54</v>
      </c>
      <c r="G208" s="7">
        <v>82</v>
      </c>
      <c r="H208" s="7">
        <v>43</v>
      </c>
      <c r="I208" s="7">
        <v>39</v>
      </c>
      <c r="J208" s="7">
        <v>42</v>
      </c>
      <c r="K208" s="7">
        <v>29</v>
      </c>
      <c r="L208" s="7">
        <v>46</v>
      </c>
      <c r="M208" s="7">
        <v>40</v>
      </c>
      <c r="N208" s="7">
        <v>27</v>
      </c>
      <c r="O208" s="7">
        <v>51</v>
      </c>
      <c r="P208" s="7">
        <v>78</v>
      </c>
      <c r="Q208" s="7">
        <v>43</v>
      </c>
      <c r="R208" s="7">
        <v>38</v>
      </c>
      <c r="S208" s="7">
        <v>38</v>
      </c>
      <c r="T208" s="7">
        <v>34</v>
      </c>
      <c r="U208" s="7">
        <v>35</v>
      </c>
      <c r="V208" s="7">
        <v>34</v>
      </c>
      <c r="W208" s="7">
        <v>36</v>
      </c>
      <c r="X208" s="7">
        <v>78</v>
      </c>
      <c r="Y208" s="7">
        <v>90</v>
      </c>
      <c r="Z208" s="7">
        <v>84</v>
      </c>
      <c r="AA208" s="7">
        <v>79</v>
      </c>
      <c r="AB208" s="7">
        <v>88</v>
      </c>
      <c r="AC208" s="7">
        <v>82</v>
      </c>
      <c r="AD208" s="7">
        <v>36</v>
      </c>
    </row>
    <row r="209" spans="1:30" s="8" customFormat="1" x14ac:dyDescent="0.25">
      <c r="A209" s="3">
        <v>43435</v>
      </c>
      <c r="B209" s="7">
        <v>53.9</v>
      </c>
      <c r="C209" s="7">
        <v>51.7</v>
      </c>
      <c r="D209" s="7">
        <v>54.4</v>
      </c>
      <c r="E209" s="7">
        <v>104.09419088</v>
      </c>
      <c r="F209" s="7">
        <v>50</v>
      </c>
      <c r="G209" s="7">
        <v>85</v>
      </c>
      <c r="H209" s="7">
        <v>43</v>
      </c>
      <c r="I209" s="7">
        <v>32</v>
      </c>
      <c r="J209" s="7">
        <v>36</v>
      </c>
      <c r="K209" s="7">
        <v>27</v>
      </c>
      <c r="L209" s="7">
        <v>34</v>
      </c>
      <c r="M209" s="7">
        <v>38</v>
      </c>
      <c r="N209" s="7">
        <v>25</v>
      </c>
      <c r="O209" s="7">
        <v>55</v>
      </c>
      <c r="P209" s="7">
        <v>80</v>
      </c>
      <c r="Q209" s="7">
        <v>56</v>
      </c>
      <c r="R209" s="7">
        <v>37</v>
      </c>
      <c r="S209" s="7">
        <v>58</v>
      </c>
      <c r="T209" s="7">
        <v>40</v>
      </c>
      <c r="U209" s="7">
        <v>37</v>
      </c>
      <c r="V209" s="7">
        <v>38</v>
      </c>
      <c r="W209" s="7">
        <v>31</v>
      </c>
      <c r="X209" s="7">
        <v>81</v>
      </c>
      <c r="Y209" s="7">
        <v>89</v>
      </c>
      <c r="Z209" s="7">
        <v>85</v>
      </c>
      <c r="AA209" s="7">
        <v>82</v>
      </c>
      <c r="AB209" s="7">
        <v>92</v>
      </c>
      <c r="AC209" s="7">
        <v>94</v>
      </c>
      <c r="AD209" s="7">
        <v>41</v>
      </c>
    </row>
    <row r="210" spans="1:30" s="8" customFormat="1" x14ac:dyDescent="0.25">
      <c r="A210" s="3">
        <v>43466</v>
      </c>
      <c r="B210" s="7">
        <v>53.6</v>
      </c>
      <c r="C210" s="7">
        <v>50.9</v>
      </c>
      <c r="D210" s="7">
        <v>54.9</v>
      </c>
      <c r="E210" s="7">
        <v>103.26808920000001</v>
      </c>
      <c r="F210" s="7">
        <v>67</v>
      </c>
      <c r="G210" s="7">
        <v>92</v>
      </c>
      <c r="H210" s="7">
        <v>47</v>
      </c>
      <c r="I210" s="7">
        <v>40</v>
      </c>
      <c r="J210" s="7">
        <v>27</v>
      </c>
      <c r="K210" s="7">
        <v>33</v>
      </c>
      <c r="L210" s="7">
        <v>42</v>
      </c>
      <c r="M210" s="7">
        <v>45</v>
      </c>
      <c r="N210" s="7">
        <v>26</v>
      </c>
      <c r="O210" s="7">
        <v>52</v>
      </c>
      <c r="P210" s="7">
        <v>76</v>
      </c>
      <c r="Q210" s="7">
        <v>42</v>
      </c>
      <c r="R210" s="7">
        <v>44</v>
      </c>
      <c r="S210" s="7">
        <v>15</v>
      </c>
      <c r="T210" s="7">
        <v>26</v>
      </c>
      <c r="U210" s="7">
        <v>53</v>
      </c>
      <c r="V210" s="7">
        <v>41</v>
      </c>
      <c r="W210" s="7">
        <v>20</v>
      </c>
      <c r="X210" s="7">
        <v>82</v>
      </c>
      <c r="Y210" s="7">
        <v>91</v>
      </c>
      <c r="Z210" s="7">
        <v>83</v>
      </c>
      <c r="AA210" s="7">
        <v>85</v>
      </c>
      <c r="AB210" s="7">
        <v>79</v>
      </c>
      <c r="AC210" s="7">
        <v>88</v>
      </c>
      <c r="AD210" s="7">
        <v>45</v>
      </c>
    </row>
    <row r="211" spans="1:30" s="8" customFormat="1" x14ac:dyDescent="0.25">
      <c r="A211" s="3">
        <v>43497</v>
      </c>
      <c r="B211" s="7">
        <v>54.1</v>
      </c>
      <c r="C211" s="7">
        <v>50.1</v>
      </c>
      <c r="D211" s="7">
        <v>55.3</v>
      </c>
      <c r="E211" s="7">
        <v>107.52651312</v>
      </c>
      <c r="F211" s="7">
        <v>72</v>
      </c>
      <c r="G211" s="7">
        <v>93</v>
      </c>
      <c r="H211" s="7">
        <v>47</v>
      </c>
      <c r="I211" s="7">
        <v>35</v>
      </c>
      <c r="J211" s="7">
        <v>32</v>
      </c>
      <c r="K211" s="7">
        <v>33</v>
      </c>
      <c r="L211" s="7">
        <v>46</v>
      </c>
      <c r="M211" s="7">
        <v>47</v>
      </c>
      <c r="N211" s="7">
        <v>22</v>
      </c>
      <c r="O211" s="7">
        <v>60</v>
      </c>
      <c r="P211" s="7">
        <v>78</v>
      </c>
      <c r="Q211" s="7">
        <v>38</v>
      </c>
      <c r="R211" s="7">
        <v>48</v>
      </c>
      <c r="S211" s="7">
        <v>45</v>
      </c>
      <c r="T211" s="7">
        <v>44</v>
      </c>
      <c r="U211" s="7">
        <v>40</v>
      </c>
      <c r="V211" s="7">
        <v>38</v>
      </c>
      <c r="W211" s="7">
        <v>30</v>
      </c>
      <c r="X211" s="7">
        <v>77</v>
      </c>
      <c r="Y211" s="7">
        <v>84</v>
      </c>
      <c r="Z211" s="7">
        <v>93</v>
      </c>
      <c r="AA211" s="7">
        <v>78</v>
      </c>
      <c r="AB211" s="7">
        <v>79</v>
      </c>
      <c r="AC211" s="7">
        <v>68</v>
      </c>
      <c r="AD211" s="7">
        <v>37</v>
      </c>
    </row>
    <row r="212" spans="1:30" s="8" customFormat="1" x14ac:dyDescent="0.25">
      <c r="A212" s="3">
        <v>43525</v>
      </c>
      <c r="B212" s="7">
        <v>54.6</v>
      </c>
      <c r="C212" s="7">
        <v>52.8</v>
      </c>
      <c r="D212" s="7">
        <v>54.4</v>
      </c>
      <c r="E212" s="7">
        <v>102.58304712</v>
      </c>
      <c r="F212" s="7">
        <v>81</v>
      </c>
      <c r="G212" s="7">
        <v>95</v>
      </c>
      <c r="H212" s="7">
        <v>59</v>
      </c>
      <c r="I212" s="7">
        <v>33</v>
      </c>
      <c r="J212" s="7">
        <v>40</v>
      </c>
      <c r="K212" s="7">
        <v>35</v>
      </c>
      <c r="L212" s="7">
        <v>50</v>
      </c>
      <c r="M212" s="7">
        <v>46</v>
      </c>
      <c r="N212" s="7">
        <v>22</v>
      </c>
      <c r="O212" s="7">
        <v>57</v>
      </c>
      <c r="P212" s="7">
        <v>72</v>
      </c>
      <c r="Q212" s="7">
        <v>51</v>
      </c>
      <c r="R212" s="7">
        <v>44</v>
      </c>
      <c r="S212" s="7">
        <v>58</v>
      </c>
      <c r="T212" s="7">
        <v>42</v>
      </c>
      <c r="U212" s="7">
        <v>50</v>
      </c>
      <c r="V212" s="7">
        <v>41</v>
      </c>
      <c r="W212" s="7">
        <v>30</v>
      </c>
      <c r="X212" s="7">
        <v>82</v>
      </c>
      <c r="Y212" s="7">
        <v>85</v>
      </c>
      <c r="Z212" s="7">
        <v>93</v>
      </c>
      <c r="AA212" s="7">
        <v>84</v>
      </c>
      <c r="AB212" s="7">
        <v>80</v>
      </c>
      <c r="AC212" s="7">
        <v>63</v>
      </c>
      <c r="AD212" s="7">
        <v>39</v>
      </c>
    </row>
    <row r="213" spans="1:30" s="8" customFormat="1" x14ac:dyDescent="0.25">
      <c r="A213" s="3">
        <v>43556</v>
      </c>
      <c r="B213" s="7">
        <v>53</v>
      </c>
      <c r="C213" s="7">
        <v>51.8</v>
      </c>
      <c r="D213" s="7">
        <v>52.6</v>
      </c>
      <c r="E213" s="7">
        <v>105.73226021000001</v>
      </c>
      <c r="F213" s="7">
        <v>66</v>
      </c>
      <c r="G213" s="7">
        <v>84</v>
      </c>
      <c r="H213" s="7">
        <v>62</v>
      </c>
      <c r="I213" s="7">
        <v>45</v>
      </c>
      <c r="J213" s="7">
        <v>60</v>
      </c>
      <c r="K213" s="7">
        <v>33</v>
      </c>
      <c r="L213" s="7">
        <v>54</v>
      </c>
      <c r="M213" s="7">
        <v>63</v>
      </c>
      <c r="N213" s="7">
        <v>16</v>
      </c>
      <c r="O213" s="7">
        <v>55</v>
      </c>
      <c r="P213" s="7">
        <v>69</v>
      </c>
      <c r="Q213" s="7">
        <v>63</v>
      </c>
      <c r="R213" s="7">
        <v>48</v>
      </c>
      <c r="S213" s="7">
        <v>47</v>
      </c>
      <c r="T213" s="7">
        <v>47</v>
      </c>
      <c r="U213" s="7">
        <v>35</v>
      </c>
      <c r="V213" s="7">
        <v>37</v>
      </c>
      <c r="W213" s="7">
        <v>30</v>
      </c>
      <c r="X213" s="7">
        <v>80</v>
      </c>
      <c r="Y213" s="7">
        <v>89</v>
      </c>
      <c r="Z213" s="7">
        <v>84</v>
      </c>
      <c r="AA213" s="7">
        <v>81</v>
      </c>
      <c r="AB213" s="7">
        <v>74</v>
      </c>
      <c r="AC213" s="7">
        <v>88</v>
      </c>
      <c r="AD213" s="7">
        <v>35</v>
      </c>
    </row>
    <row r="214" spans="1:30" s="8" customFormat="1" x14ac:dyDescent="0.25">
      <c r="A214" s="3">
        <v>43586</v>
      </c>
      <c r="B214" s="7">
        <v>51.5</v>
      </c>
      <c r="C214" s="7">
        <v>49.8</v>
      </c>
      <c r="D214" s="7">
        <v>52</v>
      </c>
      <c r="E214" s="7">
        <v>99.216359780000005</v>
      </c>
      <c r="F214" s="7">
        <v>70</v>
      </c>
      <c r="G214" s="7">
        <v>90</v>
      </c>
      <c r="H214" s="7">
        <v>55</v>
      </c>
      <c r="I214" s="7">
        <v>43</v>
      </c>
      <c r="J214" s="7">
        <v>50</v>
      </c>
      <c r="K214" s="7">
        <v>33</v>
      </c>
      <c r="L214" s="7">
        <v>52</v>
      </c>
      <c r="M214" s="7">
        <v>53</v>
      </c>
      <c r="N214" s="7">
        <v>22</v>
      </c>
      <c r="O214" s="7">
        <v>53</v>
      </c>
      <c r="P214" s="7">
        <v>64</v>
      </c>
      <c r="Q214" s="7">
        <v>47</v>
      </c>
      <c r="R214" s="7">
        <v>36</v>
      </c>
      <c r="S214" s="7">
        <v>43</v>
      </c>
      <c r="T214" s="7">
        <v>41</v>
      </c>
      <c r="U214" s="7">
        <v>46</v>
      </c>
      <c r="V214" s="7">
        <v>44</v>
      </c>
      <c r="W214" s="7">
        <v>34</v>
      </c>
      <c r="X214" s="7">
        <v>78</v>
      </c>
      <c r="Y214" s="7">
        <v>89</v>
      </c>
      <c r="Z214" s="7">
        <v>78</v>
      </c>
      <c r="AA214" s="7">
        <v>82</v>
      </c>
      <c r="AB214" s="7">
        <v>77</v>
      </c>
      <c r="AC214" s="7">
        <v>70</v>
      </c>
      <c r="AD214" s="7">
        <v>38</v>
      </c>
    </row>
    <row r="215" spans="1:30" s="8" customFormat="1" x14ac:dyDescent="0.25">
      <c r="A215" s="3">
        <v>43617</v>
      </c>
      <c r="B215" s="7">
        <v>49.2</v>
      </c>
      <c r="C215" s="7">
        <v>48.6</v>
      </c>
      <c r="D215" s="7">
        <v>49.7</v>
      </c>
      <c r="E215" s="7">
        <v>101.90759749</v>
      </c>
      <c r="F215" s="7">
        <v>57</v>
      </c>
      <c r="G215" s="7">
        <v>79</v>
      </c>
      <c r="H215" s="7">
        <v>54</v>
      </c>
      <c r="I215" s="7">
        <v>44</v>
      </c>
      <c r="J215" s="7">
        <v>51</v>
      </c>
      <c r="K215" s="7">
        <v>42</v>
      </c>
      <c r="L215" s="7">
        <v>48</v>
      </c>
      <c r="M215" s="7">
        <v>54</v>
      </c>
      <c r="N215" s="7">
        <v>22</v>
      </c>
      <c r="O215" s="7">
        <v>49</v>
      </c>
      <c r="P215" s="7">
        <v>60</v>
      </c>
      <c r="Q215" s="7">
        <v>53</v>
      </c>
      <c r="R215" s="7">
        <v>36</v>
      </c>
      <c r="S215" s="7">
        <v>45</v>
      </c>
      <c r="T215" s="7">
        <v>45</v>
      </c>
      <c r="U215" s="7">
        <v>52</v>
      </c>
      <c r="V215" s="7">
        <v>45</v>
      </c>
      <c r="W215" s="7">
        <v>31</v>
      </c>
      <c r="X215" s="7">
        <v>78</v>
      </c>
      <c r="Y215" s="7">
        <v>88</v>
      </c>
      <c r="Z215" s="7">
        <v>93</v>
      </c>
      <c r="AA215" s="7">
        <v>82</v>
      </c>
      <c r="AB215" s="7">
        <v>90</v>
      </c>
      <c r="AC215" s="7">
        <v>77</v>
      </c>
      <c r="AD215" s="7">
        <v>38</v>
      </c>
    </row>
    <row r="216" spans="1:30" s="8" customFormat="1" x14ac:dyDescent="0.25">
      <c r="A216" s="3">
        <v>43647</v>
      </c>
      <c r="B216" s="7">
        <v>50.2</v>
      </c>
      <c r="C216" s="7">
        <v>49.3</v>
      </c>
      <c r="D216" s="7">
        <v>50.4</v>
      </c>
      <c r="E216" s="7">
        <v>100.55135566</v>
      </c>
      <c r="F216" s="7">
        <v>58</v>
      </c>
      <c r="G216" s="7">
        <v>79</v>
      </c>
      <c r="H216" s="7">
        <v>61</v>
      </c>
      <c r="I216" s="7">
        <v>38</v>
      </c>
      <c r="J216" s="7">
        <v>50</v>
      </c>
      <c r="K216" s="7">
        <v>38</v>
      </c>
      <c r="L216" s="7">
        <v>52</v>
      </c>
      <c r="M216" s="7">
        <v>57</v>
      </c>
      <c r="N216" s="7">
        <v>20</v>
      </c>
      <c r="O216" s="7">
        <v>51</v>
      </c>
      <c r="P216" s="7">
        <v>69</v>
      </c>
      <c r="Q216" s="7">
        <v>56</v>
      </c>
      <c r="R216" s="7">
        <v>41</v>
      </c>
      <c r="S216" s="7">
        <v>38</v>
      </c>
      <c r="T216" s="7">
        <v>41</v>
      </c>
      <c r="U216" s="7">
        <v>45</v>
      </c>
      <c r="V216" s="7">
        <v>43</v>
      </c>
      <c r="W216" s="7">
        <v>33</v>
      </c>
      <c r="X216" s="7">
        <v>80</v>
      </c>
      <c r="Y216" s="7">
        <v>87</v>
      </c>
      <c r="Z216" s="7">
        <v>89</v>
      </c>
      <c r="AA216" s="7">
        <v>76</v>
      </c>
      <c r="AB216" s="7">
        <v>77</v>
      </c>
      <c r="AC216" s="7">
        <v>77</v>
      </c>
      <c r="AD216" s="7">
        <v>31</v>
      </c>
    </row>
    <row r="217" spans="1:30" s="8" customFormat="1" x14ac:dyDescent="0.25">
      <c r="A217" s="3">
        <v>43678</v>
      </c>
      <c r="B217" s="7">
        <v>51.5</v>
      </c>
      <c r="C217" s="7">
        <v>49.1</v>
      </c>
      <c r="D217" s="7">
        <v>52.1</v>
      </c>
      <c r="E217" s="7">
        <v>99.812237339999996</v>
      </c>
      <c r="F217" s="7">
        <v>55</v>
      </c>
      <c r="G217" s="7">
        <v>78</v>
      </c>
      <c r="H217" s="7">
        <v>58</v>
      </c>
      <c r="I217" s="7">
        <v>39</v>
      </c>
      <c r="J217" s="7">
        <v>50</v>
      </c>
      <c r="K217" s="7">
        <v>32</v>
      </c>
      <c r="L217" s="7">
        <v>43</v>
      </c>
      <c r="M217" s="7">
        <v>53</v>
      </c>
      <c r="N217" s="7">
        <v>17</v>
      </c>
      <c r="O217" s="7">
        <v>49</v>
      </c>
      <c r="P217" s="7">
        <v>72</v>
      </c>
      <c r="Q217" s="7">
        <v>51</v>
      </c>
      <c r="R217" s="7">
        <v>33</v>
      </c>
      <c r="S217" s="7">
        <v>37</v>
      </c>
      <c r="T217" s="7">
        <v>39</v>
      </c>
      <c r="U217" s="7">
        <v>43</v>
      </c>
      <c r="V217" s="7">
        <v>42</v>
      </c>
      <c r="W217" s="7">
        <v>34</v>
      </c>
      <c r="X217" s="7">
        <v>79</v>
      </c>
      <c r="Y217" s="7">
        <v>92</v>
      </c>
      <c r="Z217" s="7">
        <v>92</v>
      </c>
      <c r="AA217" s="7">
        <v>83</v>
      </c>
      <c r="AB217" s="7">
        <v>77</v>
      </c>
      <c r="AC217" s="7">
        <v>67</v>
      </c>
      <c r="AD217" s="7">
        <v>34</v>
      </c>
    </row>
    <row r="218" spans="1:30" s="8" customFormat="1" x14ac:dyDescent="0.25">
      <c r="A218" s="3">
        <v>43709</v>
      </c>
      <c r="B218" s="7">
        <v>51.4</v>
      </c>
      <c r="C218" s="7">
        <v>46.3</v>
      </c>
      <c r="D218" s="7">
        <v>53.6</v>
      </c>
      <c r="E218" s="7">
        <v>99.779434539999997</v>
      </c>
      <c r="F218" s="7">
        <v>58</v>
      </c>
      <c r="G218" s="7">
        <v>75</v>
      </c>
      <c r="H218" s="7">
        <v>50</v>
      </c>
      <c r="I218" s="7">
        <v>46</v>
      </c>
      <c r="J218" s="7">
        <v>53</v>
      </c>
      <c r="K218" s="7">
        <v>40</v>
      </c>
      <c r="L218" s="7">
        <v>53</v>
      </c>
      <c r="M218" s="7">
        <v>60</v>
      </c>
      <c r="N218" s="7">
        <v>28</v>
      </c>
      <c r="O218" s="7">
        <v>51</v>
      </c>
      <c r="P218" s="7">
        <v>71</v>
      </c>
      <c r="Q218" s="7">
        <v>49</v>
      </c>
      <c r="R218" s="7">
        <v>42</v>
      </c>
      <c r="S218" s="7">
        <v>36</v>
      </c>
      <c r="T218" s="7">
        <v>39</v>
      </c>
      <c r="U218" s="7">
        <v>43</v>
      </c>
      <c r="V218" s="7">
        <v>42</v>
      </c>
      <c r="W218" s="7">
        <v>35</v>
      </c>
      <c r="X218" s="7">
        <v>74</v>
      </c>
      <c r="Y218" s="7">
        <v>84</v>
      </c>
      <c r="Z218" s="7">
        <v>89</v>
      </c>
      <c r="AA218" s="7">
        <v>76</v>
      </c>
      <c r="AB218" s="7">
        <v>79</v>
      </c>
      <c r="AC218" s="7">
        <v>78</v>
      </c>
      <c r="AD218" s="7">
        <v>25</v>
      </c>
    </row>
    <row r="219" spans="1:30" s="8" customFormat="1" x14ac:dyDescent="0.25">
      <c r="A219" s="3">
        <v>43739</v>
      </c>
      <c r="B219" s="7">
        <v>53.3</v>
      </c>
      <c r="C219" s="7">
        <v>47.2</v>
      </c>
      <c r="D219" s="7">
        <v>55.8</v>
      </c>
      <c r="E219" s="7">
        <v>97.692902349999997</v>
      </c>
      <c r="F219" s="7">
        <v>53</v>
      </c>
      <c r="G219" s="7">
        <v>82</v>
      </c>
      <c r="H219" s="7">
        <v>47</v>
      </c>
      <c r="I219" s="7">
        <v>35</v>
      </c>
      <c r="J219" s="7">
        <v>42</v>
      </c>
      <c r="K219" s="7">
        <v>35</v>
      </c>
      <c r="L219" s="7">
        <v>50</v>
      </c>
      <c r="M219" s="7">
        <v>45</v>
      </c>
      <c r="N219" s="7">
        <v>19</v>
      </c>
      <c r="O219" s="7">
        <v>48</v>
      </c>
      <c r="P219" s="7">
        <v>62</v>
      </c>
      <c r="Q219" s="7">
        <v>39</v>
      </c>
      <c r="R219" s="7">
        <v>44</v>
      </c>
      <c r="S219" s="7">
        <v>43</v>
      </c>
      <c r="T219" s="7">
        <v>48</v>
      </c>
      <c r="U219" s="7">
        <v>38</v>
      </c>
      <c r="V219" s="7">
        <v>40</v>
      </c>
      <c r="W219" s="7">
        <v>25</v>
      </c>
      <c r="X219" s="7">
        <v>77</v>
      </c>
      <c r="Y219" s="7">
        <v>88</v>
      </c>
      <c r="Z219" s="7">
        <v>92</v>
      </c>
      <c r="AA219" s="7">
        <v>85</v>
      </c>
      <c r="AB219" s="7">
        <v>90</v>
      </c>
      <c r="AC219" s="7">
        <v>78</v>
      </c>
      <c r="AD219" s="7">
        <v>43</v>
      </c>
    </row>
    <row r="220" spans="1:30" s="8" customFormat="1" x14ac:dyDescent="0.25">
      <c r="A220" s="3">
        <v>43770</v>
      </c>
      <c r="B220" s="7">
        <v>52.9</v>
      </c>
      <c r="C220" s="7">
        <v>45.6</v>
      </c>
      <c r="D220" s="7">
        <v>55.6</v>
      </c>
      <c r="E220" s="7">
        <v>100.10421067</v>
      </c>
      <c r="F220" s="7">
        <v>51</v>
      </c>
      <c r="G220" s="7">
        <v>78</v>
      </c>
      <c r="H220" s="7">
        <v>53</v>
      </c>
      <c r="I220" s="7">
        <v>37</v>
      </c>
      <c r="J220" s="7">
        <v>42</v>
      </c>
      <c r="K220" s="7">
        <v>41</v>
      </c>
      <c r="L220" s="7">
        <v>48</v>
      </c>
      <c r="M220" s="7">
        <v>43</v>
      </c>
      <c r="N220" s="7">
        <v>18</v>
      </c>
      <c r="O220" s="7">
        <v>46</v>
      </c>
      <c r="P220" s="7">
        <v>64</v>
      </c>
      <c r="Q220" s="7">
        <v>47</v>
      </c>
      <c r="R220" s="7">
        <v>45</v>
      </c>
      <c r="S220" s="7">
        <v>41</v>
      </c>
      <c r="T220" s="7">
        <v>47</v>
      </c>
      <c r="U220" s="7">
        <v>50</v>
      </c>
      <c r="V220" s="7">
        <v>42</v>
      </c>
      <c r="W220" s="7">
        <v>33</v>
      </c>
      <c r="X220" s="7">
        <v>79</v>
      </c>
      <c r="Y220" s="7">
        <v>87</v>
      </c>
      <c r="Z220" s="7">
        <v>86</v>
      </c>
      <c r="AA220" s="7">
        <v>81</v>
      </c>
      <c r="AB220" s="7">
        <v>90</v>
      </c>
      <c r="AC220" s="7">
        <v>72</v>
      </c>
      <c r="AD220" s="7">
        <v>29</v>
      </c>
    </row>
    <row r="221" spans="1:30" s="8" customFormat="1" x14ac:dyDescent="0.25">
      <c r="A221" s="3">
        <v>43800</v>
      </c>
      <c r="B221" s="7">
        <v>51.8</v>
      </c>
      <c r="C221" s="7">
        <v>47.5</v>
      </c>
      <c r="D221" s="7">
        <v>53.1</v>
      </c>
      <c r="E221" s="7">
        <v>101.51330564</v>
      </c>
      <c r="F221" s="7">
        <v>52</v>
      </c>
      <c r="G221" s="7">
        <v>76</v>
      </c>
      <c r="H221" s="7">
        <v>47</v>
      </c>
      <c r="I221" s="7">
        <v>41</v>
      </c>
      <c r="J221" s="7">
        <v>45</v>
      </c>
      <c r="K221" s="7">
        <v>39</v>
      </c>
      <c r="L221" s="7">
        <v>47</v>
      </c>
      <c r="M221" s="7">
        <v>48</v>
      </c>
      <c r="N221" s="7">
        <v>20</v>
      </c>
      <c r="O221" s="7">
        <v>44</v>
      </c>
      <c r="P221" s="7">
        <v>66</v>
      </c>
      <c r="Q221" s="7">
        <v>59</v>
      </c>
      <c r="R221" s="7">
        <v>43</v>
      </c>
      <c r="S221" s="7">
        <v>46</v>
      </c>
      <c r="T221" s="7">
        <v>40</v>
      </c>
      <c r="U221" s="7">
        <v>34</v>
      </c>
      <c r="V221" s="7">
        <v>42</v>
      </c>
      <c r="W221" s="7">
        <v>31</v>
      </c>
      <c r="X221" s="7">
        <v>80</v>
      </c>
      <c r="Y221" s="7">
        <v>86</v>
      </c>
      <c r="Z221" s="7">
        <v>77</v>
      </c>
      <c r="AA221" s="7">
        <v>83</v>
      </c>
      <c r="AB221" s="7">
        <v>80</v>
      </c>
      <c r="AC221" s="7">
        <v>77</v>
      </c>
      <c r="AD221" s="7">
        <v>40</v>
      </c>
    </row>
    <row r="222" spans="1:30" s="8" customFormat="1" x14ac:dyDescent="0.25">
      <c r="A222" s="3">
        <v>43831</v>
      </c>
      <c r="B222" s="7">
        <v>52.6</v>
      </c>
      <c r="C222" s="7">
        <v>47.9</v>
      </c>
      <c r="D222" s="7">
        <v>54.1</v>
      </c>
      <c r="E222" s="7">
        <v>106.50387508</v>
      </c>
      <c r="F222" s="7">
        <v>62</v>
      </c>
      <c r="G222" s="7">
        <v>86</v>
      </c>
      <c r="H222" s="7">
        <v>52</v>
      </c>
      <c r="I222" s="7">
        <v>43</v>
      </c>
      <c r="J222" s="7">
        <v>32</v>
      </c>
      <c r="K222" s="7">
        <v>37</v>
      </c>
      <c r="L222" s="7">
        <v>47</v>
      </c>
      <c r="M222" s="7">
        <v>40</v>
      </c>
      <c r="N222" s="7">
        <v>31</v>
      </c>
      <c r="O222" s="7">
        <v>51</v>
      </c>
      <c r="P222" s="7">
        <v>69</v>
      </c>
      <c r="Q222" s="7">
        <v>44</v>
      </c>
      <c r="R222" s="7">
        <v>39</v>
      </c>
      <c r="S222" s="7">
        <v>16</v>
      </c>
      <c r="T222" s="7">
        <v>26</v>
      </c>
      <c r="U222" s="7">
        <v>55</v>
      </c>
      <c r="V222" s="7">
        <v>46</v>
      </c>
      <c r="W222" s="7">
        <v>33</v>
      </c>
      <c r="X222" s="7">
        <v>75</v>
      </c>
      <c r="Y222" s="7">
        <v>84</v>
      </c>
      <c r="Z222" s="7">
        <v>89</v>
      </c>
      <c r="AA222" s="7">
        <v>77</v>
      </c>
      <c r="AB222" s="7">
        <v>69</v>
      </c>
      <c r="AC222" s="7">
        <v>86</v>
      </c>
      <c r="AD222" s="7">
        <v>16</v>
      </c>
    </row>
    <row r="223" spans="1:30" s="8" customFormat="1" x14ac:dyDescent="0.25">
      <c r="A223" s="3">
        <v>43862</v>
      </c>
      <c r="B223" s="7">
        <v>50.9</v>
      </c>
      <c r="C223" s="7">
        <v>48.2</v>
      </c>
      <c r="D223" s="7">
        <v>52</v>
      </c>
      <c r="E223" s="7">
        <v>97.0334036</v>
      </c>
      <c r="F223" s="7">
        <v>72</v>
      </c>
      <c r="G223" s="7">
        <v>87</v>
      </c>
      <c r="H223" s="7">
        <v>54</v>
      </c>
      <c r="I223" s="7">
        <v>43</v>
      </c>
      <c r="J223" s="7">
        <v>38</v>
      </c>
      <c r="K223" s="7">
        <v>29</v>
      </c>
      <c r="L223" s="7">
        <v>49</v>
      </c>
      <c r="M223" s="7">
        <v>50</v>
      </c>
      <c r="N223" s="7">
        <v>24</v>
      </c>
      <c r="O223" s="7">
        <v>54</v>
      </c>
      <c r="P223" s="7">
        <v>70</v>
      </c>
      <c r="Q223" s="7">
        <v>51</v>
      </c>
      <c r="R223" s="7">
        <v>44</v>
      </c>
      <c r="S223" s="7">
        <v>51</v>
      </c>
      <c r="T223" s="7">
        <v>57</v>
      </c>
      <c r="U223" s="7">
        <v>43</v>
      </c>
      <c r="V223" s="7">
        <v>38</v>
      </c>
      <c r="W223" s="7">
        <v>28</v>
      </c>
      <c r="X223" s="7">
        <v>81</v>
      </c>
      <c r="Y223" s="7">
        <v>88</v>
      </c>
      <c r="Z223" s="7">
        <v>91</v>
      </c>
      <c r="AA223" s="7">
        <v>82</v>
      </c>
      <c r="AB223" s="7">
        <v>73</v>
      </c>
      <c r="AC223" s="7">
        <v>86</v>
      </c>
      <c r="AD223" s="7">
        <v>35</v>
      </c>
    </row>
    <row r="224" spans="1:30" s="8" customFormat="1" x14ac:dyDescent="0.25">
      <c r="A224" s="3">
        <v>43891</v>
      </c>
      <c r="B224" s="7">
        <v>39.5</v>
      </c>
      <c r="C224" s="7">
        <v>47.5</v>
      </c>
      <c r="D224" s="7">
        <v>37.1</v>
      </c>
      <c r="E224" s="7">
        <v>90.081967719999994</v>
      </c>
      <c r="F224" s="7">
        <v>64</v>
      </c>
      <c r="G224" s="7">
        <v>85</v>
      </c>
      <c r="H224" s="7">
        <v>54</v>
      </c>
      <c r="I224" s="7">
        <v>39</v>
      </c>
      <c r="J224" s="7">
        <v>39</v>
      </c>
      <c r="K224" s="7">
        <v>36</v>
      </c>
      <c r="L224" s="7">
        <v>49</v>
      </c>
      <c r="M224" s="7">
        <v>45</v>
      </c>
      <c r="N224" s="7">
        <v>29</v>
      </c>
      <c r="O224" s="7">
        <v>55</v>
      </c>
      <c r="P224" s="7">
        <v>73</v>
      </c>
      <c r="Q224" s="7">
        <v>55</v>
      </c>
      <c r="R224" s="7">
        <v>50</v>
      </c>
      <c r="S224" s="7">
        <v>50</v>
      </c>
      <c r="T224" s="7">
        <v>48</v>
      </c>
      <c r="U224" s="7">
        <v>48</v>
      </c>
      <c r="V224" s="7">
        <v>33</v>
      </c>
      <c r="W224" s="7">
        <v>28</v>
      </c>
      <c r="X224" s="7">
        <v>81</v>
      </c>
      <c r="Y224" s="7">
        <v>91</v>
      </c>
      <c r="Z224" s="7">
        <v>92</v>
      </c>
      <c r="AA224" s="7">
        <v>86</v>
      </c>
      <c r="AB224" s="7">
        <v>84</v>
      </c>
      <c r="AC224" s="7">
        <v>72</v>
      </c>
      <c r="AD224" s="7">
        <v>25</v>
      </c>
    </row>
    <row r="225" spans="1:30" s="8" customFormat="1" x14ac:dyDescent="0.25">
      <c r="A225" s="3">
        <v>43922</v>
      </c>
      <c r="B225" s="7">
        <v>13.9</v>
      </c>
      <c r="C225" s="7">
        <v>31.3</v>
      </c>
      <c r="D225" s="7">
        <v>12.2</v>
      </c>
      <c r="E225" s="7">
        <v>74.249265120000004</v>
      </c>
      <c r="F225" s="7">
        <v>61</v>
      </c>
      <c r="G225" s="7">
        <v>73</v>
      </c>
      <c r="H225" s="7">
        <v>60</v>
      </c>
      <c r="I225" s="7">
        <v>50</v>
      </c>
      <c r="J225" s="7">
        <v>56</v>
      </c>
      <c r="K225" s="7">
        <v>48</v>
      </c>
      <c r="L225" s="7">
        <v>49</v>
      </c>
      <c r="M225" s="7">
        <v>61</v>
      </c>
      <c r="N225" s="7">
        <v>38</v>
      </c>
      <c r="O225" s="7">
        <v>49</v>
      </c>
      <c r="P225" s="7">
        <v>74</v>
      </c>
      <c r="Q225" s="7">
        <v>41</v>
      </c>
      <c r="R225" s="7">
        <v>41</v>
      </c>
      <c r="S225" s="7">
        <v>28</v>
      </c>
      <c r="T225" s="7">
        <v>31</v>
      </c>
      <c r="U225" s="7">
        <v>39</v>
      </c>
      <c r="V225" s="7">
        <v>33</v>
      </c>
      <c r="W225" s="7">
        <v>21</v>
      </c>
      <c r="X225" s="7">
        <v>76</v>
      </c>
      <c r="Y225" s="7">
        <v>87</v>
      </c>
      <c r="Z225" s="7">
        <v>87</v>
      </c>
      <c r="AA225" s="7">
        <v>81</v>
      </c>
      <c r="AB225" s="7">
        <v>85</v>
      </c>
      <c r="AC225" s="7">
        <v>61</v>
      </c>
      <c r="AD225" s="7">
        <v>26</v>
      </c>
    </row>
    <row r="226" spans="1:30" s="8" customFormat="1" x14ac:dyDescent="0.25">
      <c r="A226" s="3">
        <v>43952</v>
      </c>
      <c r="B226" s="7">
        <v>35</v>
      </c>
      <c r="C226" s="7">
        <v>36.200000000000003</v>
      </c>
      <c r="D226" s="7">
        <v>35.9</v>
      </c>
      <c r="E226" s="7">
        <v>80.648536129999997</v>
      </c>
      <c r="F226" s="7">
        <v>68</v>
      </c>
      <c r="G226" s="7">
        <v>86</v>
      </c>
      <c r="H226" s="7">
        <v>60</v>
      </c>
      <c r="I226" s="7">
        <v>46</v>
      </c>
      <c r="J226" s="7">
        <v>56</v>
      </c>
      <c r="K226" s="7">
        <v>41</v>
      </c>
      <c r="L226" s="7">
        <v>55</v>
      </c>
      <c r="M226" s="7">
        <v>57</v>
      </c>
      <c r="N226" s="7">
        <v>33</v>
      </c>
      <c r="O226" s="7">
        <v>43</v>
      </c>
      <c r="P226" s="7">
        <v>59</v>
      </c>
      <c r="Q226" s="7">
        <v>43</v>
      </c>
      <c r="R226" s="7">
        <v>46</v>
      </c>
      <c r="S226" s="7">
        <v>32</v>
      </c>
      <c r="T226" s="7">
        <v>36</v>
      </c>
      <c r="U226" s="7">
        <v>38</v>
      </c>
      <c r="V226" s="7">
        <v>43</v>
      </c>
      <c r="W226" s="7">
        <v>23</v>
      </c>
      <c r="X226" s="7">
        <v>74</v>
      </c>
      <c r="Y226" s="7">
        <v>88</v>
      </c>
      <c r="Z226" s="7">
        <v>86</v>
      </c>
      <c r="AA226" s="7">
        <v>81</v>
      </c>
      <c r="AB226" s="7">
        <v>93</v>
      </c>
      <c r="AC226" s="7">
        <v>63</v>
      </c>
      <c r="AD226" s="7">
        <v>31</v>
      </c>
    </row>
    <row r="227" spans="1:30" s="8" customFormat="1" x14ac:dyDescent="0.25">
      <c r="A227" s="3">
        <v>43983</v>
      </c>
      <c r="B227" s="7">
        <v>48.9</v>
      </c>
      <c r="C227" s="7">
        <v>49.4</v>
      </c>
      <c r="D227" s="7">
        <v>47.8</v>
      </c>
      <c r="E227" s="7">
        <v>89.999238590000004</v>
      </c>
      <c r="F227" s="7">
        <v>67</v>
      </c>
      <c r="G227" s="7">
        <v>80</v>
      </c>
      <c r="H227" s="7">
        <v>45</v>
      </c>
      <c r="I227" s="7">
        <v>39</v>
      </c>
      <c r="J227" s="7">
        <v>34</v>
      </c>
      <c r="K227" s="7">
        <v>27</v>
      </c>
      <c r="L227" s="7">
        <v>32</v>
      </c>
      <c r="M227" s="7">
        <v>41</v>
      </c>
      <c r="N227" s="7">
        <v>39</v>
      </c>
      <c r="O227" s="7">
        <v>44</v>
      </c>
      <c r="P227" s="7">
        <v>68</v>
      </c>
      <c r="Q227" s="7">
        <v>50</v>
      </c>
      <c r="R227" s="7">
        <v>43</v>
      </c>
      <c r="S227" s="7">
        <v>45</v>
      </c>
      <c r="T227" s="7">
        <v>46</v>
      </c>
      <c r="U227" s="7">
        <v>51</v>
      </c>
      <c r="V227" s="7">
        <v>39</v>
      </c>
      <c r="W227" s="7">
        <v>39</v>
      </c>
      <c r="X227" s="7">
        <v>79</v>
      </c>
      <c r="Y227" s="7">
        <v>86</v>
      </c>
      <c r="Z227" s="7">
        <v>96</v>
      </c>
      <c r="AA227" s="7">
        <v>80</v>
      </c>
      <c r="AB227" s="7">
        <v>95</v>
      </c>
      <c r="AC227" s="7">
        <v>62</v>
      </c>
      <c r="AD227" s="7">
        <v>31</v>
      </c>
    </row>
    <row r="228" spans="1:30" s="8" customFormat="1" x14ac:dyDescent="0.25">
      <c r="A228" s="3">
        <v>44013</v>
      </c>
      <c r="B228" s="7">
        <v>56.8</v>
      </c>
      <c r="C228" s="7">
        <v>48.4</v>
      </c>
      <c r="D228" s="7">
        <v>58.5</v>
      </c>
      <c r="E228" s="7">
        <v>96.625007080000003</v>
      </c>
      <c r="F228" s="7">
        <v>49</v>
      </c>
      <c r="G228" s="7">
        <v>71</v>
      </c>
      <c r="H228" s="7">
        <v>47</v>
      </c>
      <c r="I228" s="7">
        <v>33</v>
      </c>
      <c r="J228" s="7">
        <v>39</v>
      </c>
      <c r="K228" s="7">
        <v>37</v>
      </c>
      <c r="L228" s="7">
        <v>44</v>
      </c>
      <c r="M228" s="7">
        <v>43</v>
      </c>
      <c r="N228" s="7">
        <v>31</v>
      </c>
      <c r="O228" s="7">
        <v>43</v>
      </c>
      <c r="P228" s="7">
        <v>65</v>
      </c>
      <c r="Q228" s="7">
        <v>54</v>
      </c>
      <c r="R228" s="7">
        <v>43</v>
      </c>
      <c r="S228" s="7">
        <v>47</v>
      </c>
      <c r="T228" s="7">
        <v>44</v>
      </c>
      <c r="U228" s="7">
        <v>47</v>
      </c>
      <c r="V228" s="7">
        <v>35</v>
      </c>
      <c r="W228" s="7">
        <v>45</v>
      </c>
      <c r="X228" s="7">
        <v>80</v>
      </c>
      <c r="Y228" s="7">
        <v>90</v>
      </c>
      <c r="Z228" s="7">
        <v>81</v>
      </c>
      <c r="AA228" s="7">
        <v>83</v>
      </c>
      <c r="AB228" s="7">
        <v>84</v>
      </c>
      <c r="AC228" s="7">
        <v>80</v>
      </c>
      <c r="AD228" s="7">
        <v>22</v>
      </c>
    </row>
    <row r="229" spans="1:30" s="8" customFormat="1" x14ac:dyDescent="0.25">
      <c r="A229" s="3">
        <v>44044</v>
      </c>
      <c r="B229" s="7">
        <v>57.3</v>
      </c>
      <c r="C229" s="7">
        <v>51.1</v>
      </c>
      <c r="D229" s="7">
        <v>58.2</v>
      </c>
      <c r="E229" s="7">
        <v>95.257730300000006</v>
      </c>
      <c r="F229" s="7">
        <v>53</v>
      </c>
      <c r="G229" s="7">
        <v>70</v>
      </c>
      <c r="H229" s="7">
        <v>51</v>
      </c>
      <c r="I229" s="7">
        <v>39</v>
      </c>
      <c r="J229" s="7">
        <v>53</v>
      </c>
      <c r="K229" s="7">
        <v>33</v>
      </c>
      <c r="L229" s="7">
        <v>52</v>
      </c>
      <c r="M229" s="7">
        <v>53</v>
      </c>
      <c r="N229" s="7">
        <v>35</v>
      </c>
      <c r="O229" s="7">
        <v>53</v>
      </c>
      <c r="P229" s="7">
        <v>77</v>
      </c>
      <c r="Q229" s="7">
        <v>46</v>
      </c>
      <c r="R229" s="7">
        <v>56</v>
      </c>
      <c r="S229" s="7">
        <v>47</v>
      </c>
      <c r="T229" s="7">
        <v>49</v>
      </c>
      <c r="U229" s="7">
        <v>42</v>
      </c>
      <c r="V229" s="7">
        <v>32</v>
      </c>
      <c r="W229" s="7">
        <v>34</v>
      </c>
      <c r="X229" s="7">
        <v>81</v>
      </c>
      <c r="Y229" s="7">
        <v>86</v>
      </c>
      <c r="Z229" s="7">
        <v>93</v>
      </c>
      <c r="AA229" s="7">
        <v>88</v>
      </c>
      <c r="AB229" s="7">
        <v>75</v>
      </c>
      <c r="AC229" s="7">
        <v>82</v>
      </c>
      <c r="AD229" s="7">
        <v>29</v>
      </c>
    </row>
    <row r="230" spans="1:30" s="8" customFormat="1" x14ac:dyDescent="0.25">
      <c r="A230" s="3">
        <v>44075</v>
      </c>
      <c r="B230" s="7">
        <v>53.7</v>
      </c>
      <c r="C230" s="7">
        <v>48.9</v>
      </c>
      <c r="D230" s="7">
        <v>53.7</v>
      </c>
      <c r="E230" s="7">
        <v>96.747386270000007</v>
      </c>
      <c r="F230" s="7">
        <v>53</v>
      </c>
      <c r="G230" s="7">
        <v>79</v>
      </c>
      <c r="H230" s="7">
        <v>54</v>
      </c>
      <c r="I230" s="7">
        <v>42</v>
      </c>
      <c r="J230" s="7">
        <v>46</v>
      </c>
      <c r="K230" s="7">
        <v>38</v>
      </c>
      <c r="L230" s="7">
        <v>52</v>
      </c>
      <c r="M230" s="7">
        <v>55</v>
      </c>
      <c r="N230" s="7">
        <v>23</v>
      </c>
      <c r="O230" s="7">
        <v>51</v>
      </c>
      <c r="P230" s="7">
        <v>71</v>
      </c>
      <c r="Q230" s="7">
        <v>43</v>
      </c>
      <c r="R230" s="7">
        <v>49</v>
      </c>
      <c r="S230" s="7">
        <v>39</v>
      </c>
      <c r="T230" s="7">
        <v>54</v>
      </c>
      <c r="U230" s="7">
        <v>34</v>
      </c>
      <c r="V230" s="7">
        <v>38</v>
      </c>
      <c r="W230" s="7">
        <v>28</v>
      </c>
      <c r="X230" s="7">
        <v>79</v>
      </c>
      <c r="Y230" s="7">
        <v>91</v>
      </c>
      <c r="Z230" s="7">
        <v>71</v>
      </c>
      <c r="AA230" s="7">
        <v>83</v>
      </c>
      <c r="AB230" s="7">
        <v>81</v>
      </c>
      <c r="AC230" s="7">
        <v>85</v>
      </c>
      <c r="AD230" s="7">
        <v>39</v>
      </c>
    </row>
    <row r="231" spans="1:30" s="8" customFormat="1" x14ac:dyDescent="0.25">
      <c r="A231" s="3">
        <v>44105</v>
      </c>
      <c r="B231" s="7">
        <v>47.1</v>
      </c>
      <c r="C231" s="7">
        <v>46.9</v>
      </c>
      <c r="D231" s="7">
        <v>46.9</v>
      </c>
      <c r="E231" s="7">
        <v>98.952315530000007</v>
      </c>
      <c r="F231" s="7">
        <v>56</v>
      </c>
      <c r="G231" s="7">
        <v>80</v>
      </c>
      <c r="H231" s="7">
        <v>49</v>
      </c>
      <c r="I231" s="7">
        <v>44</v>
      </c>
      <c r="J231" s="7">
        <v>49</v>
      </c>
      <c r="K231" s="7">
        <v>36</v>
      </c>
      <c r="L231" s="7">
        <v>45</v>
      </c>
      <c r="M231" s="7">
        <v>47</v>
      </c>
      <c r="N231" s="7">
        <v>23</v>
      </c>
      <c r="O231" s="7">
        <v>49</v>
      </c>
      <c r="P231" s="7">
        <v>80</v>
      </c>
      <c r="Q231" s="7">
        <v>49</v>
      </c>
      <c r="R231" s="7">
        <v>49</v>
      </c>
      <c r="S231" s="7">
        <v>40</v>
      </c>
      <c r="T231" s="7">
        <v>37</v>
      </c>
      <c r="U231" s="7">
        <v>38</v>
      </c>
      <c r="V231" s="7">
        <v>34</v>
      </c>
      <c r="W231" s="7">
        <v>30</v>
      </c>
      <c r="X231" s="7">
        <v>81</v>
      </c>
      <c r="Y231" s="7">
        <v>89</v>
      </c>
      <c r="Z231" s="7">
        <v>74</v>
      </c>
      <c r="AA231" s="7">
        <v>81</v>
      </c>
      <c r="AB231" s="7">
        <v>97</v>
      </c>
      <c r="AC231" s="7">
        <v>83</v>
      </c>
      <c r="AD231" s="7">
        <v>33</v>
      </c>
    </row>
    <row r="232" spans="1:30" s="8" customFormat="1" x14ac:dyDescent="0.25">
      <c r="A232" s="3">
        <v>44136</v>
      </c>
      <c r="B232" s="7">
        <v>47.8</v>
      </c>
      <c r="C232" s="7">
        <v>46.3</v>
      </c>
      <c r="D232" s="7">
        <v>48.2</v>
      </c>
      <c r="E232" s="7">
        <v>100.42475171</v>
      </c>
      <c r="F232" s="7">
        <v>66</v>
      </c>
      <c r="G232" s="7">
        <v>85</v>
      </c>
      <c r="H232" s="7">
        <v>61</v>
      </c>
      <c r="I232" s="7">
        <v>52</v>
      </c>
      <c r="J232" s="7">
        <v>53</v>
      </c>
      <c r="K232" s="7">
        <v>40</v>
      </c>
      <c r="L232" s="7">
        <v>48</v>
      </c>
      <c r="M232" s="7">
        <v>53</v>
      </c>
      <c r="N232" s="7">
        <v>30</v>
      </c>
      <c r="O232" s="7">
        <v>51</v>
      </c>
      <c r="P232" s="7">
        <v>79</v>
      </c>
      <c r="Q232" s="7">
        <v>43</v>
      </c>
      <c r="R232" s="7">
        <v>57</v>
      </c>
      <c r="S232" s="7">
        <v>47</v>
      </c>
      <c r="T232" s="7">
        <v>45</v>
      </c>
      <c r="U232" s="7">
        <v>42</v>
      </c>
      <c r="V232" s="7">
        <v>36</v>
      </c>
      <c r="W232" s="7">
        <v>37</v>
      </c>
      <c r="X232" s="7">
        <v>80</v>
      </c>
      <c r="Y232" s="7">
        <v>91</v>
      </c>
      <c r="Z232" s="7">
        <v>83</v>
      </c>
      <c r="AA232" s="7">
        <v>84</v>
      </c>
      <c r="AB232" s="7">
        <v>88</v>
      </c>
      <c r="AC232" s="7">
        <v>75</v>
      </c>
      <c r="AD232" s="7">
        <v>33</v>
      </c>
    </row>
    <row r="233" spans="1:30" s="8" customFormat="1" x14ac:dyDescent="0.25">
      <c r="A233" s="3">
        <v>44166</v>
      </c>
      <c r="B233" s="7">
        <v>48.3</v>
      </c>
      <c r="C233" s="7">
        <v>49.7</v>
      </c>
      <c r="D233" s="7">
        <v>48</v>
      </c>
      <c r="E233" s="7">
        <v>103.24166465</v>
      </c>
      <c r="F233" s="7">
        <v>53</v>
      </c>
      <c r="G233" s="7">
        <v>81</v>
      </c>
      <c r="H233" s="7">
        <v>56</v>
      </c>
      <c r="I233" s="7">
        <v>48</v>
      </c>
      <c r="J233" s="7">
        <v>36</v>
      </c>
      <c r="K233" s="7">
        <v>34</v>
      </c>
      <c r="L233" s="7">
        <v>49</v>
      </c>
      <c r="M233" s="7">
        <v>49</v>
      </c>
      <c r="N233" s="7">
        <v>26</v>
      </c>
      <c r="O233" s="7">
        <v>49</v>
      </c>
      <c r="P233" s="7">
        <v>80</v>
      </c>
      <c r="Q233" s="7">
        <v>60</v>
      </c>
      <c r="R233" s="7">
        <v>50</v>
      </c>
      <c r="S233" s="7">
        <v>57</v>
      </c>
      <c r="T233" s="7">
        <v>52</v>
      </c>
      <c r="U233" s="7">
        <v>35</v>
      </c>
      <c r="V233" s="7">
        <v>33</v>
      </c>
      <c r="W233" s="7">
        <v>47</v>
      </c>
      <c r="X233" s="7">
        <v>86</v>
      </c>
      <c r="Y233" s="7">
        <v>96</v>
      </c>
      <c r="Z233" s="7">
        <v>86</v>
      </c>
      <c r="AA233" s="7">
        <v>92</v>
      </c>
      <c r="AB233" s="7">
        <v>93</v>
      </c>
      <c r="AC233" s="7">
        <v>86</v>
      </c>
      <c r="AD233" s="7">
        <v>21</v>
      </c>
    </row>
    <row r="234" spans="1:30" s="8" customFormat="1" x14ac:dyDescent="0.25">
      <c r="A234" s="3">
        <v>44197</v>
      </c>
      <c r="B234" s="7">
        <v>52.3</v>
      </c>
      <c r="C234" s="7">
        <v>50.9</v>
      </c>
      <c r="D234" s="7">
        <v>52.7</v>
      </c>
      <c r="E234" s="7">
        <v>95.581730039999997</v>
      </c>
      <c r="F234" s="7">
        <v>66</v>
      </c>
      <c r="G234" s="7">
        <v>87</v>
      </c>
      <c r="H234" s="7">
        <v>52</v>
      </c>
      <c r="I234" s="7">
        <v>45</v>
      </c>
      <c r="J234" s="7">
        <v>32</v>
      </c>
      <c r="K234" s="7">
        <v>35</v>
      </c>
      <c r="L234" s="7">
        <v>44</v>
      </c>
      <c r="M234" s="7">
        <v>40</v>
      </c>
      <c r="N234" s="7">
        <v>28</v>
      </c>
      <c r="O234" s="7">
        <v>69</v>
      </c>
      <c r="P234" s="7">
        <v>90</v>
      </c>
      <c r="Q234" s="7">
        <v>44</v>
      </c>
      <c r="R234" s="7">
        <v>48</v>
      </c>
      <c r="S234" s="7">
        <v>22</v>
      </c>
      <c r="T234" s="7">
        <v>39</v>
      </c>
      <c r="U234" s="7">
        <v>43</v>
      </c>
      <c r="V234" s="7">
        <v>27</v>
      </c>
      <c r="W234" s="7">
        <v>35</v>
      </c>
      <c r="X234" s="7">
        <v>81</v>
      </c>
      <c r="Y234" s="7">
        <v>86</v>
      </c>
      <c r="Z234" s="7">
        <v>84</v>
      </c>
      <c r="AA234" s="7">
        <v>80</v>
      </c>
      <c r="AB234" s="7">
        <v>85</v>
      </c>
      <c r="AC234" s="7">
        <v>83</v>
      </c>
      <c r="AD234" s="7">
        <v>29</v>
      </c>
    </row>
    <row r="235" spans="1:30" s="8" customFormat="1" x14ac:dyDescent="0.25">
      <c r="A235" s="3">
        <v>44228</v>
      </c>
      <c r="B235" s="7">
        <v>52.6</v>
      </c>
      <c r="C235" s="7">
        <v>51.5</v>
      </c>
      <c r="D235" s="7">
        <v>52.2</v>
      </c>
      <c r="E235" s="7">
        <v>106.10839287</v>
      </c>
      <c r="F235" s="7">
        <v>66</v>
      </c>
      <c r="G235" s="7">
        <v>88</v>
      </c>
      <c r="H235" s="7">
        <v>47</v>
      </c>
      <c r="I235" s="7">
        <v>47</v>
      </c>
      <c r="J235" s="7">
        <v>36</v>
      </c>
      <c r="K235" s="7">
        <v>35</v>
      </c>
      <c r="L235" s="7">
        <v>50</v>
      </c>
      <c r="M235" s="7">
        <v>46</v>
      </c>
      <c r="N235" s="7">
        <v>28</v>
      </c>
      <c r="O235" s="7">
        <v>63</v>
      </c>
      <c r="P235" s="7">
        <v>86</v>
      </c>
      <c r="Q235" s="7">
        <v>52</v>
      </c>
      <c r="R235" s="7">
        <v>50</v>
      </c>
      <c r="S235" s="7">
        <v>49</v>
      </c>
      <c r="T235" s="7">
        <v>54</v>
      </c>
      <c r="U235" s="7">
        <v>41</v>
      </c>
      <c r="V235" s="7">
        <v>36</v>
      </c>
      <c r="W235" s="7">
        <v>37</v>
      </c>
      <c r="X235" s="7">
        <v>84</v>
      </c>
      <c r="Y235" s="7">
        <v>90</v>
      </c>
      <c r="Z235" s="7">
        <v>80</v>
      </c>
      <c r="AA235" s="7">
        <v>86</v>
      </c>
      <c r="AB235" s="7">
        <v>85</v>
      </c>
      <c r="AC235" s="7">
        <v>76</v>
      </c>
      <c r="AD235" s="7">
        <v>32</v>
      </c>
    </row>
    <row r="236" spans="1:30" s="8" customFormat="1" x14ac:dyDescent="0.25">
      <c r="A236" s="3">
        <v>44256</v>
      </c>
      <c r="B236" s="7">
        <v>54.6</v>
      </c>
      <c r="C236" s="7">
        <v>51.1</v>
      </c>
      <c r="D236" s="7">
        <v>55.8</v>
      </c>
      <c r="E236" s="7">
        <v>108.01396919</v>
      </c>
      <c r="F236" s="7">
        <v>79</v>
      </c>
      <c r="G236" s="7">
        <v>93</v>
      </c>
      <c r="H236" s="7">
        <v>61</v>
      </c>
      <c r="I236" s="7">
        <v>51</v>
      </c>
      <c r="J236" s="7">
        <v>51</v>
      </c>
      <c r="K236" s="7">
        <v>47</v>
      </c>
      <c r="L236" s="7">
        <v>56</v>
      </c>
      <c r="M236" s="7">
        <v>52</v>
      </c>
      <c r="N236" s="7">
        <v>20</v>
      </c>
      <c r="O236" s="7">
        <v>68</v>
      </c>
      <c r="P236" s="7">
        <v>82</v>
      </c>
      <c r="Q236" s="7">
        <v>59</v>
      </c>
      <c r="R236" s="7">
        <v>47</v>
      </c>
      <c r="S236" s="7">
        <v>53</v>
      </c>
      <c r="T236" s="7">
        <v>58</v>
      </c>
      <c r="U236" s="7">
        <v>32</v>
      </c>
      <c r="V236" s="7">
        <v>29</v>
      </c>
      <c r="W236" s="7">
        <v>41</v>
      </c>
      <c r="X236" s="7">
        <v>86</v>
      </c>
      <c r="Y236" s="7">
        <v>92</v>
      </c>
      <c r="Z236" s="7">
        <v>91</v>
      </c>
      <c r="AA236" s="7">
        <v>92</v>
      </c>
      <c r="AB236" s="7">
        <v>89</v>
      </c>
      <c r="AC236" s="7">
        <v>82</v>
      </c>
      <c r="AD236" s="7">
        <v>18</v>
      </c>
    </row>
    <row r="237" spans="1:30" s="8" customFormat="1" x14ac:dyDescent="0.25">
      <c r="A237" s="3">
        <v>44287</v>
      </c>
      <c r="B237" s="7">
        <v>54</v>
      </c>
      <c r="C237" s="7">
        <v>50.4</v>
      </c>
      <c r="D237" s="7">
        <v>55.2</v>
      </c>
      <c r="E237" s="7">
        <v>103.73457696</v>
      </c>
      <c r="F237" s="7">
        <v>82</v>
      </c>
      <c r="G237" s="7">
        <v>89</v>
      </c>
      <c r="H237" s="7">
        <v>62</v>
      </c>
      <c r="I237" s="7">
        <v>55</v>
      </c>
      <c r="J237" s="7">
        <v>50</v>
      </c>
      <c r="K237" s="7">
        <v>51</v>
      </c>
      <c r="L237" s="7">
        <v>46</v>
      </c>
      <c r="M237" s="7">
        <v>60</v>
      </c>
      <c r="N237" s="7">
        <v>26</v>
      </c>
      <c r="O237" s="7">
        <v>69</v>
      </c>
      <c r="P237" s="7">
        <v>90</v>
      </c>
      <c r="Q237" s="7">
        <v>66</v>
      </c>
      <c r="R237" s="7">
        <v>47</v>
      </c>
      <c r="S237" s="7">
        <v>45</v>
      </c>
      <c r="T237" s="7">
        <v>52</v>
      </c>
      <c r="U237" s="7">
        <v>39</v>
      </c>
      <c r="V237" s="7">
        <v>27</v>
      </c>
      <c r="W237" s="7">
        <v>42</v>
      </c>
      <c r="X237" s="7">
        <v>84</v>
      </c>
      <c r="Y237" s="7">
        <v>92</v>
      </c>
      <c r="Z237" s="7">
        <v>87</v>
      </c>
      <c r="AA237" s="7">
        <v>94</v>
      </c>
      <c r="AB237" s="7">
        <v>89</v>
      </c>
      <c r="AC237" s="7">
        <v>83</v>
      </c>
      <c r="AD237" s="7">
        <v>25</v>
      </c>
    </row>
    <row r="238" spans="1:30" s="8" customFormat="1" x14ac:dyDescent="0.25">
      <c r="A238" s="3">
        <v>44317</v>
      </c>
      <c r="B238" s="7">
        <v>56.2</v>
      </c>
      <c r="C238" s="7">
        <v>51.9</v>
      </c>
      <c r="D238" s="7">
        <v>57.5</v>
      </c>
      <c r="E238" s="7">
        <v>113.17792635000001</v>
      </c>
      <c r="F238" s="7">
        <v>70</v>
      </c>
      <c r="G238" s="7">
        <v>83</v>
      </c>
      <c r="H238" s="7">
        <v>63</v>
      </c>
      <c r="I238" s="7">
        <v>50</v>
      </c>
      <c r="J238" s="7">
        <v>56</v>
      </c>
      <c r="K238" s="7">
        <v>45</v>
      </c>
      <c r="L238" s="7">
        <v>61</v>
      </c>
      <c r="M238" s="7">
        <v>65</v>
      </c>
      <c r="N238" s="7">
        <v>28</v>
      </c>
      <c r="O238" s="7">
        <v>74</v>
      </c>
      <c r="P238" s="7">
        <v>90</v>
      </c>
      <c r="Q238" s="7">
        <v>56</v>
      </c>
      <c r="R238" s="7">
        <v>47</v>
      </c>
      <c r="S238" s="7">
        <v>40</v>
      </c>
      <c r="T238" s="7">
        <v>50</v>
      </c>
      <c r="U238" s="7">
        <v>41</v>
      </c>
      <c r="V238" s="7">
        <v>36</v>
      </c>
      <c r="W238" s="7">
        <v>47</v>
      </c>
      <c r="X238" s="7">
        <v>83</v>
      </c>
      <c r="Y238" s="7">
        <v>91</v>
      </c>
      <c r="Z238" s="7">
        <v>84</v>
      </c>
      <c r="AA238" s="7">
        <v>88</v>
      </c>
      <c r="AB238" s="7">
        <v>84</v>
      </c>
      <c r="AC238" s="7">
        <v>85</v>
      </c>
      <c r="AD238" s="7">
        <v>14</v>
      </c>
    </row>
    <row r="239" spans="1:30" s="8" customFormat="1" x14ac:dyDescent="0.25">
      <c r="A239" s="3">
        <v>44348</v>
      </c>
      <c r="B239" s="7">
        <v>55</v>
      </c>
      <c r="C239" s="7">
        <v>49.2</v>
      </c>
      <c r="D239" s="7">
        <v>56.5</v>
      </c>
      <c r="E239" s="7">
        <v>112.64333866</v>
      </c>
      <c r="F239" s="7">
        <v>80</v>
      </c>
      <c r="G239" s="7">
        <v>89</v>
      </c>
      <c r="H239" s="7">
        <v>68</v>
      </c>
      <c r="I239" s="7">
        <v>56</v>
      </c>
      <c r="J239" s="7">
        <v>58</v>
      </c>
      <c r="K239" s="7">
        <v>42</v>
      </c>
      <c r="L239" s="7">
        <v>59</v>
      </c>
      <c r="M239" s="7">
        <v>59</v>
      </c>
      <c r="N239" s="7">
        <v>32</v>
      </c>
      <c r="O239" s="7">
        <v>62</v>
      </c>
      <c r="P239" s="7">
        <v>84</v>
      </c>
      <c r="Q239" s="7">
        <v>66</v>
      </c>
      <c r="R239" s="7">
        <v>54</v>
      </c>
      <c r="S239" s="7">
        <v>55</v>
      </c>
      <c r="T239" s="7">
        <v>57</v>
      </c>
      <c r="U239" s="7">
        <v>32</v>
      </c>
      <c r="V239" s="7">
        <v>31</v>
      </c>
      <c r="W239" s="7">
        <v>49</v>
      </c>
      <c r="X239" s="7">
        <v>86</v>
      </c>
      <c r="Y239" s="7">
        <v>96</v>
      </c>
      <c r="Z239" s="7">
        <v>83</v>
      </c>
      <c r="AA239" s="7">
        <v>90</v>
      </c>
      <c r="AB239" s="7">
        <v>62</v>
      </c>
      <c r="AC239" s="7">
        <v>88</v>
      </c>
      <c r="AD239" s="7">
        <v>16</v>
      </c>
    </row>
    <row r="240" spans="1:30" s="8" customFormat="1" x14ac:dyDescent="0.25">
      <c r="A240" s="3">
        <v>44378</v>
      </c>
      <c r="B240" s="7">
        <v>51.7</v>
      </c>
      <c r="C240" s="7">
        <v>47.5</v>
      </c>
      <c r="D240" s="7">
        <v>53.5</v>
      </c>
      <c r="E240" s="7">
        <v>114.06900036</v>
      </c>
      <c r="F240" s="7">
        <v>71</v>
      </c>
      <c r="G240" s="7">
        <v>88</v>
      </c>
      <c r="H240" s="7">
        <v>64</v>
      </c>
      <c r="I240" s="7">
        <v>56</v>
      </c>
      <c r="J240" s="7">
        <v>53</v>
      </c>
      <c r="K240" s="7">
        <v>40</v>
      </c>
      <c r="L240" s="7">
        <v>47</v>
      </c>
      <c r="M240" s="7">
        <v>44</v>
      </c>
      <c r="N240" s="7">
        <v>26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s="8" customFormat="1" x14ac:dyDescent="0.25">
      <c r="A241" s="3">
        <v>44409</v>
      </c>
      <c r="B241" s="7"/>
      <c r="C241" s="7"/>
      <c r="D241" s="7"/>
      <c r="E241" s="7"/>
      <c r="F241" s="7">
        <v>74</v>
      </c>
      <c r="G241" s="7">
        <v>94</v>
      </c>
      <c r="H241" s="7">
        <v>71</v>
      </c>
      <c r="I241" s="7">
        <v>60</v>
      </c>
      <c r="J241" s="7">
        <v>70</v>
      </c>
      <c r="K241" s="7">
        <v>47</v>
      </c>
      <c r="L241" s="7">
        <v>58</v>
      </c>
      <c r="M241" s="7">
        <v>61</v>
      </c>
      <c r="N241" s="7">
        <v>34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s="8" customFormat="1" x14ac:dyDescent="0.25">
      <c r="A242" s="3">
        <v>44440</v>
      </c>
      <c r="B242" s="7"/>
      <c r="C242" s="7"/>
      <c r="D242" s="7"/>
      <c r="E242" s="7"/>
      <c r="F242" s="7">
        <v>76</v>
      </c>
      <c r="G242" s="7">
        <v>97</v>
      </c>
      <c r="H242" s="7">
        <v>63</v>
      </c>
      <c r="I242" s="7">
        <v>54</v>
      </c>
      <c r="J242" s="7">
        <v>50</v>
      </c>
      <c r="K242" s="7">
        <v>41</v>
      </c>
      <c r="L242" s="7">
        <v>58</v>
      </c>
      <c r="M242" s="7">
        <v>60</v>
      </c>
      <c r="N242" s="7">
        <v>23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</sheetData>
  <conditionalFormatting sqref="B6:AD242">
    <cfRule type="cellIs" dxfId="1873" priority="1" operator="lessThan">
      <formula>0</formula>
    </cfRule>
    <cfRule type="cellIs" dxfId="1872" priority="2" operator="greaterThanOrEqual">
      <formula>0</formula>
    </cfRule>
    <cfRule type="cellIs" dxfId="1871" priority="266" stopIfTrue="1" operator="lessThan">
      <formula>0</formula>
    </cfRule>
    <cfRule type="cellIs" dxfId="1870" priority="267" stopIfTrue="1" operator="greaterThanOrEqual">
      <formula>0</formula>
    </cfRule>
  </conditionalFormatting>
  <conditionalFormatting sqref="B240">
    <cfRule type="cellIs" dxfId="2136" priority="3" stopIfTrue="1" operator="equal">
      <formula>51.7</formula>
    </cfRule>
  </conditionalFormatting>
  <conditionalFormatting sqref="C240">
    <cfRule type="cellIs" dxfId="2135" priority="4" stopIfTrue="1" operator="equal">
      <formula>47.5</formula>
    </cfRule>
  </conditionalFormatting>
  <conditionalFormatting sqref="D240">
    <cfRule type="cellIs" dxfId="2134" priority="5" stopIfTrue="1" operator="equal">
      <formula>53.5</formula>
    </cfRule>
  </conditionalFormatting>
  <conditionalFormatting sqref="E240">
    <cfRule type="cellIs" dxfId="2133" priority="6" stopIfTrue="1" operator="equal">
      <formula>114.06900036</formula>
    </cfRule>
  </conditionalFormatting>
  <conditionalFormatting sqref="E239">
    <cfRule type="cellIs" dxfId="2132" priority="7" stopIfTrue="1" operator="equal">
      <formula>112.64333866</formula>
    </cfRule>
  </conditionalFormatting>
  <conditionalFormatting sqref="E238">
    <cfRule type="cellIs" dxfId="2131" priority="8" stopIfTrue="1" operator="equal">
      <formula>113.17792635</formula>
    </cfRule>
  </conditionalFormatting>
  <conditionalFormatting sqref="E237">
    <cfRule type="cellIs" dxfId="2130" priority="9" stopIfTrue="1" operator="equal">
      <formula>103.73457696</formula>
    </cfRule>
  </conditionalFormatting>
  <conditionalFormatting sqref="E236">
    <cfRule type="cellIs" dxfId="2129" priority="10" stopIfTrue="1" operator="equal">
      <formula>108.01396919</formula>
    </cfRule>
  </conditionalFormatting>
  <conditionalFormatting sqref="E235">
    <cfRule type="cellIs" dxfId="2128" priority="11" stopIfTrue="1" operator="equal">
      <formula>106.10839287</formula>
    </cfRule>
  </conditionalFormatting>
  <conditionalFormatting sqref="E234">
    <cfRule type="cellIs" dxfId="2127" priority="12" stopIfTrue="1" operator="equal">
      <formula>95.58173004</formula>
    </cfRule>
  </conditionalFormatting>
  <conditionalFormatting sqref="E233">
    <cfRule type="cellIs" dxfId="2126" priority="13" stopIfTrue="1" operator="equal">
      <formula>103.24166465</formula>
    </cfRule>
  </conditionalFormatting>
  <conditionalFormatting sqref="E232">
    <cfRule type="cellIs" dxfId="2125" priority="14" stopIfTrue="1" operator="equal">
      <formula>100.42475171</formula>
    </cfRule>
  </conditionalFormatting>
  <conditionalFormatting sqref="E231">
    <cfRule type="cellIs" dxfId="2124" priority="15" stopIfTrue="1" operator="equal">
      <formula>98.95231553</formula>
    </cfRule>
  </conditionalFormatting>
  <conditionalFormatting sqref="E230">
    <cfRule type="cellIs" dxfId="2123" priority="16" stopIfTrue="1" operator="equal">
      <formula>96.74738627</formula>
    </cfRule>
  </conditionalFormatting>
  <conditionalFormatting sqref="E229">
    <cfRule type="cellIs" dxfId="2122" priority="17" stopIfTrue="1" operator="equal">
      <formula>95.2577303</formula>
    </cfRule>
  </conditionalFormatting>
  <conditionalFormatting sqref="E228">
    <cfRule type="cellIs" dxfId="2121" priority="18" stopIfTrue="1" operator="equal">
      <formula>96.62500708</formula>
    </cfRule>
  </conditionalFormatting>
  <conditionalFormatting sqref="E227">
    <cfRule type="cellIs" dxfId="2120" priority="19" stopIfTrue="1" operator="equal">
      <formula>89.99923859</formula>
    </cfRule>
  </conditionalFormatting>
  <conditionalFormatting sqref="E226">
    <cfRule type="cellIs" dxfId="2119" priority="20" stopIfTrue="1" operator="equal">
      <formula>80.64853613</formula>
    </cfRule>
  </conditionalFormatting>
  <conditionalFormatting sqref="E225">
    <cfRule type="cellIs" dxfId="2118" priority="21" stopIfTrue="1" operator="equal">
      <formula>74.24926512</formula>
    </cfRule>
  </conditionalFormatting>
  <conditionalFormatting sqref="E224">
    <cfRule type="cellIs" dxfId="2117" priority="22" stopIfTrue="1" operator="equal">
      <formula>90.08196772</formula>
    </cfRule>
  </conditionalFormatting>
  <conditionalFormatting sqref="E223">
    <cfRule type="cellIs" dxfId="2116" priority="23" stopIfTrue="1" operator="equal">
      <formula>97.0334036</formula>
    </cfRule>
  </conditionalFormatting>
  <conditionalFormatting sqref="E222">
    <cfRule type="cellIs" dxfId="2115" priority="24" stopIfTrue="1" operator="equal">
      <formula>106.50387508</formula>
    </cfRule>
  </conditionalFormatting>
  <conditionalFormatting sqref="E221">
    <cfRule type="cellIs" dxfId="2114" priority="25" stopIfTrue="1" operator="equal">
      <formula>101.51330564</formula>
    </cfRule>
  </conditionalFormatting>
  <conditionalFormatting sqref="E220">
    <cfRule type="cellIs" dxfId="2113" priority="26" stopIfTrue="1" operator="equal">
      <formula>100.10421067</formula>
    </cfRule>
  </conditionalFormatting>
  <conditionalFormatting sqref="E219">
    <cfRule type="cellIs" dxfId="2112" priority="27" stopIfTrue="1" operator="equal">
      <formula>97.69290235</formula>
    </cfRule>
  </conditionalFormatting>
  <conditionalFormatting sqref="E218">
    <cfRule type="cellIs" dxfId="2111" priority="28" stopIfTrue="1" operator="equal">
      <formula>99.77943454</formula>
    </cfRule>
  </conditionalFormatting>
  <conditionalFormatting sqref="E217">
    <cfRule type="cellIs" dxfId="2110" priority="29" stopIfTrue="1" operator="equal">
      <formula>99.81223734</formula>
    </cfRule>
  </conditionalFormatting>
  <conditionalFormatting sqref="E216">
    <cfRule type="cellIs" dxfId="2109" priority="30" stopIfTrue="1" operator="equal">
      <formula>100.55135566</formula>
    </cfRule>
  </conditionalFormatting>
  <conditionalFormatting sqref="E215">
    <cfRule type="cellIs" dxfId="2108" priority="31" stopIfTrue="1" operator="equal">
      <formula>101.90759749</formula>
    </cfRule>
  </conditionalFormatting>
  <conditionalFormatting sqref="E214">
    <cfRule type="cellIs" dxfId="2107" priority="32" stopIfTrue="1" operator="equal">
      <formula>99.21635978</formula>
    </cfRule>
  </conditionalFormatting>
  <conditionalFormatting sqref="E213">
    <cfRule type="cellIs" dxfId="2106" priority="33" stopIfTrue="1" operator="equal">
      <formula>105.73226021</formula>
    </cfRule>
  </conditionalFormatting>
  <conditionalFormatting sqref="E212">
    <cfRule type="cellIs" dxfId="2105" priority="34" stopIfTrue="1" operator="equal">
      <formula>102.58304712</formula>
    </cfRule>
  </conditionalFormatting>
  <conditionalFormatting sqref="E211">
    <cfRule type="cellIs" dxfId="2104" priority="35" stopIfTrue="1" operator="equal">
      <formula>107.52651312</formula>
    </cfRule>
  </conditionalFormatting>
  <conditionalFormatting sqref="E210">
    <cfRule type="cellIs" dxfId="2103" priority="36" stopIfTrue="1" operator="equal">
      <formula>103.2680892</formula>
    </cfRule>
  </conditionalFormatting>
  <conditionalFormatting sqref="E209">
    <cfRule type="cellIs" dxfId="2102" priority="37" stopIfTrue="1" operator="equal">
      <formula>104.09419088</formula>
    </cfRule>
  </conditionalFormatting>
  <conditionalFormatting sqref="E208">
    <cfRule type="cellIs" dxfId="2101" priority="38" stopIfTrue="1" operator="equal">
      <formula>101.49372474</formula>
    </cfRule>
  </conditionalFormatting>
  <conditionalFormatting sqref="E207">
    <cfRule type="cellIs" dxfId="2100" priority="39" stopIfTrue="1" operator="equal">
      <formula>105.610431</formula>
    </cfRule>
  </conditionalFormatting>
  <conditionalFormatting sqref="E206">
    <cfRule type="cellIs" dxfId="2099" priority="40" stopIfTrue="1" operator="equal">
      <formula>106.94285805</formula>
    </cfRule>
  </conditionalFormatting>
  <conditionalFormatting sqref="E205">
    <cfRule type="cellIs" dxfId="2098" priority="41" stopIfTrue="1" operator="equal">
      <formula>106.8943493</formula>
    </cfRule>
  </conditionalFormatting>
  <conditionalFormatting sqref="E204">
    <cfRule type="cellIs" dxfId="2097" priority="42" stopIfTrue="1" operator="equal">
      <formula>105.54150459</formula>
    </cfRule>
  </conditionalFormatting>
  <conditionalFormatting sqref="E203">
    <cfRule type="cellIs" dxfId="2096" priority="43" stopIfTrue="1" operator="equal">
      <formula>105.60808524</formula>
    </cfRule>
  </conditionalFormatting>
  <conditionalFormatting sqref="E202">
    <cfRule type="cellIs" dxfId="2095" priority="44" stopIfTrue="1" operator="equal">
      <formula>112.5461216</formula>
    </cfRule>
  </conditionalFormatting>
  <conditionalFormatting sqref="E201">
    <cfRule type="cellIs" dxfId="2094" priority="45" stopIfTrue="1" operator="equal">
      <formula>106.10936616</formula>
    </cfRule>
  </conditionalFormatting>
  <conditionalFormatting sqref="E200">
    <cfRule type="cellIs" dxfId="2093" priority="46" stopIfTrue="1" operator="equal">
      <formula>103.54356297</formula>
    </cfRule>
  </conditionalFormatting>
  <conditionalFormatting sqref="E199">
    <cfRule type="cellIs" dxfId="2092" priority="47" stopIfTrue="1" operator="equal">
      <formula>106.65947942</formula>
    </cfRule>
  </conditionalFormatting>
  <conditionalFormatting sqref="E198">
    <cfRule type="cellIs" dxfId="2091" priority="48" stopIfTrue="1" operator="equal">
      <formula>109.77197982</formula>
    </cfRule>
  </conditionalFormatting>
  <conditionalFormatting sqref="E197">
    <cfRule type="cellIs" dxfId="2090" priority="49" stopIfTrue="1" operator="equal">
      <formula>104.54418018</formula>
    </cfRule>
  </conditionalFormatting>
  <conditionalFormatting sqref="E196">
    <cfRule type="cellIs" dxfId="2089" priority="50" stopIfTrue="1" operator="equal">
      <formula>104.1651812</formula>
    </cfRule>
  </conditionalFormatting>
  <conditionalFormatting sqref="E195">
    <cfRule type="cellIs" dxfId="2088" priority="51" stopIfTrue="1" operator="equal">
      <formula>96.0608506</formula>
    </cfRule>
  </conditionalFormatting>
  <conditionalFormatting sqref="E194">
    <cfRule type="cellIs" dxfId="2087" priority="52" stopIfTrue="1" operator="equal">
      <formula>97.19339019</formula>
    </cfRule>
  </conditionalFormatting>
  <conditionalFormatting sqref="E193">
    <cfRule type="cellIs" dxfId="2086" priority="53" stopIfTrue="1" operator="equal">
      <formula>97.20248349</formula>
    </cfRule>
  </conditionalFormatting>
  <conditionalFormatting sqref="E192">
    <cfRule type="cellIs" dxfId="2085" priority="54" stopIfTrue="1" operator="equal">
      <formula>96.9294934</formula>
    </cfRule>
  </conditionalFormatting>
  <conditionalFormatting sqref="E191">
    <cfRule type="cellIs" dxfId="2084" priority="55" stopIfTrue="1" operator="equal">
      <formula>93.10423514</formula>
    </cfRule>
  </conditionalFormatting>
  <conditionalFormatting sqref="E190">
    <cfRule type="cellIs" dxfId="2083" priority="56" stopIfTrue="1" operator="equal">
      <formula>94.70386329</formula>
    </cfRule>
  </conditionalFormatting>
  <conditionalFormatting sqref="E189">
    <cfRule type="cellIs" dxfId="2082" priority="57" stopIfTrue="1" operator="equal">
      <formula>95.08221715</formula>
    </cfRule>
  </conditionalFormatting>
  <conditionalFormatting sqref="E188">
    <cfRule type="cellIs" dxfId="2081" priority="58" stopIfTrue="1" operator="equal">
      <formula>97.23356534</formula>
    </cfRule>
  </conditionalFormatting>
  <conditionalFormatting sqref="E187">
    <cfRule type="cellIs" dxfId="2080" priority="59" stopIfTrue="1" operator="equal">
      <formula>96.56223639</formula>
    </cfRule>
  </conditionalFormatting>
  <conditionalFormatting sqref="E186">
    <cfRule type="cellIs" dxfId="2079" priority="60" stopIfTrue="1" operator="equal">
      <formula>96.08604395</formula>
    </cfRule>
  </conditionalFormatting>
  <conditionalFormatting sqref="E185">
    <cfRule type="cellIs" dxfId="2078" priority="61" stopIfTrue="1" operator="equal">
      <formula>95.92822362</formula>
    </cfRule>
  </conditionalFormatting>
  <conditionalFormatting sqref="E184">
    <cfRule type="cellIs" dxfId="2077" priority="62" stopIfTrue="1" operator="equal">
      <formula>98.35287699</formula>
    </cfRule>
  </conditionalFormatting>
  <conditionalFormatting sqref="E183">
    <cfRule type="cellIs" dxfId="2076" priority="63" stopIfTrue="1" operator="equal">
      <formula>97.46385771</formula>
    </cfRule>
  </conditionalFormatting>
  <conditionalFormatting sqref="E182">
    <cfRule type="cellIs" dxfId="2075" priority="64" stopIfTrue="1" operator="equal">
      <formula>93.63456368</formula>
    </cfRule>
  </conditionalFormatting>
  <conditionalFormatting sqref="E181">
    <cfRule type="cellIs" dxfId="2074" priority="65" stopIfTrue="1" operator="equal">
      <formula>96.17242934</formula>
    </cfRule>
  </conditionalFormatting>
  <conditionalFormatting sqref="E180">
    <cfRule type="cellIs" dxfId="2073" priority="66" stopIfTrue="1" operator="equal">
      <formula>93.97421529</formula>
    </cfRule>
  </conditionalFormatting>
  <conditionalFormatting sqref="E179">
    <cfRule type="cellIs" dxfId="2072" priority="67" stopIfTrue="1" operator="equal">
      <formula>93.06073996</formula>
    </cfRule>
  </conditionalFormatting>
  <conditionalFormatting sqref="E178">
    <cfRule type="cellIs" dxfId="2071" priority="68" stopIfTrue="1" operator="equal">
      <formula>88.99774343</formula>
    </cfRule>
  </conditionalFormatting>
  <conditionalFormatting sqref="E177">
    <cfRule type="cellIs" dxfId="2070" priority="69" stopIfTrue="1" operator="equal">
      <formula>87.76120962</formula>
    </cfRule>
  </conditionalFormatting>
  <conditionalFormatting sqref="E176">
    <cfRule type="cellIs" dxfId="2069" priority="70" stopIfTrue="1" operator="equal">
      <formula>90.41710315</formula>
    </cfRule>
  </conditionalFormatting>
  <conditionalFormatting sqref="E175">
    <cfRule type="cellIs" dxfId="2068" priority="71" stopIfTrue="1" operator="equal">
      <formula>85.77077394</formula>
    </cfRule>
  </conditionalFormatting>
  <conditionalFormatting sqref="E174">
    <cfRule type="cellIs" dxfId="2067" priority="72" stopIfTrue="1" operator="equal">
      <formula>83.88016198</formula>
    </cfRule>
  </conditionalFormatting>
  <conditionalFormatting sqref="E173">
    <cfRule type="cellIs" dxfId="2066" priority="73" stopIfTrue="1" operator="equal">
      <formula>88.23386486</formula>
    </cfRule>
  </conditionalFormatting>
  <conditionalFormatting sqref="E172">
    <cfRule type="cellIs" dxfId="2065" priority="74" stopIfTrue="1" operator="equal">
      <formula>88.56161647</formula>
    </cfRule>
  </conditionalFormatting>
  <conditionalFormatting sqref="E171">
    <cfRule type="cellIs" dxfId="2064" priority="75" stopIfTrue="1" operator="equal">
      <formula>91.06950919</formula>
    </cfRule>
  </conditionalFormatting>
  <conditionalFormatting sqref="E170">
    <cfRule type="cellIs" dxfId="2063" priority="76" stopIfTrue="1" operator="equal">
      <formula>87.65632638</formula>
    </cfRule>
  </conditionalFormatting>
  <conditionalFormatting sqref="E169">
    <cfRule type="cellIs" dxfId="2062" priority="77" stopIfTrue="1" operator="equal">
      <formula>83.82058156</formula>
    </cfRule>
  </conditionalFormatting>
  <conditionalFormatting sqref="E168">
    <cfRule type="cellIs" dxfId="2061" priority="78" stopIfTrue="1" operator="equal">
      <formula>86.03252038</formula>
    </cfRule>
  </conditionalFormatting>
  <conditionalFormatting sqref="E167">
    <cfRule type="cellIs" dxfId="2060" priority="79" stopIfTrue="1" operator="equal">
      <formula>90.76161528</formula>
    </cfRule>
  </conditionalFormatting>
  <conditionalFormatting sqref="E166">
    <cfRule type="cellIs" dxfId="2059" priority="80" stopIfTrue="1" operator="equal">
      <formula>92.48755331</formula>
    </cfRule>
  </conditionalFormatting>
  <conditionalFormatting sqref="E165">
    <cfRule type="cellIs" dxfId="2058" priority="81" stopIfTrue="1" operator="equal">
      <formula>95.74164373</formula>
    </cfRule>
  </conditionalFormatting>
  <conditionalFormatting sqref="E164">
    <cfRule type="cellIs" dxfId="2057" priority="82" stopIfTrue="1" operator="equal">
      <formula>94.59749844</formula>
    </cfRule>
  </conditionalFormatting>
  <conditionalFormatting sqref="E163">
    <cfRule type="cellIs" dxfId="2056" priority="83" stopIfTrue="1" operator="equal">
      <formula>95.57223916</formula>
    </cfRule>
  </conditionalFormatting>
  <conditionalFormatting sqref="E162">
    <cfRule type="cellIs" dxfId="2055" priority="84" stopIfTrue="1" operator="equal">
      <formula>91.52962185</formula>
    </cfRule>
  </conditionalFormatting>
  <conditionalFormatting sqref="E161">
    <cfRule type="cellIs" dxfId="2054" priority="85" stopIfTrue="1" operator="equal">
      <formula>103.82606937</formula>
    </cfRule>
  </conditionalFormatting>
  <conditionalFormatting sqref="E160">
    <cfRule type="cellIs" dxfId="2053" priority="86" stopIfTrue="1" operator="equal">
      <formula>102.71069227</formula>
    </cfRule>
  </conditionalFormatting>
  <conditionalFormatting sqref="E159">
    <cfRule type="cellIs" dxfId="2052" priority="87" stopIfTrue="1" operator="equal">
      <formula>104.47227155</formula>
    </cfRule>
  </conditionalFormatting>
  <conditionalFormatting sqref="E158">
    <cfRule type="cellIs" dxfId="2051" priority="88" stopIfTrue="1" operator="equal">
      <formula>107.50287416</formula>
    </cfRule>
  </conditionalFormatting>
  <conditionalFormatting sqref="E157">
    <cfRule type="cellIs" dxfId="2050" priority="89" stopIfTrue="1" operator="equal">
      <formula>104.61820379</formula>
    </cfRule>
  </conditionalFormatting>
  <conditionalFormatting sqref="E156">
    <cfRule type="cellIs" dxfId="2049" priority="90" stopIfTrue="1" operator="equal">
      <formula>108.1213426</formula>
    </cfRule>
  </conditionalFormatting>
  <conditionalFormatting sqref="E155">
    <cfRule type="cellIs" dxfId="2048" priority="91" stopIfTrue="1" operator="equal">
      <formula>107.88315396</formula>
    </cfRule>
  </conditionalFormatting>
  <conditionalFormatting sqref="E154">
    <cfRule type="cellIs" dxfId="2047" priority="92" stopIfTrue="1" operator="equal">
      <formula>105.41112483</formula>
    </cfRule>
  </conditionalFormatting>
  <conditionalFormatting sqref="E153">
    <cfRule type="cellIs" dxfId="2046" priority="93" stopIfTrue="1" operator="equal">
      <formula>101.8297821</formula>
    </cfRule>
  </conditionalFormatting>
  <conditionalFormatting sqref="E152">
    <cfRule type="cellIs" dxfId="2045" priority="94" stopIfTrue="1" operator="equal">
      <formula>103.33918394</formula>
    </cfRule>
  </conditionalFormatting>
  <conditionalFormatting sqref="E151">
    <cfRule type="cellIs" dxfId="2044" priority="95" stopIfTrue="1" operator="equal">
      <formula>104.80626062</formula>
    </cfRule>
  </conditionalFormatting>
  <conditionalFormatting sqref="E150">
    <cfRule type="cellIs" dxfId="2043" priority="96" stopIfTrue="1" operator="equal">
      <formula>104.8902382</formula>
    </cfRule>
  </conditionalFormatting>
  <conditionalFormatting sqref="E149">
    <cfRule type="cellIs" dxfId="2042" priority="97" stopIfTrue="1" operator="equal">
      <formula>105.89547888</formula>
    </cfRule>
  </conditionalFormatting>
  <conditionalFormatting sqref="E148">
    <cfRule type="cellIs" dxfId="2041" priority="98" stopIfTrue="1" operator="equal">
      <formula>106.50707872</formula>
    </cfRule>
  </conditionalFormatting>
  <conditionalFormatting sqref="E147">
    <cfRule type="cellIs" dxfId="2040" priority="99" stopIfTrue="1" operator="equal">
      <formula>103.95394585</formula>
    </cfRule>
  </conditionalFormatting>
  <conditionalFormatting sqref="E146">
    <cfRule type="cellIs" dxfId="2039" priority="100" stopIfTrue="1" operator="equal">
      <formula>104.80509677</formula>
    </cfRule>
  </conditionalFormatting>
  <conditionalFormatting sqref="E145">
    <cfRule type="cellIs" dxfId="2038" priority="101" stopIfTrue="1" operator="equal">
      <formula>106.64567593</formula>
    </cfRule>
  </conditionalFormatting>
  <conditionalFormatting sqref="E144">
    <cfRule type="cellIs" dxfId="2037" priority="102" stopIfTrue="1" operator="equal">
      <formula>106.63017067</formula>
    </cfRule>
  </conditionalFormatting>
  <conditionalFormatting sqref="E143">
    <cfRule type="cellIs" dxfId="2036" priority="103" stopIfTrue="1" operator="equal">
      <formula>103.33817158</formula>
    </cfRule>
  </conditionalFormatting>
  <conditionalFormatting sqref="E142">
    <cfRule type="cellIs" dxfId="2035" priority="104" stopIfTrue="1" operator="equal">
      <formula>99.95086158</formula>
    </cfRule>
  </conditionalFormatting>
  <conditionalFormatting sqref="E141">
    <cfRule type="cellIs" dxfId="2034" priority="105" stopIfTrue="1" operator="equal">
      <formula>102.90468557</formula>
    </cfRule>
  </conditionalFormatting>
  <conditionalFormatting sqref="E140">
    <cfRule type="cellIs" dxfId="2033" priority="106" stopIfTrue="1" operator="equal">
      <formula>101.92295097</formula>
    </cfRule>
  </conditionalFormatting>
  <conditionalFormatting sqref="E139">
    <cfRule type="cellIs" dxfId="2032" priority="107" stopIfTrue="1" operator="equal">
      <formula>111.80293863</formula>
    </cfRule>
  </conditionalFormatting>
  <conditionalFormatting sqref="E138">
    <cfRule type="cellIs" dxfId="2031" priority="108" stopIfTrue="1" operator="equal">
      <formula>106.34566359</formula>
    </cfRule>
  </conditionalFormatting>
  <conditionalFormatting sqref="E137">
    <cfRule type="cellIs" dxfId="2030" priority="109" stopIfTrue="1" operator="equal">
      <formula>104.14780693</formula>
    </cfRule>
  </conditionalFormatting>
  <conditionalFormatting sqref="E136">
    <cfRule type="cellIs" dxfId="2029" priority="110" stopIfTrue="1" operator="equal">
      <formula>106.87146949</formula>
    </cfRule>
  </conditionalFormatting>
  <conditionalFormatting sqref="E135">
    <cfRule type="cellIs" dxfId="2028" priority="111" stopIfTrue="1" operator="equal">
      <formula>103.60036412</formula>
    </cfRule>
  </conditionalFormatting>
  <conditionalFormatting sqref="E134">
    <cfRule type="cellIs" dxfId="2027" priority="112" stopIfTrue="1" operator="equal">
      <formula>105.58933545</formula>
    </cfRule>
  </conditionalFormatting>
  <conditionalFormatting sqref="E133">
    <cfRule type="cellIs" dxfId="2026" priority="113" stopIfTrue="1" operator="equal">
      <formula>106.27741554</formula>
    </cfRule>
  </conditionalFormatting>
  <conditionalFormatting sqref="E132">
    <cfRule type="cellIs" dxfId="2025" priority="114" stopIfTrue="1" operator="equal">
      <formula>104.01611475</formula>
    </cfRule>
  </conditionalFormatting>
  <conditionalFormatting sqref="E131">
    <cfRule type="cellIs" dxfId="2024" priority="115" stopIfTrue="1" operator="equal">
      <formula>101.57886603</formula>
    </cfRule>
  </conditionalFormatting>
  <conditionalFormatting sqref="E130">
    <cfRule type="cellIs" dxfId="2023" priority="116" stopIfTrue="1" operator="equal">
      <formula>104.00785098</formula>
    </cfRule>
  </conditionalFormatting>
  <conditionalFormatting sqref="E129">
    <cfRule type="cellIs" dxfId="2022" priority="117" stopIfTrue="1" operator="equal">
      <formula>108.78594639</formula>
    </cfRule>
  </conditionalFormatting>
  <conditionalFormatting sqref="E128">
    <cfRule type="cellIs" dxfId="2021" priority="118" stopIfTrue="1" operator="equal">
      <formula>107.57807164</formula>
    </cfRule>
  </conditionalFormatting>
  <conditionalFormatting sqref="E127">
    <cfRule type="cellIs" dxfId="2020" priority="119" stopIfTrue="1" operator="equal">
      <formula>109.43340792</formula>
    </cfRule>
  </conditionalFormatting>
  <conditionalFormatting sqref="E126">
    <cfRule type="cellIs" dxfId="2019" priority="120" stopIfTrue="1" operator="equal">
      <formula>102.20308976</formula>
    </cfRule>
  </conditionalFormatting>
  <conditionalFormatting sqref="E125">
    <cfRule type="cellIs" dxfId="2018" priority="121" stopIfTrue="1" operator="equal">
      <formula>103.86822477</formula>
    </cfRule>
  </conditionalFormatting>
  <conditionalFormatting sqref="E124">
    <cfRule type="cellIs" dxfId="2017" priority="122" stopIfTrue="1" operator="equal">
      <formula>105.52748036</formula>
    </cfRule>
  </conditionalFormatting>
  <conditionalFormatting sqref="E123">
    <cfRule type="cellIs" dxfId="2016" priority="123" stopIfTrue="1" operator="equal">
      <formula>105.46348678</formula>
    </cfRule>
  </conditionalFormatting>
  <conditionalFormatting sqref="E122">
    <cfRule type="cellIs" dxfId="2015" priority="124" stopIfTrue="1" operator="equal">
      <formula>105.29662281</formula>
    </cfRule>
  </conditionalFormatting>
  <conditionalFormatting sqref="E121">
    <cfRule type="cellIs" dxfId="2014" priority="125" stopIfTrue="1" operator="equal">
      <formula>108.76029334</formula>
    </cfRule>
  </conditionalFormatting>
  <conditionalFormatting sqref="E120">
    <cfRule type="cellIs" dxfId="2013" priority="126" stopIfTrue="1" operator="equal">
      <formula>109.8336455</formula>
    </cfRule>
  </conditionalFormatting>
  <conditionalFormatting sqref="E119">
    <cfRule type="cellIs" dxfId="2012" priority="127" stopIfTrue="1" operator="equal">
      <formula>113.23563903</formula>
    </cfRule>
  </conditionalFormatting>
  <conditionalFormatting sqref="E118">
    <cfRule type="cellIs" dxfId="2011" priority="128" stopIfTrue="1" operator="equal">
      <formula>110.7173756</formula>
    </cfRule>
  </conditionalFormatting>
  <conditionalFormatting sqref="E117">
    <cfRule type="cellIs" dxfId="2010" priority="129" stopIfTrue="1" operator="equal">
      <formula>111.85783895</formula>
    </cfRule>
  </conditionalFormatting>
  <conditionalFormatting sqref="E116">
    <cfRule type="cellIs" dxfId="2009" priority="130" stopIfTrue="1" operator="equal">
      <formula>115.53946323</formula>
    </cfRule>
  </conditionalFormatting>
  <conditionalFormatting sqref="E115">
    <cfRule type="cellIs" dxfId="2008" priority="131" stopIfTrue="1" operator="equal">
      <formula>110.33036767</formula>
    </cfRule>
  </conditionalFormatting>
  <conditionalFormatting sqref="E114">
    <cfRule type="cellIs" dxfId="2007" priority="132" stopIfTrue="1" operator="equal">
      <formula>107.44154473</formula>
    </cfRule>
  </conditionalFormatting>
  <conditionalFormatting sqref="E113">
    <cfRule type="cellIs" dxfId="2006" priority="133" stopIfTrue="1" operator="equal">
      <formula>108.95384427</formula>
    </cfRule>
  </conditionalFormatting>
  <conditionalFormatting sqref="E112">
    <cfRule type="cellIs" dxfId="2005" priority="134" stopIfTrue="1" operator="equal">
      <formula>101.79553997</formula>
    </cfRule>
  </conditionalFormatting>
  <conditionalFormatting sqref="E111">
    <cfRule type="cellIs" dxfId="2004" priority="135" stopIfTrue="1" operator="equal">
      <formula>101.877391</formula>
    </cfRule>
  </conditionalFormatting>
  <conditionalFormatting sqref="E110">
    <cfRule type="cellIs" dxfId="2003" priority="136" stopIfTrue="1" operator="equal">
      <formula>101.07157644</formula>
    </cfRule>
  </conditionalFormatting>
  <conditionalFormatting sqref="E109">
    <cfRule type="cellIs" dxfId="2002" priority="137" stopIfTrue="1" operator="equal">
      <formula>98.98373752</formula>
    </cfRule>
  </conditionalFormatting>
  <conditionalFormatting sqref="E108">
    <cfRule type="cellIs" dxfId="2001" priority="138" stopIfTrue="1" operator="equal">
      <formula>101.25428787</formula>
    </cfRule>
  </conditionalFormatting>
  <conditionalFormatting sqref="E107">
    <cfRule type="cellIs" dxfId="2000" priority="139" stopIfTrue="1" operator="equal">
      <formula>99.33987176</formula>
    </cfRule>
  </conditionalFormatting>
  <conditionalFormatting sqref="E106">
    <cfRule type="cellIs" dxfId="1999" priority="140" stopIfTrue="1" operator="equal">
      <formula>98.39843181</formula>
    </cfRule>
  </conditionalFormatting>
  <conditionalFormatting sqref="E105">
    <cfRule type="cellIs" dxfId="1998" priority="141" stopIfTrue="1" operator="equal">
      <formula>98.37697297</formula>
    </cfRule>
  </conditionalFormatting>
  <conditionalFormatting sqref="E104">
    <cfRule type="cellIs" dxfId="1997" priority="142" stopIfTrue="1" operator="equal">
      <formula>96.27528429</formula>
    </cfRule>
  </conditionalFormatting>
  <conditionalFormatting sqref="E103">
    <cfRule type="cellIs" dxfId="1996" priority="143" stopIfTrue="1" operator="equal">
      <formula>85.74764526</formula>
    </cfRule>
  </conditionalFormatting>
  <conditionalFormatting sqref="E102">
    <cfRule type="cellIs" dxfId="1995" priority="144" stopIfTrue="1" operator="equal">
      <formula>88.78778034</formula>
    </cfRule>
  </conditionalFormatting>
  <conditionalFormatting sqref="E101">
    <cfRule type="cellIs" dxfId="1994" priority="145" stopIfTrue="1" operator="equal">
      <formula>86.62615218</formula>
    </cfRule>
  </conditionalFormatting>
  <conditionalFormatting sqref="E100">
    <cfRule type="cellIs" dxfId="1993" priority="146" stopIfTrue="1" operator="equal">
      <formula>83.47815349</formula>
    </cfRule>
  </conditionalFormatting>
  <conditionalFormatting sqref="E99">
    <cfRule type="cellIs" dxfId="1992" priority="147" stopIfTrue="1" operator="equal">
      <formula>83.49718527</formula>
    </cfRule>
  </conditionalFormatting>
  <conditionalFormatting sqref="E98">
    <cfRule type="cellIs" dxfId="1991" priority="148" stopIfTrue="1" operator="equal">
      <formula>79.50815191</formula>
    </cfRule>
  </conditionalFormatting>
  <conditionalFormatting sqref="E97">
    <cfRule type="cellIs" dxfId="1990" priority="149" stopIfTrue="1" operator="equal">
      <formula>75.23390377</formula>
    </cfRule>
  </conditionalFormatting>
  <conditionalFormatting sqref="E96">
    <cfRule type="cellIs" dxfId="1989" priority="150" stopIfTrue="1" operator="equal">
      <formula>74.70645828</formula>
    </cfRule>
  </conditionalFormatting>
  <conditionalFormatting sqref="E95">
    <cfRule type="cellIs" dxfId="1988" priority="151" stopIfTrue="1" operator="equal">
      <formula>73.09112006</formula>
    </cfRule>
  </conditionalFormatting>
  <conditionalFormatting sqref="E94">
    <cfRule type="cellIs" dxfId="1987" priority="152" stopIfTrue="1" operator="equal">
      <formula>70.20903439</formula>
    </cfRule>
  </conditionalFormatting>
  <conditionalFormatting sqref="E93">
    <cfRule type="cellIs" dxfId="1986" priority="153" stopIfTrue="1" operator="equal">
      <formula>66.51340352</formula>
    </cfRule>
  </conditionalFormatting>
  <conditionalFormatting sqref="E92">
    <cfRule type="cellIs" dxfId="1985" priority="154" stopIfTrue="1" operator="equal">
      <formula>64.04798782</formula>
    </cfRule>
  </conditionalFormatting>
  <conditionalFormatting sqref="E91">
    <cfRule type="cellIs" dxfId="1984" priority="155" stopIfTrue="1" operator="equal">
      <formula>61.24300347</formula>
    </cfRule>
  </conditionalFormatting>
  <conditionalFormatting sqref="E90">
    <cfRule type="cellIs" dxfId="1983" priority="156" stopIfTrue="1" operator="equal">
      <formula>62.33244604</formula>
    </cfRule>
  </conditionalFormatting>
  <conditionalFormatting sqref="E89">
    <cfRule type="cellIs" dxfId="1982" priority="157" stopIfTrue="1" operator="equal">
      <formula>67.70184664</formula>
    </cfRule>
  </conditionalFormatting>
  <conditionalFormatting sqref="E88">
    <cfRule type="cellIs" dxfId="1981" priority="158" stopIfTrue="1" operator="equal">
      <formula>76.10785067</formula>
    </cfRule>
  </conditionalFormatting>
  <conditionalFormatting sqref="E87">
    <cfRule type="cellIs" dxfId="1980" priority="159" stopIfTrue="1" operator="equal">
      <formula>95.12425728</formula>
    </cfRule>
  </conditionalFormatting>
  <conditionalFormatting sqref="E86">
    <cfRule type="cellIs" dxfId="1979" priority="160" stopIfTrue="1" operator="equal">
      <formula>106.19850157</formula>
    </cfRule>
  </conditionalFormatting>
  <conditionalFormatting sqref="E85">
    <cfRule type="cellIs" dxfId="1978" priority="161" stopIfTrue="1" operator="equal">
      <formula>115.15454906</formula>
    </cfRule>
  </conditionalFormatting>
  <conditionalFormatting sqref="E84">
    <cfRule type="cellIs" dxfId="1977" priority="162" stopIfTrue="1" operator="equal">
      <formula>122.31699318</formula>
    </cfRule>
  </conditionalFormatting>
  <conditionalFormatting sqref="E83">
    <cfRule type="cellIs" dxfId="1976" priority="163" stopIfTrue="1" operator="equal">
      <formula>123.57226508</formula>
    </cfRule>
  </conditionalFormatting>
  <conditionalFormatting sqref="E82">
    <cfRule type="cellIs" dxfId="1975" priority="164" stopIfTrue="1" operator="equal">
      <formula>124.71834275</formula>
    </cfRule>
  </conditionalFormatting>
  <conditionalFormatting sqref="E81">
    <cfRule type="cellIs" dxfId="1974" priority="165" stopIfTrue="1" operator="equal">
      <formula>123.70049711</formula>
    </cfRule>
  </conditionalFormatting>
  <conditionalFormatting sqref="E80">
    <cfRule type="cellIs" dxfId="1973" priority="166" stopIfTrue="1" operator="equal">
      <formula>117.93898663</formula>
    </cfRule>
  </conditionalFormatting>
  <conditionalFormatting sqref="E79">
    <cfRule type="cellIs" dxfId="1972" priority="167" stopIfTrue="1" operator="equal">
      <formula>119.3103885</formula>
    </cfRule>
  </conditionalFormatting>
  <conditionalFormatting sqref="E78">
    <cfRule type="cellIs" dxfId="1971" priority="168" stopIfTrue="1" operator="equal">
      <formula>117.2131058</formula>
    </cfRule>
  </conditionalFormatting>
  <conditionalFormatting sqref="E77">
    <cfRule type="cellIs" dxfId="1970" priority="169" stopIfTrue="1" operator="equal">
      <formula>117.33856556</formula>
    </cfRule>
  </conditionalFormatting>
  <conditionalFormatting sqref="E76">
    <cfRule type="cellIs" dxfId="1969" priority="170" stopIfTrue="1" operator="equal">
      <formula>118.11851503</formula>
    </cfRule>
  </conditionalFormatting>
  <conditionalFormatting sqref="E75">
    <cfRule type="cellIs" dxfId="1968" priority="171" stopIfTrue="1" operator="equal">
      <formula>115.81812683</formula>
    </cfRule>
  </conditionalFormatting>
  <conditionalFormatting sqref="E74">
    <cfRule type="cellIs" dxfId="1967" priority="172" stopIfTrue="1" operator="equal">
      <formula>108.3293916</formula>
    </cfRule>
  </conditionalFormatting>
  <conditionalFormatting sqref="E73">
    <cfRule type="cellIs" dxfId="1966" priority="173" stopIfTrue="1" operator="equal">
      <formula>114.47471701</formula>
    </cfRule>
  </conditionalFormatting>
  <conditionalFormatting sqref="E72">
    <cfRule type="cellIs" dxfId="1965" priority="174" stopIfTrue="1" operator="equal">
      <formula>114.43893722</formula>
    </cfRule>
  </conditionalFormatting>
  <conditionalFormatting sqref="E71">
    <cfRule type="cellIs" dxfId="1964" priority="175" stopIfTrue="1" operator="equal">
      <formula>116.26111631</formula>
    </cfRule>
  </conditionalFormatting>
  <conditionalFormatting sqref="E70">
    <cfRule type="cellIs" dxfId="1963" priority="176" stopIfTrue="1" operator="equal">
      <formula>120.20547244</formula>
    </cfRule>
  </conditionalFormatting>
  <conditionalFormatting sqref="E69">
    <cfRule type="cellIs" dxfId="1962" priority="177" stopIfTrue="1" operator="equal">
      <formula>115.3125107</formula>
    </cfRule>
  </conditionalFormatting>
  <conditionalFormatting sqref="E68">
    <cfRule type="cellIs" dxfId="1961" priority="178" stopIfTrue="1" operator="equal">
      <formula>113.83864247</formula>
    </cfRule>
  </conditionalFormatting>
  <conditionalFormatting sqref="E67">
    <cfRule type="cellIs" dxfId="1960" priority="179" stopIfTrue="1" operator="equal">
      <formula>106.11395664</formula>
    </cfRule>
  </conditionalFormatting>
  <conditionalFormatting sqref="E66">
    <cfRule type="cellIs" dxfId="1959" priority="180" stopIfTrue="1" operator="equal">
      <formula>107.50376147</formula>
    </cfRule>
  </conditionalFormatting>
  <conditionalFormatting sqref="E65">
    <cfRule type="cellIs" dxfId="1958" priority="181" stopIfTrue="1" operator="equal">
      <formula>109.27113051</formula>
    </cfRule>
  </conditionalFormatting>
  <conditionalFormatting sqref="E64">
    <cfRule type="cellIs" dxfId="1957" priority="182" stopIfTrue="1" operator="equal">
      <formula>107.06049419</formula>
    </cfRule>
  </conditionalFormatting>
  <conditionalFormatting sqref="E63">
    <cfRule type="cellIs" dxfId="1956" priority="183" stopIfTrue="1" operator="equal">
      <formula>101.44743943</formula>
    </cfRule>
  </conditionalFormatting>
  <conditionalFormatting sqref="E62">
    <cfRule type="cellIs" dxfId="1955" priority="184" stopIfTrue="1" operator="equal">
      <formula>108.89210018</formula>
    </cfRule>
  </conditionalFormatting>
  <conditionalFormatting sqref="E61">
    <cfRule type="cellIs" dxfId="1954" priority="185" stopIfTrue="1" operator="equal">
      <formula>109.42703276</formula>
    </cfRule>
  </conditionalFormatting>
  <conditionalFormatting sqref="E60">
    <cfRule type="cellIs" dxfId="1953" priority="186" stopIfTrue="1" operator="equal">
      <formula>109.12379263</formula>
    </cfRule>
  </conditionalFormatting>
  <conditionalFormatting sqref="E59">
    <cfRule type="cellIs" dxfId="1952" priority="187" stopIfTrue="1" operator="equal">
      <formula>107.96020174</formula>
    </cfRule>
  </conditionalFormatting>
  <conditionalFormatting sqref="E58">
    <cfRule type="cellIs" dxfId="1951" priority="188" stopIfTrue="1" operator="equal">
      <formula>105.94622135</formula>
    </cfRule>
  </conditionalFormatting>
  <conditionalFormatting sqref="E57">
    <cfRule type="cellIs" dxfId="1950" priority="189" stopIfTrue="1" operator="equal">
      <formula>101.80360006</formula>
    </cfRule>
  </conditionalFormatting>
  <conditionalFormatting sqref="E56">
    <cfRule type="cellIs" dxfId="1949" priority="190" stopIfTrue="1" operator="equal">
      <formula>100.20972778</formula>
    </cfRule>
  </conditionalFormatting>
  <conditionalFormatting sqref="E55">
    <cfRule type="cellIs" dxfId="1948" priority="191" stopIfTrue="1" operator="equal">
      <formula>99.52784605</formula>
    </cfRule>
  </conditionalFormatting>
  <conditionalFormatting sqref="E54">
    <cfRule type="cellIs" dxfId="1947" priority="192" stopIfTrue="1" operator="equal">
      <formula>95.55112109</formula>
    </cfRule>
  </conditionalFormatting>
  <conditionalFormatting sqref="E53">
    <cfRule type="cellIs" dxfId="1946" priority="193" stopIfTrue="1" operator="equal">
      <formula>98.26508592</formula>
    </cfRule>
  </conditionalFormatting>
  <conditionalFormatting sqref="E52">
    <cfRule type="cellIs" dxfId="1945" priority="194" stopIfTrue="1" operator="equal">
      <formula>96.39976416</formula>
    </cfRule>
  </conditionalFormatting>
  <conditionalFormatting sqref="E51">
    <cfRule type="cellIs" dxfId="1944" priority="195" stopIfTrue="1" operator="equal">
      <formula>96.56430525</formula>
    </cfRule>
  </conditionalFormatting>
  <conditionalFormatting sqref="E50">
    <cfRule type="cellIs" dxfId="1943" priority="196" stopIfTrue="1" operator="equal">
      <formula>99.80247265</formula>
    </cfRule>
  </conditionalFormatting>
  <conditionalFormatting sqref="E49">
    <cfRule type="cellIs" dxfId="1942" priority="197" stopIfTrue="1" operator="equal">
      <formula>96.06355553</formula>
    </cfRule>
  </conditionalFormatting>
  <conditionalFormatting sqref="E48">
    <cfRule type="cellIs" dxfId="1941" priority="198" stopIfTrue="1" operator="equal">
      <formula>91.80655447</formula>
    </cfRule>
  </conditionalFormatting>
  <conditionalFormatting sqref="E47">
    <cfRule type="cellIs" dxfId="1940" priority="199" stopIfTrue="1" operator="equal">
      <formula>91.71533301</formula>
    </cfRule>
  </conditionalFormatting>
  <conditionalFormatting sqref="E46">
    <cfRule type="cellIs" dxfId="1939" priority="200" stopIfTrue="1" operator="equal">
      <formula>87.59440689</formula>
    </cfRule>
  </conditionalFormatting>
  <conditionalFormatting sqref="E45">
    <cfRule type="cellIs" dxfId="1938" priority="201" stopIfTrue="1" operator="equal">
      <formula>92.5482785</formula>
    </cfRule>
  </conditionalFormatting>
  <conditionalFormatting sqref="E44">
    <cfRule type="cellIs" dxfId="1937" priority="202" stopIfTrue="1" operator="equal">
      <formula>99.96659041</formula>
    </cfRule>
  </conditionalFormatting>
  <conditionalFormatting sqref="E43">
    <cfRule type="cellIs" dxfId="1936" priority="203" stopIfTrue="1" operator="equal">
      <formula>99.63054679</formula>
    </cfRule>
  </conditionalFormatting>
  <conditionalFormatting sqref="E42">
    <cfRule type="cellIs" dxfId="1935" priority="204" stopIfTrue="1" operator="equal">
      <formula>92.98646413</formula>
    </cfRule>
  </conditionalFormatting>
  <conditionalFormatting sqref="E41">
    <cfRule type="cellIs" dxfId="1934" priority="205" stopIfTrue="1" operator="equal">
      <formula>96.36238606</formula>
    </cfRule>
  </conditionalFormatting>
  <conditionalFormatting sqref="E40">
    <cfRule type="cellIs" dxfId="1933" priority="206" stopIfTrue="1" operator="equal">
      <formula>95.60576677</formula>
    </cfRule>
  </conditionalFormatting>
  <conditionalFormatting sqref="E39">
    <cfRule type="cellIs" dxfId="1932" priority="207" stopIfTrue="1" operator="equal">
      <formula>97.73349261</formula>
    </cfRule>
  </conditionalFormatting>
  <conditionalFormatting sqref="E38">
    <cfRule type="cellIs" dxfId="1931" priority="208" stopIfTrue="1" operator="equal">
      <formula>94.6566072</formula>
    </cfRule>
  </conditionalFormatting>
  <conditionalFormatting sqref="E37">
    <cfRule type="cellIs" dxfId="1930" priority="209" stopIfTrue="1" operator="equal">
      <formula>91.96059657</formula>
    </cfRule>
  </conditionalFormatting>
  <conditionalFormatting sqref="E36">
    <cfRule type="cellIs" dxfId="1929" priority="210" stopIfTrue="1" operator="equal">
      <formula>95.13147637</formula>
    </cfRule>
  </conditionalFormatting>
  <conditionalFormatting sqref="E35">
    <cfRule type="cellIs" dxfId="1928" priority="211" stopIfTrue="1" operator="equal">
      <formula>97.69181547</formula>
    </cfRule>
  </conditionalFormatting>
  <conditionalFormatting sqref="E34">
    <cfRule type="cellIs" dxfId="1927" priority="212" stopIfTrue="1" operator="equal">
      <formula>100.2577329</formula>
    </cfRule>
  </conditionalFormatting>
  <conditionalFormatting sqref="E33">
    <cfRule type="cellIs" dxfId="1926" priority="213" stopIfTrue="1" operator="equal">
      <formula>101.84067854</formula>
    </cfRule>
  </conditionalFormatting>
  <conditionalFormatting sqref="E32">
    <cfRule type="cellIs" dxfId="1925" priority="214" stopIfTrue="1" operator="equal">
      <formula>104.43195314</formula>
    </cfRule>
  </conditionalFormatting>
  <conditionalFormatting sqref="E31">
    <cfRule type="cellIs" dxfId="1924" priority="215" stopIfTrue="1" operator="equal">
      <formula>105.72494674</formula>
    </cfRule>
  </conditionalFormatting>
  <conditionalFormatting sqref="E30">
    <cfRule type="cellIs" dxfId="1923" priority="216" stopIfTrue="1" operator="equal">
      <formula>108.34698485</formula>
    </cfRule>
  </conditionalFormatting>
  <conditionalFormatting sqref="E29">
    <cfRule type="cellIs" dxfId="1922" priority="217" stopIfTrue="1" operator="equal">
      <formula>103.83052271</formula>
    </cfRule>
  </conditionalFormatting>
  <conditionalFormatting sqref="E28">
    <cfRule type="cellIs" dxfId="1921" priority="218" stopIfTrue="1" operator="equal">
      <formula>96.7886657</formula>
    </cfRule>
  </conditionalFormatting>
  <conditionalFormatting sqref="E27">
    <cfRule type="cellIs" dxfId="1920" priority="219" stopIfTrue="1" operator="equal">
      <formula>98.26484911</formula>
    </cfRule>
  </conditionalFormatting>
  <conditionalFormatting sqref="E26">
    <cfRule type="cellIs" dxfId="1919" priority="220" stopIfTrue="1" operator="equal">
      <formula>98.24145597</formula>
    </cfRule>
  </conditionalFormatting>
  <conditionalFormatting sqref="E25">
    <cfRule type="cellIs" dxfId="1918" priority="221" stopIfTrue="1" operator="equal">
      <formula>102.1547281</formula>
    </cfRule>
  </conditionalFormatting>
  <conditionalFormatting sqref="E24">
    <cfRule type="cellIs" dxfId="1917" priority="222" stopIfTrue="1" operator="equal">
      <formula>102.7868682</formula>
    </cfRule>
  </conditionalFormatting>
  <conditionalFormatting sqref="E23">
    <cfRule type="cellIs" dxfId="1916" priority="223" stopIfTrue="1" operator="equal">
      <formula>104.92533771</formula>
    </cfRule>
  </conditionalFormatting>
  <conditionalFormatting sqref="E22">
    <cfRule type="cellIs" dxfId="1915" priority="224" stopIfTrue="1" operator="equal">
      <formula>101.13512077</formula>
    </cfRule>
  </conditionalFormatting>
  <conditionalFormatting sqref="E21">
    <cfRule type="cellIs" dxfId="1914" priority="225" stopIfTrue="1" operator="equal">
      <formula>100.08868893</formula>
    </cfRule>
  </conditionalFormatting>
  <conditionalFormatting sqref="E20">
    <cfRule type="cellIs" dxfId="1913" priority="226" stopIfTrue="1" operator="equal">
      <formula>98.52697875</formula>
    </cfRule>
  </conditionalFormatting>
  <conditionalFormatting sqref="E19">
    <cfRule type="cellIs" dxfId="1912" priority="227" stopIfTrue="1" operator="equal">
      <formula>98.09114192</formula>
    </cfRule>
  </conditionalFormatting>
  <conditionalFormatting sqref="E18">
    <cfRule type="cellIs" dxfId="1911" priority="228" stopIfTrue="1" operator="equal">
      <formula>93.06038334</formula>
    </cfRule>
  </conditionalFormatting>
  <conditionalFormatting sqref="E17">
    <cfRule type="cellIs" dxfId="1910" priority="229" stopIfTrue="1" operator="equal">
      <formula>92.2760683</formula>
    </cfRule>
  </conditionalFormatting>
  <conditionalFormatting sqref="E16">
    <cfRule type="cellIs" dxfId="1909" priority="230" stopIfTrue="1" operator="equal">
      <formula>94.80491236</formula>
    </cfRule>
  </conditionalFormatting>
  <conditionalFormatting sqref="E15">
    <cfRule type="cellIs" dxfId="1908" priority="231" stopIfTrue="1" operator="equal">
      <formula>98.53217266</formula>
    </cfRule>
  </conditionalFormatting>
  <conditionalFormatting sqref="E14">
    <cfRule type="cellIs" dxfId="1907" priority="232" stopIfTrue="1" operator="equal">
      <formula>96.44046054</formula>
    </cfRule>
  </conditionalFormatting>
  <conditionalFormatting sqref="E13">
    <cfRule type="cellIs" dxfId="1906" priority="233" stopIfTrue="1" operator="equal">
      <formula>96.51654916</formula>
    </cfRule>
  </conditionalFormatting>
  <conditionalFormatting sqref="E12">
    <cfRule type="cellIs" dxfId="1905" priority="234" stopIfTrue="1" operator="equal">
      <formula>94.84409352</formula>
    </cfRule>
  </conditionalFormatting>
  <conditionalFormatting sqref="E11">
    <cfRule type="cellIs" dxfId="1904" priority="235" stopIfTrue="1" operator="equal">
      <formula>94.4833225</formula>
    </cfRule>
  </conditionalFormatting>
  <conditionalFormatting sqref="E10">
    <cfRule type="cellIs" dxfId="1903" priority="236" stopIfTrue="1" operator="equal">
      <formula>95.75652078</formula>
    </cfRule>
  </conditionalFormatting>
  <conditionalFormatting sqref="E9">
    <cfRule type="cellIs" dxfId="1902" priority="237" stopIfTrue="1" operator="equal">
      <formula>97.49535164</formula>
    </cfRule>
  </conditionalFormatting>
  <conditionalFormatting sqref="E8">
    <cfRule type="cellIs" dxfId="1901" priority="238" stopIfTrue="1" operator="equal">
      <formula>91.7691532</formula>
    </cfRule>
  </conditionalFormatting>
  <conditionalFormatting sqref="E7">
    <cfRule type="cellIs" dxfId="1900" priority="239" stopIfTrue="1" operator="equal">
      <formula>92.7561921296296</formula>
    </cfRule>
  </conditionalFormatting>
  <conditionalFormatting sqref="E6">
    <cfRule type="cellIs" dxfId="1899" priority="240" stopIfTrue="1" operator="equal">
      <formula>94.3922685185185</formula>
    </cfRule>
  </conditionalFormatting>
  <conditionalFormatting sqref="F242">
    <cfRule type="cellIs" dxfId="1898" priority="241" stopIfTrue="1" operator="equal">
      <formula>76</formula>
    </cfRule>
  </conditionalFormatting>
  <conditionalFormatting sqref="G242">
    <cfRule type="cellIs" dxfId="1897" priority="242" stopIfTrue="1" operator="equal">
      <formula>97</formula>
    </cfRule>
  </conditionalFormatting>
  <conditionalFormatting sqref="H242">
    <cfRule type="cellIs" dxfId="1896" priority="243" stopIfTrue="1" operator="equal">
      <formula>63</formula>
    </cfRule>
  </conditionalFormatting>
  <conditionalFormatting sqref="I242">
    <cfRule type="cellIs" dxfId="1895" priority="244" stopIfTrue="1" operator="equal">
      <formula>54</formula>
    </cfRule>
  </conditionalFormatting>
  <conditionalFormatting sqref="J242">
    <cfRule type="cellIs" dxfId="1894" priority="245" stopIfTrue="1" operator="equal">
      <formula>50</formula>
    </cfRule>
  </conditionalFormatting>
  <conditionalFormatting sqref="K242">
    <cfRule type="cellIs" dxfId="1893" priority="246" stopIfTrue="1" operator="equal">
      <formula>41</formula>
    </cfRule>
  </conditionalFormatting>
  <conditionalFormatting sqref="L242">
    <cfRule type="cellIs" dxfId="1892" priority="247" stopIfTrue="1" operator="equal">
      <formula>58</formula>
    </cfRule>
  </conditionalFormatting>
  <conditionalFormatting sqref="M242">
    <cfRule type="cellIs" dxfId="1891" priority="248" stopIfTrue="1" operator="equal">
      <formula>60</formula>
    </cfRule>
  </conditionalFormatting>
  <conditionalFormatting sqref="N242">
    <cfRule type="cellIs" dxfId="1890" priority="249" stopIfTrue="1" operator="equal">
      <formula>23</formula>
    </cfRule>
  </conditionalFormatting>
  <conditionalFormatting sqref="O239">
    <cfRule type="cellIs" dxfId="1889" priority="250" stopIfTrue="1" operator="equal">
      <formula>62</formula>
    </cfRule>
  </conditionalFormatting>
  <conditionalFormatting sqref="P239">
    <cfRule type="cellIs" dxfId="1888" priority="251" stopIfTrue="1" operator="equal">
      <formula>84</formula>
    </cfRule>
  </conditionalFormatting>
  <conditionalFormatting sqref="Q239">
    <cfRule type="cellIs" dxfId="1887" priority="252" stopIfTrue="1" operator="equal">
      <formula>66</formula>
    </cfRule>
  </conditionalFormatting>
  <conditionalFormatting sqref="R239">
    <cfRule type="cellIs" dxfId="1886" priority="253" stopIfTrue="1" operator="equal">
      <formula>54</formula>
    </cfRule>
  </conditionalFormatting>
  <conditionalFormatting sqref="S239">
    <cfRule type="cellIs" dxfId="1885" priority="254" stopIfTrue="1" operator="equal">
      <formula>55</formula>
    </cfRule>
  </conditionalFormatting>
  <conditionalFormatting sqref="T239">
    <cfRule type="cellIs" dxfId="1884" priority="255" stopIfTrue="1" operator="equal">
      <formula>57</formula>
    </cfRule>
  </conditionalFormatting>
  <conditionalFormatting sqref="U239">
    <cfRule type="cellIs" dxfId="1883" priority="256" stopIfTrue="1" operator="equal">
      <formula>32</formula>
    </cfRule>
  </conditionalFormatting>
  <conditionalFormatting sqref="V239">
    <cfRule type="cellIs" dxfId="1882" priority="257" stopIfTrue="1" operator="equal">
      <formula>31</formula>
    </cfRule>
  </conditionalFormatting>
  <conditionalFormatting sqref="W239">
    <cfRule type="cellIs" dxfId="1881" priority="258" stopIfTrue="1" operator="equal">
      <formula>49</formula>
    </cfRule>
  </conditionalFormatting>
  <conditionalFormatting sqref="X239">
    <cfRule type="cellIs" dxfId="1880" priority="259" stopIfTrue="1" operator="equal">
      <formula>86</formula>
    </cfRule>
  </conditionalFormatting>
  <conditionalFormatting sqref="Y239">
    <cfRule type="cellIs" dxfId="1879" priority="260" stopIfTrue="1" operator="equal">
      <formula>96</formula>
    </cfRule>
  </conditionalFormatting>
  <conditionalFormatting sqref="Z239">
    <cfRule type="cellIs" dxfId="1878" priority="261" stopIfTrue="1" operator="equal">
      <formula>83</formula>
    </cfRule>
  </conditionalFormatting>
  <conditionalFormatting sqref="AA239">
    <cfRule type="cellIs" dxfId="1877" priority="262" stopIfTrue="1" operator="equal">
      <formula>90</formula>
    </cfRule>
  </conditionalFormatting>
  <conditionalFormatting sqref="AB239">
    <cfRule type="cellIs" dxfId="1876" priority="263" stopIfTrue="1" operator="equal">
      <formula>62</formula>
    </cfRule>
  </conditionalFormatting>
  <conditionalFormatting sqref="AC239">
    <cfRule type="cellIs" dxfId="1875" priority="264" stopIfTrue="1" operator="equal">
      <formula>88</formula>
    </cfRule>
  </conditionalFormatting>
  <conditionalFormatting sqref="AD239">
    <cfRule type="cellIs" dxfId="1874" priority="265" stopIfTrue="1" operator="equal">
      <formula>16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5"/>
  <sheetViews>
    <sheetView zoomScaleNormal="100" workbookViewId="0"/>
  </sheetViews>
  <sheetFormatPr defaultColWidth="8.85546875" defaultRowHeight="15" x14ac:dyDescent="0.25"/>
  <cols>
    <col min="2" max="25" width="11.140625" customWidth="1"/>
  </cols>
  <sheetData>
    <row r="1" spans="1:25" s="8" customFormat="1" x14ac:dyDescent="0.25">
      <c r="A1" s="1" t="s">
        <v>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156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157</v>
      </c>
      <c r="X1" s="2" t="s">
        <v>141</v>
      </c>
      <c r="Y1" s="2" t="s">
        <v>142</v>
      </c>
    </row>
    <row r="2" spans="1:25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143</v>
      </c>
      <c r="S2" s="4" t="s">
        <v>76</v>
      </c>
      <c r="T2" s="4" t="s">
        <v>76</v>
      </c>
      <c r="U2" s="4" t="s">
        <v>76</v>
      </c>
      <c r="V2" s="4" t="s">
        <v>76</v>
      </c>
      <c r="W2" s="4" t="s">
        <v>144</v>
      </c>
      <c r="X2" s="4" t="s">
        <v>76</v>
      </c>
      <c r="Y2" s="4" t="s">
        <v>32</v>
      </c>
    </row>
    <row r="3" spans="1:25" s="8" customFormat="1" x14ac:dyDescent="0.25">
      <c r="A3" s="3" t="s">
        <v>33</v>
      </c>
      <c r="B3" s="4" t="s">
        <v>35</v>
      </c>
      <c r="C3" s="4" t="s">
        <v>35</v>
      </c>
      <c r="D3" s="4" t="s">
        <v>35</v>
      </c>
      <c r="E3" s="4" t="s">
        <v>35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34</v>
      </c>
      <c r="R3" s="4" t="s">
        <v>145</v>
      </c>
      <c r="S3" s="4" t="s">
        <v>146</v>
      </c>
      <c r="T3" s="4" t="s">
        <v>146</v>
      </c>
      <c r="U3" s="4" t="s">
        <v>146</v>
      </c>
      <c r="V3" s="4" t="s">
        <v>146</v>
      </c>
      <c r="W3" s="4" t="s">
        <v>158</v>
      </c>
      <c r="X3" s="4" t="s">
        <v>147</v>
      </c>
      <c r="Y3" s="4" t="s">
        <v>82</v>
      </c>
    </row>
    <row r="4" spans="1:25" s="8" customFormat="1" x14ac:dyDescent="0.25">
      <c r="A4" s="3" t="s">
        <v>315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44378</v>
      </c>
      <c r="I4" s="4">
        <v>44378</v>
      </c>
      <c r="J4" s="4">
        <v>44378</v>
      </c>
      <c r="K4" s="4">
        <v>44378</v>
      </c>
      <c r="L4" s="4">
        <v>44378</v>
      </c>
      <c r="M4" s="4">
        <v>44378</v>
      </c>
      <c r="N4" s="4">
        <v>44378</v>
      </c>
      <c r="O4" s="4">
        <v>44378</v>
      </c>
      <c r="P4" s="4">
        <v>44378</v>
      </c>
      <c r="Q4" s="4">
        <v>44378</v>
      </c>
      <c r="R4" s="4">
        <v>44378</v>
      </c>
      <c r="S4" s="4">
        <v>44378</v>
      </c>
      <c r="T4" s="4">
        <v>44378</v>
      </c>
      <c r="U4" s="4">
        <v>44378</v>
      </c>
      <c r="V4" s="4">
        <v>44378</v>
      </c>
      <c r="W4" s="4">
        <v>44378</v>
      </c>
      <c r="X4" s="4">
        <v>44348</v>
      </c>
      <c r="Y4" s="4">
        <v>44378</v>
      </c>
    </row>
    <row r="5" spans="1:25" s="8" customFormat="1" x14ac:dyDescent="0.25">
      <c r="A5" s="5" t="s">
        <v>37</v>
      </c>
      <c r="B5" s="6">
        <v>44427</v>
      </c>
      <c r="C5" s="6">
        <v>44424</v>
      </c>
      <c r="D5" s="6">
        <v>44427</v>
      </c>
      <c r="E5" s="6">
        <v>44424</v>
      </c>
      <c r="F5" s="6">
        <v>44410</v>
      </c>
      <c r="G5" s="6">
        <v>44410</v>
      </c>
      <c r="H5" s="6">
        <v>44410</v>
      </c>
      <c r="I5" s="6">
        <v>44410</v>
      </c>
      <c r="J5" s="6">
        <v>44431</v>
      </c>
      <c r="K5" s="6">
        <v>44413</v>
      </c>
      <c r="L5" s="6">
        <v>44412</v>
      </c>
      <c r="M5" s="6">
        <v>44412</v>
      </c>
      <c r="N5" s="6">
        <v>44412</v>
      </c>
      <c r="O5" s="6">
        <v>44413</v>
      </c>
      <c r="P5" s="6">
        <v>44412</v>
      </c>
      <c r="Q5" s="6">
        <v>44412</v>
      </c>
      <c r="R5" s="6">
        <v>44414</v>
      </c>
      <c r="S5" s="6">
        <v>44411</v>
      </c>
      <c r="T5" s="6">
        <v>44411</v>
      </c>
      <c r="U5" s="6">
        <v>44411</v>
      </c>
      <c r="V5" s="6">
        <v>44411</v>
      </c>
      <c r="W5" s="6">
        <v>44410</v>
      </c>
      <c r="X5" s="6">
        <v>44433</v>
      </c>
      <c r="Y5" s="6">
        <v>44418</v>
      </c>
    </row>
    <row r="6" spans="1:25" s="8" customFormat="1" x14ac:dyDescent="0.25">
      <c r="A6" s="3">
        <v>37257</v>
      </c>
      <c r="B6" s="6">
        <v>89.420149019999997</v>
      </c>
      <c r="C6" s="6">
        <v>86.06246883</v>
      </c>
      <c r="D6" s="6">
        <v>87.053507179999997</v>
      </c>
      <c r="E6" s="6">
        <v>94.393701089999993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53.451533169999998</v>
      </c>
      <c r="S6" s="6">
        <v>26.599426059999999</v>
      </c>
      <c r="T6" s="6">
        <v>46.624590750000003</v>
      </c>
      <c r="U6" s="6">
        <v>36.195218930000003</v>
      </c>
      <c r="V6" s="6">
        <v>32.818340390000003</v>
      </c>
      <c r="W6" s="6">
        <v>18.3</v>
      </c>
      <c r="X6" s="6">
        <v>66.584397429999996</v>
      </c>
      <c r="Y6" s="6">
        <v>1.3</v>
      </c>
    </row>
    <row r="7" spans="1:25" s="8" customFormat="1" x14ac:dyDescent="0.25">
      <c r="A7" s="3">
        <v>37288</v>
      </c>
      <c r="B7" s="6">
        <v>93.421880869999995</v>
      </c>
      <c r="C7" s="6">
        <v>81.964806609999997</v>
      </c>
      <c r="D7" s="6">
        <v>89.275194799999994</v>
      </c>
      <c r="E7" s="6">
        <v>95.414787829999995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51.66584031</v>
      </c>
      <c r="S7" s="6">
        <v>27.569099399999999</v>
      </c>
      <c r="T7" s="6">
        <v>46.640532469999997</v>
      </c>
      <c r="U7" s="6">
        <v>35.948433459999997</v>
      </c>
      <c r="V7" s="6">
        <v>33.03548773</v>
      </c>
      <c r="W7" s="6">
        <v>18.8</v>
      </c>
      <c r="X7" s="6">
        <v>67.355026440000003</v>
      </c>
      <c r="Y7" s="6">
        <v>0.9</v>
      </c>
    </row>
    <row r="8" spans="1:25" s="8" customFormat="1" x14ac:dyDescent="0.25">
      <c r="A8" s="3">
        <v>37316</v>
      </c>
      <c r="B8" s="7">
        <v>94.283149030000004</v>
      </c>
      <c r="C8" s="7">
        <v>90.357872459999996</v>
      </c>
      <c r="D8" s="7">
        <v>93.066261460000007</v>
      </c>
      <c r="E8" s="7">
        <v>97.498166319999996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52.016820780000003</v>
      </c>
      <c r="S8" s="7">
        <v>32.378447979999997</v>
      </c>
      <c r="T8" s="7">
        <v>47.571994289999999</v>
      </c>
      <c r="U8" s="7">
        <v>34.606761890000001</v>
      </c>
      <c r="V8" s="7">
        <v>33.982567860000003</v>
      </c>
      <c r="W8" s="7">
        <v>21.93</v>
      </c>
      <c r="X8" s="7">
        <v>67.696649070000007</v>
      </c>
      <c r="Y8" s="7">
        <v>-0.6</v>
      </c>
    </row>
    <row r="9" spans="1:25" s="8" customFormat="1" x14ac:dyDescent="0.25">
      <c r="A9" s="3">
        <v>37347</v>
      </c>
      <c r="B9" s="7">
        <v>93.464564519999996</v>
      </c>
      <c r="C9" s="7">
        <v>92.646213590000002</v>
      </c>
      <c r="D9" s="7">
        <v>93.715606449999996</v>
      </c>
      <c r="E9" s="7">
        <v>94.971713199999996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51.036577960000002</v>
      </c>
      <c r="S9" s="7">
        <v>34.689997720000001</v>
      </c>
      <c r="T9" s="7">
        <v>47.580209320000002</v>
      </c>
      <c r="U9" s="7">
        <v>33.472020700000002</v>
      </c>
      <c r="V9" s="7">
        <v>33.625215079999997</v>
      </c>
      <c r="W9" s="7">
        <v>23.85</v>
      </c>
      <c r="X9" s="7">
        <v>68.726920719999995</v>
      </c>
      <c r="Y9" s="7">
        <v>-0.7</v>
      </c>
    </row>
    <row r="10" spans="1:25" s="8" customFormat="1" x14ac:dyDescent="0.25">
      <c r="A10" s="3">
        <v>37377</v>
      </c>
      <c r="B10" s="7">
        <v>94.419949250000002</v>
      </c>
      <c r="C10" s="7">
        <v>94.742887580000001</v>
      </c>
      <c r="D10" s="7">
        <v>95.276860979999995</v>
      </c>
      <c r="E10" s="7">
        <v>93.877552089999995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50.46434927</v>
      </c>
      <c r="S10" s="7">
        <v>35.040213250000001</v>
      </c>
      <c r="T10" s="7">
        <v>48.249736249999998</v>
      </c>
      <c r="U10" s="7">
        <v>33.81916562</v>
      </c>
      <c r="V10" s="7">
        <v>33.17493691</v>
      </c>
      <c r="W10" s="7">
        <v>23.82</v>
      </c>
      <c r="X10" s="7">
        <v>68.213519640000001</v>
      </c>
      <c r="Y10" s="7">
        <v>-0.7</v>
      </c>
    </row>
    <row r="11" spans="1:25" s="8" customFormat="1" x14ac:dyDescent="0.25">
      <c r="A11" s="3">
        <v>37408</v>
      </c>
      <c r="B11" s="7">
        <v>93.480860379999996</v>
      </c>
      <c r="C11" s="7">
        <v>94.811748859999994</v>
      </c>
      <c r="D11" s="7">
        <v>94.545918700000001</v>
      </c>
      <c r="E11" s="7">
        <v>94.192386729999996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51.322465630000004</v>
      </c>
      <c r="S11" s="7">
        <v>33.366442640000002</v>
      </c>
      <c r="T11" s="7">
        <v>50.019552779999998</v>
      </c>
      <c r="U11" s="7">
        <v>34.447024120000002</v>
      </c>
      <c r="V11" s="7">
        <v>33.702465599999996</v>
      </c>
      <c r="W11" s="7">
        <v>23.2</v>
      </c>
      <c r="X11" s="7">
        <v>69.427215259999997</v>
      </c>
      <c r="Y11" s="7">
        <v>-1.5</v>
      </c>
    </row>
    <row r="12" spans="1:25" s="8" customFormat="1" x14ac:dyDescent="0.25">
      <c r="A12" s="3">
        <v>37438</v>
      </c>
      <c r="B12" s="7">
        <v>92.41202955</v>
      </c>
      <c r="C12" s="7">
        <v>96.594523210000006</v>
      </c>
      <c r="D12" s="7">
        <v>91.928434539999998</v>
      </c>
      <c r="E12" s="7">
        <v>93.048052810000002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51.991268220000002</v>
      </c>
      <c r="S12" s="7">
        <v>34.38756076</v>
      </c>
      <c r="T12" s="7">
        <v>51.667049120000001</v>
      </c>
      <c r="U12" s="7">
        <v>34.569418079999998</v>
      </c>
      <c r="V12" s="7">
        <v>33.281930080000002</v>
      </c>
      <c r="W12" s="7">
        <v>24.71</v>
      </c>
      <c r="X12" s="7">
        <v>70.002913629999995</v>
      </c>
      <c r="Y12" s="7">
        <v>-1.5</v>
      </c>
    </row>
    <row r="13" spans="1:25" s="8" customFormat="1" x14ac:dyDescent="0.25">
      <c r="A13" s="3">
        <v>37469</v>
      </c>
      <c r="B13" s="7">
        <v>91.257466030000003</v>
      </c>
      <c r="C13" s="7">
        <v>98.390213329999995</v>
      </c>
      <c r="D13" s="7">
        <v>93.290870600000005</v>
      </c>
      <c r="E13" s="7">
        <v>94.000243359999999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53.412570250000002</v>
      </c>
      <c r="S13" s="7">
        <v>35.596982130000001</v>
      </c>
      <c r="T13" s="7">
        <v>52.4372264</v>
      </c>
      <c r="U13" s="7">
        <v>36.450955729999997</v>
      </c>
      <c r="V13" s="7">
        <v>31.833827629999998</v>
      </c>
      <c r="W13" s="7">
        <v>25.69</v>
      </c>
      <c r="X13" s="7">
        <v>69.940690619999998</v>
      </c>
      <c r="Y13" s="7">
        <v>0.7</v>
      </c>
    </row>
    <row r="14" spans="1:25" s="8" customFormat="1" x14ac:dyDescent="0.25">
      <c r="A14" s="3">
        <v>37500</v>
      </c>
      <c r="B14" s="7">
        <v>87.263438960000002</v>
      </c>
      <c r="C14" s="7">
        <v>100.68000035999999</v>
      </c>
      <c r="D14" s="7">
        <v>89.551201599999999</v>
      </c>
      <c r="E14" s="7">
        <v>91.760224660000006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54.912582950000001</v>
      </c>
      <c r="S14" s="7">
        <v>37.900188030000002</v>
      </c>
      <c r="T14" s="7">
        <v>54.219228399999999</v>
      </c>
      <c r="U14" s="7">
        <v>34.858455710000001</v>
      </c>
      <c r="V14" s="7">
        <v>31.946897069999999</v>
      </c>
      <c r="W14" s="7">
        <v>27.11</v>
      </c>
      <c r="X14" s="7">
        <v>70.593245999999994</v>
      </c>
      <c r="Y14" s="7">
        <v>-0.3</v>
      </c>
    </row>
    <row r="15" spans="1:25" s="8" customFormat="1" x14ac:dyDescent="0.25">
      <c r="A15" s="3">
        <v>37530</v>
      </c>
      <c r="B15" s="7">
        <v>87.643044660000001</v>
      </c>
      <c r="C15" s="7">
        <v>101.15969532</v>
      </c>
      <c r="D15" s="7">
        <v>87.088400640000003</v>
      </c>
      <c r="E15" s="7">
        <v>92.065630240000004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55.230581770000001</v>
      </c>
      <c r="S15" s="7">
        <v>38.00584843</v>
      </c>
      <c r="T15" s="7">
        <v>54.331940789999997</v>
      </c>
      <c r="U15" s="7">
        <v>34.61493334</v>
      </c>
      <c r="V15" s="7">
        <v>32.171698720000002</v>
      </c>
      <c r="W15" s="7">
        <v>25.99</v>
      </c>
      <c r="X15" s="7">
        <v>70.567152199999995</v>
      </c>
      <c r="Y15" s="7">
        <v>0.6</v>
      </c>
    </row>
    <row r="16" spans="1:25" s="8" customFormat="1" x14ac:dyDescent="0.25">
      <c r="A16" s="3">
        <v>37561</v>
      </c>
      <c r="B16" s="7">
        <v>88.981670249999993</v>
      </c>
      <c r="C16" s="7">
        <v>101.60037328999999</v>
      </c>
      <c r="D16" s="7">
        <v>89.807805450000004</v>
      </c>
      <c r="E16" s="7">
        <v>94.240949040000004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56.28146632</v>
      </c>
      <c r="S16" s="7">
        <v>34.740260890000002</v>
      </c>
      <c r="T16" s="7">
        <v>53.595102439999998</v>
      </c>
      <c r="U16" s="7">
        <v>34.55251354</v>
      </c>
      <c r="V16" s="7">
        <v>33.657960160000002</v>
      </c>
      <c r="W16" s="7">
        <v>23.12</v>
      </c>
      <c r="X16" s="7">
        <v>71.567908459999998</v>
      </c>
      <c r="Y16" s="7">
        <v>-0.3</v>
      </c>
    </row>
    <row r="17" spans="1:25" s="8" customFormat="1" x14ac:dyDescent="0.25">
      <c r="A17" s="3">
        <v>37591</v>
      </c>
      <c r="B17" s="7">
        <v>85.350324220000005</v>
      </c>
      <c r="C17" s="7">
        <v>99.564565759999994</v>
      </c>
      <c r="D17" s="7">
        <v>92.738500329999994</v>
      </c>
      <c r="E17" s="7">
        <v>91.943538810000007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55.631012060000003</v>
      </c>
      <c r="S17" s="7">
        <v>39.24464021</v>
      </c>
      <c r="T17" s="7">
        <v>54.662523960000001</v>
      </c>
      <c r="U17" s="7">
        <v>35.543811300000002</v>
      </c>
      <c r="V17" s="7">
        <v>33.779785519999997</v>
      </c>
      <c r="W17" s="7">
        <v>27.23</v>
      </c>
      <c r="X17" s="7">
        <v>70.425506990000002</v>
      </c>
      <c r="Y17" s="7">
        <v>-0.4</v>
      </c>
    </row>
    <row r="18" spans="1:25" s="8" customFormat="1" x14ac:dyDescent="0.25">
      <c r="A18" s="3">
        <v>37622</v>
      </c>
      <c r="B18" s="7">
        <v>83.232332130000003</v>
      </c>
      <c r="C18" s="7">
        <v>104.08727623</v>
      </c>
      <c r="D18" s="7">
        <v>90.305462149999997</v>
      </c>
      <c r="E18" s="7">
        <v>88.386218130000003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55.941517580000003</v>
      </c>
      <c r="S18" s="7">
        <v>43.335631149999998</v>
      </c>
      <c r="T18" s="7">
        <v>54.949569689999997</v>
      </c>
      <c r="U18" s="7">
        <v>37.186034399999997</v>
      </c>
      <c r="V18" s="7">
        <v>34.724263919999999</v>
      </c>
      <c r="W18" s="7">
        <v>29.47</v>
      </c>
      <c r="X18" s="7">
        <v>71.88094443</v>
      </c>
      <c r="Y18" s="7">
        <v>-0.7</v>
      </c>
    </row>
    <row r="19" spans="1:25" s="8" customFormat="1" x14ac:dyDescent="0.25">
      <c r="A19" s="3">
        <v>37653</v>
      </c>
      <c r="B19" s="7">
        <v>81.884750960000005</v>
      </c>
      <c r="C19" s="7">
        <v>105.07910891</v>
      </c>
      <c r="D19" s="7">
        <v>85.119768890000003</v>
      </c>
      <c r="E19" s="7">
        <v>86.315015770000002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56.525413550000003</v>
      </c>
      <c r="S19" s="7">
        <v>48.765677349999997</v>
      </c>
      <c r="T19" s="7">
        <v>54.932630019999998</v>
      </c>
      <c r="U19" s="7">
        <v>40.486071029999998</v>
      </c>
      <c r="V19" s="7">
        <v>35.714949769999997</v>
      </c>
      <c r="W19" s="7">
        <v>30.74</v>
      </c>
      <c r="X19" s="7">
        <v>71.579298190000003</v>
      </c>
      <c r="Y19" s="7">
        <v>0.6</v>
      </c>
    </row>
    <row r="20" spans="1:25" s="8" customFormat="1" x14ac:dyDescent="0.25">
      <c r="A20" s="3">
        <v>37681</v>
      </c>
      <c r="B20" s="7">
        <v>79.162665259999997</v>
      </c>
      <c r="C20" s="7">
        <v>106.03080623</v>
      </c>
      <c r="D20" s="7">
        <v>82.157080339999993</v>
      </c>
      <c r="E20" s="7">
        <v>84.889480910000003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55.514320980000001</v>
      </c>
      <c r="S20" s="7">
        <v>43.674406419999997</v>
      </c>
      <c r="T20" s="7">
        <v>54.261155029999998</v>
      </c>
      <c r="U20" s="7">
        <v>41.895428189999997</v>
      </c>
      <c r="V20" s="7">
        <v>35.092713760000002</v>
      </c>
      <c r="W20" s="7">
        <v>28.27</v>
      </c>
      <c r="X20" s="7">
        <v>71.679667980000005</v>
      </c>
      <c r="Y20" s="7">
        <v>1.7</v>
      </c>
    </row>
    <row r="21" spans="1:25" s="8" customFormat="1" x14ac:dyDescent="0.25">
      <c r="A21" s="3">
        <v>37712</v>
      </c>
      <c r="B21" s="7">
        <v>84.808706709999996</v>
      </c>
      <c r="C21" s="7">
        <v>102.8514158</v>
      </c>
      <c r="D21" s="7">
        <v>84.078593389999995</v>
      </c>
      <c r="E21" s="7">
        <v>87.897075770000001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55.555483129999999</v>
      </c>
      <c r="S21" s="7">
        <v>37.778812289999998</v>
      </c>
      <c r="T21" s="7">
        <v>53.788111700000002</v>
      </c>
      <c r="U21" s="7">
        <v>39.064771399999998</v>
      </c>
      <c r="V21" s="7">
        <v>33.763219360000001</v>
      </c>
      <c r="W21" s="7">
        <v>22.49</v>
      </c>
      <c r="X21" s="7">
        <v>71.920030499999996</v>
      </c>
      <c r="Y21" s="7">
        <v>1.1000000000000001</v>
      </c>
    </row>
    <row r="22" spans="1:25" s="8" customFormat="1" x14ac:dyDescent="0.25">
      <c r="A22" s="3">
        <v>37742</v>
      </c>
      <c r="B22" s="7">
        <v>86.373433860000006</v>
      </c>
      <c r="C22" s="7">
        <v>103.73954274</v>
      </c>
      <c r="D22" s="7">
        <v>88.744290079999999</v>
      </c>
      <c r="E22" s="7">
        <v>91.720777049999995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56.286285790000001</v>
      </c>
      <c r="S22" s="7">
        <v>39.036270690000002</v>
      </c>
      <c r="T22" s="7">
        <v>53.366316879999999</v>
      </c>
      <c r="U22" s="7">
        <v>40.481077190000001</v>
      </c>
      <c r="V22" s="7">
        <v>35.123900749999997</v>
      </c>
      <c r="W22" s="7">
        <v>24.09</v>
      </c>
      <c r="X22" s="7">
        <v>71.96097958</v>
      </c>
      <c r="Y22" s="7">
        <v>-2.1</v>
      </c>
    </row>
    <row r="23" spans="1:25" s="8" customFormat="1" x14ac:dyDescent="0.25">
      <c r="A23" s="3">
        <v>37773</v>
      </c>
      <c r="B23" s="7">
        <v>87.321236619999993</v>
      </c>
      <c r="C23" s="7">
        <v>105.49182698</v>
      </c>
      <c r="D23" s="7">
        <v>90.587396580000004</v>
      </c>
      <c r="E23" s="7">
        <v>94.565444510000006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56.04157747</v>
      </c>
      <c r="S23" s="7">
        <v>40.976536879999998</v>
      </c>
      <c r="T23" s="7">
        <v>52.86115229</v>
      </c>
      <c r="U23" s="7">
        <v>41.435223729999997</v>
      </c>
      <c r="V23" s="7">
        <v>35.687276310000001</v>
      </c>
      <c r="W23" s="7">
        <v>25.58</v>
      </c>
      <c r="X23" s="7">
        <v>71.770144790000003</v>
      </c>
      <c r="Y23" s="7">
        <v>1.1000000000000001</v>
      </c>
    </row>
    <row r="24" spans="1:25" s="8" customFormat="1" x14ac:dyDescent="0.25">
      <c r="A24" s="3">
        <v>37803</v>
      </c>
      <c r="B24" s="7">
        <v>88.604727170000004</v>
      </c>
      <c r="C24" s="7">
        <v>103.56621912999999</v>
      </c>
      <c r="D24" s="7">
        <v>93.790627779999994</v>
      </c>
      <c r="E24" s="7">
        <v>91.994492980000004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56.717555040000001</v>
      </c>
      <c r="S24" s="7">
        <v>40.700200559999999</v>
      </c>
      <c r="T24" s="7">
        <v>52.303342219999998</v>
      </c>
      <c r="U24" s="7">
        <v>42.852136659999999</v>
      </c>
      <c r="V24" s="7">
        <v>36.213838719999998</v>
      </c>
      <c r="W24" s="7">
        <v>27.04</v>
      </c>
      <c r="X24" s="7">
        <v>72.881589399999996</v>
      </c>
      <c r="Y24" s="7">
        <v>2.5</v>
      </c>
    </row>
    <row r="25" spans="1:25" s="8" customFormat="1" x14ac:dyDescent="0.25">
      <c r="A25" s="3">
        <v>37834</v>
      </c>
      <c r="B25" s="7">
        <v>90.648576969999993</v>
      </c>
      <c r="C25" s="7">
        <v>103.14139229</v>
      </c>
      <c r="D25" s="7">
        <v>95.895892540000006</v>
      </c>
      <c r="E25" s="7">
        <v>89.427989440000005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57.571665039999999</v>
      </c>
      <c r="S25" s="7">
        <v>41.824480829999999</v>
      </c>
      <c r="T25" s="7">
        <v>53.123710490000001</v>
      </c>
      <c r="U25" s="7">
        <v>42.622176379999999</v>
      </c>
      <c r="V25" s="7">
        <v>36.898447820000001</v>
      </c>
      <c r="W25" s="7">
        <v>28.76</v>
      </c>
      <c r="X25" s="7">
        <v>71.911041370000007</v>
      </c>
      <c r="Y25" s="7">
        <v>0.7</v>
      </c>
    </row>
    <row r="26" spans="1:25" s="8" customFormat="1" x14ac:dyDescent="0.25">
      <c r="A26" s="3">
        <v>37865</v>
      </c>
      <c r="B26" s="7">
        <v>90.312194500000004</v>
      </c>
      <c r="C26" s="7">
        <v>103.27914187</v>
      </c>
      <c r="D26" s="7">
        <v>96.209012779999995</v>
      </c>
      <c r="E26" s="7">
        <v>90.591455969999998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58.726651699999998</v>
      </c>
      <c r="S26" s="7">
        <v>38.429339489999997</v>
      </c>
      <c r="T26" s="7">
        <v>54.470665080000003</v>
      </c>
      <c r="U26" s="7">
        <v>43.586369640000001</v>
      </c>
      <c r="V26" s="7">
        <v>36.804792919999997</v>
      </c>
      <c r="W26" s="7">
        <v>25.69</v>
      </c>
      <c r="X26" s="7">
        <v>74.399780039999996</v>
      </c>
      <c r="Y26" s="7">
        <v>-1.2</v>
      </c>
    </row>
    <row r="27" spans="1:25" s="8" customFormat="1" x14ac:dyDescent="0.25">
      <c r="A27" s="3">
        <v>37895</v>
      </c>
      <c r="B27" s="7">
        <v>91.482627840000006</v>
      </c>
      <c r="C27" s="7">
        <v>106.14444988</v>
      </c>
      <c r="D27" s="7">
        <v>100.30655969999999</v>
      </c>
      <c r="E27" s="7">
        <v>95.019079700000006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60.324069139999999</v>
      </c>
      <c r="S27" s="7">
        <v>40.726387510000002</v>
      </c>
      <c r="T27" s="7">
        <v>57.44336054</v>
      </c>
      <c r="U27" s="7">
        <v>44.722503809999999</v>
      </c>
      <c r="V27" s="7">
        <v>38.832447459999997</v>
      </c>
      <c r="W27" s="7">
        <v>28.16</v>
      </c>
      <c r="X27" s="7">
        <v>75.689219649999998</v>
      </c>
      <c r="Y27" s="7">
        <v>-0.6</v>
      </c>
    </row>
    <row r="28" spans="1:25" s="8" customFormat="1" x14ac:dyDescent="0.25">
      <c r="A28" s="3">
        <v>37926</v>
      </c>
      <c r="B28" s="7">
        <v>93.621085500000007</v>
      </c>
      <c r="C28" s="7">
        <v>104.51200145999999</v>
      </c>
      <c r="D28" s="7">
        <v>105.39105882</v>
      </c>
      <c r="E28" s="7">
        <v>98.940856949999997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61.784720749999998</v>
      </c>
      <c r="S28" s="7">
        <v>40.831814010000002</v>
      </c>
      <c r="T28" s="7">
        <v>58.929426280000001</v>
      </c>
      <c r="U28" s="7">
        <v>45.07720449</v>
      </c>
      <c r="V28" s="7">
        <v>40.396569120000002</v>
      </c>
      <c r="W28" s="7">
        <v>27.46</v>
      </c>
      <c r="X28" s="7">
        <v>75.954980399999997</v>
      </c>
      <c r="Y28" s="7">
        <v>1.7</v>
      </c>
    </row>
    <row r="29" spans="1:25" s="8" customFormat="1" x14ac:dyDescent="0.25">
      <c r="A29" s="3">
        <v>37956</v>
      </c>
      <c r="B29" s="7">
        <v>95.819475830000002</v>
      </c>
      <c r="C29" s="7">
        <v>104.38005978</v>
      </c>
      <c r="D29" s="7">
        <v>108.77722734</v>
      </c>
      <c r="E29" s="7">
        <v>104.96864051999999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62.437196550000003</v>
      </c>
      <c r="S29" s="7">
        <v>44.059505620000003</v>
      </c>
      <c r="T29" s="7">
        <v>58.82800246</v>
      </c>
      <c r="U29" s="7">
        <v>45.910892179999998</v>
      </c>
      <c r="V29" s="7">
        <v>42.728644019999997</v>
      </c>
      <c r="W29" s="7">
        <v>28.26</v>
      </c>
      <c r="X29" s="7">
        <v>77.449391989999995</v>
      </c>
      <c r="Y29" s="7">
        <v>-0.9</v>
      </c>
    </row>
    <row r="30" spans="1:25" s="8" customFormat="1" x14ac:dyDescent="0.25">
      <c r="A30" s="3">
        <v>37987</v>
      </c>
      <c r="B30" s="7">
        <v>94.462211839999995</v>
      </c>
      <c r="C30" s="7">
        <v>100.47499077000001</v>
      </c>
      <c r="D30" s="7">
        <v>106.17573628</v>
      </c>
      <c r="E30" s="7">
        <v>105.68170972999999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64.271985009999995</v>
      </c>
      <c r="S30" s="7">
        <v>45.639604540000001</v>
      </c>
      <c r="T30" s="7">
        <v>60.466705089999998</v>
      </c>
      <c r="U30" s="7">
        <v>46.532635970000001</v>
      </c>
      <c r="V30" s="7">
        <v>45.868717099999998</v>
      </c>
      <c r="W30" s="7">
        <v>28.86</v>
      </c>
      <c r="X30" s="7">
        <v>77.00367104</v>
      </c>
      <c r="Y30" s="7">
        <v>1</v>
      </c>
    </row>
    <row r="31" spans="1:25" s="8" customFormat="1" x14ac:dyDescent="0.25">
      <c r="A31" s="3">
        <v>38018</v>
      </c>
      <c r="B31" s="7">
        <v>96.375896800000007</v>
      </c>
      <c r="C31" s="7">
        <v>113.49731181</v>
      </c>
      <c r="D31" s="7">
        <v>104.42294077</v>
      </c>
      <c r="E31" s="7">
        <v>107.05291256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v>65.027392250000005</v>
      </c>
      <c r="S31" s="7">
        <v>44.867921019999997</v>
      </c>
      <c r="T31" s="7">
        <v>61.9961707</v>
      </c>
      <c r="U31" s="7">
        <v>43.159610379999997</v>
      </c>
      <c r="V31" s="7">
        <v>48.747944799999999</v>
      </c>
      <c r="W31" s="7">
        <v>27.76</v>
      </c>
      <c r="X31" s="7">
        <v>78.469994240000005</v>
      </c>
      <c r="Y31" s="7">
        <v>1.8</v>
      </c>
    </row>
    <row r="32" spans="1:25" s="8" customFormat="1" x14ac:dyDescent="0.25">
      <c r="A32" s="3">
        <v>38047</v>
      </c>
      <c r="B32" s="7">
        <v>96.662805730000002</v>
      </c>
      <c r="C32" s="7">
        <v>107.19967774</v>
      </c>
      <c r="D32" s="7">
        <v>108.16803483</v>
      </c>
      <c r="E32" s="7">
        <v>106.15143389000001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66.654485300000005</v>
      </c>
      <c r="S32" s="7">
        <v>47.715654860000001</v>
      </c>
      <c r="T32" s="7">
        <v>64.116130740000003</v>
      </c>
      <c r="U32" s="7">
        <v>42.608443319999999</v>
      </c>
      <c r="V32" s="7">
        <v>49.25615689</v>
      </c>
      <c r="W32" s="7">
        <v>30.94</v>
      </c>
      <c r="X32" s="7">
        <v>79.228764600000005</v>
      </c>
      <c r="Y32" s="7">
        <v>1.9</v>
      </c>
    </row>
    <row r="33" spans="1:25" s="8" customFormat="1" x14ac:dyDescent="0.25">
      <c r="A33" s="3">
        <v>38078</v>
      </c>
      <c r="B33" s="7">
        <v>96.868440849999999</v>
      </c>
      <c r="C33" s="7">
        <v>107.06097479</v>
      </c>
      <c r="D33" s="7">
        <v>107.31616302</v>
      </c>
      <c r="E33" s="7">
        <v>99.671047110000003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67.244217419999998</v>
      </c>
      <c r="S33" s="7">
        <v>48.419202040000002</v>
      </c>
      <c r="T33" s="7">
        <v>63.659374800000002</v>
      </c>
      <c r="U33" s="7">
        <v>42.304331099999999</v>
      </c>
      <c r="V33" s="7">
        <v>49.423750660000003</v>
      </c>
      <c r="W33" s="7">
        <v>30.06</v>
      </c>
      <c r="X33" s="7">
        <v>79.896684059999998</v>
      </c>
      <c r="Y33" s="7">
        <v>1.3</v>
      </c>
    </row>
    <row r="34" spans="1:25" s="8" customFormat="1" x14ac:dyDescent="0.25">
      <c r="A34" s="3">
        <v>38108</v>
      </c>
      <c r="B34" s="7">
        <v>95.972105659999997</v>
      </c>
      <c r="C34" s="7">
        <v>100.94486375</v>
      </c>
      <c r="D34" s="7">
        <v>109.92721899999999</v>
      </c>
      <c r="E34" s="7">
        <v>89.125165640000006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66.349252280000002</v>
      </c>
      <c r="S34" s="7">
        <v>53.510445349999998</v>
      </c>
      <c r="T34" s="7">
        <v>62.382615469999998</v>
      </c>
      <c r="U34" s="7">
        <v>43.381246150000003</v>
      </c>
      <c r="V34" s="7">
        <v>46.468392299999998</v>
      </c>
      <c r="W34" s="7">
        <v>35.340000000000003</v>
      </c>
      <c r="X34" s="7">
        <v>80.236509159999997</v>
      </c>
      <c r="Y34" s="7">
        <v>-0.3</v>
      </c>
    </row>
    <row r="35" spans="1:25" s="8" customFormat="1" x14ac:dyDescent="0.25">
      <c r="A35" s="3">
        <v>38139</v>
      </c>
      <c r="B35" s="7">
        <v>97.423106720000007</v>
      </c>
      <c r="C35" s="7">
        <v>100.34781372</v>
      </c>
      <c r="D35" s="7">
        <v>106.24715075</v>
      </c>
      <c r="E35" s="7">
        <v>86.242314489999998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66.077207250000001</v>
      </c>
      <c r="S35" s="7">
        <v>51.456799109999999</v>
      </c>
      <c r="T35" s="7">
        <v>61.126795229999999</v>
      </c>
      <c r="U35" s="7">
        <v>46.57979117</v>
      </c>
      <c r="V35" s="7">
        <v>47.803913170000001</v>
      </c>
      <c r="W35" s="7">
        <v>32.07</v>
      </c>
      <c r="X35" s="7">
        <v>81.612228930000001</v>
      </c>
      <c r="Y35" s="7">
        <v>-0.6</v>
      </c>
    </row>
    <row r="36" spans="1:25" s="8" customFormat="1" x14ac:dyDescent="0.25">
      <c r="A36" s="3">
        <v>38169</v>
      </c>
      <c r="B36" s="7">
        <v>96.44238738</v>
      </c>
      <c r="C36" s="7">
        <v>98.942194740000005</v>
      </c>
      <c r="D36" s="7">
        <v>110.30096336</v>
      </c>
      <c r="E36" s="7">
        <v>91.206809480000004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65.556682170000002</v>
      </c>
      <c r="S36" s="7">
        <v>53.748156280000003</v>
      </c>
      <c r="T36" s="7">
        <v>59.826510560000003</v>
      </c>
      <c r="U36" s="7">
        <v>51.202461159999999</v>
      </c>
      <c r="V36" s="7">
        <v>49.341893419999998</v>
      </c>
      <c r="W36" s="7">
        <v>35.56</v>
      </c>
      <c r="X36" s="7">
        <v>81.231520669999995</v>
      </c>
      <c r="Y36" s="7">
        <v>0</v>
      </c>
    </row>
    <row r="37" spans="1:25" s="8" customFormat="1" x14ac:dyDescent="0.25">
      <c r="A37" s="3">
        <v>38200</v>
      </c>
      <c r="B37" s="7">
        <v>96.596985950000004</v>
      </c>
      <c r="C37" s="7">
        <v>97.101724020000006</v>
      </c>
      <c r="D37" s="7">
        <v>109.75152683</v>
      </c>
      <c r="E37" s="7">
        <v>91.648461600000005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64.476285540000006</v>
      </c>
      <c r="S37" s="7">
        <v>57.47367938</v>
      </c>
      <c r="T37" s="7">
        <v>59.004407720000003</v>
      </c>
      <c r="U37" s="7">
        <v>53.815915009999998</v>
      </c>
      <c r="V37" s="7">
        <v>48.786718950000001</v>
      </c>
      <c r="W37" s="7">
        <v>39.299999999999997</v>
      </c>
      <c r="X37" s="7">
        <v>80.722513509999999</v>
      </c>
      <c r="Y37" s="7">
        <v>0.3</v>
      </c>
    </row>
    <row r="38" spans="1:25" s="8" customFormat="1" x14ac:dyDescent="0.25">
      <c r="A38" s="3">
        <v>38231</v>
      </c>
      <c r="B38" s="7">
        <v>99.072078009999998</v>
      </c>
      <c r="C38" s="7">
        <v>95.776756169999999</v>
      </c>
      <c r="D38" s="7">
        <v>107.763706</v>
      </c>
      <c r="E38" s="7">
        <v>90.425138259999997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65.223927509999996</v>
      </c>
      <c r="S38" s="7">
        <v>56.489603219999999</v>
      </c>
      <c r="T38" s="7">
        <v>58.774606380000002</v>
      </c>
      <c r="U38" s="7">
        <v>58.020138629999998</v>
      </c>
      <c r="V38" s="7">
        <v>49.280017780000001</v>
      </c>
      <c r="W38" s="7">
        <v>38.11</v>
      </c>
      <c r="X38" s="7">
        <v>81.513723929999998</v>
      </c>
      <c r="Y38" s="7">
        <v>-0.1</v>
      </c>
    </row>
    <row r="39" spans="1:25" s="8" customFormat="1" x14ac:dyDescent="0.25">
      <c r="A39" s="3">
        <v>38261</v>
      </c>
      <c r="B39" s="7">
        <v>98.133223479999998</v>
      </c>
      <c r="C39" s="7">
        <v>94.816547709999995</v>
      </c>
      <c r="D39" s="7">
        <v>109.46600726</v>
      </c>
      <c r="E39" s="7">
        <v>92.193283780000002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64.721102029999997</v>
      </c>
      <c r="S39" s="7">
        <v>64.091156549999994</v>
      </c>
      <c r="T39" s="7">
        <v>57.946429330000001</v>
      </c>
      <c r="U39" s="7">
        <v>61.606309469999999</v>
      </c>
      <c r="V39" s="7">
        <v>51.645501629999998</v>
      </c>
      <c r="W39" s="7">
        <v>42.26</v>
      </c>
      <c r="X39" s="7">
        <v>82.17882204</v>
      </c>
      <c r="Y39" s="7">
        <v>-0.6</v>
      </c>
    </row>
    <row r="40" spans="1:25" s="8" customFormat="1" x14ac:dyDescent="0.25">
      <c r="A40" s="3">
        <v>38292</v>
      </c>
      <c r="B40" s="7">
        <v>98.270927420000007</v>
      </c>
      <c r="C40" s="7">
        <v>97.923048219999998</v>
      </c>
      <c r="D40" s="7">
        <v>105.70404779</v>
      </c>
      <c r="E40" s="7">
        <v>96.80321189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65.371705340000005</v>
      </c>
      <c r="S40" s="7">
        <v>58.458689900000003</v>
      </c>
      <c r="T40" s="7">
        <v>58.280225899999998</v>
      </c>
      <c r="U40" s="7">
        <v>59.597677949999998</v>
      </c>
      <c r="V40" s="7">
        <v>52.096792710000003</v>
      </c>
      <c r="W40" s="7">
        <v>37.39</v>
      </c>
      <c r="X40" s="7">
        <v>83.251175309999994</v>
      </c>
      <c r="Y40" s="7">
        <v>-0.4</v>
      </c>
    </row>
    <row r="41" spans="1:25" s="8" customFormat="1" x14ac:dyDescent="0.25">
      <c r="A41" s="3">
        <v>38322</v>
      </c>
      <c r="B41" s="7">
        <v>101.03142624</v>
      </c>
      <c r="C41" s="7">
        <v>97.813228069999994</v>
      </c>
      <c r="D41" s="7">
        <v>113.78728399000001</v>
      </c>
      <c r="E41" s="7">
        <v>94.718968820000001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65.603895690000002</v>
      </c>
      <c r="S41" s="7">
        <v>55.81637482</v>
      </c>
      <c r="T41" s="7">
        <v>58.61838479</v>
      </c>
      <c r="U41" s="7">
        <v>54.257930399999999</v>
      </c>
      <c r="V41" s="7">
        <v>52.655492469999999</v>
      </c>
      <c r="W41" s="7">
        <v>35.270000000000003</v>
      </c>
      <c r="X41" s="7">
        <v>84.147896309999993</v>
      </c>
      <c r="Y41" s="7">
        <v>0.4</v>
      </c>
    </row>
    <row r="42" spans="1:25" s="8" customFormat="1" x14ac:dyDescent="0.25">
      <c r="A42" s="3">
        <v>38353</v>
      </c>
      <c r="B42" s="7">
        <v>101.01780082000001</v>
      </c>
      <c r="C42" s="7">
        <v>97.965569880000004</v>
      </c>
      <c r="D42" s="7">
        <v>113.81522771</v>
      </c>
      <c r="E42" s="7">
        <v>92.903790200000003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65.383904560000005</v>
      </c>
      <c r="S42" s="7">
        <v>59.717135949999999</v>
      </c>
      <c r="T42" s="7">
        <v>59.030469060000001</v>
      </c>
      <c r="U42" s="7">
        <v>54.164907839999998</v>
      </c>
      <c r="V42" s="7">
        <v>56.398444249999997</v>
      </c>
      <c r="W42" s="7">
        <v>40.08</v>
      </c>
      <c r="X42" s="7">
        <v>83.862141460000004</v>
      </c>
      <c r="Y42" s="7">
        <v>2.5</v>
      </c>
    </row>
    <row r="43" spans="1:25" s="8" customFormat="1" x14ac:dyDescent="0.25">
      <c r="A43" s="3">
        <v>38384</v>
      </c>
      <c r="B43" s="7">
        <v>101.43692193</v>
      </c>
      <c r="C43" s="7">
        <v>97.679498659999993</v>
      </c>
      <c r="D43" s="7">
        <v>114.63806949000001</v>
      </c>
      <c r="E43" s="7">
        <v>89.638238310000006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>
        <v>65.873200909999994</v>
      </c>
      <c r="S43" s="7">
        <v>61.558349290000002</v>
      </c>
      <c r="T43" s="7">
        <v>61.001673250000003</v>
      </c>
      <c r="U43" s="7">
        <v>54.32948622</v>
      </c>
      <c r="V43" s="7">
        <v>57.939183880000002</v>
      </c>
      <c r="W43" s="7">
        <v>40.86</v>
      </c>
      <c r="X43" s="7">
        <v>83.399013159999996</v>
      </c>
      <c r="Y43" s="7">
        <v>1.3</v>
      </c>
    </row>
    <row r="44" spans="1:25" s="8" customFormat="1" x14ac:dyDescent="0.25">
      <c r="A44" s="3">
        <v>38412</v>
      </c>
      <c r="B44" s="7">
        <v>98.622534329999993</v>
      </c>
      <c r="C44" s="7">
        <v>100.80959936000001</v>
      </c>
      <c r="D44" s="7">
        <v>109.10246687</v>
      </c>
      <c r="E44" s="7">
        <v>89.100225899999998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>
        <v>67.135952099999997</v>
      </c>
      <c r="S44" s="7">
        <v>69.252887290000004</v>
      </c>
      <c r="T44" s="7">
        <v>63.982817259999997</v>
      </c>
      <c r="U44" s="7">
        <v>58.819613740000001</v>
      </c>
      <c r="V44" s="7">
        <v>60.224138549999999</v>
      </c>
      <c r="W44" s="7">
        <v>47.72</v>
      </c>
      <c r="X44" s="7">
        <v>83.598508649999999</v>
      </c>
      <c r="Y44" s="7">
        <v>1.2</v>
      </c>
    </row>
    <row r="45" spans="1:25" s="8" customFormat="1" x14ac:dyDescent="0.25">
      <c r="A45" s="3">
        <v>38443</v>
      </c>
      <c r="B45" s="7">
        <v>96.164096959999995</v>
      </c>
      <c r="C45" s="7">
        <v>101.07368282</v>
      </c>
      <c r="D45" s="7">
        <v>109.71559984</v>
      </c>
      <c r="E45" s="7">
        <v>89.791473960000005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65.594599250000002</v>
      </c>
      <c r="S45" s="7">
        <v>69.366004279999999</v>
      </c>
      <c r="T45" s="7">
        <v>62.484733540000001</v>
      </c>
      <c r="U45" s="7">
        <v>62.397404590000001</v>
      </c>
      <c r="V45" s="7">
        <v>59.053991379999999</v>
      </c>
      <c r="W45" s="7">
        <v>47.4</v>
      </c>
      <c r="X45" s="7">
        <v>85.892824739999995</v>
      </c>
      <c r="Y45" s="7">
        <v>1.6</v>
      </c>
    </row>
    <row r="46" spans="1:25" s="8" customFormat="1" x14ac:dyDescent="0.25">
      <c r="A46" s="3">
        <v>38473</v>
      </c>
      <c r="B46" s="7">
        <v>97.336839650000002</v>
      </c>
      <c r="C46" s="7">
        <v>97.510397879999999</v>
      </c>
      <c r="D46" s="7">
        <v>110.41724598</v>
      </c>
      <c r="E46" s="7">
        <v>91.508580129999999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66.294973859999999</v>
      </c>
      <c r="S46" s="7">
        <v>65.484845199999995</v>
      </c>
      <c r="T46" s="7">
        <v>62.283119890000002</v>
      </c>
      <c r="U46" s="7">
        <v>64.36179903</v>
      </c>
      <c r="V46" s="7">
        <v>56.649132940000001</v>
      </c>
      <c r="W46" s="7">
        <v>45.2</v>
      </c>
      <c r="X46" s="7">
        <v>86.150395599999996</v>
      </c>
      <c r="Y46" s="7">
        <v>0.9</v>
      </c>
    </row>
    <row r="47" spans="1:25" s="8" customFormat="1" x14ac:dyDescent="0.25">
      <c r="A47" s="3">
        <v>38504</v>
      </c>
      <c r="B47" s="7">
        <v>97.173604889999993</v>
      </c>
      <c r="C47" s="7">
        <v>96.778997959999998</v>
      </c>
      <c r="D47" s="7">
        <v>113.68856183</v>
      </c>
      <c r="E47" s="7">
        <v>94.094980169999999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67.158408420000001</v>
      </c>
      <c r="S47" s="7">
        <v>72.901615390000003</v>
      </c>
      <c r="T47" s="7">
        <v>62.15026349</v>
      </c>
      <c r="U47" s="7">
        <v>58.84490796</v>
      </c>
      <c r="V47" s="7">
        <v>57.620672149999997</v>
      </c>
      <c r="W47" s="7">
        <v>51.24</v>
      </c>
      <c r="X47" s="7">
        <v>86.343751909999995</v>
      </c>
      <c r="Y47" s="7">
        <v>1</v>
      </c>
    </row>
    <row r="48" spans="1:25" s="8" customFormat="1" x14ac:dyDescent="0.25">
      <c r="A48" s="3">
        <v>38534</v>
      </c>
      <c r="B48" s="7">
        <v>96.217116750000002</v>
      </c>
      <c r="C48" s="7">
        <v>96.870918119999999</v>
      </c>
      <c r="D48" s="7">
        <v>117.9350211</v>
      </c>
      <c r="E48" s="7">
        <v>94.044715729999993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67.419427670000005</v>
      </c>
      <c r="S48" s="7">
        <v>76.407934420000004</v>
      </c>
      <c r="T48" s="7">
        <v>61.95065511</v>
      </c>
      <c r="U48" s="7">
        <v>59.456835050000002</v>
      </c>
      <c r="V48" s="7">
        <v>57.770358950000002</v>
      </c>
      <c r="W48" s="7">
        <v>54.83</v>
      </c>
      <c r="X48" s="7">
        <v>85.647525669999993</v>
      </c>
      <c r="Y48" s="7">
        <v>0.4</v>
      </c>
    </row>
    <row r="49" spans="1:25" s="8" customFormat="1" x14ac:dyDescent="0.25">
      <c r="A49" s="3">
        <v>38565</v>
      </c>
      <c r="B49" s="7">
        <v>97.978683840000002</v>
      </c>
      <c r="C49" s="7">
        <v>107.87232607</v>
      </c>
      <c r="D49" s="7">
        <v>113.74805266</v>
      </c>
      <c r="E49" s="7">
        <v>96.280091979999995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67.460005109999997</v>
      </c>
      <c r="S49" s="7">
        <v>84.940551729999996</v>
      </c>
      <c r="T49" s="7">
        <v>61.146509610000003</v>
      </c>
      <c r="U49" s="7">
        <v>57.549810100000002</v>
      </c>
      <c r="V49" s="7">
        <v>60.140324309999997</v>
      </c>
      <c r="W49" s="7">
        <v>58.63</v>
      </c>
      <c r="X49" s="7">
        <v>86.895687629999998</v>
      </c>
      <c r="Y49" s="7">
        <v>-0.8</v>
      </c>
    </row>
    <row r="50" spans="1:25" s="8" customFormat="1" x14ac:dyDescent="0.25">
      <c r="A50" s="3">
        <v>38596</v>
      </c>
      <c r="B50" s="7">
        <v>97.566546110000004</v>
      </c>
      <c r="C50" s="7">
        <v>107.17837487</v>
      </c>
      <c r="D50" s="7">
        <v>111.74236728</v>
      </c>
      <c r="E50" s="7">
        <v>94.622856679999998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68.406799699999993</v>
      </c>
      <c r="S50" s="7">
        <v>88.81109773</v>
      </c>
      <c r="T50" s="7">
        <v>61.815051529999998</v>
      </c>
      <c r="U50" s="7">
        <v>57.796864939999999</v>
      </c>
      <c r="V50" s="7">
        <v>60.041926869999998</v>
      </c>
      <c r="W50" s="7">
        <v>58.24</v>
      </c>
      <c r="X50" s="7">
        <v>87.385127539999999</v>
      </c>
      <c r="Y50" s="7">
        <v>0.1</v>
      </c>
    </row>
    <row r="51" spans="1:25" s="8" customFormat="1" x14ac:dyDescent="0.25">
      <c r="A51" s="3">
        <v>38626</v>
      </c>
      <c r="B51" s="7">
        <v>98.917401729999995</v>
      </c>
      <c r="C51" s="7">
        <v>104.01403550000001</v>
      </c>
      <c r="D51" s="7">
        <v>111.5753326</v>
      </c>
      <c r="E51" s="7">
        <v>93.690418870000002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69.382650420000004</v>
      </c>
      <c r="S51" s="7">
        <v>86.143298340000001</v>
      </c>
      <c r="T51" s="7">
        <v>62.673274210000002</v>
      </c>
      <c r="U51" s="7">
        <v>58.53031206</v>
      </c>
      <c r="V51" s="7">
        <v>61.681315009999999</v>
      </c>
      <c r="W51" s="7">
        <v>55.09</v>
      </c>
      <c r="X51" s="7">
        <v>87.991845839999996</v>
      </c>
      <c r="Y51" s="7">
        <v>0.9</v>
      </c>
    </row>
    <row r="52" spans="1:25" s="8" customFormat="1" x14ac:dyDescent="0.25">
      <c r="A52" s="3">
        <v>38657</v>
      </c>
      <c r="B52" s="7">
        <v>101.95978262</v>
      </c>
      <c r="C52" s="7">
        <v>104.49048781</v>
      </c>
      <c r="D52" s="7">
        <v>114.38170742</v>
      </c>
      <c r="E52" s="7">
        <v>98.371808380000004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68.833993419999999</v>
      </c>
      <c r="S52" s="7">
        <v>78.631865590000004</v>
      </c>
      <c r="T52" s="7">
        <v>62.04593835</v>
      </c>
      <c r="U52" s="7">
        <v>62.229938679999997</v>
      </c>
      <c r="V52" s="7">
        <v>64.355769879999997</v>
      </c>
      <c r="W52" s="7">
        <v>51.68</v>
      </c>
      <c r="X52" s="7">
        <v>89.129773209999996</v>
      </c>
      <c r="Y52" s="7">
        <v>1.1000000000000001</v>
      </c>
    </row>
    <row r="53" spans="1:25" s="8" customFormat="1" x14ac:dyDescent="0.25">
      <c r="A53" s="3">
        <v>38687</v>
      </c>
      <c r="B53" s="7">
        <v>105.03860851</v>
      </c>
      <c r="C53" s="7">
        <v>115.58752210999999</v>
      </c>
      <c r="D53" s="7">
        <v>114.07635363</v>
      </c>
      <c r="E53" s="7">
        <v>102.69180586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69.514262669999994</v>
      </c>
      <c r="S53" s="7">
        <v>83.264834059999998</v>
      </c>
      <c r="T53" s="7">
        <v>63.433525940000003</v>
      </c>
      <c r="U53" s="7">
        <v>59.206705409999998</v>
      </c>
      <c r="V53" s="7">
        <v>69.369034119999995</v>
      </c>
      <c r="W53" s="7">
        <v>53.94</v>
      </c>
      <c r="X53" s="7">
        <v>91.312309630000001</v>
      </c>
      <c r="Y53" s="7">
        <v>0</v>
      </c>
    </row>
    <row r="54" spans="1:25" s="8" customFormat="1" x14ac:dyDescent="0.25">
      <c r="A54" s="3">
        <v>38718</v>
      </c>
      <c r="B54" s="7">
        <v>105.30988910000001</v>
      </c>
      <c r="C54" s="7">
        <v>107.96730536</v>
      </c>
      <c r="D54" s="7">
        <v>120.56899245</v>
      </c>
      <c r="E54" s="7">
        <v>107.75199967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69.410796320000003</v>
      </c>
      <c r="S54" s="7">
        <v>84.740948369999998</v>
      </c>
      <c r="T54" s="7">
        <v>65.567681780000001</v>
      </c>
      <c r="U54" s="7">
        <v>57.550188239999997</v>
      </c>
      <c r="V54" s="7">
        <v>73.125801789999997</v>
      </c>
      <c r="W54" s="7">
        <v>59.44</v>
      </c>
      <c r="X54" s="7">
        <v>91.079270699999995</v>
      </c>
      <c r="Y54" s="7">
        <v>2.2999999999999998</v>
      </c>
    </row>
    <row r="55" spans="1:25" s="8" customFormat="1" x14ac:dyDescent="0.25">
      <c r="A55" s="3">
        <v>38749</v>
      </c>
      <c r="B55" s="7">
        <v>106.85449715999999</v>
      </c>
      <c r="C55" s="7">
        <v>111.84571277000001</v>
      </c>
      <c r="D55" s="7">
        <v>116.82647323</v>
      </c>
      <c r="E55" s="7">
        <v>109.23117882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70.421041310000007</v>
      </c>
      <c r="S55" s="7">
        <v>80.506323179999995</v>
      </c>
      <c r="T55" s="7">
        <v>67.551724980000003</v>
      </c>
      <c r="U55" s="7">
        <v>59.206705409999998</v>
      </c>
      <c r="V55" s="7">
        <v>75.580325389999999</v>
      </c>
      <c r="W55" s="7">
        <v>56.75</v>
      </c>
      <c r="X55" s="7">
        <v>91.934631240000002</v>
      </c>
      <c r="Y55" s="7">
        <v>2.2999999999999998</v>
      </c>
    </row>
    <row r="56" spans="1:25" s="8" customFormat="1" x14ac:dyDescent="0.25">
      <c r="A56" s="3">
        <v>38777</v>
      </c>
      <c r="B56" s="7">
        <v>108.9057727</v>
      </c>
      <c r="C56" s="7">
        <v>109.11542648</v>
      </c>
      <c r="D56" s="7">
        <v>114.54756549</v>
      </c>
      <c r="E56" s="7">
        <v>108.64428796999999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69.393829749999995</v>
      </c>
      <c r="S56" s="7">
        <v>81.151249870000001</v>
      </c>
      <c r="T56" s="7">
        <v>66.401854869999994</v>
      </c>
      <c r="U56" s="7">
        <v>63.370022599999999</v>
      </c>
      <c r="V56" s="7">
        <v>76.349949820000006</v>
      </c>
      <c r="W56" s="7">
        <v>57.8</v>
      </c>
      <c r="X56" s="7">
        <v>93.001122510000002</v>
      </c>
      <c r="Y56" s="7">
        <v>1.6</v>
      </c>
    </row>
    <row r="57" spans="1:25" s="8" customFormat="1" x14ac:dyDescent="0.25">
      <c r="A57" s="3">
        <v>38808</v>
      </c>
      <c r="B57" s="7">
        <v>110.06883457000001</v>
      </c>
      <c r="C57" s="7">
        <v>110.00657139</v>
      </c>
      <c r="D57" s="7">
        <v>111.91940157000001</v>
      </c>
      <c r="E57" s="7">
        <v>112.70336243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69.703948949999997</v>
      </c>
      <c r="S57" s="7">
        <v>89.219111080000005</v>
      </c>
      <c r="T57" s="7">
        <v>66.555608750000005</v>
      </c>
      <c r="U57" s="7">
        <v>63.99046147</v>
      </c>
      <c r="V57" s="7">
        <v>87.798514359999999</v>
      </c>
      <c r="W57" s="7">
        <v>65.03</v>
      </c>
      <c r="X57" s="7">
        <v>93.090183850000003</v>
      </c>
      <c r="Y57" s="7">
        <v>0</v>
      </c>
    </row>
    <row r="58" spans="1:25" s="8" customFormat="1" x14ac:dyDescent="0.25">
      <c r="A58" s="3">
        <v>38838</v>
      </c>
      <c r="B58" s="7">
        <v>109.90812244</v>
      </c>
      <c r="C58" s="7">
        <v>106.79251845</v>
      </c>
      <c r="D58" s="7">
        <v>112.93465931</v>
      </c>
      <c r="E58" s="7">
        <v>103.86820892999999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70.990920930000001</v>
      </c>
      <c r="S58" s="7">
        <v>88.808688309999994</v>
      </c>
      <c r="T58" s="7">
        <v>68.972502939999998</v>
      </c>
      <c r="U58" s="7">
        <v>61.414452050000001</v>
      </c>
      <c r="V58" s="7">
        <v>101.26719189000001</v>
      </c>
      <c r="W58" s="7">
        <v>64.709999999999994</v>
      </c>
      <c r="X58" s="7">
        <v>93.384986400000003</v>
      </c>
      <c r="Y58" s="7">
        <v>-0.6</v>
      </c>
    </row>
    <row r="59" spans="1:25" s="8" customFormat="1" x14ac:dyDescent="0.25">
      <c r="A59" s="3">
        <v>38869</v>
      </c>
      <c r="B59" s="7">
        <v>110.18027179000001</v>
      </c>
      <c r="C59" s="7">
        <v>101.58304923999999</v>
      </c>
      <c r="D59" s="7">
        <v>109.88837325</v>
      </c>
      <c r="E59" s="7">
        <v>104.500415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71.092418269999996</v>
      </c>
      <c r="S59" s="7">
        <v>88.397207969999997</v>
      </c>
      <c r="T59" s="7">
        <v>67.687679799999998</v>
      </c>
      <c r="U59" s="7">
        <v>58.623775190000003</v>
      </c>
      <c r="V59" s="7">
        <v>91.456828830000006</v>
      </c>
      <c r="W59" s="7">
        <v>64.22</v>
      </c>
      <c r="X59" s="7">
        <v>94.217121109999994</v>
      </c>
      <c r="Y59" s="7">
        <v>1.4</v>
      </c>
    </row>
    <row r="60" spans="1:25" s="8" customFormat="1" x14ac:dyDescent="0.25">
      <c r="A60" s="3">
        <v>38899</v>
      </c>
      <c r="B60" s="7">
        <v>110.04638125</v>
      </c>
      <c r="C60" s="7">
        <v>99.449599059999997</v>
      </c>
      <c r="D60" s="7">
        <v>110.94259220000001</v>
      </c>
      <c r="E60" s="7">
        <v>101.99070453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72.881562799999998</v>
      </c>
      <c r="S60" s="7">
        <v>93.071201009999996</v>
      </c>
      <c r="T60" s="7">
        <v>68.358535309999994</v>
      </c>
      <c r="U60" s="7">
        <v>58.36787399</v>
      </c>
      <c r="V60" s="7">
        <v>97.169149520000005</v>
      </c>
      <c r="W60" s="7">
        <v>69.12</v>
      </c>
      <c r="X60" s="7">
        <v>93.139294410000005</v>
      </c>
      <c r="Y60" s="7">
        <v>0.8</v>
      </c>
    </row>
    <row r="61" spans="1:25" s="8" customFormat="1" x14ac:dyDescent="0.25">
      <c r="A61" s="3">
        <v>38930</v>
      </c>
      <c r="B61" s="7">
        <v>109.16220599</v>
      </c>
      <c r="C61" s="7">
        <v>98.654020529999997</v>
      </c>
      <c r="D61" s="7">
        <v>107.21341879000001</v>
      </c>
      <c r="E61" s="7">
        <v>104.64365180999999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72.857854009999997</v>
      </c>
      <c r="S61" s="7">
        <v>93.371072100000006</v>
      </c>
      <c r="T61" s="7">
        <v>68.322272350000006</v>
      </c>
      <c r="U61" s="7">
        <v>60.295365160000003</v>
      </c>
      <c r="V61" s="7">
        <v>98.008162040000002</v>
      </c>
      <c r="W61" s="7">
        <v>68.75</v>
      </c>
      <c r="X61" s="7">
        <v>94.400214820000002</v>
      </c>
      <c r="Y61" s="7">
        <v>-0.1</v>
      </c>
    </row>
    <row r="62" spans="1:25" s="8" customFormat="1" x14ac:dyDescent="0.25">
      <c r="A62" s="3">
        <v>38961</v>
      </c>
      <c r="B62" s="7">
        <v>113.70007728</v>
      </c>
      <c r="C62" s="7">
        <v>101.41011107</v>
      </c>
      <c r="D62" s="7">
        <v>106.79916797</v>
      </c>
      <c r="E62" s="7">
        <v>107.42547141999999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73.005138990000006</v>
      </c>
      <c r="S62" s="7">
        <v>80.09364008</v>
      </c>
      <c r="T62" s="7">
        <v>67.631839859999999</v>
      </c>
      <c r="U62" s="7">
        <v>60.957256469999997</v>
      </c>
      <c r="V62" s="7">
        <v>97.791421600000007</v>
      </c>
      <c r="W62" s="7">
        <v>58.9</v>
      </c>
      <c r="X62" s="7">
        <v>95.564403749999997</v>
      </c>
      <c r="Y62" s="7">
        <v>0.2</v>
      </c>
    </row>
    <row r="63" spans="1:25" s="8" customFormat="1" x14ac:dyDescent="0.25">
      <c r="A63" s="3">
        <v>38991</v>
      </c>
      <c r="B63" s="7">
        <v>116.07678344999999</v>
      </c>
      <c r="C63" s="7">
        <v>100.74640845</v>
      </c>
      <c r="D63" s="7">
        <v>103.76624567</v>
      </c>
      <c r="E63" s="7">
        <v>109.86238428999999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74.913584959999994</v>
      </c>
      <c r="S63" s="7">
        <v>76.953305940000007</v>
      </c>
      <c r="T63" s="7">
        <v>69.236917199999993</v>
      </c>
      <c r="U63" s="7">
        <v>60.10932004</v>
      </c>
      <c r="V63" s="7">
        <v>101.69728707</v>
      </c>
      <c r="W63" s="7">
        <v>55.07</v>
      </c>
      <c r="X63" s="7">
        <v>95.654391180000005</v>
      </c>
      <c r="Y63" s="7">
        <v>0</v>
      </c>
    </row>
    <row r="64" spans="1:25" s="8" customFormat="1" x14ac:dyDescent="0.25">
      <c r="A64" s="3">
        <v>39022</v>
      </c>
      <c r="B64" s="7">
        <v>117.41899213000001</v>
      </c>
      <c r="C64" s="7">
        <v>102.17528308</v>
      </c>
      <c r="D64" s="7">
        <v>104.32372389</v>
      </c>
      <c r="E64" s="7">
        <v>110.02280398000001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77.464785829999997</v>
      </c>
      <c r="S64" s="7">
        <v>79.255381389999997</v>
      </c>
      <c r="T64" s="7">
        <v>71.56560245</v>
      </c>
      <c r="U64" s="7">
        <v>62.710373990000001</v>
      </c>
      <c r="V64" s="7">
        <v>101.06505373</v>
      </c>
      <c r="W64" s="7">
        <v>55.63</v>
      </c>
      <c r="X64" s="7">
        <v>97.183678080000007</v>
      </c>
      <c r="Y64" s="7">
        <v>-0.3</v>
      </c>
    </row>
    <row r="65" spans="1:25" s="8" customFormat="1" x14ac:dyDescent="0.25">
      <c r="A65" s="3">
        <v>39052</v>
      </c>
      <c r="B65" s="7">
        <v>118.99935182</v>
      </c>
      <c r="C65" s="7">
        <v>109.73470121</v>
      </c>
      <c r="D65" s="7">
        <v>109.64131915</v>
      </c>
      <c r="E65" s="7">
        <v>109.67945957000001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78.561346240000006</v>
      </c>
      <c r="S65" s="7">
        <v>81.311836790000001</v>
      </c>
      <c r="T65" s="7">
        <v>72.676167699999993</v>
      </c>
      <c r="U65" s="7">
        <v>66.385402540000001</v>
      </c>
      <c r="V65" s="7">
        <v>101.76709174</v>
      </c>
      <c r="W65" s="7">
        <v>58</v>
      </c>
      <c r="X65" s="7">
        <v>97.670231950000002</v>
      </c>
      <c r="Y65" s="7">
        <v>-0.2</v>
      </c>
    </row>
    <row r="66" spans="1:25" s="8" customFormat="1" x14ac:dyDescent="0.25">
      <c r="A66" s="3">
        <v>39083</v>
      </c>
      <c r="B66" s="7">
        <v>119.75564814000001</v>
      </c>
      <c r="C66" s="7">
        <v>104.59256202</v>
      </c>
      <c r="D66" s="7">
        <v>106.54603396</v>
      </c>
      <c r="E66" s="7">
        <v>111.32072531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78.110231110000001</v>
      </c>
      <c r="S66" s="7">
        <v>73.205269259999994</v>
      </c>
      <c r="T66" s="7">
        <v>73.430880520000002</v>
      </c>
      <c r="U66" s="7">
        <v>68.407048200000006</v>
      </c>
      <c r="V66" s="7">
        <v>96.827437029999999</v>
      </c>
      <c r="W66" s="7">
        <v>49.96</v>
      </c>
      <c r="X66" s="7">
        <v>98.196849110000002</v>
      </c>
      <c r="Y66" s="7">
        <v>1.7</v>
      </c>
    </row>
    <row r="67" spans="1:25" s="8" customFormat="1" x14ac:dyDescent="0.25">
      <c r="A67" s="3">
        <v>39114</v>
      </c>
      <c r="B67" s="7">
        <v>119.24167318000001</v>
      </c>
      <c r="C67" s="7">
        <v>102.17810351999999</v>
      </c>
      <c r="D67" s="7">
        <v>110.82500383999999</v>
      </c>
      <c r="E67" s="7">
        <v>107.64983127000001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79.614344740000007</v>
      </c>
      <c r="S67" s="7">
        <v>79.394089300000005</v>
      </c>
      <c r="T67" s="7">
        <v>75.366541299999994</v>
      </c>
      <c r="U67" s="7">
        <v>73.752100150000004</v>
      </c>
      <c r="V67" s="7">
        <v>98.693061189999995</v>
      </c>
      <c r="W67" s="7">
        <v>53.84</v>
      </c>
      <c r="X67" s="7">
        <v>98.506411200000002</v>
      </c>
      <c r="Y67" s="7">
        <v>0.9</v>
      </c>
    </row>
    <row r="68" spans="1:25" s="8" customFormat="1" x14ac:dyDescent="0.25">
      <c r="A68" s="3">
        <v>39142</v>
      </c>
      <c r="B68" s="7">
        <v>121.40897492000001</v>
      </c>
      <c r="C68" s="7">
        <v>100.98407864000001</v>
      </c>
      <c r="D68" s="7">
        <v>112.07127085</v>
      </c>
      <c r="E68" s="7">
        <v>105.57065831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80.771120060000001</v>
      </c>
      <c r="S68" s="7">
        <v>81.550215750000007</v>
      </c>
      <c r="T68" s="7">
        <v>75.258761480000004</v>
      </c>
      <c r="U68" s="7">
        <v>78.676881449999996</v>
      </c>
      <c r="V68" s="7">
        <v>104.58692035999999</v>
      </c>
      <c r="W68" s="7">
        <v>58.86</v>
      </c>
      <c r="X68" s="7">
        <v>98.24639895</v>
      </c>
      <c r="Y68" s="7">
        <v>0.1</v>
      </c>
    </row>
    <row r="69" spans="1:25" s="8" customFormat="1" x14ac:dyDescent="0.25">
      <c r="A69" s="3">
        <v>39173</v>
      </c>
      <c r="B69" s="7">
        <v>120.49716234</v>
      </c>
      <c r="C69" s="7">
        <v>103.37079241000001</v>
      </c>
      <c r="D69" s="7">
        <v>111.17953568</v>
      </c>
      <c r="E69" s="7">
        <v>103.69525329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83.544936910000004</v>
      </c>
      <c r="S69" s="7">
        <v>86.789230930000002</v>
      </c>
      <c r="T69" s="7">
        <v>75.688758390000004</v>
      </c>
      <c r="U69" s="7">
        <v>77.376888149999999</v>
      </c>
      <c r="V69" s="7">
        <v>114.37652221</v>
      </c>
      <c r="W69" s="7">
        <v>63.77</v>
      </c>
      <c r="X69" s="7">
        <v>98.532496710000004</v>
      </c>
      <c r="Y69" s="7">
        <v>-0.3</v>
      </c>
    </row>
    <row r="70" spans="1:25" s="8" customFormat="1" x14ac:dyDescent="0.25">
      <c r="A70" s="3">
        <v>39203</v>
      </c>
      <c r="B70" s="7">
        <v>122.36322884</v>
      </c>
      <c r="C70" s="7">
        <v>99.989525889999996</v>
      </c>
      <c r="D70" s="7">
        <v>112.22130828</v>
      </c>
      <c r="E70" s="7">
        <v>104.61143139000001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86.159594290000001</v>
      </c>
      <c r="S70" s="7">
        <v>86.923554760000002</v>
      </c>
      <c r="T70" s="7">
        <v>77.250180850000007</v>
      </c>
      <c r="U70" s="7">
        <v>79.844413790000004</v>
      </c>
      <c r="V70" s="7">
        <v>116.37934254</v>
      </c>
      <c r="W70" s="7">
        <v>64.19</v>
      </c>
      <c r="X70" s="7">
        <v>98.823613039999998</v>
      </c>
      <c r="Y70" s="7">
        <v>0</v>
      </c>
    </row>
    <row r="71" spans="1:25" s="8" customFormat="1" x14ac:dyDescent="0.25">
      <c r="A71" s="3">
        <v>39234</v>
      </c>
      <c r="B71" s="7">
        <v>123.202358</v>
      </c>
      <c r="C71" s="7">
        <v>99.748551120000002</v>
      </c>
      <c r="D71" s="7">
        <v>112.46924979000001</v>
      </c>
      <c r="E71" s="7">
        <v>101.23134991000001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91.108982040000001</v>
      </c>
      <c r="S71" s="7">
        <v>90.042931390000007</v>
      </c>
      <c r="T71" s="7">
        <v>79.797470070000003</v>
      </c>
      <c r="U71" s="7">
        <v>80.623100669999999</v>
      </c>
      <c r="V71" s="7">
        <v>110.02408357</v>
      </c>
      <c r="W71" s="7">
        <v>67.900000000000006</v>
      </c>
      <c r="X71" s="7">
        <v>99.560791850000001</v>
      </c>
      <c r="Y71" s="7">
        <v>0.9</v>
      </c>
    </row>
    <row r="72" spans="1:25" s="8" customFormat="1" x14ac:dyDescent="0.25">
      <c r="A72" s="3">
        <v>39264</v>
      </c>
      <c r="B72" s="7">
        <v>120.83409483</v>
      </c>
      <c r="C72" s="7">
        <v>97.253090979999996</v>
      </c>
      <c r="D72" s="7">
        <v>109.34153126</v>
      </c>
      <c r="E72" s="7">
        <v>101.79362544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95.314864220000004</v>
      </c>
      <c r="S72" s="7">
        <v>94.749236310000001</v>
      </c>
      <c r="T72" s="7">
        <v>81.364146000000005</v>
      </c>
      <c r="U72" s="7">
        <v>77.420977859999994</v>
      </c>
      <c r="V72" s="7">
        <v>111.06020771999999</v>
      </c>
      <c r="W72" s="7">
        <v>74.239999999999995</v>
      </c>
      <c r="X72" s="7">
        <v>99.905763780000001</v>
      </c>
      <c r="Y72" s="7">
        <v>0.6</v>
      </c>
    </row>
    <row r="73" spans="1:25" s="8" customFormat="1" x14ac:dyDescent="0.25">
      <c r="A73" s="3">
        <v>39295</v>
      </c>
      <c r="B73" s="7">
        <v>119.91915322</v>
      </c>
      <c r="C73" s="7">
        <v>96.621824619999998</v>
      </c>
      <c r="D73" s="7">
        <v>110.52831447</v>
      </c>
      <c r="E73" s="7">
        <v>100.72312904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98.907880800000001</v>
      </c>
      <c r="S73" s="7">
        <v>91.233564020000003</v>
      </c>
      <c r="T73" s="7">
        <v>81.741699299999993</v>
      </c>
      <c r="U73" s="7">
        <v>77.427630679999993</v>
      </c>
      <c r="V73" s="7">
        <v>105.49049703</v>
      </c>
      <c r="W73" s="7">
        <v>68.989999999999995</v>
      </c>
      <c r="X73" s="7">
        <v>100.79138107999999</v>
      </c>
      <c r="Y73" s="7">
        <v>0</v>
      </c>
    </row>
    <row r="74" spans="1:25" s="8" customFormat="1" x14ac:dyDescent="0.25">
      <c r="A74" s="3">
        <v>39326</v>
      </c>
      <c r="B74" s="7">
        <v>118.14928207</v>
      </c>
      <c r="C74" s="7">
        <v>96.454281570000006</v>
      </c>
      <c r="D74" s="7">
        <v>109.05634533999999</v>
      </c>
      <c r="E74" s="7">
        <v>103.07342418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105.02140740999999</v>
      </c>
      <c r="S74" s="7">
        <v>98.292091479999996</v>
      </c>
      <c r="T74" s="7">
        <v>85.154845019999996</v>
      </c>
      <c r="U74" s="7">
        <v>87.133298780000004</v>
      </c>
      <c r="V74" s="7">
        <v>108.18430533999999</v>
      </c>
      <c r="W74" s="7">
        <v>73.75</v>
      </c>
      <c r="X74" s="7">
        <v>100.3103492</v>
      </c>
      <c r="Y74" s="7">
        <v>-0.1</v>
      </c>
    </row>
    <row r="75" spans="1:25" s="8" customFormat="1" x14ac:dyDescent="0.25">
      <c r="A75" s="3">
        <v>39356</v>
      </c>
      <c r="B75" s="7">
        <v>117.86054470000001</v>
      </c>
      <c r="C75" s="7">
        <v>94.762764320000002</v>
      </c>
      <c r="D75" s="7">
        <v>109.74774865000001</v>
      </c>
      <c r="E75" s="7">
        <v>105.49035035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107.57605778999999</v>
      </c>
      <c r="S75" s="7">
        <v>105.42954881</v>
      </c>
      <c r="T75" s="7">
        <v>87.543848960000005</v>
      </c>
      <c r="U75" s="7">
        <v>92.91070302</v>
      </c>
      <c r="V75" s="7">
        <v>114.4197851</v>
      </c>
      <c r="W75" s="7">
        <v>79.599999999999994</v>
      </c>
      <c r="X75" s="7">
        <v>101.40773265</v>
      </c>
      <c r="Y75" s="7">
        <v>0.6</v>
      </c>
    </row>
    <row r="76" spans="1:25" s="8" customFormat="1" x14ac:dyDescent="0.25">
      <c r="A76" s="3">
        <v>39387</v>
      </c>
      <c r="B76" s="7">
        <v>115.75006724000001</v>
      </c>
      <c r="C76" s="7">
        <v>98.569282650000005</v>
      </c>
      <c r="D76" s="7">
        <v>107.63481502</v>
      </c>
      <c r="E76" s="7">
        <v>108.06351958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110.44248570000001</v>
      </c>
      <c r="S76" s="7">
        <v>116.56305657999999</v>
      </c>
      <c r="T76" s="7">
        <v>89.985887480000002</v>
      </c>
      <c r="U76" s="7">
        <v>100.17608635000001</v>
      </c>
      <c r="V76" s="7">
        <v>112.14130372</v>
      </c>
      <c r="W76" s="7">
        <v>90.07</v>
      </c>
      <c r="X76" s="7">
        <v>101.88255424</v>
      </c>
      <c r="Y76" s="7">
        <v>0</v>
      </c>
    </row>
    <row r="77" spans="1:25" s="8" customFormat="1" x14ac:dyDescent="0.25">
      <c r="A77" s="3">
        <v>39417</v>
      </c>
      <c r="B77" s="7">
        <v>114.77072324</v>
      </c>
      <c r="C77" s="7">
        <v>93.441636349999996</v>
      </c>
      <c r="D77" s="7">
        <v>105.68345571</v>
      </c>
      <c r="E77" s="7">
        <v>109.40345154000001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114.37883918</v>
      </c>
      <c r="S77" s="7">
        <v>114.94761061</v>
      </c>
      <c r="T77" s="7">
        <v>92.448637450000007</v>
      </c>
      <c r="U77" s="7">
        <v>106.55685775000001</v>
      </c>
      <c r="V77" s="7">
        <v>105.31024056</v>
      </c>
      <c r="W77" s="7">
        <v>88.07</v>
      </c>
      <c r="X77" s="7">
        <v>101.49111616</v>
      </c>
      <c r="Y77" s="7">
        <v>0.7</v>
      </c>
    </row>
    <row r="78" spans="1:25" s="8" customFormat="1" x14ac:dyDescent="0.25">
      <c r="A78" s="3">
        <v>39448</v>
      </c>
      <c r="B78" s="7">
        <v>110.14130222999999</v>
      </c>
      <c r="C78" s="7">
        <v>94.965955719999997</v>
      </c>
      <c r="D78" s="7">
        <v>106.28139645</v>
      </c>
      <c r="E78" s="7">
        <v>105.33875484000001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120.00313468</v>
      </c>
      <c r="S78" s="7">
        <v>118.02200265</v>
      </c>
      <c r="T78" s="7">
        <v>97.500794020000001</v>
      </c>
      <c r="U78" s="7">
        <v>109.91639173999999</v>
      </c>
      <c r="V78" s="7">
        <v>109.54930435</v>
      </c>
      <c r="W78" s="7">
        <v>89.45</v>
      </c>
      <c r="X78" s="7">
        <v>104.59299932</v>
      </c>
      <c r="Y78" s="7">
        <v>1.3</v>
      </c>
    </row>
    <row r="79" spans="1:25" s="8" customFormat="1" x14ac:dyDescent="0.25">
      <c r="A79" s="3">
        <v>39479</v>
      </c>
      <c r="B79" s="7">
        <v>109.16634234999999</v>
      </c>
      <c r="C79" s="7">
        <v>89.810736460000001</v>
      </c>
      <c r="D79" s="7">
        <v>104.55569274</v>
      </c>
      <c r="E79" s="7">
        <v>107.79108432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128.01431583999999</v>
      </c>
      <c r="S79" s="7">
        <v>123.63166515</v>
      </c>
      <c r="T79" s="7">
        <v>105.53658</v>
      </c>
      <c r="U79" s="7">
        <v>114.33510278</v>
      </c>
      <c r="V79" s="7">
        <v>117.66387306999999</v>
      </c>
      <c r="W79" s="7">
        <v>91.66</v>
      </c>
      <c r="X79" s="7">
        <v>103.75784754999999</v>
      </c>
      <c r="Y79" s="7">
        <v>-0.1</v>
      </c>
    </row>
    <row r="80" spans="1:25" s="8" customFormat="1" x14ac:dyDescent="0.25">
      <c r="A80" s="3">
        <v>39508</v>
      </c>
      <c r="B80" s="7">
        <v>108.14239181000001</v>
      </c>
      <c r="C80" s="7">
        <v>93.832164930000005</v>
      </c>
      <c r="D80" s="7">
        <v>102.47888184999999</v>
      </c>
      <c r="E80" s="7">
        <v>105.16467126000001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132.05524631</v>
      </c>
      <c r="S80" s="7">
        <v>133.28401081999999</v>
      </c>
      <c r="T80" s="7">
        <v>111.54067021</v>
      </c>
      <c r="U80" s="7">
        <v>128.7700098</v>
      </c>
      <c r="V80" s="7">
        <v>126.25735791</v>
      </c>
      <c r="W80" s="7">
        <v>99.78</v>
      </c>
      <c r="X80" s="7">
        <v>101.72385878999999</v>
      </c>
      <c r="Y80" s="7">
        <v>0.3</v>
      </c>
    </row>
    <row r="81" spans="1:25" s="8" customFormat="1" x14ac:dyDescent="0.25">
      <c r="A81" s="3">
        <v>39539</v>
      </c>
      <c r="B81" s="7">
        <v>107.19980474</v>
      </c>
      <c r="C81" s="7">
        <v>94.270517630000001</v>
      </c>
      <c r="D81" s="7">
        <v>101.65734526</v>
      </c>
      <c r="E81" s="7">
        <v>103.62349177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130.36122644</v>
      </c>
      <c r="S81" s="7">
        <v>142.48518024000001</v>
      </c>
      <c r="T81" s="7">
        <v>113.57727912</v>
      </c>
      <c r="U81" s="7">
        <v>174.06530963</v>
      </c>
      <c r="V81" s="7">
        <v>125.45220506</v>
      </c>
      <c r="W81" s="7">
        <v>105.32</v>
      </c>
      <c r="X81" s="7">
        <v>103.15989260000001</v>
      </c>
      <c r="Y81" s="7">
        <v>0.9</v>
      </c>
    </row>
    <row r="82" spans="1:25" s="8" customFormat="1" x14ac:dyDescent="0.25">
      <c r="A82" s="3">
        <v>39569</v>
      </c>
      <c r="B82" s="7">
        <v>102.15256585</v>
      </c>
      <c r="C82" s="7">
        <v>88.555581689999997</v>
      </c>
      <c r="D82" s="7">
        <v>100.79764132</v>
      </c>
      <c r="E82" s="7">
        <v>101.58484599000001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130.02084607</v>
      </c>
      <c r="S82" s="7">
        <v>159.3594492</v>
      </c>
      <c r="T82" s="7">
        <v>113.66767324</v>
      </c>
      <c r="U82" s="7">
        <v>213.04042394000001</v>
      </c>
      <c r="V82" s="7">
        <v>121.31300546999999</v>
      </c>
      <c r="W82" s="7">
        <v>118.75</v>
      </c>
      <c r="X82" s="7">
        <v>102.94394253</v>
      </c>
      <c r="Y82" s="7">
        <v>0.3</v>
      </c>
    </row>
    <row r="83" spans="1:25" s="8" customFormat="1" x14ac:dyDescent="0.25">
      <c r="A83" s="3">
        <v>39600</v>
      </c>
      <c r="B83" s="7">
        <v>95.117529880000006</v>
      </c>
      <c r="C83" s="7">
        <v>84.244566719999995</v>
      </c>
      <c r="D83" s="7">
        <v>99.577982899999995</v>
      </c>
      <c r="E83" s="7">
        <v>95.284213570000006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132.51319677999999</v>
      </c>
      <c r="S83" s="7">
        <v>172.17052810999999</v>
      </c>
      <c r="T83" s="7">
        <v>117.13011007</v>
      </c>
      <c r="U83" s="7">
        <v>214.56865970000001</v>
      </c>
      <c r="V83" s="7">
        <v>117.97931592</v>
      </c>
      <c r="W83" s="7">
        <v>127.76</v>
      </c>
      <c r="X83" s="7">
        <v>101.97311043000001</v>
      </c>
      <c r="Y83" s="7">
        <v>0.5</v>
      </c>
    </row>
    <row r="84" spans="1:25" s="8" customFormat="1" x14ac:dyDescent="0.25">
      <c r="A84" s="3">
        <v>39630</v>
      </c>
      <c r="B84" s="7">
        <v>91.248581150000007</v>
      </c>
      <c r="C84" s="7">
        <v>84.587778659999998</v>
      </c>
      <c r="D84" s="7">
        <v>96.825852060000003</v>
      </c>
      <c r="E84" s="7">
        <v>97.45414581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130.08997932</v>
      </c>
      <c r="S84" s="7">
        <v>173.43235286000001</v>
      </c>
      <c r="T84" s="7">
        <v>115.38860016</v>
      </c>
      <c r="U84" s="7">
        <v>239.63922629000001</v>
      </c>
      <c r="V84" s="7">
        <v>118.90987059</v>
      </c>
      <c r="W84" s="7">
        <v>129.71</v>
      </c>
      <c r="X84" s="7">
        <v>103.17454223</v>
      </c>
      <c r="Y84" s="7">
        <v>0.1</v>
      </c>
    </row>
    <row r="85" spans="1:25" s="8" customFormat="1" x14ac:dyDescent="0.25">
      <c r="A85" s="3">
        <v>39661</v>
      </c>
      <c r="B85" s="7">
        <v>94.929378650000004</v>
      </c>
      <c r="C85" s="7">
        <v>77.38279455</v>
      </c>
      <c r="D85" s="7">
        <v>95.835009690000007</v>
      </c>
      <c r="E85" s="7">
        <v>96.25352728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121.0903852</v>
      </c>
      <c r="S85" s="7">
        <v>149.29222114000001</v>
      </c>
      <c r="T85" s="7">
        <v>106.67185171</v>
      </c>
      <c r="U85" s="7">
        <v>256.05522874000002</v>
      </c>
      <c r="V85" s="7">
        <v>109.90311984</v>
      </c>
      <c r="W85" s="7">
        <v>111.51</v>
      </c>
      <c r="X85" s="7">
        <v>102.42591191</v>
      </c>
      <c r="Y85" s="7">
        <v>0.1</v>
      </c>
    </row>
    <row r="86" spans="1:25" s="8" customFormat="1" x14ac:dyDescent="0.25">
      <c r="A86" s="3">
        <v>39692</v>
      </c>
      <c r="B86" s="7">
        <v>91.221276079999996</v>
      </c>
      <c r="C86" s="7">
        <v>76.956355860000002</v>
      </c>
      <c r="D86" s="7">
        <v>89.413474179999994</v>
      </c>
      <c r="E86" s="7">
        <v>94.451673889999995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112.75044891</v>
      </c>
      <c r="S86" s="7">
        <v>132.40778528999999</v>
      </c>
      <c r="T86" s="7">
        <v>101.67045924</v>
      </c>
      <c r="U86" s="7">
        <v>245.37345815</v>
      </c>
      <c r="V86" s="7">
        <v>98.022104720000002</v>
      </c>
      <c r="W86" s="7">
        <v>97</v>
      </c>
      <c r="X86" s="7">
        <v>101.31536463</v>
      </c>
      <c r="Y86" s="7">
        <v>-0.4</v>
      </c>
    </row>
    <row r="87" spans="1:25" s="8" customFormat="1" x14ac:dyDescent="0.25">
      <c r="A87" s="3">
        <v>39722</v>
      </c>
      <c r="B87" s="7">
        <v>82.668852009999995</v>
      </c>
      <c r="C87" s="7">
        <v>70.600313049999997</v>
      </c>
      <c r="D87" s="7">
        <v>78.839431349999998</v>
      </c>
      <c r="E87" s="7">
        <v>88.111468819999999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97.575478309999994</v>
      </c>
      <c r="S87" s="7">
        <v>100.92195100000001</v>
      </c>
      <c r="T87" s="7">
        <v>87.372108960000006</v>
      </c>
      <c r="U87" s="7">
        <v>242.16448559</v>
      </c>
      <c r="V87" s="7">
        <v>72.293476350000006</v>
      </c>
      <c r="W87" s="7">
        <v>70.48</v>
      </c>
      <c r="X87" s="7">
        <v>100.25010752</v>
      </c>
      <c r="Y87" s="7">
        <v>2.7</v>
      </c>
    </row>
    <row r="88" spans="1:25" s="8" customFormat="1" x14ac:dyDescent="0.25">
      <c r="A88" s="3">
        <v>39753</v>
      </c>
      <c r="B88" s="7">
        <v>78.380162889999994</v>
      </c>
      <c r="C88" s="7">
        <v>61.650674549999998</v>
      </c>
      <c r="D88" s="7">
        <v>71.27789301</v>
      </c>
      <c r="E88" s="7">
        <v>84.859280080000005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89.540027910000006</v>
      </c>
      <c r="S88" s="7">
        <v>80.016002029999996</v>
      </c>
      <c r="T88" s="7">
        <v>82.744909359999994</v>
      </c>
      <c r="U88" s="7">
        <v>180.64833891999999</v>
      </c>
      <c r="V88" s="7">
        <v>58.709651229999999</v>
      </c>
      <c r="W88" s="7">
        <v>51.09</v>
      </c>
      <c r="X88" s="7">
        <v>94.093309320000003</v>
      </c>
      <c r="Y88" s="7">
        <v>2.5</v>
      </c>
    </row>
    <row r="89" spans="1:25" s="8" customFormat="1" x14ac:dyDescent="0.25">
      <c r="A89" s="3">
        <v>39783</v>
      </c>
      <c r="B89" s="7">
        <v>75.580475919999998</v>
      </c>
      <c r="C89" s="7">
        <v>77.377614109999996</v>
      </c>
      <c r="D89" s="7">
        <v>64.292277029999994</v>
      </c>
      <c r="E89" s="7">
        <v>81.669812579999999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85.966578699999999</v>
      </c>
      <c r="S89" s="7">
        <v>64.455399490000005</v>
      </c>
      <c r="T89" s="7">
        <v>80.253591869999994</v>
      </c>
      <c r="U89" s="7">
        <v>162.44473707</v>
      </c>
      <c r="V89" s="7">
        <v>50.63123693</v>
      </c>
      <c r="W89" s="7">
        <v>39.22</v>
      </c>
      <c r="X89" s="7">
        <v>88.422621910000004</v>
      </c>
      <c r="Y89" s="7">
        <v>-3.8</v>
      </c>
    </row>
    <row r="90" spans="1:25" s="8" customFormat="1" x14ac:dyDescent="0.25">
      <c r="A90" s="3">
        <v>39814</v>
      </c>
      <c r="B90" s="7">
        <v>73.691370710000001</v>
      </c>
      <c r="C90" s="7">
        <v>74.930020440000007</v>
      </c>
      <c r="D90" s="7">
        <v>61.434615389999998</v>
      </c>
      <c r="E90" s="7">
        <v>82.410864910000001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86.41545386</v>
      </c>
      <c r="S90" s="7">
        <v>65.556613519999999</v>
      </c>
      <c r="T90" s="7">
        <v>85.235838860000001</v>
      </c>
      <c r="U90" s="7">
        <v>164.15376487</v>
      </c>
      <c r="V90" s="7">
        <v>51.686122910000002</v>
      </c>
      <c r="W90" s="7">
        <v>42.8</v>
      </c>
      <c r="X90" s="7">
        <v>84.644220809999993</v>
      </c>
      <c r="Y90" s="7">
        <v>-7.8</v>
      </c>
    </row>
    <row r="91" spans="1:25" s="8" customFormat="1" x14ac:dyDescent="0.25">
      <c r="A91" s="3">
        <v>39845</v>
      </c>
      <c r="B91" s="7">
        <v>67.689989609999998</v>
      </c>
      <c r="C91" s="7">
        <v>89.371657760000005</v>
      </c>
      <c r="D91" s="7">
        <v>58.36368049</v>
      </c>
      <c r="E91" s="7">
        <v>80.988862569999995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84.150754660000004</v>
      </c>
      <c r="S91" s="7">
        <v>60.650948460000002</v>
      </c>
      <c r="T91" s="7">
        <v>84.522176720000004</v>
      </c>
      <c r="U91" s="7">
        <v>165.59260472</v>
      </c>
      <c r="V91" s="7">
        <v>51.010724979999999</v>
      </c>
      <c r="W91" s="7">
        <v>42.43</v>
      </c>
      <c r="X91" s="7">
        <v>84.652020739999998</v>
      </c>
      <c r="Y91" s="7">
        <v>-5.6</v>
      </c>
    </row>
    <row r="92" spans="1:25" s="8" customFormat="1" x14ac:dyDescent="0.25">
      <c r="A92" s="3">
        <v>39873</v>
      </c>
      <c r="B92" s="7">
        <v>68.035659039999999</v>
      </c>
      <c r="C92" s="7">
        <v>93.854523599999993</v>
      </c>
      <c r="D92" s="7">
        <v>56.936702850000003</v>
      </c>
      <c r="E92" s="7">
        <v>83.782389280000004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84.009745449999997</v>
      </c>
      <c r="S92" s="7">
        <v>64.220175949999998</v>
      </c>
      <c r="T92" s="7">
        <v>83.722936309999994</v>
      </c>
      <c r="U92" s="7">
        <v>168.55288168999999</v>
      </c>
      <c r="V92" s="7">
        <v>51.821355390000001</v>
      </c>
      <c r="W92" s="7">
        <v>45.17</v>
      </c>
      <c r="X92" s="7">
        <v>83.984213199999999</v>
      </c>
      <c r="Y92" s="7">
        <v>3.4</v>
      </c>
    </row>
    <row r="93" spans="1:25" s="8" customFormat="1" x14ac:dyDescent="0.25">
      <c r="A93" s="3">
        <v>39904</v>
      </c>
      <c r="B93" s="7">
        <v>72.211721310000001</v>
      </c>
      <c r="C93" s="7">
        <v>98.797763340000003</v>
      </c>
      <c r="D93" s="7">
        <v>62.384962180000002</v>
      </c>
      <c r="E93" s="7">
        <v>90.096215909999998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87.20478507</v>
      </c>
      <c r="S93" s="7">
        <v>66.315327370000006</v>
      </c>
      <c r="T93" s="7">
        <v>86.568862789999997</v>
      </c>
      <c r="U93" s="7">
        <v>142.70543158000001</v>
      </c>
      <c r="V93" s="7">
        <v>56.739324410000002</v>
      </c>
      <c r="W93" s="7">
        <v>48.81</v>
      </c>
      <c r="X93" s="7">
        <v>84.63895042</v>
      </c>
      <c r="Y93" s="7">
        <v>2.4</v>
      </c>
    </row>
    <row r="94" spans="1:25" s="8" customFormat="1" x14ac:dyDescent="0.25">
      <c r="A94" s="3">
        <v>39934</v>
      </c>
      <c r="B94" s="7">
        <v>77.032012949999995</v>
      </c>
      <c r="C94" s="7">
        <v>103.62381941</v>
      </c>
      <c r="D94" s="7">
        <v>68.661816389999998</v>
      </c>
      <c r="E94" s="7">
        <v>93.730535340000003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93.334549449999997</v>
      </c>
      <c r="S94" s="7">
        <v>74.931820939999994</v>
      </c>
      <c r="T94" s="7">
        <v>91.539832059999995</v>
      </c>
      <c r="U94" s="7">
        <v>132.28813213999999</v>
      </c>
      <c r="V94" s="7">
        <v>59.427648490000003</v>
      </c>
      <c r="W94" s="7">
        <v>56.94</v>
      </c>
      <c r="X94" s="7">
        <v>83.6962008</v>
      </c>
      <c r="Y94" s="7">
        <v>2.2999999999999998</v>
      </c>
    </row>
    <row r="95" spans="1:25" s="8" customFormat="1" x14ac:dyDescent="0.25">
      <c r="A95" s="3">
        <v>39965</v>
      </c>
      <c r="B95" s="7">
        <v>79.377053200000006</v>
      </c>
      <c r="C95" s="7">
        <v>107.79380181000001</v>
      </c>
      <c r="D95" s="7">
        <v>70.449824269999993</v>
      </c>
      <c r="E95" s="7">
        <v>94.478422109999997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v>93.320024149999995</v>
      </c>
      <c r="S95" s="7">
        <v>86.918223850000004</v>
      </c>
      <c r="T95" s="7">
        <v>91.480428180000004</v>
      </c>
      <c r="U95" s="7">
        <v>119.83838119000001</v>
      </c>
      <c r="V95" s="7">
        <v>65.566310450000003</v>
      </c>
      <c r="W95" s="7">
        <v>68.319999999999993</v>
      </c>
      <c r="X95" s="7">
        <v>85.787836859999999</v>
      </c>
      <c r="Y95" s="7">
        <v>1.5</v>
      </c>
    </row>
    <row r="96" spans="1:25" s="8" customFormat="1" x14ac:dyDescent="0.25">
      <c r="A96" s="3">
        <v>39995</v>
      </c>
      <c r="B96" s="7">
        <v>87.59323483</v>
      </c>
      <c r="C96" s="7">
        <v>107.97194641999999</v>
      </c>
      <c r="D96" s="7">
        <v>77.169199300000002</v>
      </c>
      <c r="E96" s="7">
        <v>97.3105087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90.699668500000001</v>
      </c>
      <c r="S96" s="7">
        <v>81.065300629999996</v>
      </c>
      <c r="T96" s="7">
        <v>88.109199340000004</v>
      </c>
      <c r="U96" s="7">
        <v>99.305281890000003</v>
      </c>
      <c r="V96" s="7">
        <v>69.665536849999995</v>
      </c>
      <c r="W96" s="7">
        <v>64.52</v>
      </c>
      <c r="X96" s="7">
        <v>87.698761739999995</v>
      </c>
      <c r="Y96" s="7">
        <v>-1.3</v>
      </c>
    </row>
    <row r="97" spans="1:25" s="8" customFormat="1" x14ac:dyDescent="0.25">
      <c r="A97" s="3">
        <v>40026</v>
      </c>
      <c r="B97" s="7">
        <v>90.866404799999998</v>
      </c>
      <c r="C97" s="7">
        <v>112.04747189</v>
      </c>
      <c r="D97" s="7">
        <v>85.538188460000001</v>
      </c>
      <c r="E97" s="7">
        <v>100.09509992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v>93.452092640000004</v>
      </c>
      <c r="S97" s="7">
        <v>88.280700670000002</v>
      </c>
      <c r="T97" s="7">
        <v>91.276295489999995</v>
      </c>
      <c r="U97" s="7">
        <v>95.282554160000004</v>
      </c>
      <c r="V97" s="7">
        <v>81.627678979999999</v>
      </c>
      <c r="W97" s="7">
        <v>72.28</v>
      </c>
      <c r="X97" s="7">
        <v>87.774101189999996</v>
      </c>
      <c r="Y97" s="7">
        <v>-1.3</v>
      </c>
    </row>
    <row r="98" spans="1:25" s="8" customFormat="1" x14ac:dyDescent="0.25">
      <c r="A98" s="3">
        <v>40057</v>
      </c>
      <c r="B98" s="7">
        <v>95.039881260000001</v>
      </c>
      <c r="C98" s="7">
        <v>113.36813332</v>
      </c>
      <c r="D98" s="7">
        <v>82.437210370000003</v>
      </c>
      <c r="E98" s="7">
        <v>101.00857952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v>93.038638700000007</v>
      </c>
      <c r="S98" s="7">
        <v>84.450693130000005</v>
      </c>
      <c r="T98" s="7">
        <v>90.17089833</v>
      </c>
      <c r="U98" s="7">
        <v>86.165006950000006</v>
      </c>
      <c r="V98" s="7">
        <v>77.940307739999994</v>
      </c>
      <c r="W98" s="7">
        <v>67.150000000000006</v>
      </c>
      <c r="X98" s="7">
        <v>90.828490299999999</v>
      </c>
      <c r="Y98" s="7">
        <v>1.2</v>
      </c>
    </row>
    <row r="99" spans="1:25" s="8" customFormat="1" x14ac:dyDescent="0.25">
      <c r="A99" s="3">
        <v>40087</v>
      </c>
      <c r="B99" s="7">
        <v>99.073561720000001</v>
      </c>
      <c r="C99" s="7">
        <v>113.89825531</v>
      </c>
      <c r="D99" s="7">
        <v>83.652995649999994</v>
      </c>
      <c r="E99" s="7">
        <v>98.843362769999999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94.779653049999993</v>
      </c>
      <c r="S99" s="7">
        <v>92.426753910000002</v>
      </c>
      <c r="T99" s="7">
        <v>91.805887459999994</v>
      </c>
      <c r="U99" s="7">
        <v>87.760698289999993</v>
      </c>
      <c r="V99" s="7">
        <v>80.526351770000005</v>
      </c>
      <c r="W99" s="7">
        <v>72.5</v>
      </c>
      <c r="X99" s="7">
        <v>92.104743459999995</v>
      </c>
      <c r="Y99" s="7">
        <v>2.7</v>
      </c>
    </row>
    <row r="100" spans="1:25" s="8" customFormat="1" x14ac:dyDescent="0.25">
      <c r="A100" s="3">
        <v>40118</v>
      </c>
      <c r="B100" s="7">
        <v>98.3412814</v>
      </c>
      <c r="C100" s="7">
        <v>113.18211142</v>
      </c>
      <c r="D100" s="7">
        <v>86.075880290000001</v>
      </c>
      <c r="E100" s="7">
        <v>102.29178981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>
        <v>98.801021180000006</v>
      </c>
      <c r="S100" s="7">
        <v>96.179924580000005</v>
      </c>
      <c r="T100" s="7">
        <v>94.374429250000006</v>
      </c>
      <c r="U100" s="7">
        <v>87.973621269999995</v>
      </c>
      <c r="V100" s="7">
        <v>84.696458509999999</v>
      </c>
      <c r="W100" s="7">
        <v>76.11</v>
      </c>
      <c r="X100" s="7">
        <v>92.516967019999996</v>
      </c>
      <c r="Y100" s="7">
        <v>0.8</v>
      </c>
    </row>
    <row r="101" spans="1:25" s="8" customFormat="1" x14ac:dyDescent="0.25">
      <c r="A101" s="3">
        <v>40148</v>
      </c>
      <c r="B101" s="7">
        <v>101.47875793999999</v>
      </c>
      <c r="C101" s="7">
        <v>114.68999055</v>
      </c>
      <c r="D101" s="7">
        <v>88.309353610000002</v>
      </c>
      <c r="E101" s="7">
        <v>105.50234147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v>100.65245163</v>
      </c>
      <c r="S101" s="7">
        <v>95.863692850000007</v>
      </c>
      <c r="T101" s="7">
        <v>95.284812529999996</v>
      </c>
      <c r="U101" s="7">
        <v>90.819794950000002</v>
      </c>
      <c r="V101" s="7">
        <v>90.293362200000004</v>
      </c>
      <c r="W101" s="7">
        <v>73.680000000000007</v>
      </c>
      <c r="X101" s="7">
        <v>94.880409819999997</v>
      </c>
      <c r="Y101" s="7">
        <v>-1.8</v>
      </c>
    </row>
    <row r="102" spans="1:25" s="8" customFormat="1" x14ac:dyDescent="0.25">
      <c r="A102" s="3">
        <v>40179</v>
      </c>
      <c r="B102" s="7">
        <v>101.02363862</v>
      </c>
      <c r="C102" s="7">
        <v>116.58505787</v>
      </c>
      <c r="D102" s="7">
        <v>90.076106159999995</v>
      </c>
      <c r="E102" s="7">
        <v>104.82688563000001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v>101.48838467</v>
      </c>
      <c r="S102" s="7">
        <v>99.915066530000004</v>
      </c>
      <c r="T102" s="7">
        <v>96.230631079999995</v>
      </c>
      <c r="U102" s="7">
        <v>92.950925229999996</v>
      </c>
      <c r="V102" s="7">
        <v>96.576736879999999</v>
      </c>
      <c r="W102" s="7">
        <v>75.92</v>
      </c>
      <c r="X102" s="7">
        <v>94.986818439999993</v>
      </c>
      <c r="Y102" s="7">
        <v>2.6</v>
      </c>
    </row>
    <row r="103" spans="1:25" s="8" customFormat="1" x14ac:dyDescent="0.25">
      <c r="A103" s="3">
        <v>40210</v>
      </c>
      <c r="B103" s="7">
        <v>103.48863161</v>
      </c>
      <c r="C103" s="7">
        <v>112.24682027999999</v>
      </c>
      <c r="D103" s="7">
        <v>87.97167451</v>
      </c>
      <c r="E103" s="7">
        <v>103.63514798999999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98.972427190000005</v>
      </c>
      <c r="S103" s="7">
        <v>96.679905959999999</v>
      </c>
      <c r="T103" s="7">
        <v>93.721074180000002</v>
      </c>
      <c r="U103" s="7">
        <v>96.691230899999994</v>
      </c>
      <c r="V103" s="7">
        <v>91.106592739999996</v>
      </c>
      <c r="W103" s="7">
        <v>72.739999999999995</v>
      </c>
      <c r="X103" s="7">
        <v>96.050206750000001</v>
      </c>
      <c r="Y103" s="7">
        <v>2.2000000000000002</v>
      </c>
    </row>
    <row r="104" spans="1:25" s="8" customFormat="1" x14ac:dyDescent="0.25">
      <c r="A104" s="3">
        <v>40238</v>
      </c>
      <c r="B104" s="7">
        <v>105.40226962</v>
      </c>
      <c r="C104" s="7">
        <v>114.60176411</v>
      </c>
      <c r="D104" s="7">
        <v>93.669465619999997</v>
      </c>
      <c r="E104" s="7">
        <v>106.68340243999999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96.30196282</v>
      </c>
      <c r="S104" s="7">
        <v>100.23512464</v>
      </c>
      <c r="T104" s="7">
        <v>92.122575920000003</v>
      </c>
      <c r="U104" s="7">
        <v>95.003246379999993</v>
      </c>
      <c r="V104" s="7">
        <v>99.416783420000002</v>
      </c>
      <c r="W104" s="7">
        <v>76.709999999999994</v>
      </c>
      <c r="X104" s="7">
        <v>97.486853859999997</v>
      </c>
      <c r="Y104" s="7">
        <v>2.5</v>
      </c>
    </row>
    <row r="105" spans="1:25" s="8" customFormat="1" x14ac:dyDescent="0.25">
      <c r="A105" s="3">
        <v>40269</v>
      </c>
      <c r="B105" s="7">
        <v>104.86692153</v>
      </c>
      <c r="C105" s="7">
        <v>116.33850197</v>
      </c>
      <c r="D105" s="7">
        <v>97.599431989999999</v>
      </c>
      <c r="E105" s="7">
        <v>107.12247914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96.836898719999994</v>
      </c>
      <c r="S105" s="7">
        <v>104.67793492</v>
      </c>
      <c r="T105" s="7">
        <v>93.390366880000002</v>
      </c>
      <c r="U105" s="7">
        <v>92.461119120000006</v>
      </c>
      <c r="V105" s="7">
        <v>108.14545826</v>
      </c>
      <c r="W105" s="7">
        <v>82.52</v>
      </c>
      <c r="X105" s="7">
        <v>97.742340470000002</v>
      </c>
      <c r="Y105" s="7">
        <v>1.6</v>
      </c>
    </row>
    <row r="106" spans="1:25" s="8" customFormat="1" x14ac:dyDescent="0.25">
      <c r="A106" s="3">
        <v>40299</v>
      </c>
      <c r="B106" s="7">
        <v>105.44456903</v>
      </c>
      <c r="C106" s="7">
        <v>112.34509466</v>
      </c>
      <c r="D106" s="7">
        <v>98.989474029999997</v>
      </c>
      <c r="E106" s="7">
        <v>104.25448436000001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>
        <v>96.28076935</v>
      </c>
      <c r="S106" s="7">
        <v>95.611477550000004</v>
      </c>
      <c r="T106" s="7">
        <v>92.56135372</v>
      </c>
      <c r="U106" s="7">
        <v>88.180663699999997</v>
      </c>
      <c r="V106" s="7">
        <v>96.016366550000001</v>
      </c>
      <c r="W106" s="7">
        <v>73.36</v>
      </c>
      <c r="X106" s="7">
        <v>99.978667040000005</v>
      </c>
      <c r="Y106" s="7">
        <v>0.7</v>
      </c>
    </row>
    <row r="107" spans="1:25" s="8" customFormat="1" x14ac:dyDescent="0.25">
      <c r="A107" s="3">
        <v>40330</v>
      </c>
      <c r="B107" s="7">
        <v>104.58280044999999</v>
      </c>
      <c r="C107" s="7">
        <v>108.04406333</v>
      </c>
      <c r="D107" s="7">
        <v>93.457027339999996</v>
      </c>
      <c r="E107" s="7">
        <v>106.69017173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95.743551949999997</v>
      </c>
      <c r="S107" s="7">
        <v>95.574099290000007</v>
      </c>
      <c r="T107" s="7">
        <v>92.446419649999996</v>
      </c>
      <c r="U107" s="7">
        <v>85.400787870000002</v>
      </c>
      <c r="V107" s="7">
        <v>89.090928090000006</v>
      </c>
      <c r="W107" s="7">
        <v>74.25</v>
      </c>
      <c r="X107" s="7">
        <v>101.19723569</v>
      </c>
      <c r="Y107" s="7">
        <v>-0.1</v>
      </c>
    </row>
    <row r="108" spans="1:25" s="8" customFormat="1" x14ac:dyDescent="0.25">
      <c r="A108" s="3">
        <v>40360</v>
      </c>
      <c r="B108" s="7">
        <v>105.14838215</v>
      </c>
      <c r="C108" s="7">
        <v>106.73072762</v>
      </c>
      <c r="D108" s="7">
        <v>94.227921670000001</v>
      </c>
      <c r="E108" s="7">
        <v>109.49748039000001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>
        <v>99.953056369999999</v>
      </c>
      <c r="S108" s="7">
        <v>95.30933967</v>
      </c>
      <c r="T108" s="7">
        <v>95.728235260000005</v>
      </c>
      <c r="U108" s="7">
        <v>92.290988249999998</v>
      </c>
      <c r="V108" s="7">
        <v>89.198504549999996</v>
      </c>
      <c r="W108" s="7">
        <v>74.17</v>
      </c>
      <c r="X108" s="7">
        <v>100.59970256</v>
      </c>
      <c r="Y108" s="7">
        <v>-0.9</v>
      </c>
    </row>
    <row r="109" spans="1:25" s="8" customFormat="1" x14ac:dyDescent="0.25">
      <c r="A109" s="3">
        <v>40391</v>
      </c>
      <c r="B109" s="7">
        <v>105.82111925</v>
      </c>
      <c r="C109" s="7">
        <v>108.22889592</v>
      </c>
      <c r="D109" s="7">
        <v>95.055316430000005</v>
      </c>
      <c r="E109" s="7">
        <v>107.26382627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107.65830747</v>
      </c>
      <c r="S109" s="7">
        <v>96.13949384</v>
      </c>
      <c r="T109" s="7">
        <v>99.793547340000003</v>
      </c>
      <c r="U109" s="7">
        <v>98.260557899999995</v>
      </c>
      <c r="V109" s="7">
        <v>97.587611949999996</v>
      </c>
      <c r="W109" s="7">
        <v>75.67</v>
      </c>
      <c r="X109" s="7">
        <v>101.15442948</v>
      </c>
      <c r="Y109" s="7">
        <v>0.1</v>
      </c>
    </row>
    <row r="110" spans="1:25" s="8" customFormat="1" x14ac:dyDescent="0.25">
      <c r="A110" s="3">
        <v>40422</v>
      </c>
      <c r="B110" s="7">
        <v>109.89046474</v>
      </c>
      <c r="C110" s="7">
        <v>112.00571914</v>
      </c>
      <c r="D110" s="7">
        <v>96.707379739999993</v>
      </c>
      <c r="E110" s="7">
        <v>108.61581236000001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>
        <v>114.12458099</v>
      </c>
      <c r="S110" s="7">
        <v>96.059284730000002</v>
      </c>
      <c r="T110" s="7">
        <v>103.78765498999999</v>
      </c>
      <c r="U110" s="7">
        <v>107.41757335</v>
      </c>
      <c r="V110" s="7">
        <v>100.63755177</v>
      </c>
      <c r="W110" s="7">
        <v>77.400000000000006</v>
      </c>
      <c r="X110" s="7">
        <v>101.07634471999999</v>
      </c>
      <c r="Y110" s="7">
        <v>-1.9</v>
      </c>
    </row>
    <row r="111" spans="1:25" s="8" customFormat="1" x14ac:dyDescent="0.25">
      <c r="A111" s="3">
        <v>40452</v>
      </c>
      <c r="B111" s="7">
        <v>111.18718402</v>
      </c>
      <c r="C111" s="7">
        <v>113.34126310000001</v>
      </c>
      <c r="D111" s="7">
        <v>97.154737879999999</v>
      </c>
      <c r="E111" s="7">
        <v>113.65675917999999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120.06359620000001</v>
      </c>
      <c r="S111" s="7">
        <v>101.56892826000001</v>
      </c>
      <c r="T111" s="7">
        <v>108.71785181</v>
      </c>
      <c r="U111" s="7">
        <v>112.34859693999999</v>
      </c>
      <c r="V111" s="7">
        <v>108.27305434</v>
      </c>
      <c r="W111" s="7">
        <v>81.53</v>
      </c>
      <c r="X111" s="7">
        <v>102.70427574999999</v>
      </c>
      <c r="Y111" s="7">
        <v>-2.6</v>
      </c>
    </row>
    <row r="112" spans="1:25" s="8" customFormat="1" x14ac:dyDescent="0.25">
      <c r="A112" s="3">
        <v>40483</v>
      </c>
      <c r="B112" s="7">
        <v>114.35696892</v>
      </c>
      <c r="C112" s="7">
        <v>116.17844811000001</v>
      </c>
      <c r="D112" s="7">
        <v>98.195612839999995</v>
      </c>
      <c r="E112" s="7">
        <v>108.43697649000001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124.11128696</v>
      </c>
      <c r="S112" s="7">
        <v>105.55683529</v>
      </c>
      <c r="T112" s="7">
        <v>113.03827311000001</v>
      </c>
      <c r="U112" s="7">
        <v>118.15945730999999</v>
      </c>
      <c r="V112" s="7">
        <v>109.42690315999999</v>
      </c>
      <c r="W112" s="7">
        <v>84.39</v>
      </c>
      <c r="X112" s="7">
        <v>103.58564635</v>
      </c>
      <c r="Y112" s="7">
        <v>-0.6</v>
      </c>
    </row>
    <row r="113" spans="1:25" s="8" customFormat="1" x14ac:dyDescent="0.25">
      <c r="A113" s="3">
        <v>40513</v>
      </c>
      <c r="B113" s="7">
        <v>114.28187635</v>
      </c>
      <c r="C113" s="7">
        <v>116.31134052</v>
      </c>
      <c r="D113" s="7">
        <v>99.566356339999999</v>
      </c>
      <c r="E113" s="7">
        <v>114.35285859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129.30007828000001</v>
      </c>
      <c r="S113" s="7">
        <v>112.67250931</v>
      </c>
      <c r="T113" s="7">
        <v>118.46201606</v>
      </c>
      <c r="U113" s="7">
        <v>120.83485305000001</v>
      </c>
      <c r="V113" s="7">
        <v>114.52350828</v>
      </c>
      <c r="W113" s="7">
        <v>89.5</v>
      </c>
      <c r="X113" s="7">
        <v>103.43747888999999</v>
      </c>
      <c r="Y113" s="7">
        <v>3.4</v>
      </c>
    </row>
    <row r="114" spans="1:25" s="8" customFormat="1" x14ac:dyDescent="0.25">
      <c r="A114" s="3">
        <v>40544</v>
      </c>
      <c r="B114" s="7">
        <v>113.64294019</v>
      </c>
      <c r="C114" s="7">
        <v>107.19773388999999</v>
      </c>
      <c r="D114" s="7">
        <v>102.11495115</v>
      </c>
      <c r="E114" s="7">
        <v>115.07789594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133.67695605</v>
      </c>
      <c r="S114" s="7">
        <v>117.04462447</v>
      </c>
      <c r="T114" s="7">
        <v>123.84963513</v>
      </c>
      <c r="U114" s="7">
        <v>120.67260400000001</v>
      </c>
      <c r="V114" s="7">
        <v>120.80677989</v>
      </c>
      <c r="W114" s="7">
        <v>93.83</v>
      </c>
      <c r="X114" s="7">
        <v>104.95776979999999</v>
      </c>
      <c r="Y114" s="7">
        <v>3.4</v>
      </c>
    </row>
    <row r="115" spans="1:25" s="8" customFormat="1" x14ac:dyDescent="0.25">
      <c r="A115" s="3">
        <v>40575</v>
      </c>
      <c r="B115" s="7">
        <v>117.50319942</v>
      </c>
      <c r="C115" s="7">
        <v>107.69494096</v>
      </c>
      <c r="D115" s="7">
        <v>103.8914963</v>
      </c>
      <c r="E115" s="7">
        <v>107.29027363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137.6120229</v>
      </c>
      <c r="S115" s="7">
        <v>121.80595319</v>
      </c>
      <c r="T115" s="7">
        <v>129.92235342000001</v>
      </c>
      <c r="U115" s="7">
        <v>115.47620324</v>
      </c>
      <c r="V115" s="7">
        <v>125.81963076</v>
      </c>
      <c r="W115" s="7">
        <v>101.34</v>
      </c>
      <c r="X115" s="7">
        <v>104.09800592000001</v>
      </c>
      <c r="Y115" s="7">
        <v>1.8</v>
      </c>
    </row>
    <row r="116" spans="1:25" s="8" customFormat="1" x14ac:dyDescent="0.25">
      <c r="A116" s="3">
        <v>40603</v>
      </c>
      <c r="B116" s="7">
        <v>114.95841211</v>
      </c>
      <c r="C116" s="7">
        <v>111.82899848</v>
      </c>
      <c r="D116" s="7">
        <v>104.05678595000001</v>
      </c>
      <c r="E116" s="7">
        <v>107.71930956999999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134.26915886</v>
      </c>
      <c r="S116" s="7">
        <v>133.08746113000001</v>
      </c>
      <c r="T116" s="7">
        <v>125.90624642</v>
      </c>
      <c r="U116" s="7">
        <v>111.73001286</v>
      </c>
      <c r="V116" s="7">
        <v>121.37058533</v>
      </c>
      <c r="W116" s="7">
        <v>111.25</v>
      </c>
      <c r="X116" s="7">
        <v>104.58589004</v>
      </c>
      <c r="Y116" s="7">
        <v>1.5</v>
      </c>
    </row>
    <row r="117" spans="1:25" s="8" customFormat="1" x14ac:dyDescent="0.25">
      <c r="A117" s="3">
        <v>40634</v>
      </c>
      <c r="B117" s="7">
        <v>112.45232975</v>
      </c>
      <c r="C117" s="7">
        <v>108.41775522</v>
      </c>
      <c r="D117" s="7">
        <v>102.05484443</v>
      </c>
      <c r="E117" s="7">
        <v>105.57491408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136.40990618999999</v>
      </c>
      <c r="S117" s="7">
        <v>141.94350535999999</v>
      </c>
      <c r="T117" s="7">
        <v>127.45912565</v>
      </c>
      <c r="U117" s="7">
        <v>110.52139945</v>
      </c>
      <c r="V117" s="7">
        <v>124.28530281</v>
      </c>
      <c r="W117" s="7">
        <v>119.44</v>
      </c>
      <c r="X117" s="7">
        <v>103.55104716</v>
      </c>
      <c r="Y117" s="7">
        <v>-1.2</v>
      </c>
    </row>
    <row r="118" spans="1:25" s="8" customFormat="1" x14ac:dyDescent="0.25">
      <c r="A118" s="3">
        <v>40664</v>
      </c>
      <c r="B118" s="7">
        <v>112.22775071</v>
      </c>
      <c r="C118" s="7">
        <v>102.79194102</v>
      </c>
      <c r="D118" s="7">
        <v>98.729155930000005</v>
      </c>
      <c r="E118" s="7">
        <v>101.29632519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135.15304108999999</v>
      </c>
      <c r="S118" s="7">
        <v>133.13942779000001</v>
      </c>
      <c r="T118" s="7">
        <v>123.86990652</v>
      </c>
      <c r="U118" s="7">
        <v>108.35564802</v>
      </c>
      <c r="V118" s="7">
        <v>118.49279648</v>
      </c>
      <c r="W118" s="7">
        <v>111.46</v>
      </c>
      <c r="X118" s="7">
        <v>104.59500545</v>
      </c>
      <c r="Y118" s="7">
        <v>1.1000000000000001</v>
      </c>
    </row>
    <row r="119" spans="1:25" s="8" customFormat="1" x14ac:dyDescent="0.25">
      <c r="A119" s="3">
        <v>40695</v>
      </c>
      <c r="B119" s="7">
        <v>111.15600439000001</v>
      </c>
      <c r="C119" s="7">
        <v>101.24797703999999</v>
      </c>
      <c r="D119" s="7">
        <v>97.117621339999999</v>
      </c>
      <c r="E119" s="7">
        <v>98.417452960000006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134.94572515999999</v>
      </c>
      <c r="S119" s="7">
        <v>131.16640176999999</v>
      </c>
      <c r="T119" s="7">
        <v>122.99524438</v>
      </c>
      <c r="U119" s="7">
        <v>146.01848168999999</v>
      </c>
      <c r="V119" s="7">
        <v>116.97693495999999</v>
      </c>
      <c r="W119" s="7">
        <v>111.71</v>
      </c>
      <c r="X119" s="7">
        <v>103.88585836999999</v>
      </c>
      <c r="Y119" s="7">
        <v>1.6</v>
      </c>
    </row>
    <row r="120" spans="1:25" s="8" customFormat="1" x14ac:dyDescent="0.25">
      <c r="A120" s="3">
        <v>40725</v>
      </c>
      <c r="B120" s="7">
        <v>108.72842219</v>
      </c>
      <c r="C120" s="7">
        <v>99.090714460000001</v>
      </c>
      <c r="D120" s="7">
        <v>97.088801989999993</v>
      </c>
      <c r="E120" s="7">
        <v>99.346276849999995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133.18890843</v>
      </c>
      <c r="S120" s="7">
        <v>133.73364702000001</v>
      </c>
      <c r="T120" s="7">
        <v>122.65316516</v>
      </c>
      <c r="U120" s="7">
        <v>153.44880925000001</v>
      </c>
      <c r="V120" s="7">
        <v>120.98702274</v>
      </c>
      <c r="W120" s="7">
        <v>115.29</v>
      </c>
      <c r="X120" s="7">
        <v>104.77682298000001</v>
      </c>
      <c r="Y120" s="7">
        <v>0.4</v>
      </c>
    </row>
    <row r="121" spans="1:25" s="8" customFormat="1" x14ac:dyDescent="0.25">
      <c r="A121" s="3">
        <v>40756</v>
      </c>
      <c r="B121" s="7">
        <v>103.28845438</v>
      </c>
      <c r="C121" s="7">
        <v>99.556552589999995</v>
      </c>
      <c r="D121" s="7">
        <v>94.546779349999994</v>
      </c>
      <c r="E121" s="7">
        <v>95.314929320000005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132.96667625000001</v>
      </c>
      <c r="S121" s="7">
        <v>125.21648741</v>
      </c>
      <c r="T121" s="7">
        <v>123.43699590999999</v>
      </c>
      <c r="U121" s="7">
        <v>155.85325519</v>
      </c>
      <c r="V121" s="7">
        <v>114.76937521000001</v>
      </c>
      <c r="W121" s="7">
        <v>109.49</v>
      </c>
      <c r="X121" s="7">
        <v>105.77574362</v>
      </c>
      <c r="Y121" s="7">
        <v>-3.6</v>
      </c>
    </row>
    <row r="122" spans="1:25" s="8" customFormat="1" x14ac:dyDescent="0.25">
      <c r="A122" s="3">
        <v>40787</v>
      </c>
      <c r="B122" s="7">
        <v>100.00552868</v>
      </c>
      <c r="C122" s="7">
        <v>96.65696337</v>
      </c>
      <c r="D122" s="7">
        <v>95.044395370000004</v>
      </c>
      <c r="E122" s="7">
        <v>93.631293150000005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130.39951103999999</v>
      </c>
      <c r="S122" s="7">
        <v>125.51244642</v>
      </c>
      <c r="T122" s="7">
        <v>121.37688973</v>
      </c>
      <c r="U122" s="7">
        <v>160.61171701999999</v>
      </c>
      <c r="V122" s="7">
        <v>109.08108735</v>
      </c>
      <c r="W122" s="7">
        <v>111.5</v>
      </c>
      <c r="X122" s="7">
        <v>104.92209563999999</v>
      </c>
      <c r="Y122" s="7">
        <v>-3.7</v>
      </c>
    </row>
    <row r="123" spans="1:25" s="8" customFormat="1" x14ac:dyDescent="0.25">
      <c r="A123" s="3">
        <v>40817</v>
      </c>
      <c r="B123" s="7">
        <v>99.526043310000006</v>
      </c>
      <c r="C123" s="7">
        <v>97.274510390000003</v>
      </c>
      <c r="D123" s="7">
        <v>94.934269220000004</v>
      </c>
      <c r="E123" s="7">
        <v>96.408092620000005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125.71000669999999</v>
      </c>
      <c r="S123" s="7">
        <v>124.16998753999999</v>
      </c>
      <c r="T123" s="7">
        <v>115.33858589</v>
      </c>
      <c r="U123" s="7">
        <v>160.81943237999999</v>
      </c>
      <c r="V123" s="7">
        <v>98.389787749999996</v>
      </c>
      <c r="W123" s="7">
        <v>108.39</v>
      </c>
      <c r="X123" s="7">
        <v>104.80130564</v>
      </c>
      <c r="Y123" s="7">
        <v>-0.9</v>
      </c>
    </row>
    <row r="124" spans="1:25" s="8" customFormat="1" x14ac:dyDescent="0.25">
      <c r="A124" s="3">
        <v>40848</v>
      </c>
      <c r="B124" s="7">
        <v>97.810393189999999</v>
      </c>
      <c r="C124" s="7">
        <v>96.461758660000001</v>
      </c>
      <c r="D124" s="7">
        <v>97.803595540000003</v>
      </c>
      <c r="E124" s="7">
        <v>97.387801600000003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126.11028155</v>
      </c>
      <c r="S124" s="7">
        <v>129.39689652000001</v>
      </c>
      <c r="T124" s="7">
        <v>112.0189223</v>
      </c>
      <c r="U124" s="7">
        <v>158.78996767999999</v>
      </c>
      <c r="V124" s="7">
        <v>95.839664819999996</v>
      </c>
      <c r="W124" s="7">
        <v>110.65</v>
      </c>
      <c r="X124" s="7">
        <v>104.65879004</v>
      </c>
      <c r="Y124" s="7">
        <v>3.7</v>
      </c>
    </row>
    <row r="125" spans="1:25" s="8" customFormat="1" x14ac:dyDescent="0.25">
      <c r="A125" s="3">
        <v>40878</v>
      </c>
      <c r="B125" s="7">
        <v>96.721073009999998</v>
      </c>
      <c r="C125" s="7">
        <v>97.79518496</v>
      </c>
      <c r="D125" s="7">
        <v>98.960237359999994</v>
      </c>
      <c r="E125" s="7">
        <v>95.919407109999995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122.05227768</v>
      </c>
      <c r="S125" s="7">
        <v>128.01904653</v>
      </c>
      <c r="T125" s="7">
        <v>109.42636541</v>
      </c>
      <c r="U125" s="7">
        <v>149.11074289999999</v>
      </c>
      <c r="V125" s="7">
        <v>95.075942810000001</v>
      </c>
      <c r="W125" s="7">
        <v>107.56</v>
      </c>
      <c r="X125" s="7">
        <v>104.84213376</v>
      </c>
      <c r="Y125" s="7">
        <v>-0.1</v>
      </c>
    </row>
    <row r="126" spans="1:25" s="8" customFormat="1" x14ac:dyDescent="0.25">
      <c r="A126" s="3">
        <v>40909</v>
      </c>
      <c r="B126" s="7">
        <v>96.237601400000003</v>
      </c>
      <c r="C126" s="7">
        <v>85.599183940000003</v>
      </c>
      <c r="D126" s="7">
        <v>102.55611387</v>
      </c>
      <c r="E126" s="7">
        <v>96.023481660000002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>
        <v>122.39197230000001</v>
      </c>
      <c r="S126" s="7">
        <v>130.63474259</v>
      </c>
      <c r="T126" s="7">
        <v>111.13379464</v>
      </c>
      <c r="U126" s="7">
        <v>138.55776270000001</v>
      </c>
      <c r="V126" s="7">
        <v>100.50247509</v>
      </c>
      <c r="W126" s="7">
        <v>109.8</v>
      </c>
      <c r="X126" s="7">
        <v>104.53937216</v>
      </c>
      <c r="Y126" s="7">
        <v>0.7</v>
      </c>
    </row>
    <row r="127" spans="1:25" s="8" customFormat="1" x14ac:dyDescent="0.25">
      <c r="A127" s="3">
        <v>40940</v>
      </c>
      <c r="B127" s="7">
        <v>95.310113810000004</v>
      </c>
      <c r="C127" s="7">
        <v>99.643091990000002</v>
      </c>
      <c r="D127" s="7">
        <v>104.95993473999999</v>
      </c>
      <c r="E127" s="7">
        <v>97.528560810000002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125.37331859</v>
      </c>
      <c r="S127" s="7">
        <v>136.23820013</v>
      </c>
      <c r="T127" s="7">
        <v>113.37141224</v>
      </c>
      <c r="U127" s="7">
        <v>139.32665972999999</v>
      </c>
      <c r="V127" s="7">
        <v>104.00500762999999</v>
      </c>
      <c r="W127" s="7">
        <v>118.92</v>
      </c>
      <c r="X127" s="7">
        <v>105.01911229</v>
      </c>
      <c r="Y127" s="7">
        <v>3.3</v>
      </c>
    </row>
    <row r="128" spans="1:25" s="8" customFormat="1" x14ac:dyDescent="0.25">
      <c r="A128" s="3">
        <v>40969</v>
      </c>
      <c r="B128" s="7">
        <v>93.854356019999997</v>
      </c>
      <c r="C128" s="7">
        <v>100.10069165</v>
      </c>
      <c r="D128" s="7">
        <v>103.77800205</v>
      </c>
      <c r="E128" s="7">
        <v>95.267469669999997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125.75345028</v>
      </c>
      <c r="S128" s="7">
        <v>141.23844083</v>
      </c>
      <c r="T128" s="7">
        <v>114.54122475</v>
      </c>
      <c r="U128" s="7">
        <v>136.90574068999999</v>
      </c>
      <c r="V128" s="7">
        <v>103.54326763</v>
      </c>
      <c r="W128" s="7">
        <v>122.6</v>
      </c>
      <c r="X128" s="7">
        <v>105.90009207999999</v>
      </c>
      <c r="Y128" s="7">
        <v>2</v>
      </c>
    </row>
    <row r="129" spans="1:25" s="8" customFormat="1" x14ac:dyDescent="0.25">
      <c r="A129" s="3">
        <v>41000</v>
      </c>
      <c r="B129" s="7">
        <v>88.571597229999995</v>
      </c>
      <c r="C129" s="7">
        <v>95.212769640000005</v>
      </c>
      <c r="D129" s="7">
        <v>102.69477206000001</v>
      </c>
      <c r="E129" s="7">
        <v>99.610892320000005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124.37103153</v>
      </c>
      <c r="S129" s="7">
        <v>136.11718073</v>
      </c>
      <c r="T129" s="7">
        <v>114.74633477</v>
      </c>
      <c r="U129" s="7">
        <v>154.33703779000001</v>
      </c>
      <c r="V129" s="7">
        <v>100.95386652000001</v>
      </c>
      <c r="W129" s="7">
        <v>117.09</v>
      </c>
      <c r="X129" s="7">
        <v>104.69147400999999</v>
      </c>
      <c r="Y129" s="7">
        <v>-0.3</v>
      </c>
    </row>
    <row r="130" spans="1:25" s="8" customFormat="1" x14ac:dyDescent="0.25">
      <c r="A130" s="3">
        <v>41030</v>
      </c>
      <c r="B130" s="7">
        <v>87.304321020000003</v>
      </c>
      <c r="C130" s="7">
        <v>97.906921859999997</v>
      </c>
      <c r="D130" s="7">
        <v>100.94146159</v>
      </c>
      <c r="E130" s="7">
        <v>97.774040020000001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119.03153306</v>
      </c>
      <c r="S130" s="7">
        <v>126.27652471</v>
      </c>
      <c r="T130" s="7">
        <v>112.8982728</v>
      </c>
      <c r="U130" s="7">
        <v>161.10366070000001</v>
      </c>
      <c r="V130" s="7">
        <v>96.628639820000004</v>
      </c>
      <c r="W130" s="7">
        <v>108.86</v>
      </c>
      <c r="X130" s="7">
        <v>107.30133512</v>
      </c>
      <c r="Y130" s="7">
        <v>-1.7</v>
      </c>
    </row>
    <row r="131" spans="1:25" s="8" customFormat="1" x14ac:dyDescent="0.25">
      <c r="A131" s="3">
        <v>41061</v>
      </c>
      <c r="B131" s="7">
        <v>88.735361049999995</v>
      </c>
      <c r="C131" s="7">
        <v>96.489685399999999</v>
      </c>
      <c r="D131" s="7">
        <v>99.867275329999998</v>
      </c>
      <c r="E131" s="7">
        <v>100.39560039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115.86123972</v>
      </c>
      <c r="S131" s="7">
        <v>111.52987589999999</v>
      </c>
      <c r="T131" s="7">
        <v>110.52970732999999</v>
      </c>
      <c r="U131" s="7">
        <v>152.75350487</v>
      </c>
      <c r="V131" s="7">
        <v>91.631181260000005</v>
      </c>
      <c r="W131" s="7">
        <v>93.44</v>
      </c>
      <c r="X131" s="7">
        <v>106.69926929</v>
      </c>
      <c r="Y131" s="7">
        <v>-4.2</v>
      </c>
    </row>
    <row r="132" spans="1:25" s="8" customFormat="1" x14ac:dyDescent="0.25">
      <c r="A132" s="3">
        <v>41091</v>
      </c>
      <c r="B132" s="7">
        <v>86.27292817</v>
      </c>
      <c r="C132" s="7">
        <v>98.857405360000001</v>
      </c>
      <c r="D132" s="7">
        <v>99.623970319999998</v>
      </c>
      <c r="E132" s="7">
        <v>96.693096780000005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>
        <v>122.11936343000001</v>
      </c>
      <c r="S132" s="7">
        <v>118.55014308</v>
      </c>
      <c r="T132" s="7">
        <v>118.44123836999999</v>
      </c>
      <c r="U132" s="7">
        <v>118.63775599</v>
      </c>
      <c r="V132" s="7">
        <v>91.185700530000005</v>
      </c>
      <c r="W132" s="7">
        <v>102.57</v>
      </c>
      <c r="X132" s="7">
        <v>106.43595501</v>
      </c>
      <c r="Y132" s="7">
        <v>3</v>
      </c>
    </row>
    <row r="133" spans="1:25" s="8" customFormat="1" x14ac:dyDescent="0.25">
      <c r="A133" s="3">
        <v>41122</v>
      </c>
      <c r="B133" s="7">
        <v>84.068053930000005</v>
      </c>
      <c r="C133" s="7">
        <v>98.710081340000002</v>
      </c>
      <c r="D133" s="7">
        <v>98.830653560000002</v>
      </c>
      <c r="E133" s="7">
        <v>95.954851860000005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>
        <v>123.34434761</v>
      </c>
      <c r="S133" s="7">
        <v>127.65399967</v>
      </c>
      <c r="T133" s="7">
        <v>118.07146278</v>
      </c>
      <c r="U133" s="7">
        <v>140.40886073999999</v>
      </c>
      <c r="V133" s="7">
        <v>87.651185510000005</v>
      </c>
      <c r="W133" s="7">
        <v>113.1</v>
      </c>
      <c r="X133" s="7">
        <v>106.25424887</v>
      </c>
      <c r="Y133" s="7">
        <v>0.8</v>
      </c>
    </row>
    <row r="134" spans="1:25" s="8" customFormat="1" x14ac:dyDescent="0.25">
      <c r="A134" s="3">
        <v>41153</v>
      </c>
      <c r="B134" s="7">
        <v>82.332578299999994</v>
      </c>
      <c r="C134" s="7">
        <v>98.153052650000006</v>
      </c>
      <c r="D134" s="7">
        <v>102.96344367</v>
      </c>
      <c r="E134" s="7">
        <v>95.872784600000003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>
        <v>125.21333862</v>
      </c>
      <c r="S134" s="7">
        <v>128.52664798999999</v>
      </c>
      <c r="T134" s="7">
        <v>118.11334896</v>
      </c>
      <c r="U134" s="7">
        <v>140.67719504999999</v>
      </c>
      <c r="V134" s="7">
        <v>93.589222480000004</v>
      </c>
      <c r="W134" s="7">
        <v>111.56</v>
      </c>
      <c r="X134" s="7">
        <v>107.09056466</v>
      </c>
      <c r="Y134" s="7">
        <v>-0.4</v>
      </c>
    </row>
    <row r="135" spans="1:25" s="8" customFormat="1" x14ac:dyDescent="0.25">
      <c r="A135" s="3">
        <v>41183</v>
      </c>
      <c r="B135" s="7">
        <v>80.925823190000003</v>
      </c>
      <c r="C135" s="7">
        <v>98.040118629999995</v>
      </c>
      <c r="D135" s="7">
        <v>101.78951008</v>
      </c>
      <c r="E135" s="7">
        <v>96.222438789999998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>
        <v>124.03242145</v>
      </c>
      <c r="S135" s="7">
        <v>125.88054102</v>
      </c>
      <c r="T135" s="7">
        <v>114.93855718</v>
      </c>
      <c r="U135" s="7">
        <v>134.99042302999999</v>
      </c>
      <c r="V135" s="7">
        <v>94.001769609999997</v>
      </c>
      <c r="W135" s="7">
        <v>110.38</v>
      </c>
      <c r="X135" s="7">
        <v>105.98674387</v>
      </c>
      <c r="Y135" s="7">
        <v>0.9</v>
      </c>
    </row>
    <row r="136" spans="1:25" s="8" customFormat="1" x14ac:dyDescent="0.25">
      <c r="A136" s="3">
        <v>41214</v>
      </c>
      <c r="B136" s="7">
        <v>82.323330749999997</v>
      </c>
      <c r="C136" s="7">
        <v>96.822920170000003</v>
      </c>
      <c r="D136" s="7">
        <v>100.80023756</v>
      </c>
      <c r="E136" s="7">
        <v>98.372177239999999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>
        <v>123.62997695999999</v>
      </c>
      <c r="S136" s="7">
        <v>124.07563886</v>
      </c>
      <c r="T136" s="7">
        <v>112.55700428999999</v>
      </c>
      <c r="U136" s="7">
        <v>138.42402475</v>
      </c>
      <c r="V136" s="7">
        <v>92.415149080000006</v>
      </c>
      <c r="W136" s="7">
        <v>108.29</v>
      </c>
      <c r="X136" s="7">
        <v>106.33396535999999</v>
      </c>
      <c r="Y136" s="7">
        <v>0</v>
      </c>
    </row>
    <row r="137" spans="1:25" s="8" customFormat="1" x14ac:dyDescent="0.25">
      <c r="A137" s="3">
        <v>41244</v>
      </c>
      <c r="B137" s="7">
        <v>84.427875729999997</v>
      </c>
      <c r="C137" s="7">
        <v>100.49573700000001</v>
      </c>
      <c r="D137" s="7">
        <v>103.26601739</v>
      </c>
      <c r="E137" s="7">
        <v>99.082965470000005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>
        <v>122.85605648000001</v>
      </c>
      <c r="S137" s="7">
        <v>124.17498046999999</v>
      </c>
      <c r="T137" s="7">
        <v>112.12887228</v>
      </c>
      <c r="U137" s="7">
        <v>136.61751967999999</v>
      </c>
      <c r="V137" s="7">
        <v>97.423283290000001</v>
      </c>
      <c r="W137" s="7">
        <v>108.33</v>
      </c>
      <c r="X137" s="7">
        <v>106.47106976000001</v>
      </c>
      <c r="Y137" s="7">
        <v>1.2</v>
      </c>
    </row>
    <row r="138" spans="1:25" s="8" customFormat="1" x14ac:dyDescent="0.25">
      <c r="A138" s="3">
        <v>41275</v>
      </c>
      <c r="B138" s="7">
        <v>82.900000449999993</v>
      </c>
      <c r="C138" s="7">
        <v>104.99135119</v>
      </c>
      <c r="D138" s="7">
        <v>103.52910468</v>
      </c>
      <c r="E138" s="7">
        <v>101.63730497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123.38146728</v>
      </c>
      <c r="S138" s="7">
        <v>128.41062755999999</v>
      </c>
      <c r="T138" s="7">
        <v>111.18953242000001</v>
      </c>
      <c r="U138" s="7">
        <v>131.81737763999999</v>
      </c>
      <c r="V138" s="7">
        <v>100.28575365</v>
      </c>
      <c r="W138" s="7">
        <v>111.81</v>
      </c>
      <c r="X138" s="7">
        <v>108.51154222</v>
      </c>
      <c r="Y138" s="7">
        <v>1.8</v>
      </c>
    </row>
    <row r="139" spans="1:25" s="8" customFormat="1" x14ac:dyDescent="0.25">
      <c r="A139" s="3">
        <v>41306</v>
      </c>
      <c r="B139" s="7">
        <v>82.600599919999993</v>
      </c>
      <c r="C139" s="7">
        <v>103.63752796</v>
      </c>
      <c r="D139" s="7">
        <v>107.01749535</v>
      </c>
      <c r="E139" s="7">
        <v>97.409093490000004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>
        <v>123.24309962</v>
      </c>
      <c r="S139" s="7">
        <v>131.22017253999999</v>
      </c>
      <c r="T139" s="7">
        <v>110.02050751</v>
      </c>
      <c r="U139" s="7">
        <v>136.40502217</v>
      </c>
      <c r="V139" s="7">
        <v>101.34065726999999</v>
      </c>
      <c r="W139" s="7">
        <v>114.45</v>
      </c>
      <c r="X139" s="7">
        <v>107.52137567</v>
      </c>
      <c r="Y139" s="7">
        <v>0.5</v>
      </c>
    </row>
    <row r="140" spans="1:25" s="8" customFormat="1" x14ac:dyDescent="0.25">
      <c r="A140" s="3">
        <v>41334</v>
      </c>
      <c r="B140" s="7">
        <v>82.833273800000001</v>
      </c>
      <c r="C140" s="7">
        <v>108.0728944</v>
      </c>
      <c r="D140" s="7">
        <v>105.33237099999999</v>
      </c>
      <c r="E140" s="7">
        <v>99.713983150000004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>
        <v>122.87914086000001</v>
      </c>
      <c r="S140" s="7">
        <v>126.22248202999999</v>
      </c>
      <c r="T140" s="7">
        <v>109.00656499999999</v>
      </c>
      <c r="U140" s="7">
        <v>129.71429143</v>
      </c>
      <c r="V140" s="7">
        <v>94.547307079999996</v>
      </c>
      <c r="W140" s="7">
        <v>106.67</v>
      </c>
      <c r="X140" s="7">
        <v>108.28682025000001</v>
      </c>
      <c r="Y140" s="7">
        <v>-0.1</v>
      </c>
    </row>
    <row r="141" spans="1:25" s="8" customFormat="1" x14ac:dyDescent="0.25">
      <c r="A141" s="3">
        <v>41365</v>
      </c>
      <c r="B141" s="7">
        <v>84.239185340000006</v>
      </c>
      <c r="C141" s="7">
        <v>103.8691987</v>
      </c>
      <c r="D141" s="7">
        <v>101.29183561000001</v>
      </c>
      <c r="E141" s="7">
        <v>97.29371012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>
        <v>122.86279082999999</v>
      </c>
      <c r="S141" s="7">
        <v>123.12660667999999</v>
      </c>
      <c r="T141" s="7">
        <v>106.73608679</v>
      </c>
      <c r="U141" s="7">
        <v>117.31720085000001</v>
      </c>
      <c r="V141" s="7">
        <v>90.733232150000006</v>
      </c>
      <c r="W141" s="7">
        <v>101.1</v>
      </c>
      <c r="X141" s="7">
        <v>108.50017749</v>
      </c>
      <c r="Y141" s="7">
        <v>-1.4</v>
      </c>
    </row>
    <row r="142" spans="1:25" s="8" customFormat="1" x14ac:dyDescent="0.25">
      <c r="A142" s="3">
        <v>41395</v>
      </c>
      <c r="B142" s="7">
        <v>85.536084020000004</v>
      </c>
      <c r="C142" s="7">
        <v>103.97810556</v>
      </c>
      <c r="D142" s="7">
        <v>103.42356392000001</v>
      </c>
      <c r="E142" s="7">
        <v>100.79601588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>
        <v>122.08290356000001</v>
      </c>
      <c r="S142" s="7">
        <v>123.20865474</v>
      </c>
      <c r="T142" s="7">
        <v>107.08222497</v>
      </c>
      <c r="U142" s="7">
        <v>123.66371024999999</v>
      </c>
      <c r="V142" s="7">
        <v>88.315508530000002</v>
      </c>
      <c r="W142" s="7">
        <v>102.27</v>
      </c>
      <c r="X142" s="7">
        <v>108.53292535</v>
      </c>
      <c r="Y142" s="7">
        <v>1.1000000000000001</v>
      </c>
    </row>
    <row r="143" spans="1:25" s="8" customFormat="1" x14ac:dyDescent="0.25">
      <c r="A143" s="3">
        <v>41426</v>
      </c>
      <c r="B143" s="7">
        <v>84.748078190000001</v>
      </c>
      <c r="C143" s="7">
        <v>97.868997550000003</v>
      </c>
      <c r="D143" s="7">
        <v>104.55740701000001</v>
      </c>
      <c r="E143" s="7">
        <v>97.632426899999999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>
        <v>120.91475334</v>
      </c>
      <c r="S143" s="7">
        <v>122.93566762</v>
      </c>
      <c r="T143" s="7">
        <v>107.09770708000001</v>
      </c>
      <c r="U143" s="7">
        <v>114.44710171</v>
      </c>
      <c r="V143" s="7">
        <v>85.411744999999996</v>
      </c>
      <c r="W143" s="7">
        <v>102.85</v>
      </c>
      <c r="X143" s="7">
        <v>107.47835521</v>
      </c>
      <c r="Y143" s="7">
        <v>-3.3</v>
      </c>
    </row>
    <row r="144" spans="1:25" s="8" customFormat="1" x14ac:dyDescent="0.25">
      <c r="A144" s="3">
        <v>41456</v>
      </c>
      <c r="B144" s="7">
        <v>86.746901280000003</v>
      </c>
      <c r="C144" s="7">
        <v>100.12736425999999</v>
      </c>
      <c r="D144" s="7">
        <v>106.28694648</v>
      </c>
      <c r="E144" s="7">
        <v>98.162669730000005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>
        <v>117.89099706</v>
      </c>
      <c r="S144" s="7">
        <v>128.11705322</v>
      </c>
      <c r="T144" s="7">
        <v>104.71130817</v>
      </c>
      <c r="U144" s="7">
        <v>110.33137653</v>
      </c>
      <c r="V144" s="7">
        <v>85.668841439999994</v>
      </c>
      <c r="W144" s="7">
        <v>108.24</v>
      </c>
      <c r="X144" s="7">
        <v>108.42881715999999</v>
      </c>
      <c r="Y144" s="7">
        <v>0</v>
      </c>
    </row>
    <row r="145" spans="1:25" s="8" customFormat="1" x14ac:dyDescent="0.25">
      <c r="A145" s="3">
        <v>41487</v>
      </c>
      <c r="B145" s="7">
        <v>85.808262499999998</v>
      </c>
      <c r="C145" s="7">
        <v>96.505377859999996</v>
      </c>
      <c r="D145" s="7">
        <v>108.13917461</v>
      </c>
      <c r="E145" s="7">
        <v>97.161157380000006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>
        <v>116.14573163</v>
      </c>
      <c r="S145" s="7">
        <v>130.9259965</v>
      </c>
      <c r="T145" s="7">
        <v>102.60863675</v>
      </c>
      <c r="U145" s="7">
        <v>107.22577873</v>
      </c>
      <c r="V145" s="7">
        <v>89.637480550000006</v>
      </c>
      <c r="W145" s="7">
        <v>111.11</v>
      </c>
      <c r="X145" s="7">
        <v>108.90827623</v>
      </c>
      <c r="Y145" s="7">
        <v>-1.8</v>
      </c>
    </row>
    <row r="146" spans="1:25" s="8" customFormat="1" x14ac:dyDescent="0.25">
      <c r="A146" s="3">
        <v>41518</v>
      </c>
      <c r="B146" s="7">
        <v>90.205322969999997</v>
      </c>
      <c r="C146" s="7">
        <v>98.909630149999998</v>
      </c>
      <c r="D146" s="7">
        <v>104.85131877000001</v>
      </c>
      <c r="E146" s="7">
        <v>101.91247296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>
        <v>116.39769133</v>
      </c>
      <c r="S146" s="7">
        <v>131.60128596999999</v>
      </c>
      <c r="T146" s="7">
        <v>102.60403513999999</v>
      </c>
      <c r="U146" s="7">
        <v>102.13922506</v>
      </c>
      <c r="V146" s="7">
        <v>88.153237610000005</v>
      </c>
      <c r="W146" s="7">
        <v>110.86</v>
      </c>
      <c r="X146" s="7">
        <v>108.49986154</v>
      </c>
      <c r="Y146" s="7">
        <v>1.1000000000000001</v>
      </c>
    </row>
    <row r="147" spans="1:25" s="8" customFormat="1" x14ac:dyDescent="0.25">
      <c r="A147" s="3">
        <v>41548</v>
      </c>
      <c r="B147" s="7">
        <v>93.228950449999999</v>
      </c>
      <c r="C147" s="7">
        <v>99.430399089999995</v>
      </c>
      <c r="D147" s="7">
        <v>104.83982392</v>
      </c>
      <c r="E147" s="7">
        <v>98.98468278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>
        <v>118.74575501</v>
      </c>
      <c r="S147" s="7">
        <v>128.28515970999999</v>
      </c>
      <c r="T147" s="7">
        <v>102.86179242</v>
      </c>
      <c r="U147" s="7">
        <v>98.313099260000001</v>
      </c>
      <c r="V147" s="7">
        <v>89.073563300000004</v>
      </c>
      <c r="W147" s="7">
        <v>107.91</v>
      </c>
      <c r="X147" s="7">
        <v>109.58867164</v>
      </c>
      <c r="Y147" s="7">
        <v>0.7</v>
      </c>
    </row>
    <row r="148" spans="1:25" s="8" customFormat="1" x14ac:dyDescent="0.25">
      <c r="A148" s="3">
        <v>41579</v>
      </c>
      <c r="B148" s="7">
        <v>94.425059910000002</v>
      </c>
      <c r="C148" s="7">
        <v>97.398996909999994</v>
      </c>
      <c r="D148" s="7">
        <v>107.67543216</v>
      </c>
      <c r="E148" s="7">
        <v>103.32835652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>
        <v>118.67123807999999</v>
      </c>
      <c r="S148" s="7">
        <v>125.38110260000001</v>
      </c>
      <c r="T148" s="7">
        <v>102.05749912</v>
      </c>
      <c r="U148" s="7">
        <v>99.749110900000005</v>
      </c>
      <c r="V148" s="7">
        <v>87.820715289999995</v>
      </c>
      <c r="W148" s="7">
        <v>107.32</v>
      </c>
      <c r="X148" s="7">
        <v>109.77844806</v>
      </c>
      <c r="Y148" s="7">
        <v>-0.3</v>
      </c>
    </row>
    <row r="149" spans="1:25" s="8" customFormat="1" x14ac:dyDescent="0.25">
      <c r="A149" s="3">
        <v>41609</v>
      </c>
      <c r="B149" s="7">
        <v>94.545477669999997</v>
      </c>
      <c r="C149" s="7">
        <v>95.860896550000007</v>
      </c>
      <c r="D149" s="7">
        <v>107.61978695000001</v>
      </c>
      <c r="E149" s="7">
        <v>103.10212962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>
        <v>118.18752194</v>
      </c>
      <c r="S149" s="7">
        <v>129.48229832999999</v>
      </c>
      <c r="T149" s="7">
        <v>102.20063474</v>
      </c>
      <c r="U149" s="7">
        <v>101.24974297999999</v>
      </c>
      <c r="V149" s="7">
        <v>88.713665989999996</v>
      </c>
      <c r="W149" s="7">
        <v>109.88</v>
      </c>
      <c r="X149" s="7">
        <v>109.25910815</v>
      </c>
      <c r="Y149" s="7">
        <v>-1.1000000000000001</v>
      </c>
    </row>
    <row r="150" spans="1:25" s="8" customFormat="1" x14ac:dyDescent="0.25">
      <c r="A150" s="3">
        <v>41640</v>
      </c>
      <c r="B150" s="7">
        <v>95.946994970000006</v>
      </c>
      <c r="C150" s="7">
        <v>90.586169659999996</v>
      </c>
      <c r="D150" s="7">
        <v>103.1303487</v>
      </c>
      <c r="E150" s="7">
        <v>101.1377818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116.21845055</v>
      </c>
      <c r="S150" s="7">
        <v>126.3809725</v>
      </c>
      <c r="T150" s="7">
        <v>100.96450394999999</v>
      </c>
      <c r="U150" s="7">
        <v>105.66526448</v>
      </c>
      <c r="V150" s="7">
        <v>88.075688779999993</v>
      </c>
      <c r="W150" s="7">
        <v>106.43</v>
      </c>
      <c r="X150" s="7">
        <v>110.61298357</v>
      </c>
      <c r="Y150" s="7">
        <v>-0.7</v>
      </c>
    </row>
    <row r="151" spans="1:25" s="8" customFormat="1" x14ac:dyDescent="0.25">
      <c r="A151" s="3">
        <v>41671</v>
      </c>
      <c r="B151" s="7">
        <v>96.844592500000005</v>
      </c>
      <c r="C151" s="7">
        <v>99.165073230000004</v>
      </c>
      <c r="D151" s="7">
        <v>102.08782126</v>
      </c>
      <c r="E151" s="7">
        <v>99.167396280000006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118.46254567</v>
      </c>
      <c r="S151" s="7">
        <v>130.57417433000001</v>
      </c>
      <c r="T151" s="7">
        <v>103.20630288</v>
      </c>
      <c r="U151" s="7">
        <v>105.60942789000001</v>
      </c>
      <c r="V151" s="7">
        <v>86.163323989999995</v>
      </c>
      <c r="W151" s="7">
        <v>107.42</v>
      </c>
      <c r="X151" s="7">
        <v>110.37839242</v>
      </c>
      <c r="Y151" s="7">
        <v>-3.9</v>
      </c>
    </row>
    <row r="152" spans="1:25" s="8" customFormat="1" x14ac:dyDescent="0.25">
      <c r="A152" s="3">
        <v>41699</v>
      </c>
      <c r="B152" s="7">
        <v>98.180784750000001</v>
      </c>
      <c r="C152" s="7">
        <v>97.826357900000005</v>
      </c>
      <c r="D152" s="7">
        <v>105.86547495000001</v>
      </c>
      <c r="E152" s="7">
        <v>100.05770884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>
        <v>122.09263313</v>
      </c>
      <c r="S152" s="7">
        <v>127.93091891</v>
      </c>
      <c r="T152" s="7">
        <v>108.07143842000001</v>
      </c>
      <c r="U152" s="7">
        <v>102.59859795</v>
      </c>
      <c r="V152" s="7">
        <v>82.979361740000002</v>
      </c>
      <c r="W152" s="7">
        <v>106.68</v>
      </c>
      <c r="X152" s="7">
        <v>110.02984739999999</v>
      </c>
      <c r="Y152" s="7">
        <v>-1.7</v>
      </c>
    </row>
    <row r="153" spans="1:25" s="8" customFormat="1" x14ac:dyDescent="0.25">
      <c r="A153" s="3">
        <v>41730</v>
      </c>
      <c r="B153" s="7">
        <v>99.488181319999995</v>
      </c>
      <c r="C153" s="7">
        <v>100.45673813000001</v>
      </c>
      <c r="D153" s="7">
        <v>105.53506688</v>
      </c>
      <c r="E153" s="7">
        <v>103.2997221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>
        <v>121.44861367999999</v>
      </c>
      <c r="S153" s="7">
        <v>128.41196481</v>
      </c>
      <c r="T153" s="7">
        <v>107.31213222</v>
      </c>
      <c r="U153" s="7">
        <v>94.908379080000003</v>
      </c>
      <c r="V153" s="7">
        <v>85.478255160000003</v>
      </c>
      <c r="W153" s="7">
        <v>106.56</v>
      </c>
      <c r="X153" s="7">
        <v>110.97824657</v>
      </c>
      <c r="Y153" s="7">
        <v>2.7</v>
      </c>
    </row>
    <row r="154" spans="1:25" s="8" customFormat="1" x14ac:dyDescent="0.25">
      <c r="A154" s="3">
        <v>41760</v>
      </c>
      <c r="B154" s="7">
        <v>99.659335679999998</v>
      </c>
      <c r="C154" s="7">
        <v>99.79360294</v>
      </c>
      <c r="D154" s="7">
        <v>106.85657186</v>
      </c>
      <c r="E154" s="7">
        <v>105.22155361999999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121.29742883</v>
      </c>
      <c r="S154" s="7">
        <v>128.95971073999999</v>
      </c>
      <c r="T154" s="7">
        <v>106.87808431000001</v>
      </c>
      <c r="U154" s="7">
        <v>96.031122350000004</v>
      </c>
      <c r="V154" s="7">
        <v>84.847136660000004</v>
      </c>
      <c r="W154" s="7">
        <v>107.7</v>
      </c>
      <c r="X154" s="7">
        <v>110.6124262</v>
      </c>
      <c r="Y154" s="7">
        <v>2.7</v>
      </c>
    </row>
    <row r="155" spans="1:25" s="8" customFormat="1" x14ac:dyDescent="0.25">
      <c r="A155" s="3">
        <v>41791</v>
      </c>
      <c r="B155" s="7">
        <v>100.80488554</v>
      </c>
      <c r="C155" s="7">
        <v>100.60085478000001</v>
      </c>
      <c r="D155" s="7">
        <v>105.15185584</v>
      </c>
      <c r="E155" s="7">
        <v>107.45642718000001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119.28917092</v>
      </c>
      <c r="S155" s="7">
        <v>131.47651346000001</v>
      </c>
      <c r="T155" s="7">
        <v>104.65555558</v>
      </c>
      <c r="U155" s="7">
        <v>99.498795060000006</v>
      </c>
      <c r="V155" s="7">
        <v>84.359014810000005</v>
      </c>
      <c r="W155" s="7">
        <v>108.93</v>
      </c>
      <c r="X155" s="7">
        <v>110.75642782</v>
      </c>
      <c r="Y155" s="7">
        <v>2.7</v>
      </c>
    </row>
    <row r="156" spans="1:25" s="8" customFormat="1" x14ac:dyDescent="0.25">
      <c r="A156" s="3">
        <v>41821</v>
      </c>
      <c r="B156" s="7">
        <v>99.425668930000001</v>
      </c>
      <c r="C156" s="7">
        <v>96.870612660000006</v>
      </c>
      <c r="D156" s="7">
        <v>107.66351428999999</v>
      </c>
      <c r="E156" s="7">
        <v>109.80911484000001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116.37061975</v>
      </c>
      <c r="S156" s="7">
        <v>126.92635251</v>
      </c>
      <c r="T156" s="7">
        <v>102.60843392</v>
      </c>
      <c r="U156" s="7">
        <v>100.48395111000001</v>
      </c>
      <c r="V156" s="7">
        <v>88.181830439999999</v>
      </c>
      <c r="W156" s="7">
        <v>105.4</v>
      </c>
      <c r="X156" s="7">
        <v>111.50020766999999</v>
      </c>
      <c r="Y156" s="7">
        <v>-0.2</v>
      </c>
    </row>
    <row r="157" spans="1:25" s="8" customFormat="1" x14ac:dyDescent="0.25">
      <c r="A157" s="3">
        <v>41852</v>
      </c>
      <c r="B157" s="7">
        <v>97.158777999999998</v>
      </c>
      <c r="C157" s="7">
        <v>93.17564582</v>
      </c>
      <c r="D157" s="7">
        <v>107.48112215</v>
      </c>
      <c r="E157" s="7">
        <v>110.06175068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>
        <v>113.02291986</v>
      </c>
      <c r="S157" s="7">
        <v>121.20395262</v>
      </c>
      <c r="T157" s="7">
        <v>100.94017837</v>
      </c>
      <c r="U157" s="7">
        <v>101.43514408999999</v>
      </c>
      <c r="V157" s="7">
        <v>88.033853739999998</v>
      </c>
      <c r="W157" s="7">
        <v>101.09</v>
      </c>
      <c r="X157" s="7">
        <v>111.50700009000001</v>
      </c>
      <c r="Y157" s="7">
        <v>-2.4</v>
      </c>
    </row>
    <row r="158" spans="1:25" s="8" customFormat="1" x14ac:dyDescent="0.25">
      <c r="A158" s="3">
        <v>41883</v>
      </c>
      <c r="B158" s="7">
        <v>97.730731779999999</v>
      </c>
      <c r="C158" s="7">
        <v>92.927415580000002</v>
      </c>
      <c r="D158" s="7">
        <v>107.33812459000001</v>
      </c>
      <c r="E158" s="7">
        <v>104.43294804999999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>
        <v>109.35032821</v>
      </c>
      <c r="S158" s="7">
        <v>116.62096602</v>
      </c>
      <c r="T158" s="7">
        <v>97.809279360000005</v>
      </c>
      <c r="U158" s="7">
        <v>102.78683398</v>
      </c>
      <c r="V158" s="7">
        <v>85.070216669999994</v>
      </c>
      <c r="W158" s="7">
        <v>95.84</v>
      </c>
      <c r="X158" s="7">
        <v>113.32633877000001</v>
      </c>
      <c r="Y158" s="7">
        <v>-2.2999999999999998</v>
      </c>
    </row>
    <row r="159" spans="1:25" s="8" customFormat="1" x14ac:dyDescent="0.25">
      <c r="A159" s="3">
        <v>41913</v>
      </c>
      <c r="B159" s="7">
        <v>97.041641659999996</v>
      </c>
      <c r="C159" s="7">
        <v>92.165560529999993</v>
      </c>
      <c r="D159" s="7">
        <v>107.07126348</v>
      </c>
      <c r="E159" s="7">
        <v>104.18766024999999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>
        <v>109.35533552</v>
      </c>
      <c r="S159" s="7">
        <v>106.19734702</v>
      </c>
      <c r="T159" s="7">
        <v>97.306453910000002</v>
      </c>
      <c r="U159" s="7">
        <v>103.5271458</v>
      </c>
      <c r="V159" s="7">
        <v>82.615228270000003</v>
      </c>
      <c r="W159" s="7">
        <v>86.38</v>
      </c>
      <c r="X159" s="7">
        <v>113.02726504</v>
      </c>
      <c r="Y159" s="7">
        <v>-5.4</v>
      </c>
    </row>
    <row r="160" spans="1:25" s="8" customFormat="1" x14ac:dyDescent="0.25">
      <c r="A160" s="3">
        <v>41944</v>
      </c>
      <c r="B160" s="7">
        <v>98.189273659999998</v>
      </c>
      <c r="C160" s="7">
        <v>90.674455069999993</v>
      </c>
      <c r="D160" s="7">
        <v>106.96338948</v>
      </c>
      <c r="E160" s="7">
        <v>106.32752891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108.23650956</v>
      </c>
      <c r="S160" s="7">
        <v>96.382501239999996</v>
      </c>
      <c r="T160" s="7">
        <v>97.150439680000005</v>
      </c>
      <c r="U160" s="7">
        <v>103.34969327</v>
      </c>
      <c r="V160" s="7">
        <v>82.855393669999998</v>
      </c>
      <c r="W160" s="7">
        <v>78.33</v>
      </c>
      <c r="X160" s="7">
        <v>112.71144907</v>
      </c>
      <c r="Y160" s="7">
        <v>-8</v>
      </c>
    </row>
    <row r="161" spans="1:25" s="8" customFormat="1" x14ac:dyDescent="0.25">
      <c r="A161" s="3">
        <v>41974</v>
      </c>
      <c r="B161" s="7">
        <v>100.24064934</v>
      </c>
      <c r="C161" s="7">
        <v>88.502680029999993</v>
      </c>
      <c r="D161" s="7">
        <v>107.46561902000001</v>
      </c>
      <c r="E161" s="7">
        <v>102.7883683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>
        <v>105.15074669000001</v>
      </c>
      <c r="S161" s="7">
        <v>78.552904170000005</v>
      </c>
      <c r="T161" s="7">
        <v>95.712176240000005</v>
      </c>
      <c r="U161" s="7">
        <v>101.78104062</v>
      </c>
      <c r="V161" s="7">
        <v>78.825983519999994</v>
      </c>
      <c r="W161" s="7">
        <v>61.07</v>
      </c>
      <c r="X161" s="7">
        <v>113.75862603</v>
      </c>
      <c r="Y161" s="7">
        <v>-13.7</v>
      </c>
    </row>
    <row r="162" spans="1:25" s="8" customFormat="1" x14ac:dyDescent="0.25">
      <c r="A162" s="3">
        <v>42005</v>
      </c>
      <c r="B162" s="7">
        <v>103.34794770000001</v>
      </c>
      <c r="C162" s="7">
        <v>94.41438531</v>
      </c>
      <c r="D162" s="7">
        <v>106.60148153999999</v>
      </c>
      <c r="E162" s="7">
        <v>102.59370817999999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>
        <v>100.7138698</v>
      </c>
      <c r="S162" s="7">
        <v>63.102541520000003</v>
      </c>
      <c r="T162" s="7">
        <v>93.670503179999997</v>
      </c>
      <c r="U162" s="7">
        <v>101.36218940000001</v>
      </c>
      <c r="V162" s="7">
        <v>73.853194689999995</v>
      </c>
      <c r="W162" s="7">
        <v>46.58</v>
      </c>
      <c r="X162" s="7">
        <v>114.19998065</v>
      </c>
      <c r="Y162" s="7">
        <v>-2.8</v>
      </c>
    </row>
    <row r="163" spans="1:25" s="8" customFormat="1" x14ac:dyDescent="0.25">
      <c r="A163" s="3">
        <v>42036</v>
      </c>
      <c r="B163" s="7">
        <v>102.59931477000001</v>
      </c>
      <c r="C163" s="7">
        <v>90.355683380000002</v>
      </c>
      <c r="D163" s="7">
        <v>100.69291738</v>
      </c>
      <c r="E163" s="7">
        <v>103.60783786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>
        <v>98.452253569999996</v>
      </c>
      <c r="S163" s="7">
        <v>70.869503589999994</v>
      </c>
      <c r="T163" s="7">
        <v>91.989609580000007</v>
      </c>
      <c r="U163" s="7">
        <v>101.69905266000001</v>
      </c>
      <c r="V163" s="7">
        <v>72.370403249999995</v>
      </c>
      <c r="W163" s="7">
        <v>57.3</v>
      </c>
      <c r="X163" s="7">
        <v>114.0558652</v>
      </c>
      <c r="Y163" s="7">
        <v>1.1000000000000001</v>
      </c>
    </row>
    <row r="164" spans="1:25" s="8" customFormat="1" x14ac:dyDescent="0.25">
      <c r="A164" s="3">
        <v>42064</v>
      </c>
      <c r="B164" s="7">
        <v>105.19118989</v>
      </c>
      <c r="C164" s="7">
        <v>87.653271549999999</v>
      </c>
      <c r="D164" s="7">
        <v>100.33252577</v>
      </c>
      <c r="E164" s="7">
        <v>97.606279090000001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>
        <v>95.608490309999993</v>
      </c>
      <c r="S164" s="7">
        <v>68.420337520000004</v>
      </c>
      <c r="T164" s="7">
        <v>89.801295699999997</v>
      </c>
      <c r="U164" s="7">
        <v>100.88430968999999</v>
      </c>
      <c r="V164" s="7">
        <v>71.777245870000002</v>
      </c>
      <c r="W164" s="7">
        <v>54.53</v>
      </c>
      <c r="X164" s="7">
        <v>112.72638508</v>
      </c>
      <c r="Y164" s="7">
        <v>10.5</v>
      </c>
    </row>
    <row r="165" spans="1:25" s="8" customFormat="1" x14ac:dyDescent="0.25">
      <c r="A165" s="3">
        <v>42095</v>
      </c>
      <c r="B165" s="7">
        <v>106.18854880000001</v>
      </c>
      <c r="C165" s="7">
        <v>90.566987589999997</v>
      </c>
      <c r="D165" s="7">
        <v>103.00397313000001</v>
      </c>
      <c r="E165" s="7">
        <v>97.595047100000002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>
        <v>94.700003039999999</v>
      </c>
      <c r="S165" s="7">
        <v>71.85765069</v>
      </c>
      <c r="T165" s="7">
        <v>89.45432907</v>
      </c>
      <c r="U165" s="7">
        <v>95.158320250000003</v>
      </c>
      <c r="V165" s="7">
        <v>72.136605549999999</v>
      </c>
      <c r="W165" s="7">
        <v>59.16</v>
      </c>
      <c r="X165" s="7">
        <v>113.12004999</v>
      </c>
      <c r="Y165" s="7">
        <v>13.1</v>
      </c>
    </row>
    <row r="166" spans="1:25" s="8" customFormat="1" x14ac:dyDescent="0.25">
      <c r="A166" s="3">
        <v>42125</v>
      </c>
      <c r="B166" s="7">
        <v>103.22105602000001</v>
      </c>
      <c r="C166" s="7">
        <v>97.705838400000005</v>
      </c>
      <c r="D166" s="7">
        <v>101.32717386</v>
      </c>
      <c r="E166" s="7">
        <v>101.22820401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>
        <v>95.032590859999999</v>
      </c>
      <c r="S166" s="7">
        <v>77.576390829999994</v>
      </c>
      <c r="T166" s="7">
        <v>89.278277669999994</v>
      </c>
      <c r="U166" s="7">
        <v>95.407252729999996</v>
      </c>
      <c r="V166" s="7">
        <v>74.636886140000001</v>
      </c>
      <c r="W166" s="7">
        <v>63.69</v>
      </c>
      <c r="X166" s="7">
        <v>111.72038332</v>
      </c>
      <c r="Y166" s="7">
        <v>2.1</v>
      </c>
    </row>
    <row r="167" spans="1:25" s="8" customFormat="1" x14ac:dyDescent="0.25">
      <c r="A167" s="3">
        <v>42156</v>
      </c>
      <c r="B167" s="7">
        <v>104.42463536</v>
      </c>
      <c r="C167" s="7">
        <v>95.008508640000002</v>
      </c>
      <c r="D167" s="7">
        <v>103.98731337</v>
      </c>
      <c r="E167" s="7">
        <v>97.884136530000006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>
        <v>94.544777310000001</v>
      </c>
      <c r="S167" s="7">
        <v>76.077472240000006</v>
      </c>
      <c r="T167" s="7">
        <v>89.0842107</v>
      </c>
      <c r="U167" s="7">
        <v>100.18859329</v>
      </c>
      <c r="V167" s="7">
        <v>70.313368580000002</v>
      </c>
      <c r="W167" s="7">
        <v>61.35</v>
      </c>
      <c r="X167" s="7">
        <v>113.34820498000001</v>
      </c>
      <c r="Y167" s="7">
        <v>-6.5</v>
      </c>
    </row>
    <row r="168" spans="1:25" s="8" customFormat="1" x14ac:dyDescent="0.25">
      <c r="A168" s="3">
        <v>42186</v>
      </c>
      <c r="B168" s="7">
        <v>104.51451360999999</v>
      </c>
      <c r="C168" s="7">
        <v>96.228170570000003</v>
      </c>
      <c r="D168" s="7">
        <v>102.31524623</v>
      </c>
      <c r="E168" s="7">
        <v>98.913130980000005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>
        <v>93.806879050000006</v>
      </c>
      <c r="S168" s="7">
        <v>68.783466270000005</v>
      </c>
      <c r="T168" s="7">
        <v>89.42246342</v>
      </c>
      <c r="U168" s="7">
        <v>99.809176699999995</v>
      </c>
      <c r="V168" s="7">
        <v>65.747676929999997</v>
      </c>
      <c r="W168" s="7">
        <v>55.51</v>
      </c>
      <c r="X168" s="7">
        <v>113.63853091999999</v>
      </c>
      <c r="Y168" s="7">
        <v>-2.5</v>
      </c>
    </row>
    <row r="169" spans="1:25" s="8" customFormat="1" x14ac:dyDescent="0.25">
      <c r="A169" s="3">
        <v>42217</v>
      </c>
      <c r="B169" s="7">
        <v>103.23945526999999</v>
      </c>
      <c r="C169" s="7">
        <v>95.075079099999996</v>
      </c>
      <c r="D169" s="7">
        <v>100.97164660999999</v>
      </c>
      <c r="E169" s="7">
        <v>100.00621743000001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>
        <v>89.570960330000005</v>
      </c>
      <c r="S169" s="7">
        <v>59.24991524</v>
      </c>
      <c r="T169" s="7">
        <v>85.60770608</v>
      </c>
      <c r="U169" s="7">
        <v>98.435188719999999</v>
      </c>
      <c r="V169" s="7">
        <v>62.653179389999998</v>
      </c>
      <c r="W169" s="7">
        <v>45.63</v>
      </c>
      <c r="X169" s="7">
        <v>113.47542425</v>
      </c>
      <c r="Y169" s="7">
        <v>-11.4</v>
      </c>
    </row>
    <row r="170" spans="1:25" s="8" customFormat="1" x14ac:dyDescent="0.25">
      <c r="A170" s="3">
        <v>42248</v>
      </c>
      <c r="B170" s="7">
        <v>103.56522991</v>
      </c>
      <c r="C170" s="7">
        <v>93.220959059999998</v>
      </c>
      <c r="D170" s="7">
        <v>101.6355822</v>
      </c>
      <c r="E170" s="7">
        <v>99.860925890000004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>
        <v>89.026595229999998</v>
      </c>
      <c r="S170" s="7">
        <v>59.659672399999998</v>
      </c>
      <c r="T170" s="7">
        <v>83.856467370000004</v>
      </c>
      <c r="U170" s="7">
        <v>99.6065203</v>
      </c>
      <c r="V170" s="7">
        <v>63.402390099999998</v>
      </c>
      <c r="W170" s="7">
        <v>46.66</v>
      </c>
      <c r="X170" s="7">
        <v>114.03301329999999</v>
      </c>
      <c r="Y170" s="7">
        <v>-1</v>
      </c>
    </row>
    <row r="171" spans="1:25" s="8" customFormat="1" x14ac:dyDescent="0.25">
      <c r="A171" s="3">
        <v>42278</v>
      </c>
      <c r="B171" s="7">
        <v>105.34877564999999</v>
      </c>
      <c r="C171" s="7">
        <v>97.320129069999993</v>
      </c>
      <c r="D171" s="7">
        <v>100.24372978</v>
      </c>
      <c r="E171" s="7">
        <v>102.52520748000001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>
        <v>90.374187590000005</v>
      </c>
      <c r="S171" s="7">
        <v>59.647837379999999</v>
      </c>
      <c r="T171" s="7">
        <v>84.763741839999994</v>
      </c>
      <c r="U171" s="7">
        <v>95.468772380000004</v>
      </c>
      <c r="V171" s="7">
        <v>62.2166566</v>
      </c>
      <c r="W171" s="7">
        <v>46.77</v>
      </c>
      <c r="X171" s="7">
        <v>114.59546933</v>
      </c>
      <c r="Y171" s="7">
        <v>6.2</v>
      </c>
    </row>
    <row r="172" spans="1:25" s="8" customFormat="1" x14ac:dyDescent="0.25">
      <c r="A172" s="3">
        <v>42309</v>
      </c>
      <c r="B172" s="7">
        <v>106.34025758</v>
      </c>
      <c r="C172" s="7">
        <v>98.060328830000003</v>
      </c>
      <c r="D172" s="7">
        <v>97.937058699999994</v>
      </c>
      <c r="E172" s="7">
        <v>97.220809149999994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>
        <v>87.71237807</v>
      </c>
      <c r="S172" s="7">
        <v>54.827831320000001</v>
      </c>
      <c r="T172" s="7">
        <v>83.703448140000006</v>
      </c>
      <c r="U172" s="7">
        <v>96.557487949999995</v>
      </c>
      <c r="V172" s="7">
        <v>57.832542529999998</v>
      </c>
      <c r="W172" s="7">
        <v>42.11</v>
      </c>
      <c r="X172" s="7">
        <v>113.67245569000001</v>
      </c>
      <c r="Y172" s="7">
        <v>0.7</v>
      </c>
    </row>
    <row r="173" spans="1:25" s="8" customFormat="1" x14ac:dyDescent="0.25">
      <c r="A173" s="3">
        <v>42339</v>
      </c>
      <c r="B173" s="7">
        <v>107.04385728</v>
      </c>
      <c r="C173" s="7">
        <v>98.803668669999993</v>
      </c>
      <c r="D173" s="7">
        <v>97.062466689999994</v>
      </c>
      <c r="E173" s="7">
        <v>98.980481870000006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>
        <v>87.066095529999998</v>
      </c>
      <c r="S173" s="7">
        <v>47.374929639999998</v>
      </c>
      <c r="T173" s="7">
        <v>83.657834730000005</v>
      </c>
      <c r="U173" s="7">
        <v>96.24798509</v>
      </c>
      <c r="V173" s="7">
        <v>56.313680380000001</v>
      </c>
      <c r="W173" s="7">
        <v>36.42</v>
      </c>
      <c r="X173" s="7">
        <v>114.78802167000001</v>
      </c>
      <c r="Y173" s="7">
        <v>-5.9</v>
      </c>
    </row>
    <row r="174" spans="1:25" s="8" customFormat="1" x14ac:dyDescent="0.25">
      <c r="A174" s="3">
        <v>42370</v>
      </c>
      <c r="B174" s="7">
        <v>106.61325033999999</v>
      </c>
      <c r="C174" s="7">
        <v>100.71417712</v>
      </c>
      <c r="D174" s="7">
        <v>95.362742940000004</v>
      </c>
      <c r="E174" s="7">
        <v>98.486288860000002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>
        <v>84.86685962</v>
      </c>
      <c r="S174" s="7">
        <v>40.010936770000001</v>
      </c>
      <c r="T174" s="7">
        <v>82.299474340000003</v>
      </c>
      <c r="U174" s="7">
        <v>90.317309420000001</v>
      </c>
      <c r="V174" s="7">
        <v>55.213081389999999</v>
      </c>
      <c r="W174" s="7">
        <v>28.75</v>
      </c>
      <c r="X174" s="7">
        <v>113.45978323999999</v>
      </c>
      <c r="Y174" s="7">
        <v>-6.4</v>
      </c>
    </row>
    <row r="175" spans="1:25" s="8" customFormat="1" x14ac:dyDescent="0.25">
      <c r="A175" s="3">
        <v>42401</v>
      </c>
      <c r="B175" s="7">
        <v>103.77865109</v>
      </c>
      <c r="C175" s="7">
        <v>98.406915040000001</v>
      </c>
      <c r="D175" s="7">
        <v>96.543294270000004</v>
      </c>
      <c r="E175" s="7">
        <v>101.43160942999999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>
        <v>86.049382919999999</v>
      </c>
      <c r="S175" s="7">
        <v>40.783849330000002</v>
      </c>
      <c r="T175" s="7">
        <v>82.530660519999998</v>
      </c>
      <c r="U175" s="7">
        <v>80.300488040000005</v>
      </c>
      <c r="V175" s="7">
        <v>57.681030659999998</v>
      </c>
      <c r="W175" s="7">
        <v>30.55</v>
      </c>
      <c r="X175" s="7">
        <v>114.94994825000001</v>
      </c>
      <c r="Y175" s="7">
        <v>-1.6</v>
      </c>
    </row>
    <row r="176" spans="1:25" s="8" customFormat="1" x14ac:dyDescent="0.25">
      <c r="A176" s="3">
        <v>42430</v>
      </c>
      <c r="B176" s="7">
        <v>101.8941658</v>
      </c>
      <c r="C176" s="7">
        <v>101.09354858</v>
      </c>
      <c r="D176" s="7">
        <v>95.302408060000005</v>
      </c>
      <c r="E176" s="7">
        <v>102.44889664999999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>
        <v>87.423220470000004</v>
      </c>
      <c r="S176" s="7">
        <v>47.202395160000002</v>
      </c>
      <c r="T176" s="7">
        <v>84.412485070000002</v>
      </c>
      <c r="U176" s="7">
        <v>81.997441769999995</v>
      </c>
      <c r="V176" s="7">
        <v>61.191857759999998</v>
      </c>
      <c r="W176" s="7">
        <v>36.53</v>
      </c>
      <c r="X176" s="7">
        <v>113.48542461</v>
      </c>
      <c r="Y176" s="7">
        <v>9</v>
      </c>
    </row>
    <row r="177" spans="1:25" s="8" customFormat="1" x14ac:dyDescent="0.25">
      <c r="A177" s="3">
        <v>42461</v>
      </c>
      <c r="B177" s="7">
        <v>104.24717606999999</v>
      </c>
      <c r="C177" s="7">
        <v>103.53833640000001</v>
      </c>
      <c r="D177" s="7">
        <v>96.256940920000005</v>
      </c>
      <c r="E177" s="7">
        <v>107.28235689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>
        <v>89.176899280000001</v>
      </c>
      <c r="S177" s="7">
        <v>51.009113059999997</v>
      </c>
      <c r="T177" s="7">
        <v>86.889158890000004</v>
      </c>
      <c r="U177" s="7">
        <v>81.363097269999997</v>
      </c>
      <c r="V177" s="7">
        <v>61.99894561</v>
      </c>
      <c r="W177" s="7">
        <v>39.630000000000003</v>
      </c>
      <c r="X177" s="7">
        <v>114.36854363</v>
      </c>
      <c r="Y177" s="7">
        <v>3.8</v>
      </c>
    </row>
    <row r="178" spans="1:25" s="8" customFormat="1" x14ac:dyDescent="0.25">
      <c r="A178" s="3">
        <v>42491</v>
      </c>
      <c r="B178" s="7">
        <v>101.94333807</v>
      </c>
      <c r="C178" s="7">
        <v>102.56427952999999</v>
      </c>
      <c r="D178" s="7">
        <v>93.483116150000001</v>
      </c>
      <c r="E178" s="7">
        <v>104.72991752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>
        <v>90.584009179999995</v>
      </c>
      <c r="S178" s="7">
        <v>56.753786529999999</v>
      </c>
      <c r="T178" s="7">
        <v>89.631529090000001</v>
      </c>
      <c r="U178" s="7">
        <v>81.086965090000007</v>
      </c>
      <c r="V178" s="7">
        <v>59.979489630000003</v>
      </c>
      <c r="W178" s="7">
        <v>44.66</v>
      </c>
      <c r="X178" s="7">
        <v>113.94546662</v>
      </c>
      <c r="Y178" s="7">
        <v>2</v>
      </c>
    </row>
    <row r="179" spans="1:25" s="8" customFormat="1" x14ac:dyDescent="0.25">
      <c r="A179" s="3">
        <v>42522</v>
      </c>
      <c r="B179" s="7">
        <v>102.22872048000001</v>
      </c>
      <c r="C179" s="7">
        <v>104.15242625</v>
      </c>
      <c r="D179" s="7">
        <v>97.090816349999997</v>
      </c>
      <c r="E179" s="7">
        <v>107.48711779999999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>
        <v>93.836851480000007</v>
      </c>
      <c r="S179" s="7">
        <v>59.769988580000003</v>
      </c>
      <c r="T179" s="7">
        <v>92.584442289999998</v>
      </c>
      <c r="U179" s="7">
        <v>72.541038790000002</v>
      </c>
      <c r="V179" s="7">
        <v>60.256680680000002</v>
      </c>
      <c r="W179" s="7">
        <v>46.49</v>
      </c>
      <c r="X179" s="7">
        <v>115.15656426</v>
      </c>
      <c r="Y179" s="7">
        <v>1.4</v>
      </c>
    </row>
    <row r="180" spans="1:25" s="8" customFormat="1" x14ac:dyDescent="0.25">
      <c r="A180" s="3">
        <v>42552</v>
      </c>
      <c r="B180" s="7">
        <v>102.9251235</v>
      </c>
      <c r="C180" s="7">
        <v>106.38119834</v>
      </c>
      <c r="D180" s="7">
        <v>97.816193650000002</v>
      </c>
      <c r="E180" s="7">
        <v>104.33245006999999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>
        <v>92.975120599999997</v>
      </c>
      <c r="S180" s="7">
        <v>56.62968695</v>
      </c>
      <c r="T180" s="7">
        <v>90.364157680000005</v>
      </c>
      <c r="U180" s="7">
        <v>76.654630310000002</v>
      </c>
      <c r="V180" s="7">
        <v>63.492551550000002</v>
      </c>
      <c r="W180" s="7">
        <v>43.58</v>
      </c>
      <c r="X180" s="7">
        <v>113.90080326</v>
      </c>
      <c r="Y180" s="7">
        <v>2.9</v>
      </c>
    </row>
    <row r="181" spans="1:25" s="8" customFormat="1" x14ac:dyDescent="0.25">
      <c r="A181" s="3">
        <v>42583</v>
      </c>
      <c r="B181" s="7">
        <v>101.10979064</v>
      </c>
      <c r="C181" s="7">
        <v>108.71649938</v>
      </c>
      <c r="D181" s="7">
        <v>94.544962510000005</v>
      </c>
      <c r="E181" s="7">
        <v>104.53434899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>
        <v>95.293812470000006</v>
      </c>
      <c r="S181" s="7">
        <v>57.432671900000003</v>
      </c>
      <c r="T181" s="7">
        <v>89.144452560000005</v>
      </c>
      <c r="U181" s="7">
        <v>72.694756740000003</v>
      </c>
      <c r="V181" s="7">
        <v>63.780197059999999</v>
      </c>
      <c r="W181" s="7">
        <v>43.9</v>
      </c>
      <c r="X181" s="7">
        <v>115.90015148000001</v>
      </c>
      <c r="Y181" s="7">
        <v>-1.9</v>
      </c>
    </row>
    <row r="182" spans="1:25" s="8" customFormat="1" x14ac:dyDescent="0.25">
      <c r="A182" s="3">
        <v>42614</v>
      </c>
      <c r="B182" s="7">
        <v>103.26145713</v>
      </c>
      <c r="C182" s="7">
        <v>106.91568761000001</v>
      </c>
      <c r="D182" s="7">
        <v>97.218933250000006</v>
      </c>
      <c r="E182" s="7">
        <v>108.72593755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>
        <v>96.08444969</v>
      </c>
      <c r="S182" s="7">
        <v>58.228969800000002</v>
      </c>
      <c r="T182" s="7">
        <v>88.6253435</v>
      </c>
      <c r="U182" s="7">
        <v>73.051258689999997</v>
      </c>
      <c r="V182" s="7">
        <v>62.828454139999998</v>
      </c>
      <c r="W182" s="7">
        <v>44.18</v>
      </c>
      <c r="X182" s="7">
        <v>115.66869045999999</v>
      </c>
      <c r="Y182" s="7">
        <v>0.6</v>
      </c>
    </row>
    <row r="183" spans="1:25" s="8" customFormat="1" x14ac:dyDescent="0.25">
      <c r="A183" s="3">
        <v>42644</v>
      </c>
      <c r="B183" s="7">
        <v>103.54411961</v>
      </c>
      <c r="C183" s="7">
        <v>109.65637588</v>
      </c>
      <c r="D183" s="7">
        <v>99.16209465</v>
      </c>
      <c r="E183" s="7">
        <v>106.3315173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>
        <v>95.925650779999998</v>
      </c>
      <c r="S183" s="7">
        <v>64.324362199999996</v>
      </c>
      <c r="T183" s="7">
        <v>87.423774379999998</v>
      </c>
      <c r="U183" s="7">
        <v>72.966390469999993</v>
      </c>
      <c r="V183" s="7">
        <v>64.132856320000002</v>
      </c>
      <c r="W183" s="7">
        <v>48</v>
      </c>
      <c r="X183" s="7">
        <v>115.16365542</v>
      </c>
      <c r="Y183" s="7">
        <v>4.2</v>
      </c>
    </row>
    <row r="184" spans="1:25" s="8" customFormat="1" x14ac:dyDescent="0.25">
      <c r="A184" s="3">
        <v>42675</v>
      </c>
      <c r="B184" s="7">
        <v>103.58397854</v>
      </c>
      <c r="C184" s="7">
        <v>108.32566102</v>
      </c>
      <c r="D184" s="7">
        <v>97.908503300000007</v>
      </c>
      <c r="E184" s="7">
        <v>83.678863390000004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>
        <v>95.796924140000002</v>
      </c>
      <c r="S184" s="7">
        <v>60.034896920000001</v>
      </c>
      <c r="T184" s="7">
        <v>87.910643429999993</v>
      </c>
      <c r="U184" s="7">
        <v>74.510439539999993</v>
      </c>
      <c r="V184" s="7">
        <v>71.526692209999993</v>
      </c>
      <c r="W184" s="7">
        <v>43.87</v>
      </c>
      <c r="X184" s="7">
        <v>117.62159518</v>
      </c>
      <c r="Y184" s="7">
        <v>-0.2</v>
      </c>
    </row>
    <row r="185" spans="1:25" s="8" customFormat="1" x14ac:dyDescent="0.25">
      <c r="A185" s="3">
        <v>42705</v>
      </c>
      <c r="B185" s="7">
        <v>104.56358650999999</v>
      </c>
      <c r="C185" s="7">
        <v>108.15045117</v>
      </c>
      <c r="D185" s="7">
        <v>102.46372107000001</v>
      </c>
      <c r="E185" s="7">
        <v>76.369768429999993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>
        <v>95.082436299999998</v>
      </c>
      <c r="S185" s="7">
        <v>68.466464169999995</v>
      </c>
      <c r="T185" s="7">
        <v>87.697794329999994</v>
      </c>
      <c r="U185" s="7">
        <v>75.029152530000005</v>
      </c>
      <c r="V185" s="7">
        <v>73.53505724</v>
      </c>
      <c r="W185" s="7">
        <v>52.08</v>
      </c>
      <c r="X185" s="7">
        <v>118.62591146</v>
      </c>
      <c r="Y185" s="7">
        <v>6.1</v>
      </c>
    </row>
    <row r="186" spans="1:25" s="8" customFormat="1" x14ac:dyDescent="0.25">
      <c r="A186" s="3">
        <v>42736</v>
      </c>
      <c r="B186" s="7">
        <v>104.73614521</v>
      </c>
      <c r="C186" s="7">
        <v>104.67153091</v>
      </c>
      <c r="D186" s="7">
        <v>98.807860860000005</v>
      </c>
      <c r="E186" s="7">
        <v>80.427386830000003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>
        <v>97.697771299999999</v>
      </c>
      <c r="S186" s="7">
        <v>69.278450300000003</v>
      </c>
      <c r="T186" s="7">
        <v>89.510425170000005</v>
      </c>
      <c r="U186" s="7">
        <v>76.79330702</v>
      </c>
      <c r="V186" s="7">
        <v>74.54452655</v>
      </c>
      <c r="W186" s="7">
        <v>53.16</v>
      </c>
      <c r="X186" s="7">
        <v>118.38977745</v>
      </c>
      <c r="Y186" s="7">
        <v>4</v>
      </c>
    </row>
    <row r="187" spans="1:25" s="8" customFormat="1" x14ac:dyDescent="0.25">
      <c r="A187" s="3">
        <v>42767</v>
      </c>
      <c r="B187" s="7">
        <v>104.04162267</v>
      </c>
      <c r="C187" s="7">
        <v>116.79250075</v>
      </c>
      <c r="D187" s="7">
        <v>101.55095002</v>
      </c>
      <c r="E187" s="7">
        <v>86.003135790000002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>
        <v>98.116024400000001</v>
      </c>
      <c r="S187" s="7">
        <v>69.32613413</v>
      </c>
      <c r="T187" s="7">
        <v>89.320698399999998</v>
      </c>
      <c r="U187" s="7">
        <v>76.753583800000001</v>
      </c>
      <c r="V187" s="7">
        <v>77.940417409999995</v>
      </c>
      <c r="W187" s="7">
        <v>53.49</v>
      </c>
      <c r="X187" s="7">
        <v>118.07071447</v>
      </c>
      <c r="Y187" s="7">
        <v>1.4</v>
      </c>
    </row>
    <row r="188" spans="1:25" s="8" customFormat="1" x14ac:dyDescent="0.25">
      <c r="A188" s="3">
        <v>42795</v>
      </c>
      <c r="B188" s="7">
        <v>105.71777799</v>
      </c>
      <c r="C188" s="7">
        <v>109.8873529</v>
      </c>
      <c r="D188" s="7">
        <v>101.36518527</v>
      </c>
      <c r="E188" s="7">
        <v>102.08843376999999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>
        <v>96.239720180000006</v>
      </c>
      <c r="S188" s="7">
        <v>65.211678160000005</v>
      </c>
      <c r="T188" s="7">
        <v>87.721752319999993</v>
      </c>
      <c r="U188" s="7">
        <v>76.447869760000003</v>
      </c>
      <c r="V188" s="7">
        <v>77.342717930000006</v>
      </c>
      <c r="W188" s="7">
        <v>49.76</v>
      </c>
      <c r="X188" s="7">
        <v>120.66505694</v>
      </c>
      <c r="Y188" s="7">
        <v>0.2</v>
      </c>
    </row>
    <row r="189" spans="1:25" s="8" customFormat="1" x14ac:dyDescent="0.25">
      <c r="A189" s="3">
        <v>42826</v>
      </c>
      <c r="B189" s="7">
        <v>106.70353525</v>
      </c>
      <c r="C189" s="7">
        <v>106.28247485999999</v>
      </c>
      <c r="D189" s="7">
        <v>100.76491203</v>
      </c>
      <c r="E189" s="7">
        <v>99.126674489999999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>
        <v>95.137197080000007</v>
      </c>
      <c r="S189" s="7">
        <v>66.986511629999995</v>
      </c>
      <c r="T189" s="7">
        <v>86.858489349999999</v>
      </c>
      <c r="U189" s="7">
        <v>73.741388259999994</v>
      </c>
      <c r="V189" s="7">
        <v>74.041355980000006</v>
      </c>
      <c r="W189" s="7">
        <v>51.11</v>
      </c>
      <c r="X189" s="7">
        <v>118.91129534</v>
      </c>
      <c r="Y189" s="7">
        <v>2.4</v>
      </c>
    </row>
    <row r="190" spans="1:25" s="8" customFormat="1" x14ac:dyDescent="0.25">
      <c r="A190" s="3">
        <v>42856</v>
      </c>
      <c r="B190" s="7">
        <v>110.84117719</v>
      </c>
      <c r="C190" s="7">
        <v>103.81104836999999</v>
      </c>
      <c r="D190" s="7">
        <v>100.36456767999999</v>
      </c>
      <c r="E190" s="7">
        <v>95.258091579999999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>
        <v>97.399119859999999</v>
      </c>
      <c r="S190" s="7">
        <v>64.227993080000005</v>
      </c>
      <c r="T190" s="7">
        <v>88.183732770000006</v>
      </c>
      <c r="U190" s="7">
        <v>68.505598520000007</v>
      </c>
      <c r="V190" s="7">
        <v>72.238722269999997</v>
      </c>
      <c r="W190" s="7">
        <v>49.14</v>
      </c>
      <c r="X190" s="7">
        <v>120.50553963</v>
      </c>
      <c r="Y190" s="7">
        <v>-2.6</v>
      </c>
    </row>
    <row r="191" spans="1:25" s="8" customFormat="1" x14ac:dyDescent="0.25">
      <c r="A191" s="3">
        <v>42887</v>
      </c>
      <c r="B191" s="7">
        <v>109.65345711000001</v>
      </c>
      <c r="C191" s="7">
        <v>104.60299507000001</v>
      </c>
      <c r="D191" s="7">
        <v>100.99762378</v>
      </c>
      <c r="E191" s="7">
        <v>91.327370759999994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>
        <v>97.96703282</v>
      </c>
      <c r="S191" s="7">
        <v>60.210532720000003</v>
      </c>
      <c r="T191" s="7">
        <v>87.144117399999999</v>
      </c>
      <c r="U191" s="7">
        <v>70.258716039999996</v>
      </c>
      <c r="V191" s="7">
        <v>71.707860890000006</v>
      </c>
      <c r="W191" s="7">
        <v>45.65</v>
      </c>
      <c r="X191" s="7">
        <v>120.56319627000001</v>
      </c>
      <c r="Y191" s="7">
        <v>-1.5</v>
      </c>
    </row>
    <row r="192" spans="1:25" s="8" customFormat="1" x14ac:dyDescent="0.25">
      <c r="A192" s="3">
        <v>42917</v>
      </c>
      <c r="B192" s="7">
        <v>110.60054246</v>
      </c>
      <c r="C192" s="7">
        <v>103.71058277</v>
      </c>
      <c r="D192" s="7">
        <v>101.5174367</v>
      </c>
      <c r="E192" s="7">
        <v>95.724158279999997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>
        <v>100.23368189</v>
      </c>
      <c r="S192" s="7">
        <v>62.190878159999997</v>
      </c>
      <c r="T192" s="7">
        <v>87.524792250000004</v>
      </c>
      <c r="U192" s="7">
        <v>68.915606139999994</v>
      </c>
      <c r="V192" s="7">
        <v>75.387315580000006</v>
      </c>
      <c r="W192" s="7">
        <v>47.85</v>
      </c>
      <c r="X192" s="7">
        <v>120.23592016000001</v>
      </c>
      <c r="Y192" s="7">
        <v>-4.0999999999999996</v>
      </c>
    </row>
    <row r="193" spans="1:25" s="8" customFormat="1" x14ac:dyDescent="0.25">
      <c r="A193" s="3">
        <v>42948</v>
      </c>
      <c r="B193" s="7">
        <v>110.24430175000001</v>
      </c>
      <c r="C193" s="7">
        <v>105.5141981</v>
      </c>
      <c r="D193" s="7">
        <v>102.03343653</v>
      </c>
      <c r="E193" s="7">
        <v>101.96170212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>
        <v>99.338650670000007</v>
      </c>
      <c r="S193" s="7">
        <v>65.293542270000003</v>
      </c>
      <c r="T193" s="7">
        <v>85.595886960000001</v>
      </c>
      <c r="U193" s="7">
        <v>70.748488449999996</v>
      </c>
      <c r="V193" s="7">
        <v>81.555210959999997</v>
      </c>
      <c r="W193" s="7">
        <v>51.02</v>
      </c>
      <c r="X193" s="7">
        <v>121.38926917000001</v>
      </c>
      <c r="Y193" s="7">
        <v>-2.2999999999999998</v>
      </c>
    </row>
    <row r="194" spans="1:25" s="8" customFormat="1" x14ac:dyDescent="0.25">
      <c r="A194" s="3">
        <v>42979</v>
      </c>
      <c r="B194" s="7">
        <v>109.69003313</v>
      </c>
      <c r="C194" s="7">
        <v>105.43638328</v>
      </c>
      <c r="D194" s="7">
        <v>104.36312096</v>
      </c>
      <c r="E194" s="7">
        <v>99.190427389999996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>
        <v>99.885667780000006</v>
      </c>
      <c r="S194" s="7">
        <v>68.817175750000004</v>
      </c>
      <c r="T194" s="7">
        <v>86.128287889999996</v>
      </c>
      <c r="U194" s="7">
        <v>74.076017199999995</v>
      </c>
      <c r="V194" s="7">
        <v>82.678279889999999</v>
      </c>
      <c r="W194" s="7">
        <v>54.24</v>
      </c>
      <c r="X194" s="7">
        <v>121.94788764</v>
      </c>
      <c r="Y194" s="7">
        <v>2.2000000000000002</v>
      </c>
    </row>
    <row r="195" spans="1:25" s="8" customFormat="1" x14ac:dyDescent="0.25">
      <c r="A195" s="3">
        <v>43009</v>
      </c>
      <c r="B195" s="7">
        <v>112.56879311</v>
      </c>
      <c r="C195" s="7">
        <v>104.23203744</v>
      </c>
      <c r="D195" s="7">
        <v>106.76134085</v>
      </c>
      <c r="E195" s="7">
        <v>98.843239229999995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>
        <v>98.911109310000001</v>
      </c>
      <c r="S195" s="7">
        <v>70.852651559999998</v>
      </c>
      <c r="T195" s="7">
        <v>85.312434069999995</v>
      </c>
      <c r="U195" s="7">
        <v>78.086943410000003</v>
      </c>
      <c r="V195" s="7">
        <v>83.390082269999994</v>
      </c>
      <c r="W195" s="7">
        <v>56.35</v>
      </c>
      <c r="X195" s="7">
        <v>120.50449657999999</v>
      </c>
      <c r="Y195" s="7">
        <v>1.2</v>
      </c>
    </row>
    <row r="196" spans="1:25" s="8" customFormat="1" x14ac:dyDescent="0.25">
      <c r="A196" s="3">
        <v>43040</v>
      </c>
      <c r="B196" s="7">
        <v>111.91699658</v>
      </c>
      <c r="C196" s="7">
        <v>120.83160187</v>
      </c>
      <c r="D196" s="7">
        <v>107.50119316</v>
      </c>
      <c r="E196" s="7">
        <v>103.096957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>
        <v>98.932736199999994</v>
      </c>
      <c r="S196" s="7">
        <v>76.633905760000005</v>
      </c>
      <c r="T196" s="7">
        <v>85.588412739999995</v>
      </c>
      <c r="U196" s="7">
        <v>82.675083950000001</v>
      </c>
      <c r="V196" s="7">
        <v>83.456109459999993</v>
      </c>
      <c r="W196" s="7">
        <v>61.97</v>
      </c>
      <c r="X196" s="7">
        <v>123.8274924</v>
      </c>
      <c r="Y196" s="7">
        <v>-1.7</v>
      </c>
    </row>
    <row r="197" spans="1:25" s="8" customFormat="1" x14ac:dyDescent="0.25">
      <c r="A197" s="3">
        <v>43070</v>
      </c>
      <c r="B197" s="7">
        <v>111.21751071</v>
      </c>
      <c r="C197" s="7">
        <v>101.60116148</v>
      </c>
      <c r="D197" s="7">
        <v>106.70499952999999</v>
      </c>
      <c r="E197" s="7">
        <v>101.25331445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>
        <v>96.40684444</v>
      </c>
      <c r="S197" s="7">
        <v>78.106568429999996</v>
      </c>
      <c r="T197" s="7">
        <v>84.855548630000001</v>
      </c>
      <c r="U197" s="7">
        <v>74.099408339999997</v>
      </c>
      <c r="V197" s="7">
        <v>84.113956790000003</v>
      </c>
      <c r="W197" s="7">
        <v>63.61</v>
      </c>
      <c r="X197" s="7">
        <v>124.5838646</v>
      </c>
      <c r="Y197" s="7">
        <v>0.1</v>
      </c>
    </row>
    <row r="198" spans="1:25" s="8" customFormat="1" x14ac:dyDescent="0.25">
      <c r="A198" s="3">
        <v>43101</v>
      </c>
      <c r="B198" s="7">
        <v>110.31606136000001</v>
      </c>
      <c r="C198" s="7">
        <v>105.41454827</v>
      </c>
      <c r="D198" s="7">
        <v>109.71623999000001</v>
      </c>
      <c r="E198" s="7">
        <v>103.85161103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>
        <v>96.730893339999994</v>
      </c>
      <c r="S198" s="7">
        <v>85.039025030000005</v>
      </c>
      <c r="T198" s="7">
        <v>87.030233870000004</v>
      </c>
      <c r="U198" s="7">
        <v>75.453350790000002</v>
      </c>
      <c r="V198" s="7">
        <v>88.569625779999996</v>
      </c>
      <c r="W198" s="7">
        <v>68.459999999999994</v>
      </c>
      <c r="X198" s="7">
        <v>125.02377958</v>
      </c>
      <c r="Y198" s="7">
        <v>1.1000000000000001</v>
      </c>
    </row>
    <row r="199" spans="1:25" s="8" customFormat="1" x14ac:dyDescent="0.25">
      <c r="A199" s="3">
        <v>43132</v>
      </c>
      <c r="B199" s="7">
        <v>110.12895100999999</v>
      </c>
      <c r="C199" s="7">
        <v>101.68634812000001</v>
      </c>
      <c r="D199" s="7">
        <v>111.24966017</v>
      </c>
      <c r="E199" s="7">
        <v>97.941828049999998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>
        <v>97.816037949999995</v>
      </c>
      <c r="S199" s="7">
        <v>80.538932840000001</v>
      </c>
      <c r="T199" s="7">
        <v>88.669258819999996</v>
      </c>
      <c r="U199" s="7">
        <v>77.696081629999995</v>
      </c>
      <c r="V199" s="7">
        <v>88.606940309999999</v>
      </c>
      <c r="W199" s="7">
        <v>63.27</v>
      </c>
      <c r="X199" s="7">
        <v>124.22733483</v>
      </c>
      <c r="Y199" s="7">
        <v>-1.7</v>
      </c>
    </row>
    <row r="200" spans="1:25" s="8" customFormat="1" x14ac:dyDescent="0.25">
      <c r="A200" s="3">
        <v>43160</v>
      </c>
      <c r="B200" s="7">
        <v>109.20825911999999</v>
      </c>
      <c r="C200" s="7">
        <v>100.66027379000001</v>
      </c>
      <c r="D200" s="7">
        <v>109.81526452999999</v>
      </c>
      <c r="E200" s="7">
        <v>105.03525003999999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>
        <v>98.993745849999996</v>
      </c>
      <c r="S200" s="7">
        <v>80.893429179999998</v>
      </c>
      <c r="T200" s="7">
        <v>90.042375109999995</v>
      </c>
      <c r="U200" s="7">
        <v>78.275211040000002</v>
      </c>
      <c r="V200" s="7">
        <v>84.471071550000005</v>
      </c>
      <c r="W200" s="7">
        <v>63.68</v>
      </c>
      <c r="X200" s="7">
        <v>123.41887683</v>
      </c>
      <c r="Y200" s="7">
        <v>0</v>
      </c>
    </row>
    <row r="201" spans="1:25" s="8" customFormat="1" x14ac:dyDescent="0.25">
      <c r="A201" s="3">
        <v>43191</v>
      </c>
      <c r="B201" s="7">
        <v>111.25479097</v>
      </c>
      <c r="C201" s="7">
        <v>101.04916334000001</v>
      </c>
      <c r="D201" s="7">
        <v>109.77445403999999</v>
      </c>
      <c r="E201" s="7">
        <v>102.32872519999999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>
        <v>98.487582369999998</v>
      </c>
      <c r="S201" s="7">
        <v>85.911920969999997</v>
      </c>
      <c r="T201" s="7">
        <v>91.663335020000005</v>
      </c>
      <c r="U201" s="7">
        <v>78.59184449</v>
      </c>
      <c r="V201" s="7">
        <v>86.445443990000001</v>
      </c>
      <c r="W201" s="7">
        <v>69.08</v>
      </c>
      <c r="X201" s="7">
        <v>124.08273242</v>
      </c>
      <c r="Y201" s="7">
        <v>-5</v>
      </c>
    </row>
    <row r="202" spans="1:25" s="8" customFormat="1" x14ac:dyDescent="0.25">
      <c r="A202" s="3">
        <v>43221</v>
      </c>
      <c r="B202" s="7">
        <v>107.07843994</v>
      </c>
      <c r="C202" s="7">
        <v>99.798029740000004</v>
      </c>
      <c r="D202" s="7">
        <v>109.35295290000001</v>
      </c>
      <c r="E202" s="7">
        <v>101.81400044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>
        <v>98.584941259999994</v>
      </c>
      <c r="S202" s="7">
        <v>91.746851039999996</v>
      </c>
      <c r="T202" s="7">
        <v>91.845127480000002</v>
      </c>
      <c r="U202" s="7">
        <v>77.396362960000005</v>
      </c>
      <c r="V202" s="7">
        <v>86.788527270000003</v>
      </c>
      <c r="W202" s="7">
        <v>74.86</v>
      </c>
      <c r="X202" s="7">
        <v>125.10496513</v>
      </c>
      <c r="Y202" s="7">
        <v>-0.1</v>
      </c>
    </row>
    <row r="203" spans="1:25" s="8" customFormat="1" x14ac:dyDescent="0.25">
      <c r="A203" s="3">
        <v>43252</v>
      </c>
      <c r="B203" s="7">
        <v>107.14422651</v>
      </c>
      <c r="C203" s="7">
        <v>98.331702109999995</v>
      </c>
      <c r="D203" s="7">
        <v>107.86093787</v>
      </c>
      <c r="E203" s="7">
        <v>100.01329912999999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>
        <v>96.873520339999999</v>
      </c>
      <c r="S203" s="7">
        <v>90.814055240000002</v>
      </c>
      <c r="T203" s="7">
        <v>88.942982009999994</v>
      </c>
      <c r="U203" s="7">
        <v>78.030450759999994</v>
      </c>
      <c r="V203" s="7">
        <v>86.976679919999995</v>
      </c>
      <c r="W203" s="7">
        <v>73.38</v>
      </c>
      <c r="X203" s="7">
        <v>125.21176359</v>
      </c>
      <c r="Y203" s="7">
        <v>0.9</v>
      </c>
    </row>
    <row r="204" spans="1:25" s="8" customFormat="1" x14ac:dyDescent="0.25">
      <c r="A204" s="3">
        <v>43282</v>
      </c>
      <c r="B204" s="7">
        <v>107.18072926000001</v>
      </c>
      <c r="C204" s="7">
        <v>102.41810133</v>
      </c>
      <c r="D204" s="7">
        <v>106.77862868</v>
      </c>
      <c r="E204" s="7">
        <v>98.371655270000005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>
        <v>94.997920699999995</v>
      </c>
      <c r="S204" s="7">
        <v>91.690570440000002</v>
      </c>
      <c r="T204" s="7">
        <v>86.354439819999996</v>
      </c>
      <c r="U204" s="7">
        <v>82.635482420000002</v>
      </c>
      <c r="V204" s="7">
        <v>79.772262900000001</v>
      </c>
      <c r="W204" s="7">
        <v>72.87</v>
      </c>
      <c r="X204" s="7">
        <v>126.19639706</v>
      </c>
      <c r="Y204" s="7">
        <v>1</v>
      </c>
    </row>
    <row r="205" spans="1:25" s="8" customFormat="1" x14ac:dyDescent="0.25">
      <c r="A205" s="3">
        <v>43313</v>
      </c>
      <c r="B205" s="7">
        <v>106.89128411</v>
      </c>
      <c r="C205" s="7">
        <v>102.64402020999999</v>
      </c>
      <c r="D205" s="7">
        <v>110.23636182</v>
      </c>
      <c r="E205" s="7">
        <v>103.0242654</v>
      </c>
      <c r="F205" s="7">
        <v>54.6</v>
      </c>
      <c r="G205" s="7">
        <v>54.7</v>
      </c>
      <c r="H205" s="7">
        <v>50.6</v>
      </c>
      <c r="I205" s="7">
        <v>51.7</v>
      </c>
      <c r="J205" s="7">
        <v>54.4</v>
      </c>
      <c r="K205" s="7">
        <v>54.8</v>
      </c>
      <c r="L205" s="7">
        <v>51.5</v>
      </c>
      <c r="M205" s="7">
        <v>51.5</v>
      </c>
      <c r="N205" s="7">
        <v>54.5</v>
      </c>
      <c r="O205" s="7">
        <v>54.7</v>
      </c>
      <c r="P205" s="7">
        <v>52</v>
      </c>
      <c r="Q205" s="7">
        <v>51.9</v>
      </c>
      <c r="R205" s="7">
        <v>95.899811909999997</v>
      </c>
      <c r="S205" s="7">
        <v>90.383231480000006</v>
      </c>
      <c r="T205" s="7">
        <v>84.838934940000001</v>
      </c>
      <c r="U205" s="7">
        <v>84.565610820000003</v>
      </c>
      <c r="V205" s="7">
        <v>78.118471339999999</v>
      </c>
      <c r="W205" s="7">
        <v>71.72</v>
      </c>
      <c r="X205" s="7">
        <v>126.35114407</v>
      </c>
      <c r="Y205" s="7">
        <v>-3.2</v>
      </c>
    </row>
    <row r="206" spans="1:25" s="8" customFormat="1" x14ac:dyDescent="0.25">
      <c r="A206" s="3">
        <v>43344</v>
      </c>
      <c r="B206" s="7">
        <v>103.14611236</v>
      </c>
      <c r="C206" s="7">
        <v>100.30168740000001</v>
      </c>
      <c r="D206" s="7">
        <v>110.12313279</v>
      </c>
      <c r="E206" s="7">
        <v>102.29806589</v>
      </c>
      <c r="F206" s="7">
        <v>53.2</v>
      </c>
      <c r="G206" s="7">
        <v>55.6</v>
      </c>
      <c r="H206" s="7">
        <v>50</v>
      </c>
      <c r="I206" s="7">
        <v>52.2</v>
      </c>
      <c r="J206" s="7">
        <v>54.7</v>
      </c>
      <c r="K206" s="7">
        <v>53.5</v>
      </c>
      <c r="L206" s="7">
        <v>53.1</v>
      </c>
      <c r="M206" s="7">
        <v>50.9</v>
      </c>
      <c r="N206" s="7">
        <v>54.1</v>
      </c>
      <c r="O206" s="7">
        <v>53.9</v>
      </c>
      <c r="P206" s="7">
        <v>52.1</v>
      </c>
      <c r="Q206" s="7">
        <v>51.6</v>
      </c>
      <c r="R206" s="7">
        <v>94.198581559999994</v>
      </c>
      <c r="S206" s="7">
        <v>95.630211029999998</v>
      </c>
      <c r="T206" s="7">
        <v>82.648096330000001</v>
      </c>
      <c r="U206" s="7">
        <v>86.697247360000006</v>
      </c>
      <c r="V206" s="7">
        <v>77.444916430000006</v>
      </c>
      <c r="W206" s="7">
        <v>78.06</v>
      </c>
      <c r="X206" s="7">
        <v>125.37904296000001</v>
      </c>
      <c r="Y206" s="7">
        <v>-2.4</v>
      </c>
    </row>
    <row r="207" spans="1:25" s="8" customFormat="1" x14ac:dyDescent="0.25">
      <c r="A207" s="3">
        <v>43374</v>
      </c>
      <c r="B207" s="7">
        <v>100.88792166</v>
      </c>
      <c r="C207" s="7">
        <v>100.53788324999999</v>
      </c>
      <c r="D207" s="7">
        <v>108.73985478</v>
      </c>
      <c r="E207" s="7">
        <v>104.64116606</v>
      </c>
      <c r="F207" s="7">
        <v>52</v>
      </c>
      <c r="G207" s="7">
        <v>55.7</v>
      </c>
      <c r="H207" s="7">
        <v>50.1</v>
      </c>
      <c r="I207" s="7">
        <v>53.1</v>
      </c>
      <c r="J207" s="7">
        <v>53.7</v>
      </c>
      <c r="K207" s="7">
        <v>54.8</v>
      </c>
      <c r="L207" s="7">
        <v>50.8</v>
      </c>
      <c r="M207" s="7">
        <v>52.2</v>
      </c>
      <c r="N207" s="7">
        <v>53.1</v>
      </c>
      <c r="O207" s="7">
        <v>54.9</v>
      </c>
      <c r="P207" s="7">
        <v>50.5</v>
      </c>
      <c r="Q207" s="7">
        <v>53</v>
      </c>
      <c r="R207" s="7">
        <v>93.262794630000002</v>
      </c>
      <c r="S207" s="7">
        <v>96.865705469999995</v>
      </c>
      <c r="T207" s="7">
        <v>83.385929230000002</v>
      </c>
      <c r="U207" s="7">
        <v>88.151800390000005</v>
      </c>
      <c r="V207" s="7">
        <v>79.354986389999993</v>
      </c>
      <c r="W207" s="7">
        <v>79.260000000000005</v>
      </c>
      <c r="X207" s="7">
        <v>126.91314377</v>
      </c>
      <c r="Y207" s="7">
        <v>3.3</v>
      </c>
    </row>
    <row r="208" spans="1:25" s="8" customFormat="1" x14ac:dyDescent="0.25">
      <c r="A208" s="3">
        <v>43405</v>
      </c>
      <c r="B208" s="7">
        <v>100.7434727</v>
      </c>
      <c r="C208" s="7">
        <v>102.43231946</v>
      </c>
      <c r="D208" s="7">
        <v>107.25693883</v>
      </c>
      <c r="E208" s="7">
        <v>101.85435137</v>
      </c>
      <c r="F208" s="7">
        <v>51.8</v>
      </c>
      <c r="G208" s="7">
        <v>55.3</v>
      </c>
      <c r="H208" s="7">
        <v>50.2</v>
      </c>
      <c r="I208" s="7">
        <v>54</v>
      </c>
      <c r="J208" s="7">
        <v>53.4</v>
      </c>
      <c r="K208" s="7">
        <v>54.7</v>
      </c>
      <c r="L208" s="7">
        <v>53.8</v>
      </c>
      <c r="M208" s="7">
        <v>53.7</v>
      </c>
      <c r="N208" s="7">
        <v>52.7</v>
      </c>
      <c r="O208" s="7">
        <v>54.7</v>
      </c>
      <c r="P208" s="7">
        <v>51.9</v>
      </c>
      <c r="Q208" s="7">
        <v>54.5</v>
      </c>
      <c r="R208" s="7">
        <v>92.168638999999999</v>
      </c>
      <c r="S208" s="7">
        <v>81.912159860000003</v>
      </c>
      <c r="T208" s="7">
        <v>82.231684810000004</v>
      </c>
      <c r="U208" s="7">
        <v>93.117536270000002</v>
      </c>
      <c r="V208" s="7">
        <v>77.50087474</v>
      </c>
      <c r="W208" s="7">
        <v>64.8</v>
      </c>
      <c r="X208" s="7">
        <v>124.71650543</v>
      </c>
      <c r="Y208" s="7">
        <v>0.3</v>
      </c>
    </row>
    <row r="209" spans="1:25" s="8" customFormat="1" x14ac:dyDescent="0.25">
      <c r="A209" s="3">
        <v>43435</v>
      </c>
      <c r="B209" s="7">
        <v>99.532692319999995</v>
      </c>
      <c r="C209" s="7">
        <v>98.015498570000005</v>
      </c>
      <c r="D209" s="7">
        <v>101.16166349</v>
      </c>
      <c r="E209" s="7">
        <v>99.54269807</v>
      </c>
      <c r="F209" s="7">
        <v>51.4</v>
      </c>
      <c r="G209" s="7">
        <v>53.8</v>
      </c>
      <c r="H209" s="7">
        <v>49.7</v>
      </c>
      <c r="I209" s="7">
        <v>53.2</v>
      </c>
      <c r="J209" s="7">
        <v>51.2</v>
      </c>
      <c r="K209" s="7">
        <v>54.4</v>
      </c>
      <c r="L209" s="7">
        <v>53.9</v>
      </c>
      <c r="M209" s="7">
        <v>53.2</v>
      </c>
      <c r="N209" s="7">
        <v>51.1</v>
      </c>
      <c r="O209" s="7">
        <v>54.4</v>
      </c>
      <c r="P209" s="7">
        <v>52.2</v>
      </c>
      <c r="Q209" s="7">
        <v>53.6</v>
      </c>
      <c r="R209" s="7">
        <v>92.208123420000007</v>
      </c>
      <c r="S209" s="7">
        <v>72.63806606</v>
      </c>
      <c r="T209" s="7">
        <v>82.634648929999997</v>
      </c>
      <c r="U209" s="7">
        <v>89.428145319999999</v>
      </c>
      <c r="V209" s="7">
        <v>76.071704629999999</v>
      </c>
      <c r="W209" s="7">
        <v>57.59</v>
      </c>
      <c r="X209" s="7">
        <v>122.84449574999999</v>
      </c>
      <c r="Y209" s="7">
        <v>-1</v>
      </c>
    </row>
    <row r="210" spans="1:25" s="8" customFormat="1" x14ac:dyDescent="0.25">
      <c r="A210" s="3">
        <v>43466</v>
      </c>
      <c r="B210" s="7">
        <v>102.63073749</v>
      </c>
      <c r="C210" s="7">
        <v>102.01622235000001</v>
      </c>
      <c r="D210" s="7">
        <v>103.35500156000001</v>
      </c>
      <c r="E210" s="7">
        <v>100.8842495</v>
      </c>
      <c r="F210" s="7">
        <v>50.5</v>
      </c>
      <c r="G210" s="7">
        <v>54.9</v>
      </c>
      <c r="H210" s="7">
        <v>48.3</v>
      </c>
      <c r="I210" s="7">
        <v>53.9</v>
      </c>
      <c r="J210" s="7">
        <v>51.2</v>
      </c>
      <c r="K210" s="7">
        <v>54.2</v>
      </c>
      <c r="L210" s="7">
        <v>53.6</v>
      </c>
      <c r="M210" s="7">
        <v>52.2</v>
      </c>
      <c r="N210" s="7">
        <v>51</v>
      </c>
      <c r="O210" s="7">
        <v>54.4</v>
      </c>
      <c r="P210" s="7">
        <v>50.9</v>
      </c>
      <c r="Q210" s="7">
        <v>53.6</v>
      </c>
      <c r="R210" s="7">
        <v>93.246823820000003</v>
      </c>
      <c r="S210" s="7">
        <v>73.803840199999996</v>
      </c>
      <c r="T210" s="7">
        <v>83.502453709999997</v>
      </c>
      <c r="U210" s="7">
        <v>86.819084439999997</v>
      </c>
      <c r="V210" s="7">
        <v>75.774153490000003</v>
      </c>
      <c r="W210" s="7">
        <v>59.85</v>
      </c>
      <c r="X210" s="7">
        <v>125.26333138</v>
      </c>
      <c r="Y210" s="7">
        <v>0.3</v>
      </c>
    </row>
    <row r="211" spans="1:25" s="8" customFormat="1" x14ac:dyDescent="0.25">
      <c r="A211" s="3">
        <v>43497</v>
      </c>
      <c r="B211" s="7">
        <v>104.46073536</v>
      </c>
      <c r="C211" s="7">
        <v>100.56151912</v>
      </c>
      <c r="D211" s="7">
        <v>101.79832704</v>
      </c>
      <c r="E211" s="7">
        <v>101.20083969</v>
      </c>
      <c r="F211" s="7">
        <v>49.3</v>
      </c>
      <c r="G211" s="7">
        <v>53</v>
      </c>
      <c r="H211" s="7">
        <v>49.9</v>
      </c>
      <c r="I211" s="7">
        <v>54.3</v>
      </c>
      <c r="J211" s="7">
        <v>52.8</v>
      </c>
      <c r="K211" s="7">
        <v>56</v>
      </c>
      <c r="L211" s="7">
        <v>51.1</v>
      </c>
      <c r="M211" s="7">
        <v>52.5</v>
      </c>
      <c r="N211" s="7">
        <v>51.9</v>
      </c>
      <c r="O211" s="7">
        <v>55.5</v>
      </c>
      <c r="P211" s="7">
        <v>50.7</v>
      </c>
      <c r="Q211" s="7">
        <v>53.8</v>
      </c>
      <c r="R211" s="7">
        <v>93.973170850000002</v>
      </c>
      <c r="S211" s="7">
        <v>77.392262389999999</v>
      </c>
      <c r="T211" s="7">
        <v>83.757216720000002</v>
      </c>
      <c r="U211" s="7">
        <v>84.839744150000001</v>
      </c>
      <c r="V211" s="7">
        <v>80.117198200000004</v>
      </c>
      <c r="W211" s="7">
        <v>63.85</v>
      </c>
      <c r="X211" s="7">
        <v>123.9404346</v>
      </c>
      <c r="Y211" s="7">
        <v>2.2000000000000002</v>
      </c>
    </row>
    <row r="212" spans="1:25" s="8" customFormat="1" x14ac:dyDescent="0.25">
      <c r="A212" s="3">
        <v>43525</v>
      </c>
      <c r="B212" s="7">
        <v>103.08114067</v>
      </c>
      <c r="C212" s="7">
        <v>100.64807558</v>
      </c>
      <c r="D212" s="7">
        <v>102.60986978</v>
      </c>
      <c r="E212" s="7">
        <v>108.24742649</v>
      </c>
      <c r="F212" s="7">
        <v>47.5</v>
      </c>
      <c r="G212" s="7">
        <v>52.4</v>
      </c>
      <c r="H212" s="7">
        <v>50.8</v>
      </c>
      <c r="I212" s="7">
        <v>52.6</v>
      </c>
      <c r="J212" s="7">
        <v>53.3</v>
      </c>
      <c r="K212" s="7">
        <v>55.3</v>
      </c>
      <c r="L212" s="7">
        <v>54.4</v>
      </c>
      <c r="M212" s="7">
        <v>52</v>
      </c>
      <c r="N212" s="7">
        <v>51.6</v>
      </c>
      <c r="O212" s="7">
        <v>54.6</v>
      </c>
      <c r="P212" s="7">
        <v>52.9</v>
      </c>
      <c r="Q212" s="7">
        <v>52.7</v>
      </c>
      <c r="R212" s="7">
        <v>93.123274420000001</v>
      </c>
      <c r="S212" s="7">
        <v>79.947100149999997</v>
      </c>
      <c r="T212" s="7">
        <v>83.004096739999994</v>
      </c>
      <c r="U212" s="7">
        <v>84.278479660000002</v>
      </c>
      <c r="V212" s="7">
        <v>81.096698119999999</v>
      </c>
      <c r="W212" s="7">
        <v>65.98</v>
      </c>
      <c r="X212" s="7">
        <v>125.27331384</v>
      </c>
      <c r="Y212" s="7">
        <v>1.2</v>
      </c>
    </row>
    <row r="213" spans="1:25" s="8" customFormat="1" x14ac:dyDescent="0.25">
      <c r="A213" s="3">
        <v>43556</v>
      </c>
      <c r="B213" s="7">
        <v>101.38369157</v>
      </c>
      <c r="C213" s="7">
        <v>95.047603539999997</v>
      </c>
      <c r="D213" s="7">
        <v>102.1398179</v>
      </c>
      <c r="E213" s="7">
        <v>108.96505587</v>
      </c>
      <c r="F213" s="7">
        <v>47.9</v>
      </c>
      <c r="G213" s="7">
        <v>52.6</v>
      </c>
      <c r="H213" s="7">
        <v>50.2</v>
      </c>
      <c r="I213" s="7">
        <v>51.8</v>
      </c>
      <c r="J213" s="7">
        <v>52.8</v>
      </c>
      <c r="K213" s="7">
        <v>53</v>
      </c>
      <c r="L213" s="7">
        <v>54.5</v>
      </c>
      <c r="M213" s="7">
        <v>51</v>
      </c>
      <c r="N213" s="7">
        <v>51.5</v>
      </c>
      <c r="O213" s="7">
        <v>53</v>
      </c>
      <c r="P213" s="7">
        <v>52.7</v>
      </c>
      <c r="Q213" s="7">
        <v>51.7</v>
      </c>
      <c r="R213" s="7">
        <v>93.581322950000001</v>
      </c>
      <c r="S213" s="7">
        <v>84.18891472</v>
      </c>
      <c r="T213" s="7">
        <v>83.083685439999996</v>
      </c>
      <c r="U213" s="7">
        <v>84.706147270000002</v>
      </c>
      <c r="V213" s="7">
        <v>81.599388259999998</v>
      </c>
      <c r="W213" s="7">
        <v>71.540000000000006</v>
      </c>
      <c r="X213" s="7">
        <v>124.56378749</v>
      </c>
      <c r="Y213" s="7">
        <v>1.2</v>
      </c>
    </row>
    <row r="214" spans="1:25" s="8" customFormat="1" x14ac:dyDescent="0.25">
      <c r="A214" s="3">
        <v>43586</v>
      </c>
      <c r="B214" s="7">
        <v>101.49652526</v>
      </c>
      <c r="C214" s="7">
        <v>93.424670620000001</v>
      </c>
      <c r="D214" s="7">
        <v>102.04688086</v>
      </c>
      <c r="E214" s="7">
        <v>108.75901164</v>
      </c>
      <c r="F214" s="7">
        <v>47.7</v>
      </c>
      <c r="G214" s="7">
        <v>50.5</v>
      </c>
      <c r="H214" s="7">
        <v>50.2</v>
      </c>
      <c r="I214" s="7">
        <v>52.7</v>
      </c>
      <c r="J214" s="7">
        <v>52.9</v>
      </c>
      <c r="K214" s="7">
        <v>50.9</v>
      </c>
      <c r="L214" s="7">
        <v>52.7</v>
      </c>
      <c r="M214" s="7">
        <v>50.2</v>
      </c>
      <c r="N214" s="7">
        <v>51.8</v>
      </c>
      <c r="O214" s="7">
        <v>50.9</v>
      </c>
      <c r="P214" s="7">
        <v>51.5</v>
      </c>
      <c r="Q214" s="7">
        <v>51.7</v>
      </c>
      <c r="R214" s="7">
        <v>94.185559310000002</v>
      </c>
      <c r="S214" s="7">
        <v>81.784171839999999</v>
      </c>
      <c r="T214" s="7">
        <v>82.244212869999998</v>
      </c>
      <c r="U214" s="7">
        <v>84.422420919999993</v>
      </c>
      <c r="V214" s="7">
        <v>78.649188800000005</v>
      </c>
      <c r="W214" s="7">
        <v>70.930000000000007</v>
      </c>
      <c r="X214" s="7">
        <v>125.78666249</v>
      </c>
      <c r="Y214" s="7">
        <v>0.5</v>
      </c>
    </row>
    <row r="215" spans="1:25" s="8" customFormat="1" x14ac:dyDescent="0.25">
      <c r="A215" s="3">
        <v>43617</v>
      </c>
      <c r="B215" s="7">
        <v>100.03003717</v>
      </c>
      <c r="C215" s="7">
        <v>93.618321320000007</v>
      </c>
      <c r="D215" s="7">
        <v>101.02745184</v>
      </c>
      <c r="E215" s="7">
        <v>106.40206805</v>
      </c>
      <c r="F215" s="7">
        <v>47.6</v>
      </c>
      <c r="G215" s="7">
        <v>50.6</v>
      </c>
      <c r="H215" s="7">
        <v>49.4</v>
      </c>
      <c r="I215" s="7">
        <v>52.1</v>
      </c>
      <c r="J215" s="7">
        <v>53.6</v>
      </c>
      <c r="K215" s="7">
        <v>51.5</v>
      </c>
      <c r="L215" s="7">
        <v>52</v>
      </c>
      <c r="M215" s="7">
        <v>49.6</v>
      </c>
      <c r="N215" s="7">
        <v>52.2</v>
      </c>
      <c r="O215" s="7">
        <v>51.5</v>
      </c>
      <c r="P215" s="7">
        <v>50.6</v>
      </c>
      <c r="Q215" s="7">
        <v>50.8</v>
      </c>
      <c r="R215" s="7">
        <v>95.284108099999997</v>
      </c>
      <c r="S215" s="7">
        <v>73.057513659999998</v>
      </c>
      <c r="T215" s="7">
        <v>84.490209480000004</v>
      </c>
      <c r="U215" s="7">
        <v>83.784036639999997</v>
      </c>
      <c r="V215" s="7">
        <v>78.526088990000005</v>
      </c>
      <c r="W215" s="7">
        <v>61.93</v>
      </c>
      <c r="X215" s="7">
        <v>123.50619467999999</v>
      </c>
      <c r="Y215" s="7">
        <v>0.3</v>
      </c>
    </row>
    <row r="216" spans="1:25" s="8" customFormat="1" x14ac:dyDescent="0.25">
      <c r="A216" s="3">
        <v>43647</v>
      </c>
      <c r="B216" s="7">
        <v>99.508054549999997</v>
      </c>
      <c r="C216" s="7">
        <v>93.775005329999999</v>
      </c>
      <c r="D216" s="7">
        <v>101.83634204000001</v>
      </c>
      <c r="E216" s="7">
        <v>101.10868884999999</v>
      </c>
      <c r="F216" s="7">
        <v>46.5</v>
      </c>
      <c r="G216" s="7">
        <v>50.4</v>
      </c>
      <c r="H216" s="7">
        <v>49.9</v>
      </c>
      <c r="I216" s="7">
        <v>52.5</v>
      </c>
      <c r="J216" s="7">
        <v>53.2</v>
      </c>
      <c r="K216" s="7">
        <v>53</v>
      </c>
      <c r="L216" s="7">
        <v>51.6</v>
      </c>
      <c r="M216" s="7">
        <v>53.8</v>
      </c>
      <c r="N216" s="7">
        <v>51.5</v>
      </c>
      <c r="O216" s="7">
        <v>52.6</v>
      </c>
      <c r="P216" s="7">
        <v>50.9</v>
      </c>
      <c r="Q216" s="7">
        <v>53.9</v>
      </c>
      <c r="R216" s="7">
        <v>95.069745760000004</v>
      </c>
      <c r="S216" s="7">
        <v>74.850055749999996</v>
      </c>
      <c r="T216" s="7">
        <v>83.255921420000007</v>
      </c>
      <c r="U216" s="7">
        <v>82.705190209999998</v>
      </c>
      <c r="V216" s="7">
        <v>81.031184190000005</v>
      </c>
      <c r="W216" s="7">
        <v>63.34</v>
      </c>
      <c r="X216" s="7">
        <v>125.09523998</v>
      </c>
      <c r="Y216" s="7">
        <v>1.5</v>
      </c>
    </row>
    <row r="217" spans="1:25" s="8" customFormat="1" x14ac:dyDescent="0.25">
      <c r="A217" s="3">
        <v>43678</v>
      </c>
      <c r="B217" s="7">
        <v>99.264841820000001</v>
      </c>
      <c r="C217" s="7">
        <v>95.813131139999996</v>
      </c>
      <c r="D217" s="7">
        <v>104.44041604</v>
      </c>
      <c r="E217" s="7">
        <v>99.361698529999998</v>
      </c>
      <c r="F217" s="7">
        <v>47</v>
      </c>
      <c r="G217" s="7">
        <v>50.3</v>
      </c>
      <c r="H217" s="7">
        <v>50.4</v>
      </c>
      <c r="I217" s="7">
        <v>51.4</v>
      </c>
      <c r="J217" s="7">
        <v>53.5</v>
      </c>
      <c r="K217" s="7">
        <v>50.7</v>
      </c>
      <c r="L217" s="7">
        <v>52.1</v>
      </c>
      <c r="M217" s="7">
        <v>52.4</v>
      </c>
      <c r="N217" s="7">
        <v>51.9</v>
      </c>
      <c r="O217" s="7">
        <v>50.7</v>
      </c>
      <c r="P217" s="7">
        <v>51.6</v>
      </c>
      <c r="Q217" s="7">
        <v>52.6</v>
      </c>
      <c r="R217" s="7">
        <v>93.990023190000002</v>
      </c>
      <c r="S217" s="7">
        <v>70.374637399999997</v>
      </c>
      <c r="T217" s="7">
        <v>80.770850490000001</v>
      </c>
      <c r="U217" s="7">
        <v>81.745422619999999</v>
      </c>
      <c r="V217" s="7">
        <v>76.048503069999995</v>
      </c>
      <c r="W217" s="7">
        <v>59.38</v>
      </c>
      <c r="X217" s="7">
        <v>125.31667852</v>
      </c>
      <c r="Y217" s="7">
        <v>-2.9</v>
      </c>
    </row>
    <row r="218" spans="1:25" s="8" customFormat="1" x14ac:dyDescent="0.25">
      <c r="A218" s="3">
        <v>43709</v>
      </c>
      <c r="B218" s="7">
        <v>99.290472949999995</v>
      </c>
      <c r="C218" s="7">
        <v>93.91610009</v>
      </c>
      <c r="D218" s="7">
        <v>100.55157129</v>
      </c>
      <c r="E218" s="7">
        <v>98.215082800000005</v>
      </c>
      <c r="F218" s="7">
        <v>45.7</v>
      </c>
      <c r="G218" s="7">
        <v>51.1</v>
      </c>
      <c r="H218" s="7">
        <v>51.4</v>
      </c>
      <c r="I218" s="7">
        <v>51.4</v>
      </c>
      <c r="J218" s="7">
        <v>51.6</v>
      </c>
      <c r="K218" s="7">
        <v>50.9</v>
      </c>
      <c r="L218" s="7">
        <v>51.3</v>
      </c>
      <c r="M218" s="7">
        <v>48.7</v>
      </c>
      <c r="N218" s="7">
        <v>50.1</v>
      </c>
      <c r="O218" s="7">
        <v>51</v>
      </c>
      <c r="P218" s="7">
        <v>51.9</v>
      </c>
      <c r="Q218" s="7">
        <v>49.8</v>
      </c>
      <c r="R218" s="7">
        <v>93.300325389999998</v>
      </c>
      <c r="S218" s="7">
        <v>73.612687269999995</v>
      </c>
      <c r="T218" s="7">
        <v>80.769665889999999</v>
      </c>
      <c r="U218" s="7">
        <v>77.839649620000003</v>
      </c>
      <c r="V218" s="7">
        <v>77.322808010000003</v>
      </c>
      <c r="W218" s="7">
        <v>61.06</v>
      </c>
      <c r="X218" s="7">
        <v>124.22896706</v>
      </c>
      <c r="Y218" s="7">
        <v>1.1000000000000001</v>
      </c>
    </row>
    <row r="219" spans="1:25" s="8" customFormat="1" x14ac:dyDescent="0.25">
      <c r="A219" s="3">
        <v>43739</v>
      </c>
      <c r="B219" s="7">
        <v>97.912110400000003</v>
      </c>
      <c r="C219" s="7">
        <v>92.752498590000002</v>
      </c>
      <c r="D219" s="7">
        <v>101.62240983</v>
      </c>
      <c r="E219" s="7">
        <v>92.907044249999998</v>
      </c>
      <c r="F219" s="7">
        <v>45.9</v>
      </c>
      <c r="G219" s="7">
        <v>51.3</v>
      </c>
      <c r="H219" s="7">
        <v>51.7</v>
      </c>
      <c r="I219" s="7">
        <v>50.6</v>
      </c>
      <c r="J219" s="7">
        <v>52.2</v>
      </c>
      <c r="K219" s="7">
        <v>50.6</v>
      </c>
      <c r="L219" s="7">
        <v>51.1</v>
      </c>
      <c r="M219" s="7">
        <v>49.2</v>
      </c>
      <c r="N219" s="7">
        <v>50.6</v>
      </c>
      <c r="O219" s="7">
        <v>50.9</v>
      </c>
      <c r="P219" s="7">
        <v>52</v>
      </c>
      <c r="Q219" s="7">
        <v>49.6</v>
      </c>
      <c r="R219" s="7">
        <v>95.185012060000005</v>
      </c>
      <c r="S219" s="7">
        <v>70.904820889999996</v>
      </c>
      <c r="T219" s="7">
        <v>82.279232039999997</v>
      </c>
      <c r="U219" s="7">
        <v>77.732315889999995</v>
      </c>
      <c r="V219" s="7">
        <v>76.457330909999996</v>
      </c>
      <c r="W219" s="7">
        <v>58.45</v>
      </c>
      <c r="X219" s="7">
        <v>124.8470229</v>
      </c>
      <c r="Y219" s="7">
        <v>0.3</v>
      </c>
    </row>
    <row r="220" spans="1:25" s="8" customFormat="1" x14ac:dyDescent="0.25">
      <c r="A220" s="3">
        <v>43770</v>
      </c>
      <c r="B220" s="7">
        <v>99.324179889999996</v>
      </c>
      <c r="C220" s="7">
        <v>92.377347900000004</v>
      </c>
      <c r="D220" s="7">
        <v>103.41377389</v>
      </c>
      <c r="E220" s="7">
        <v>99.193150560000007</v>
      </c>
      <c r="F220" s="7">
        <v>46.9</v>
      </c>
      <c r="G220" s="7">
        <v>52.6</v>
      </c>
      <c r="H220" s="7">
        <v>51.8</v>
      </c>
      <c r="I220" s="7">
        <v>51.2</v>
      </c>
      <c r="J220" s="7">
        <v>51.9</v>
      </c>
      <c r="K220" s="7">
        <v>51.6</v>
      </c>
      <c r="L220" s="7">
        <v>53.5</v>
      </c>
      <c r="M220" s="7">
        <v>52.7</v>
      </c>
      <c r="N220" s="7">
        <v>50.6</v>
      </c>
      <c r="O220" s="7">
        <v>52</v>
      </c>
      <c r="P220" s="7">
        <v>53.2</v>
      </c>
      <c r="Q220" s="7">
        <v>52.7</v>
      </c>
      <c r="R220" s="7">
        <v>98.5715036</v>
      </c>
      <c r="S220" s="7">
        <v>74.618936540000007</v>
      </c>
      <c r="T220" s="7">
        <v>85.30705571</v>
      </c>
      <c r="U220" s="7">
        <v>75.042712870000003</v>
      </c>
      <c r="V220" s="7">
        <v>76.215305529999995</v>
      </c>
      <c r="W220" s="7">
        <v>63.34</v>
      </c>
      <c r="X220" s="7">
        <v>123.45728760999999</v>
      </c>
      <c r="Y220" s="7">
        <v>0.6</v>
      </c>
    </row>
    <row r="221" spans="1:25" s="8" customFormat="1" x14ac:dyDescent="0.25">
      <c r="A221" s="3">
        <v>43800</v>
      </c>
      <c r="B221" s="7">
        <v>97.307695150000001</v>
      </c>
      <c r="C221" s="7">
        <v>94.187675040000002</v>
      </c>
      <c r="D221" s="7">
        <v>106.59333491</v>
      </c>
      <c r="E221" s="7">
        <v>104.75864485</v>
      </c>
      <c r="F221" s="7">
        <v>46.3</v>
      </c>
      <c r="G221" s="7">
        <v>52.4</v>
      </c>
      <c r="H221" s="7">
        <v>51.5</v>
      </c>
      <c r="I221" s="7">
        <v>52.7</v>
      </c>
      <c r="J221" s="7">
        <v>52.8</v>
      </c>
      <c r="K221" s="7">
        <v>52.8</v>
      </c>
      <c r="L221" s="7">
        <v>52.5</v>
      </c>
      <c r="M221" s="7">
        <v>53.3</v>
      </c>
      <c r="N221" s="7">
        <v>50.9</v>
      </c>
      <c r="O221" s="7">
        <v>52.7</v>
      </c>
      <c r="P221" s="7">
        <v>52.6</v>
      </c>
      <c r="Q221" s="7">
        <v>53.7</v>
      </c>
      <c r="R221" s="7">
        <v>100.95222305</v>
      </c>
      <c r="S221" s="7">
        <v>76.933615720000006</v>
      </c>
      <c r="T221" s="7">
        <v>87.264042219999993</v>
      </c>
      <c r="U221" s="7">
        <v>72.627905569999996</v>
      </c>
      <c r="V221" s="7">
        <v>77.469996710000004</v>
      </c>
      <c r="W221" s="7">
        <v>64.47</v>
      </c>
      <c r="X221" s="7">
        <v>123.54418996</v>
      </c>
      <c r="Y221" s="7">
        <v>1.4</v>
      </c>
    </row>
    <row r="222" spans="1:25" s="8" customFormat="1" x14ac:dyDescent="0.25">
      <c r="A222" s="3">
        <v>43831</v>
      </c>
      <c r="B222" s="7">
        <v>98.937527770000003</v>
      </c>
      <c r="C222" s="7">
        <v>72.706165170000006</v>
      </c>
      <c r="D222" s="7">
        <v>108.32687490000001</v>
      </c>
      <c r="E222" s="7">
        <v>108.13700609</v>
      </c>
      <c r="F222" s="7">
        <v>47.9</v>
      </c>
      <c r="G222" s="7">
        <v>51.9</v>
      </c>
      <c r="H222" s="7">
        <v>51.1</v>
      </c>
      <c r="I222" s="7">
        <v>55.3</v>
      </c>
      <c r="J222" s="7">
        <v>52.5</v>
      </c>
      <c r="K222" s="7">
        <v>53.4</v>
      </c>
      <c r="L222" s="7">
        <v>51.8</v>
      </c>
      <c r="M222" s="7">
        <v>55.5</v>
      </c>
      <c r="N222" s="7">
        <v>51.3</v>
      </c>
      <c r="O222" s="7">
        <v>53.3</v>
      </c>
      <c r="P222" s="7">
        <v>51.9</v>
      </c>
      <c r="Q222" s="7">
        <v>56.3</v>
      </c>
      <c r="R222" s="7">
        <v>102.4517424</v>
      </c>
      <c r="S222" s="7">
        <v>74.454745770000002</v>
      </c>
      <c r="T222" s="7">
        <v>88.314692870000002</v>
      </c>
      <c r="U222" s="7">
        <v>70.839432799999997</v>
      </c>
      <c r="V222" s="7">
        <v>77.702231749999996</v>
      </c>
      <c r="W222" s="7">
        <v>61.67</v>
      </c>
      <c r="X222" s="7">
        <v>121.04884575</v>
      </c>
      <c r="Y222" s="7">
        <v>1.5</v>
      </c>
    </row>
    <row r="223" spans="1:25" s="8" customFormat="1" x14ac:dyDescent="0.25">
      <c r="A223" s="3">
        <v>43862</v>
      </c>
      <c r="B223" s="7">
        <v>101.01663048</v>
      </c>
      <c r="C223" s="7">
        <v>32.164865720000002</v>
      </c>
      <c r="D223" s="7">
        <v>107.71650808</v>
      </c>
      <c r="E223" s="7">
        <v>111.40835877000001</v>
      </c>
      <c r="F223" s="7">
        <v>49.2</v>
      </c>
      <c r="G223" s="7">
        <v>50.7</v>
      </c>
      <c r="H223" s="7">
        <v>40.299999999999997</v>
      </c>
      <c r="I223" s="7">
        <v>54.5</v>
      </c>
      <c r="J223" s="7">
        <v>52.6</v>
      </c>
      <c r="K223" s="7">
        <v>49.4</v>
      </c>
      <c r="L223" s="7">
        <v>26.5</v>
      </c>
      <c r="M223" s="7">
        <v>57.5</v>
      </c>
      <c r="N223" s="7">
        <v>51.6</v>
      </c>
      <c r="O223" s="7">
        <v>49.6</v>
      </c>
      <c r="P223" s="7">
        <v>27.5</v>
      </c>
      <c r="Q223" s="7">
        <v>57.6</v>
      </c>
      <c r="R223" s="7">
        <v>99.365937680000002</v>
      </c>
      <c r="S223" s="7">
        <v>64.979312859999993</v>
      </c>
      <c r="T223" s="7">
        <v>85.840250380000001</v>
      </c>
      <c r="U223" s="7">
        <v>71.033930549999994</v>
      </c>
      <c r="V223" s="7">
        <v>73.015868850000004</v>
      </c>
      <c r="W223" s="7">
        <v>54.24</v>
      </c>
      <c r="X223" s="7">
        <v>121.26696212</v>
      </c>
      <c r="Y223" s="7">
        <v>-1.7</v>
      </c>
    </row>
    <row r="224" spans="1:25" s="8" customFormat="1" x14ac:dyDescent="0.25">
      <c r="A224" s="3">
        <v>43891</v>
      </c>
      <c r="B224" s="7">
        <v>74.019820539999998</v>
      </c>
      <c r="C224" s="7">
        <v>74.537752560000001</v>
      </c>
      <c r="D224" s="7">
        <v>67.651913230000005</v>
      </c>
      <c r="E224" s="7">
        <v>81.680085930000004</v>
      </c>
      <c r="F224" s="7">
        <v>44.5</v>
      </c>
      <c r="G224" s="7">
        <v>48.5</v>
      </c>
      <c r="H224" s="7">
        <v>50.1</v>
      </c>
      <c r="I224" s="7">
        <v>51.8</v>
      </c>
      <c r="J224" s="7">
        <v>26.4</v>
      </c>
      <c r="K224" s="7">
        <v>39.799999999999997</v>
      </c>
      <c r="L224" s="7">
        <v>43</v>
      </c>
      <c r="M224" s="7">
        <v>49.3</v>
      </c>
      <c r="N224" s="7">
        <v>29.7</v>
      </c>
      <c r="O224" s="7">
        <v>40.9</v>
      </c>
      <c r="P224" s="7">
        <v>46.7</v>
      </c>
      <c r="Q224" s="7">
        <v>50.6</v>
      </c>
      <c r="R224" s="7">
        <v>95.093810020000006</v>
      </c>
      <c r="S224" s="7">
        <v>42.079830180000002</v>
      </c>
      <c r="T224" s="7">
        <v>83.073593279999997</v>
      </c>
      <c r="U224" s="7">
        <v>73.331808620000004</v>
      </c>
      <c r="V224" s="7">
        <v>68.706871480000004</v>
      </c>
      <c r="W224" s="7">
        <v>29.17</v>
      </c>
      <c r="X224" s="7">
        <v>118.63246331000001</v>
      </c>
      <c r="Y224" s="7">
        <v>-11.1</v>
      </c>
    </row>
    <row r="225" spans="1:25" s="8" customFormat="1" x14ac:dyDescent="0.25">
      <c r="A225" s="3">
        <v>43922</v>
      </c>
      <c r="B225" s="7">
        <v>34.740787939999997</v>
      </c>
      <c r="C225" s="7">
        <v>92.245302550000005</v>
      </c>
      <c r="D225" s="7">
        <v>9.8503175600000006</v>
      </c>
      <c r="E225" s="7">
        <v>23.04517341</v>
      </c>
      <c r="F225" s="7">
        <v>33.4</v>
      </c>
      <c r="G225" s="7">
        <v>36.1</v>
      </c>
      <c r="H225" s="7">
        <v>49.4</v>
      </c>
      <c r="I225" s="7">
        <v>27.4</v>
      </c>
      <c r="J225" s="7">
        <v>12</v>
      </c>
      <c r="K225" s="7">
        <v>26.7</v>
      </c>
      <c r="L225" s="7">
        <v>44.4</v>
      </c>
      <c r="M225" s="7">
        <v>5.4</v>
      </c>
      <c r="N225" s="7">
        <v>13.6</v>
      </c>
      <c r="O225" s="7">
        <v>27</v>
      </c>
      <c r="P225" s="7">
        <v>47.6</v>
      </c>
      <c r="Q225" s="7">
        <v>7.2</v>
      </c>
      <c r="R225" s="7">
        <v>92.432879099999994</v>
      </c>
      <c r="S225" s="7">
        <v>29.361499890000001</v>
      </c>
      <c r="T225" s="7">
        <v>81.337772920000006</v>
      </c>
      <c r="U225" s="7">
        <v>73.704774459999996</v>
      </c>
      <c r="V225" s="7">
        <v>65.55173456</v>
      </c>
      <c r="W225" s="7">
        <v>18.22</v>
      </c>
      <c r="X225" s="7">
        <v>104.87130200999999</v>
      </c>
      <c r="Y225" s="7">
        <v>0.01</v>
      </c>
    </row>
    <row r="226" spans="1:25" s="8" customFormat="1" x14ac:dyDescent="0.25">
      <c r="A226" s="3">
        <v>43952</v>
      </c>
      <c r="B226" s="7">
        <v>60.266934239999998</v>
      </c>
      <c r="C226" s="7">
        <v>99.315114609999995</v>
      </c>
      <c r="D226" s="7">
        <v>39.066175139999999</v>
      </c>
      <c r="E226" s="7">
        <v>63.265727439999999</v>
      </c>
      <c r="F226" s="7">
        <v>39.4</v>
      </c>
      <c r="G226" s="7">
        <v>39.799999999999997</v>
      </c>
      <c r="H226" s="7">
        <v>50.7</v>
      </c>
      <c r="I226" s="7">
        <v>30.8</v>
      </c>
      <c r="J226" s="7">
        <v>30.5</v>
      </c>
      <c r="K226" s="7">
        <v>37.5</v>
      </c>
      <c r="L226" s="7">
        <v>55</v>
      </c>
      <c r="M226" s="7">
        <v>12.6</v>
      </c>
      <c r="N226" s="7">
        <v>31.9</v>
      </c>
      <c r="O226" s="7">
        <v>37</v>
      </c>
      <c r="P226" s="7">
        <v>54.5</v>
      </c>
      <c r="Q226" s="7">
        <v>14.8</v>
      </c>
      <c r="R226" s="7">
        <v>90.982383369999994</v>
      </c>
      <c r="S226" s="7">
        <v>38.810021679999998</v>
      </c>
      <c r="T226" s="7">
        <v>81.364196829999997</v>
      </c>
      <c r="U226" s="7">
        <v>67.44113093</v>
      </c>
      <c r="V226" s="7">
        <v>68.006356100000005</v>
      </c>
      <c r="W226" s="7">
        <v>31.04</v>
      </c>
      <c r="X226" s="7">
        <v>104.58387892</v>
      </c>
      <c r="Y226" s="7">
        <v>3.8</v>
      </c>
    </row>
    <row r="227" spans="1:25" s="8" customFormat="1" x14ac:dyDescent="0.25">
      <c r="A227" s="3">
        <v>43983</v>
      </c>
      <c r="B227" s="7">
        <v>77.081686779999998</v>
      </c>
      <c r="C227" s="7">
        <v>101.70942744</v>
      </c>
      <c r="D227" s="7">
        <v>68.984491509999998</v>
      </c>
      <c r="E227" s="7">
        <v>80.619884170000006</v>
      </c>
      <c r="F227" s="7">
        <v>47.4</v>
      </c>
      <c r="G227" s="7">
        <v>49.8</v>
      </c>
      <c r="H227" s="7">
        <v>51.2</v>
      </c>
      <c r="I227" s="7">
        <v>47.2</v>
      </c>
      <c r="J227" s="7">
        <v>48.3</v>
      </c>
      <c r="K227" s="7">
        <v>47.9</v>
      </c>
      <c r="L227" s="7">
        <v>58.4</v>
      </c>
      <c r="M227" s="7">
        <v>33.700000000000003</v>
      </c>
      <c r="N227" s="7">
        <v>48.5</v>
      </c>
      <c r="O227" s="7">
        <v>47.9</v>
      </c>
      <c r="P227" s="7">
        <v>55.7</v>
      </c>
      <c r="Q227" s="7">
        <v>37.799999999999997</v>
      </c>
      <c r="R227" s="7">
        <v>93.080819880000007</v>
      </c>
      <c r="S227" s="7">
        <v>48.335844809999998</v>
      </c>
      <c r="T227" s="7">
        <v>83.359177770000002</v>
      </c>
      <c r="U227" s="7">
        <v>66.803293100000005</v>
      </c>
      <c r="V227" s="7">
        <v>73.678462609999997</v>
      </c>
      <c r="W227" s="7">
        <v>41.93</v>
      </c>
      <c r="X227" s="7">
        <v>112.21850402</v>
      </c>
      <c r="Y227" s="7">
        <v>2.6</v>
      </c>
    </row>
    <row r="228" spans="1:25" s="8" customFormat="1" x14ac:dyDescent="0.25">
      <c r="A228" s="3">
        <v>44013</v>
      </c>
      <c r="B228" s="7">
        <v>83.161421579999995</v>
      </c>
      <c r="C228" s="7">
        <v>103.02417314</v>
      </c>
      <c r="D228" s="7">
        <v>84.161764239999997</v>
      </c>
      <c r="E228" s="7">
        <v>95.107754159999999</v>
      </c>
      <c r="F228" s="7">
        <v>51.8</v>
      </c>
      <c r="G228" s="7">
        <v>50.9</v>
      </c>
      <c r="H228" s="7">
        <v>52.8</v>
      </c>
      <c r="I228" s="7">
        <v>46</v>
      </c>
      <c r="J228" s="7">
        <v>54.7</v>
      </c>
      <c r="K228" s="7">
        <v>50</v>
      </c>
      <c r="L228" s="7">
        <v>54.1</v>
      </c>
      <c r="M228" s="7">
        <v>34.200000000000003</v>
      </c>
      <c r="N228" s="7">
        <v>54.9</v>
      </c>
      <c r="O228" s="7">
        <v>50.3</v>
      </c>
      <c r="P228" s="7">
        <v>54.5</v>
      </c>
      <c r="Q228" s="7">
        <v>37.200000000000003</v>
      </c>
      <c r="R228" s="7">
        <v>93.932326669999995</v>
      </c>
      <c r="S228" s="7">
        <v>51.196558369999998</v>
      </c>
      <c r="T228" s="7">
        <v>83.841289750000001</v>
      </c>
      <c r="U228" s="7">
        <v>69.837622350000004</v>
      </c>
      <c r="V228" s="7">
        <v>79.089703959999994</v>
      </c>
      <c r="W228" s="7">
        <v>43.91</v>
      </c>
      <c r="X228" s="7">
        <v>117.17428905</v>
      </c>
      <c r="Y228" s="7">
        <v>-3.3</v>
      </c>
    </row>
    <row r="229" spans="1:25" s="8" customFormat="1" x14ac:dyDescent="0.25">
      <c r="A229" s="3">
        <v>44044</v>
      </c>
      <c r="B229" s="7">
        <v>91.636742490000003</v>
      </c>
      <c r="C229" s="7">
        <v>102.31288044999999</v>
      </c>
      <c r="D229" s="7">
        <v>90.547380140000001</v>
      </c>
      <c r="E229" s="7">
        <v>95.836506709999995</v>
      </c>
      <c r="F229" s="7">
        <v>51.7</v>
      </c>
      <c r="G229" s="7">
        <v>53.1</v>
      </c>
      <c r="H229" s="7">
        <v>53.1</v>
      </c>
      <c r="I229" s="7">
        <v>52</v>
      </c>
      <c r="J229" s="7">
        <v>50.5</v>
      </c>
      <c r="K229" s="7">
        <v>55</v>
      </c>
      <c r="L229" s="7">
        <v>54</v>
      </c>
      <c r="M229" s="7">
        <v>41.8</v>
      </c>
      <c r="N229" s="7">
        <v>51.9</v>
      </c>
      <c r="O229" s="7">
        <v>54.6</v>
      </c>
      <c r="P229" s="7">
        <v>55.1</v>
      </c>
      <c r="Q229" s="7">
        <v>46</v>
      </c>
      <c r="R229" s="7">
        <v>95.849069869999994</v>
      </c>
      <c r="S229" s="7">
        <v>53.781683030000003</v>
      </c>
      <c r="T229" s="7">
        <v>86.81830472</v>
      </c>
      <c r="U229" s="7">
        <v>75.959038500000005</v>
      </c>
      <c r="V229" s="7">
        <v>83.480602180000005</v>
      </c>
      <c r="W229" s="7">
        <v>44.51</v>
      </c>
      <c r="X229" s="7">
        <v>119.34822535000001</v>
      </c>
      <c r="Y229" s="7">
        <v>-5.0999999999999996</v>
      </c>
    </row>
    <row r="230" spans="1:25" s="8" customFormat="1" x14ac:dyDescent="0.25">
      <c r="A230" s="3">
        <v>44075</v>
      </c>
      <c r="B230" s="7">
        <v>94.37040949</v>
      </c>
      <c r="C230" s="7">
        <v>105.00787161</v>
      </c>
      <c r="D230" s="7">
        <v>95.977234989999999</v>
      </c>
      <c r="E230" s="7">
        <v>105.48723687</v>
      </c>
      <c r="F230" s="7">
        <v>53.7</v>
      </c>
      <c r="G230" s="7">
        <v>53.2</v>
      </c>
      <c r="H230" s="7">
        <v>53</v>
      </c>
      <c r="I230" s="7">
        <v>56.8</v>
      </c>
      <c r="J230" s="7">
        <v>48</v>
      </c>
      <c r="K230" s="7">
        <v>54.6</v>
      </c>
      <c r="L230" s="7">
        <v>54.8</v>
      </c>
      <c r="M230" s="7">
        <v>49.8</v>
      </c>
      <c r="N230" s="7">
        <v>50.4</v>
      </c>
      <c r="O230" s="7">
        <v>54.3</v>
      </c>
      <c r="P230" s="7">
        <v>54.5</v>
      </c>
      <c r="Q230" s="7">
        <v>54.6</v>
      </c>
      <c r="R230" s="7">
        <v>97.927245650000003</v>
      </c>
      <c r="S230" s="7">
        <v>50.969374889999997</v>
      </c>
      <c r="T230" s="7">
        <v>89.02038435</v>
      </c>
      <c r="U230" s="7">
        <v>76.856976619999998</v>
      </c>
      <c r="V230" s="7">
        <v>85.115304620000003</v>
      </c>
      <c r="W230" s="7">
        <v>40.9</v>
      </c>
      <c r="X230" s="7">
        <v>122.4233744</v>
      </c>
      <c r="Y230" s="7">
        <v>-2.4</v>
      </c>
    </row>
    <row r="231" spans="1:25" s="8" customFormat="1" x14ac:dyDescent="0.25">
      <c r="A231" s="3">
        <v>44105</v>
      </c>
      <c r="B231" s="7">
        <v>94.243486079999997</v>
      </c>
      <c r="C231" s="7">
        <v>106.5176895</v>
      </c>
      <c r="D231" s="7">
        <v>100.72398801</v>
      </c>
      <c r="E231" s="7">
        <v>104.23229365</v>
      </c>
      <c r="F231" s="7">
        <v>54.8</v>
      </c>
      <c r="G231" s="7">
        <v>53.4</v>
      </c>
      <c r="H231" s="7">
        <v>53.6</v>
      </c>
      <c r="I231" s="7">
        <v>58.9</v>
      </c>
      <c r="J231" s="7">
        <v>46.9</v>
      </c>
      <c r="K231" s="7">
        <v>56.9</v>
      </c>
      <c r="L231" s="7">
        <v>56.8</v>
      </c>
      <c r="M231" s="7">
        <v>54.1</v>
      </c>
      <c r="N231" s="7">
        <v>50</v>
      </c>
      <c r="O231" s="7">
        <v>56.3</v>
      </c>
      <c r="P231" s="7">
        <v>55.7</v>
      </c>
      <c r="Q231" s="7">
        <v>58</v>
      </c>
      <c r="R231" s="7">
        <v>101.24349898</v>
      </c>
      <c r="S231" s="7">
        <v>51.33436468</v>
      </c>
      <c r="T231" s="7">
        <v>90.862269569999995</v>
      </c>
      <c r="U231" s="7">
        <v>76.594693960000001</v>
      </c>
      <c r="V231" s="7">
        <v>85.492791710000006</v>
      </c>
      <c r="W231" s="7">
        <v>40.5</v>
      </c>
      <c r="X231" s="7">
        <v>122.80456128</v>
      </c>
      <c r="Y231" s="7">
        <v>-2.2000000000000002</v>
      </c>
    </row>
    <row r="232" spans="1:25" s="8" customFormat="1" x14ac:dyDescent="0.25">
      <c r="A232" s="3">
        <v>44136</v>
      </c>
      <c r="B232" s="7">
        <v>93.408692380000005</v>
      </c>
      <c r="C232" s="7">
        <v>109.76562968</v>
      </c>
      <c r="D232" s="7">
        <v>103.92613569</v>
      </c>
      <c r="E232" s="7">
        <v>104.91155257</v>
      </c>
      <c r="F232" s="7">
        <v>53.8</v>
      </c>
      <c r="G232" s="7">
        <v>56.7</v>
      </c>
      <c r="H232" s="7">
        <v>54.9</v>
      </c>
      <c r="I232" s="7">
        <v>56.3</v>
      </c>
      <c r="J232" s="7">
        <v>41.7</v>
      </c>
      <c r="K232" s="7">
        <v>58.4</v>
      </c>
      <c r="L232" s="7">
        <v>57.8</v>
      </c>
      <c r="M232" s="7">
        <v>53.7</v>
      </c>
      <c r="N232" s="7">
        <v>45.3</v>
      </c>
      <c r="O232" s="7">
        <v>58.6</v>
      </c>
      <c r="P232" s="7">
        <v>57.5</v>
      </c>
      <c r="Q232" s="7">
        <v>56.3</v>
      </c>
      <c r="R232" s="7">
        <v>105.45082278</v>
      </c>
      <c r="S232" s="7">
        <v>54.655825450000002</v>
      </c>
      <c r="T232" s="7">
        <v>94.5929213</v>
      </c>
      <c r="U232" s="7">
        <v>77.136725690000006</v>
      </c>
      <c r="V232" s="7">
        <v>90.279613710000007</v>
      </c>
      <c r="W232" s="7">
        <v>43.3</v>
      </c>
      <c r="X232" s="7">
        <v>124.80818343</v>
      </c>
      <c r="Y232" s="7">
        <v>0.8</v>
      </c>
    </row>
    <row r="233" spans="1:25" s="8" customFormat="1" x14ac:dyDescent="0.25">
      <c r="A233" s="3">
        <v>44166</v>
      </c>
      <c r="B233" s="7">
        <v>99.093797069999994</v>
      </c>
      <c r="C233" s="7">
        <v>103.59981408</v>
      </c>
      <c r="D233" s="7">
        <v>107.04808524000001</v>
      </c>
      <c r="E233" s="7">
        <v>110.47980219</v>
      </c>
      <c r="F233" s="7">
        <v>55.2</v>
      </c>
      <c r="G233" s="7">
        <v>57.1</v>
      </c>
      <c r="H233" s="7">
        <v>53</v>
      </c>
      <c r="I233" s="7">
        <v>56.4</v>
      </c>
      <c r="J233" s="7">
        <v>46.4</v>
      </c>
      <c r="K233" s="7">
        <v>54.8</v>
      </c>
      <c r="L233" s="7">
        <v>56.3</v>
      </c>
      <c r="M233" s="7">
        <v>52.3</v>
      </c>
      <c r="N233" s="7">
        <v>49.1</v>
      </c>
      <c r="O233" s="7">
        <v>55.3</v>
      </c>
      <c r="P233" s="7">
        <v>55.8</v>
      </c>
      <c r="Q233" s="7">
        <v>54.9</v>
      </c>
      <c r="R233" s="7">
        <v>108.45839479</v>
      </c>
      <c r="S233" s="7">
        <v>62.92193752</v>
      </c>
      <c r="T233" s="7">
        <v>97.127760069999994</v>
      </c>
      <c r="U233" s="7">
        <v>78.830076570000003</v>
      </c>
      <c r="V233" s="7">
        <v>99.650512849999998</v>
      </c>
      <c r="W233" s="7">
        <v>49.4</v>
      </c>
      <c r="X233" s="7">
        <v>125.14214927</v>
      </c>
      <c r="Y233" s="7">
        <v>2.5</v>
      </c>
    </row>
    <row r="234" spans="1:25" s="8" customFormat="1" x14ac:dyDescent="0.25">
      <c r="A234" s="3">
        <v>44197</v>
      </c>
      <c r="B234" s="7">
        <v>96.560751300000007</v>
      </c>
      <c r="C234" s="7">
        <v>110.61010597000001</v>
      </c>
      <c r="D234" s="7">
        <v>104.3161175</v>
      </c>
      <c r="E234" s="7">
        <v>111.79349395</v>
      </c>
      <c r="F234" s="7">
        <v>54.8</v>
      </c>
      <c r="G234" s="7">
        <v>59.2</v>
      </c>
      <c r="H234" s="7">
        <v>51.5</v>
      </c>
      <c r="I234" s="7">
        <v>57.7</v>
      </c>
      <c r="J234" s="7">
        <v>45.4</v>
      </c>
      <c r="K234" s="7">
        <v>58.3</v>
      </c>
      <c r="L234" s="7">
        <v>52</v>
      </c>
      <c r="M234" s="7">
        <v>52.8</v>
      </c>
      <c r="N234" s="7">
        <v>47.8</v>
      </c>
      <c r="O234" s="7">
        <v>58.7</v>
      </c>
      <c r="P234" s="7">
        <v>52.2</v>
      </c>
      <c r="Q234" s="7">
        <v>55.8</v>
      </c>
      <c r="R234" s="7">
        <v>113.27587952</v>
      </c>
      <c r="S234" s="7">
        <v>69.305649919999993</v>
      </c>
      <c r="T234" s="7">
        <v>102.06982413</v>
      </c>
      <c r="U234" s="7">
        <v>82.958338589999997</v>
      </c>
      <c r="V234" s="7">
        <v>102.83930166</v>
      </c>
      <c r="W234" s="7">
        <v>54.41</v>
      </c>
      <c r="X234" s="7">
        <v>127.43990841999999</v>
      </c>
      <c r="Y234" s="7">
        <v>-0.7</v>
      </c>
    </row>
    <row r="235" spans="1:25" s="8" customFormat="1" x14ac:dyDescent="0.25">
      <c r="A235" s="3">
        <v>44228</v>
      </c>
      <c r="B235" s="7">
        <v>100.67784596</v>
      </c>
      <c r="C235" s="7">
        <v>114.31962245</v>
      </c>
      <c r="D235" s="7">
        <v>104.67629691</v>
      </c>
      <c r="E235" s="7">
        <v>113.64308792</v>
      </c>
      <c r="F235" s="7">
        <v>57.9</v>
      </c>
      <c r="G235" s="7">
        <v>58.6</v>
      </c>
      <c r="H235" s="7">
        <v>50.9</v>
      </c>
      <c r="I235" s="7">
        <v>57.5</v>
      </c>
      <c r="J235" s="7">
        <v>45.7</v>
      </c>
      <c r="K235" s="7">
        <v>59.8</v>
      </c>
      <c r="L235" s="7">
        <v>51.5</v>
      </c>
      <c r="M235" s="7">
        <v>55.3</v>
      </c>
      <c r="N235" s="7">
        <v>48.8</v>
      </c>
      <c r="O235" s="7">
        <v>59.5</v>
      </c>
      <c r="P235" s="7">
        <v>51.7</v>
      </c>
      <c r="Q235" s="7">
        <v>57.3</v>
      </c>
      <c r="R235" s="7">
        <v>116.43368522</v>
      </c>
      <c r="S235" s="7">
        <v>79.275770179999995</v>
      </c>
      <c r="T235" s="7">
        <v>103.66252055</v>
      </c>
      <c r="U235" s="7">
        <v>100.0681271</v>
      </c>
      <c r="V235" s="7">
        <v>106.39235642</v>
      </c>
      <c r="W235" s="7">
        <v>60.78</v>
      </c>
      <c r="X235" s="7">
        <v>127.61406378</v>
      </c>
      <c r="Y235" s="7">
        <v>0.1</v>
      </c>
    </row>
    <row r="236" spans="1:25" s="8" customFormat="1" x14ac:dyDescent="0.25">
      <c r="A236" s="3">
        <v>44256</v>
      </c>
      <c r="B236" s="7">
        <v>109.93438694</v>
      </c>
      <c r="C236" s="7">
        <v>114.98252758</v>
      </c>
      <c r="D236" s="7">
        <v>113.44600321</v>
      </c>
      <c r="E236" s="7">
        <v>120.47819289</v>
      </c>
      <c r="F236" s="7">
        <v>62.5</v>
      </c>
      <c r="G236" s="7">
        <v>59.1</v>
      </c>
      <c r="H236" s="7">
        <v>50.6</v>
      </c>
      <c r="I236" s="7">
        <v>55.4</v>
      </c>
      <c r="J236" s="7">
        <v>49.6</v>
      </c>
      <c r="K236" s="7">
        <v>60.4</v>
      </c>
      <c r="L236" s="7">
        <v>54.3</v>
      </c>
      <c r="M236" s="7">
        <v>54.6</v>
      </c>
      <c r="N236" s="7">
        <v>53.2</v>
      </c>
      <c r="O236" s="7">
        <v>59.7</v>
      </c>
      <c r="P236" s="7">
        <v>53.1</v>
      </c>
      <c r="Q236" s="7">
        <v>56</v>
      </c>
      <c r="R236" s="7">
        <v>119.10976718000001</v>
      </c>
      <c r="S236" s="7">
        <v>79.831107279999998</v>
      </c>
      <c r="T236" s="7">
        <v>103.18794531</v>
      </c>
      <c r="U236" s="7">
        <v>104.16787797000001</v>
      </c>
      <c r="V236" s="7">
        <v>110.22138894</v>
      </c>
      <c r="W236" s="7">
        <v>63.6</v>
      </c>
      <c r="X236" s="7">
        <v>130.76309148000001</v>
      </c>
      <c r="Y236" s="7">
        <v>1.8</v>
      </c>
    </row>
    <row r="237" spans="1:25" s="8" customFormat="1" x14ac:dyDescent="0.25">
      <c r="A237" s="3">
        <v>44287</v>
      </c>
      <c r="B237" s="7">
        <v>118.18695853</v>
      </c>
      <c r="C237" s="7">
        <v>110.28125055</v>
      </c>
      <c r="D237" s="7">
        <v>112.28788491</v>
      </c>
      <c r="E237" s="7">
        <v>117.32687138999999</v>
      </c>
      <c r="F237" s="7">
        <v>62.9</v>
      </c>
      <c r="G237" s="7">
        <v>60.5</v>
      </c>
      <c r="H237" s="7">
        <v>51.9</v>
      </c>
      <c r="I237" s="7">
        <v>55.5</v>
      </c>
      <c r="J237" s="7">
        <v>50.5</v>
      </c>
      <c r="K237" s="7">
        <v>64.7</v>
      </c>
      <c r="L237" s="7">
        <v>56.3</v>
      </c>
      <c r="M237" s="7">
        <v>54</v>
      </c>
      <c r="N237" s="7">
        <v>53.8</v>
      </c>
      <c r="O237" s="7">
        <v>63.5</v>
      </c>
      <c r="P237" s="7">
        <v>54.7</v>
      </c>
      <c r="Q237" s="7">
        <v>55.4</v>
      </c>
      <c r="R237" s="7">
        <v>121.86129963</v>
      </c>
      <c r="S237" s="7">
        <v>79.372047690000002</v>
      </c>
      <c r="T237" s="7">
        <v>105.71347568</v>
      </c>
      <c r="U237" s="7">
        <v>101.5563928</v>
      </c>
      <c r="V237" s="7">
        <v>115.32305325</v>
      </c>
      <c r="W237" s="7">
        <v>62.5</v>
      </c>
      <c r="X237" s="7">
        <v>130.75319256</v>
      </c>
      <c r="Y237" s="7">
        <v>-1.7</v>
      </c>
    </row>
    <row r="238" spans="1:25" s="8" customFormat="1" x14ac:dyDescent="0.25">
      <c r="A238" s="3">
        <v>44317</v>
      </c>
      <c r="B238" s="7">
        <v>120.54036581</v>
      </c>
      <c r="C238" s="7">
        <v>108.17805169</v>
      </c>
      <c r="D238" s="7">
        <v>113.99980994000001</v>
      </c>
      <c r="E238" s="7">
        <v>95.388455789999995</v>
      </c>
      <c r="F238" s="7">
        <v>63.1</v>
      </c>
      <c r="G238" s="7">
        <v>62.1</v>
      </c>
      <c r="H238" s="7">
        <v>52</v>
      </c>
      <c r="I238" s="7">
        <v>50.8</v>
      </c>
      <c r="J238" s="7">
        <v>55.2</v>
      </c>
      <c r="K238" s="7">
        <v>70.400000000000006</v>
      </c>
      <c r="L238" s="7">
        <v>55.1</v>
      </c>
      <c r="M238" s="7">
        <v>46.4</v>
      </c>
      <c r="N238" s="7">
        <v>57.1</v>
      </c>
      <c r="O238" s="7">
        <v>68.7</v>
      </c>
      <c r="P238" s="7">
        <v>53.8</v>
      </c>
      <c r="Q238" s="7">
        <v>48.1</v>
      </c>
      <c r="R238" s="7">
        <v>127.84755892</v>
      </c>
      <c r="S238" s="7">
        <v>85.073919509999996</v>
      </c>
      <c r="T238" s="7">
        <v>111.13742246</v>
      </c>
      <c r="U238" s="7">
        <v>106.07097339000001</v>
      </c>
      <c r="V238" s="7">
        <v>125.79331317</v>
      </c>
      <c r="W238" s="7">
        <v>66.63</v>
      </c>
      <c r="X238" s="7">
        <v>129.78798856</v>
      </c>
      <c r="Y238" s="7">
        <v>1.9</v>
      </c>
    </row>
    <row r="239" spans="1:25" s="8" customFormat="1" x14ac:dyDescent="0.25">
      <c r="A239" s="3">
        <v>44348</v>
      </c>
      <c r="B239" s="7">
        <v>119.87033150000001</v>
      </c>
      <c r="C239" s="7">
        <v>105.85160913999999</v>
      </c>
      <c r="D239" s="7">
        <v>113.37681569</v>
      </c>
      <c r="E239" s="7">
        <v>101.76908079</v>
      </c>
      <c r="F239" s="7">
        <v>63.4</v>
      </c>
      <c r="G239" s="7">
        <v>62.1</v>
      </c>
      <c r="H239" s="7">
        <v>51.3</v>
      </c>
      <c r="I239" s="7">
        <v>48.1</v>
      </c>
      <c r="J239" s="7">
        <v>58.3</v>
      </c>
      <c r="K239" s="7">
        <v>64.599999999999994</v>
      </c>
      <c r="L239" s="7">
        <v>50.3</v>
      </c>
      <c r="M239" s="7">
        <v>41.2</v>
      </c>
      <c r="N239" s="7">
        <v>59.5</v>
      </c>
      <c r="O239" s="7">
        <v>63.7</v>
      </c>
      <c r="P239" s="7">
        <v>50.6</v>
      </c>
      <c r="Q239" s="7">
        <v>43.1</v>
      </c>
      <c r="R239" s="7">
        <v>124.56678623000001</v>
      </c>
      <c r="S239" s="7">
        <v>93.147666549999997</v>
      </c>
      <c r="T239" s="7">
        <v>108.55448349</v>
      </c>
      <c r="U239" s="7">
        <v>119.76779783000001</v>
      </c>
      <c r="V239" s="7">
        <v>124.27319008000001</v>
      </c>
      <c r="W239" s="7">
        <v>71.400000000000006</v>
      </c>
      <c r="X239" s="7">
        <v>130.43364976000001</v>
      </c>
      <c r="Y239" s="7">
        <v>2.8</v>
      </c>
    </row>
    <row r="240" spans="1:25" s="8" customFormat="1" x14ac:dyDescent="0.25">
      <c r="A240" s="3">
        <v>44378</v>
      </c>
      <c r="B240" s="7">
        <v>115.55914790999999</v>
      </c>
      <c r="C240" s="7">
        <v>103.58185186</v>
      </c>
      <c r="D240" s="7">
        <v>113.63384000000001</v>
      </c>
      <c r="E240" s="7">
        <v>108.95051731</v>
      </c>
      <c r="F240" s="7">
        <v>62.8</v>
      </c>
      <c r="G240" s="7">
        <v>63.4</v>
      </c>
      <c r="H240" s="7">
        <v>50.3</v>
      </c>
      <c r="I240" s="7">
        <v>55.3</v>
      </c>
      <c r="J240" s="7">
        <v>59.8</v>
      </c>
      <c r="K240" s="7">
        <v>59.9</v>
      </c>
      <c r="L240" s="7">
        <v>54.9</v>
      </c>
      <c r="M240" s="7">
        <v>45.4</v>
      </c>
      <c r="N240" s="7">
        <v>60.2</v>
      </c>
      <c r="O240" s="7">
        <v>59.9</v>
      </c>
      <c r="P240" s="7">
        <v>53.1</v>
      </c>
      <c r="Q240" s="7">
        <v>49.2</v>
      </c>
      <c r="R240" s="7">
        <v>123.02640762999999</v>
      </c>
      <c r="S240" s="7">
        <v>97.658873959999994</v>
      </c>
      <c r="T240" s="7">
        <v>107.72067977</v>
      </c>
      <c r="U240" s="7">
        <v>126.95666052999999</v>
      </c>
      <c r="V240" s="7">
        <v>124.52060141</v>
      </c>
      <c r="W240" s="7">
        <v>72.17</v>
      </c>
      <c r="X240" s="7"/>
      <c r="Y240" s="7">
        <v>-0.6</v>
      </c>
    </row>
    <row r="241" spans="1:25" s="8" customFormat="1" x14ac:dyDescent="0.25">
      <c r="A241" s="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</sheetData>
  <conditionalFormatting sqref="B6:Y240">
    <cfRule type="cellIs" dxfId="409" priority="1" operator="lessThan">
      <formula>0</formula>
    </cfRule>
    <cfRule type="cellIs" dxfId="408" priority="2" operator="greaterThanOrEqual">
      <formula>0</formula>
    </cfRule>
    <cfRule type="cellIs" dxfId="407" priority="1463" stopIfTrue="1" operator="lessThan">
      <formula>0</formula>
    </cfRule>
    <cfRule type="cellIs" dxfId="406" priority="1464" stopIfTrue="1" operator="greaterThanOrEqual">
      <formula>0</formula>
    </cfRule>
  </conditionalFormatting>
  <conditionalFormatting sqref="B240">
    <cfRule type="cellIs" dxfId="1869" priority="3" stopIfTrue="1" operator="equal">
      <formula>115.55914791</formula>
    </cfRule>
  </conditionalFormatting>
  <conditionalFormatting sqref="B239">
    <cfRule type="cellIs" dxfId="1868" priority="4" stopIfTrue="1" operator="equal">
      <formula>119.8703315</formula>
    </cfRule>
  </conditionalFormatting>
  <conditionalFormatting sqref="B238">
    <cfRule type="cellIs" dxfId="1867" priority="5" stopIfTrue="1" operator="equal">
      <formula>120.54036581</formula>
    </cfRule>
  </conditionalFormatting>
  <conditionalFormatting sqref="B237">
    <cfRule type="cellIs" dxfId="1866" priority="6" stopIfTrue="1" operator="equal">
      <formula>118.18695853</formula>
    </cfRule>
  </conditionalFormatting>
  <conditionalFormatting sqref="B236">
    <cfRule type="cellIs" dxfId="1865" priority="7" stopIfTrue="1" operator="equal">
      <formula>109.93438694</formula>
    </cfRule>
  </conditionalFormatting>
  <conditionalFormatting sqref="B235">
    <cfRule type="cellIs" dxfId="1864" priority="8" stopIfTrue="1" operator="equal">
      <formula>100.67784596</formula>
    </cfRule>
  </conditionalFormatting>
  <conditionalFormatting sqref="B234">
    <cfRule type="cellIs" dxfId="1863" priority="9" stopIfTrue="1" operator="equal">
      <formula>96.5607513</formula>
    </cfRule>
  </conditionalFormatting>
  <conditionalFormatting sqref="B233">
    <cfRule type="cellIs" dxfId="1862" priority="10" stopIfTrue="1" operator="equal">
      <formula>99.09379707</formula>
    </cfRule>
  </conditionalFormatting>
  <conditionalFormatting sqref="B232">
    <cfRule type="cellIs" dxfId="1861" priority="11" stopIfTrue="1" operator="equal">
      <formula>93.40869238</formula>
    </cfRule>
  </conditionalFormatting>
  <conditionalFormatting sqref="B231">
    <cfRule type="cellIs" dxfId="1860" priority="12" stopIfTrue="1" operator="equal">
      <formula>94.24348608</formula>
    </cfRule>
  </conditionalFormatting>
  <conditionalFormatting sqref="B230">
    <cfRule type="cellIs" dxfId="1859" priority="13" stopIfTrue="1" operator="equal">
      <formula>94.37040949</formula>
    </cfRule>
  </conditionalFormatting>
  <conditionalFormatting sqref="B229">
    <cfRule type="cellIs" dxfId="1858" priority="14" stopIfTrue="1" operator="equal">
      <formula>91.63674249</formula>
    </cfRule>
  </conditionalFormatting>
  <conditionalFormatting sqref="B228">
    <cfRule type="cellIs" dxfId="1857" priority="15" stopIfTrue="1" operator="equal">
      <formula>83.16142158</formula>
    </cfRule>
  </conditionalFormatting>
  <conditionalFormatting sqref="B227">
    <cfRule type="cellIs" dxfId="1856" priority="16" stopIfTrue="1" operator="equal">
      <formula>77.08168678</formula>
    </cfRule>
  </conditionalFormatting>
  <conditionalFormatting sqref="B226">
    <cfRule type="cellIs" dxfId="1855" priority="17" stopIfTrue="1" operator="equal">
      <formula>60.26693424</formula>
    </cfRule>
  </conditionalFormatting>
  <conditionalFormatting sqref="B225">
    <cfRule type="cellIs" dxfId="1854" priority="18" stopIfTrue="1" operator="equal">
      <formula>34.74078794</formula>
    </cfRule>
  </conditionalFormatting>
  <conditionalFormatting sqref="B224">
    <cfRule type="cellIs" dxfId="1853" priority="19" stopIfTrue="1" operator="equal">
      <formula>74.01982054</formula>
    </cfRule>
  </conditionalFormatting>
  <conditionalFormatting sqref="B223">
    <cfRule type="cellIs" dxfId="1852" priority="20" stopIfTrue="1" operator="equal">
      <formula>101.01663048</formula>
    </cfRule>
  </conditionalFormatting>
  <conditionalFormatting sqref="B222">
    <cfRule type="cellIs" dxfId="1851" priority="21" stopIfTrue="1" operator="equal">
      <formula>98.93752777</formula>
    </cfRule>
  </conditionalFormatting>
  <conditionalFormatting sqref="B221">
    <cfRule type="cellIs" dxfId="1850" priority="22" stopIfTrue="1" operator="equal">
      <formula>97.30769515</formula>
    </cfRule>
  </conditionalFormatting>
  <conditionalFormatting sqref="B220">
    <cfRule type="cellIs" dxfId="1849" priority="23" stopIfTrue="1" operator="equal">
      <formula>99.32417989</formula>
    </cfRule>
  </conditionalFormatting>
  <conditionalFormatting sqref="B219">
    <cfRule type="cellIs" dxfId="1848" priority="24" stopIfTrue="1" operator="equal">
      <formula>97.9121104</formula>
    </cfRule>
  </conditionalFormatting>
  <conditionalFormatting sqref="B218">
    <cfRule type="cellIs" dxfId="1847" priority="25" stopIfTrue="1" operator="equal">
      <formula>99.29047295</formula>
    </cfRule>
  </conditionalFormatting>
  <conditionalFormatting sqref="B217">
    <cfRule type="cellIs" dxfId="1846" priority="26" stopIfTrue="1" operator="equal">
      <formula>99.26484182</formula>
    </cfRule>
  </conditionalFormatting>
  <conditionalFormatting sqref="B216">
    <cfRule type="cellIs" dxfId="1845" priority="27" stopIfTrue="1" operator="equal">
      <formula>99.50805455</formula>
    </cfRule>
  </conditionalFormatting>
  <conditionalFormatting sqref="B215">
    <cfRule type="cellIs" dxfId="1844" priority="28" stopIfTrue="1" operator="equal">
      <formula>100.03003717</formula>
    </cfRule>
  </conditionalFormatting>
  <conditionalFormatting sqref="B214">
    <cfRule type="cellIs" dxfId="1843" priority="29" stopIfTrue="1" operator="equal">
      <formula>101.49652526</formula>
    </cfRule>
  </conditionalFormatting>
  <conditionalFormatting sqref="B213">
    <cfRule type="cellIs" dxfId="1842" priority="30" stopIfTrue="1" operator="equal">
      <formula>101.38369157</formula>
    </cfRule>
  </conditionalFormatting>
  <conditionalFormatting sqref="B212">
    <cfRule type="cellIs" dxfId="1841" priority="31" stopIfTrue="1" operator="equal">
      <formula>103.08114067</formula>
    </cfRule>
  </conditionalFormatting>
  <conditionalFormatting sqref="B211">
    <cfRule type="cellIs" dxfId="1840" priority="32" stopIfTrue="1" operator="equal">
      <formula>104.46073536</formula>
    </cfRule>
  </conditionalFormatting>
  <conditionalFormatting sqref="B210">
    <cfRule type="cellIs" dxfId="1839" priority="33" stopIfTrue="1" operator="equal">
      <formula>102.63073749</formula>
    </cfRule>
  </conditionalFormatting>
  <conditionalFormatting sqref="B209">
    <cfRule type="cellIs" dxfId="1838" priority="34" stopIfTrue="1" operator="equal">
      <formula>99.53269232</formula>
    </cfRule>
  </conditionalFormatting>
  <conditionalFormatting sqref="B208">
    <cfRule type="cellIs" dxfId="1837" priority="35" stopIfTrue="1" operator="equal">
      <formula>100.7434727</formula>
    </cfRule>
  </conditionalFormatting>
  <conditionalFormatting sqref="B207">
    <cfRule type="cellIs" dxfId="1836" priority="36" stopIfTrue="1" operator="equal">
      <formula>100.88792166</formula>
    </cfRule>
  </conditionalFormatting>
  <conditionalFormatting sqref="B206">
    <cfRule type="cellIs" dxfId="1835" priority="37" stopIfTrue="1" operator="equal">
      <formula>103.14611236</formula>
    </cfRule>
  </conditionalFormatting>
  <conditionalFormatting sqref="B205">
    <cfRule type="cellIs" dxfId="1834" priority="38" stopIfTrue="1" operator="equal">
      <formula>106.89128411</formula>
    </cfRule>
  </conditionalFormatting>
  <conditionalFormatting sqref="B204">
    <cfRule type="cellIs" dxfId="1833" priority="39" stopIfTrue="1" operator="equal">
      <formula>107.18072926</formula>
    </cfRule>
  </conditionalFormatting>
  <conditionalFormatting sqref="B203">
    <cfRule type="cellIs" dxfId="1832" priority="40" stopIfTrue="1" operator="equal">
      <formula>107.14422651</formula>
    </cfRule>
  </conditionalFormatting>
  <conditionalFormatting sqref="B202">
    <cfRule type="cellIs" dxfId="1831" priority="41" stopIfTrue="1" operator="equal">
      <formula>107.07843994</formula>
    </cfRule>
  </conditionalFormatting>
  <conditionalFormatting sqref="B201">
    <cfRule type="cellIs" dxfId="1830" priority="42" stopIfTrue="1" operator="equal">
      <formula>111.25479097</formula>
    </cfRule>
  </conditionalFormatting>
  <conditionalFormatting sqref="B200">
    <cfRule type="cellIs" dxfId="1829" priority="43" stopIfTrue="1" operator="equal">
      <formula>109.20825912</formula>
    </cfRule>
  </conditionalFormatting>
  <conditionalFormatting sqref="B199">
    <cfRule type="cellIs" dxfId="1828" priority="44" stopIfTrue="1" operator="equal">
      <formula>110.12895101</formula>
    </cfRule>
  </conditionalFormatting>
  <conditionalFormatting sqref="B198">
    <cfRule type="cellIs" dxfId="1827" priority="45" stopIfTrue="1" operator="equal">
      <formula>110.31606136</formula>
    </cfRule>
  </conditionalFormatting>
  <conditionalFormatting sqref="B197">
    <cfRule type="cellIs" dxfId="1826" priority="46" stopIfTrue="1" operator="equal">
      <formula>111.21751071</formula>
    </cfRule>
  </conditionalFormatting>
  <conditionalFormatting sqref="B196">
    <cfRule type="cellIs" dxfId="1825" priority="47" stopIfTrue="1" operator="equal">
      <formula>111.91699658</formula>
    </cfRule>
  </conditionalFormatting>
  <conditionalFormatting sqref="B195">
    <cfRule type="cellIs" dxfId="1824" priority="48" stopIfTrue="1" operator="equal">
      <formula>112.56879311</formula>
    </cfRule>
  </conditionalFormatting>
  <conditionalFormatting sqref="B194">
    <cfRule type="cellIs" dxfId="1823" priority="49" stopIfTrue="1" operator="equal">
      <formula>109.69003313</formula>
    </cfRule>
  </conditionalFormatting>
  <conditionalFormatting sqref="B193">
    <cfRule type="cellIs" dxfId="1822" priority="50" stopIfTrue="1" operator="equal">
      <formula>110.24430175</formula>
    </cfRule>
  </conditionalFormatting>
  <conditionalFormatting sqref="B192">
    <cfRule type="cellIs" dxfId="1821" priority="51" stopIfTrue="1" operator="equal">
      <formula>110.60054246</formula>
    </cfRule>
  </conditionalFormatting>
  <conditionalFormatting sqref="B191">
    <cfRule type="cellIs" dxfId="1820" priority="52" stopIfTrue="1" operator="equal">
      <formula>109.65345711</formula>
    </cfRule>
  </conditionalFormatting>
  <conditionalFormatting sqref="B190">
    <cfRule type="cellIs" dxfId="1819" priority="53" stopIfTrue="1" operator="equal">
      <formula>110.84117719</formula>
    </cfRule>
  </conditionalFormatting>
  <conditionalFormatting sqref="B189">
    <cfRule type="cellIs" dxfId="1818" priority="54" stopIfTrue="1" operator="equal">
      <formula>106.70353525</formula>
    </cfRule>
  </conditionalFormatting>
  <conditionalFormatting sqref="B188">
    <cfRule type="cellIs" dxfId="1817" priority="55" stopIfTrue="1" operator="equal">
      <formula>105.71777799</formula>
    </cfRule>
  </conditionalFormatting>
  <conditionalFormatting sqref="B187">
    <cfRule type="cellIs" dxfId="1816" priority="56" stopIfTrue="1" operator="equal">
      <formula>104.04162267</formula>
    </cfRule>
  </conditionalFormatting>
  <conditionalFormatting sqref="B186">
    <cfRule type="cellIs" dxfId="1815" priority="57" stopIfTrue="1" operator="equal">
      <formula>104.73614521</formula>
    </cfRule>
  </conditionalFormatting>
  <conditionalFormatting sqref="B185">
    <cfRule type="cellIs" dxfId="1814" priority="58" stopIfTrue="1" operator="equal">
      <formula>104.56358651</formula>
    </cfRule>
  </conditionalFormatting>
  <conditionalFormatting sqref="B184">
    <cfRule type="cellIs" dxfId="1813" priority="59" stopIfTrue="1" operator="equal">
      <formula>103.58397854</formula>
    </cfRule>
  </conditionalFormatting>
  <conditionalFormatting sqref="B183">
    <cfRule type="cellIs" dxfId="1812" priority="60" stopIfTrue="1" operator="equal">
      <formula>103.54411961</formula>
    </cfRule>
  </conditionalFormatting>
  <conditionalFormatting sqref="B182">
    <cfRule type="cellIs" dxfId="1811" priority="61" stopIfTrue="1" operator="equal">
      <formula>103.26145713</formula>
    </cfRule>
  </conditionalFormatting>
  <conditionalFormatting sqref="B181">
    <cfRule type="cellIs" dxfId="1810" priority="62" stopIfTrue="1" operator="equal">
      <formula>101.10979064</formula>
    </cfRule>
  </conditionalFormatting>
  <conditionalFormatting sqref="B180">
    <cfRule type="cellIs" dxfId="1809" priority="63" stopIfTrue="1" operator="equal">
      <formula>102.9251235</formula>
    </cfRule>
  </conditionalFormatting>
  <conditionalFormatting sqref="B179">
    <cfRule type="cellIs" dxfId="1808" priority="64" stopIfTrue="1" operator="equal">
      <formula>102.22872048</formula>
    </cfRule>
  </conditionalFormatting>
  <conditionalFormatting sqref="B178">
    <cfRule type="cellIs" dxfId="1807" priority="65" stopIfTrue="1" operator="equal">
      <formula>101.94333807</formula>
    </cfRule>
  </conditionalFormatting>
  <conditionalFormatting sqref="B177">
    <cfRule type="cellIs" dxfId="1806" priority="66" stopIfTrue="1" operator="equal">
      <formula>104.24717607</formula>
    </cfRule>
  </conditionalFormatting>
  <conditionalFormatting sqref="B176">
    <cfRule type="cellIs" dxfId="1805" priority="67" stopIfTrue="1" operator="equal">
      <formula>101.8941658</formula>
    </cfRule>
  </conditionalFormatting>
  <conditionalFormatting sqref="B175">
    <cfRule type="cellIs" dxfId="1804" priority="68" stopIfTrue="1" operator="equal">
      <formula>103.77865109</formula>
    </cfRule>
  </conditionalFormatting>
  <conditionalFormatting sqref="B174">
    <cfRule type="cellIs" dxfId="1803" priority="69" stopIfTrue="1" operator="equal">
      <formula>106.61325034</formula>
    </cfRule>
  </conditionalFormatting>
  <conditionalFormatting sqref="B173">
    <cfRule type="cellIs" dxfId="1802" priority="70" stopIfTrue="1" operator="equal">
      <formula>107.04385728</formula>
    </cfRule>
  </conditionalFormatting>
  <conditionalFormatting sqref="B172">
    <cfRule type="cellIs" dxfId="1801" priority="71" stopIfTrue="1" operator="equal">
      <formula>106.34025758</formula>
    </cfRule>
  </conditionalFormatting>
  <conditionalFormatting sqref="B171">
    <cfRule type="cellIs" dxfId="1800" priority="72" stopIfTrue="1" operator="equal">
      <formula>105.34877565</formula>
    </cfRule>
  </conditionalFormatting>
  <conditionalFormatting sqref="B170">
    <cfRule type="cellIs" dxfId="1799" priority="73" stopIfTrue="1" operator="equal">
      <formula>103.56522991</formula>
    </cfRule>
  </conditionalFormatting>
  <conditionalFormatting sqref="B169">
    <cfRule type="cellIs" dxfId="1798" priority="74" stopIfTrue="1" operator="equal">
      <formula>103.23945527</formula>
    </cfRule>
  </conditionalFormatting>
  <conditionalFormatting sqref="B168">
    <cfRule type="cellIs" dxfId="1797" priority="75" stopIfTrue="1" operator="equal">
      <formula>104.51451361</formula>
    </cfRule>
  </conditionalFormatting>
  <conditionalFormatting sqref="B167">
    <cfRule type="cellIs" dxfId="1796" priority="76" stopIfTrue="1" operator="equal">
      <formula>104.42463536</formula>
    </cfRule>
  </conditionalFormatting>
  <conditionalFormatting sqref="B166">
    <cfRule type="cellIs" dxfId="1795" priority="77" stopIfTrue="1" operator="equal">
      <formula>103.22105602</formula>
    </cfRule>
  </conditionalFormatting>
  <conditionalFormatting sqref="B165">
    <cfRule type="cellIs" dxfId="1794" priority="78" stopIfTrue="1" operator="equal">
      <formula>106.1885488</formula>
    </cfRule>
  </conditionalFormatting>
  <conditionalFormatting sqref="B164">
    <cfRule type="cellIs" dxfId="1793" priority="79" stopIfTrue="1" operator="equal">
      <formula>105.19118989</formula>
    </cfRule>
  </conditionalFormatting>
  <conditionalFormatting sqref="B163">
    <cfRule type="cellIs" dxfId="1792" priority="80" stopIfTrue="1" operator="equal">
      <formula>102.59931477</formula>
    </cfRule>
  </conditionalFormatting>
  <conditionalFormatting sqref="B162">
    <cfRule type="cellIs" dxfId="1791" priority="81" stopIfTrue="1" operator="equal">
      <formula>103.3479477</formula>
    </cfRule>
  </conditionalFormatting>
  <conditionalFormatting sqref="B161">
    <cfRule type="cellIs" dxfId="1790" priority="82" stopIfTrue="1" operator="equal">
      <formula>100.24064934</formula>
    </cfRule>
  </conditionalFormatting>
  <conditionalFormatting sqref="B160">
    <cfRule type="cellIs" dxfId="1789" priority="83" stopIfTrue="1" operator="equal">
      <formula>98.18927366</formula>
    </cfRule>
  </conditionalFormatting>
  <conditionalFormatting sqref="B159">
    <cfRule type="cellIs" dxfId="1788" priority="84" stopIfTrue="1" operator="equal">
      <formula>97.04164166</formula>
    </cfRule>
  </conditionalFormatting>
  <conditionalFormatting sqref="B158">
    <cfRule type="cellIs" dxfId="1787" priority="85" stopIfTrue="1" operator="equal">
      <formula>97.73073178</formula>
    </cfRule>
  </conditionalFormatting>
  <conditionalFormatting sqref="B157">
    <cfRule type="cellIs" dxfId="1786" priority="86" stopIfTrue="1" operator="equal">
      <formula>97.158778</formula>
    </cfRule>
  </conditionalFormatting>
  <conditionalFormatting sqref="B156">
    <cfRule type="cellIs" dxfId="1785" priority="87" stopIfTrue="1" operator="equal">
      <formula>99.42566893</formula>
    </cfRule>
  </conditionalFormatting>
  <conditionalFormatting sqref="B155">
    <cfRule type="cellIs" dxfId="1784" priority="88" stopIfTrue="1" operator="equal">
      <formula>100.80488554</formula>
    </cfRule>
  </conditionalFormatting>
  <conditionalFormatting sqref="B154">
    <cfRule type="cellIs" dxfId="1783" priority="89" stopIfTrue="1" operator="equal">
      <formula>99.65933568</formula>
    </cfRule>
  </conditionalFormatting>
  <conditionalFormatting sqref="B153">
    <cfRule type="cellIs" dxfId="1782" priority="90" stopIfTrue="1" operator="equal">
      <formula>99.48818132</formula>
    </cfRule>
  </conditionalFormatting>
  <conditionalFormatting sqref="B152">
    <cfRule type="cellIs" dxfId="1781" priority="91" stopIfTrue="1" operator="equal">
      <formula>98.18078475</formula>
    </cfRule>
  </conditionalFormatting>
  <conditionalFormatting sqref="B151">
    <cfRule type="cellIs" dxfId="1780" priority="92" stopIfTrue="1" operator="equal">
      <formula>96.8445925</formula>
    </cfRule>
  </conditionalFormatting>
  <conditionalFormatting sqref="B150">
    <cfRule type="cellIs" dxfId="1779" priority="93" stopIfTrue="1" operator="equal">
      <formula>95.94699497</formula>
    </cfRule>
  </conditionalFormatting>
  <conditionalFormatting sqref="B149">
    <cfRule type="cellIs" dxfId="1778" priority="94" stopIfTrue="1" operator="equal">
      <formula>94.54547767</formula>
    </cfRule>
  </conditionalFormatting>
  <conditionalFormatting sqref="B148">
    <cfRule type="cellIs" dxfId="1777" priority="95" stopIfTrue="1" operator="equal">
      <formula>94.42505991</formula>
    </cfRule>
  </conditionalFormatting>
  <conditionalFormatting sqref="B147">
    <cfRule type="cellIs" dxfId="1776" priority="96" stopIfTrue="1" operator="equal">
      <formula>93.22895045</formula>
    </cfRule>
  </conditionalFormatting>
  <conditionalFormatting sqref="B146">
    <cfRule type="cellIs" dxfId="1775" priority="97" stopIfTrue="1" operator="equal">
      <formula>90.20532297</formula>
    </cfRule>
  </conditionalFormatting>
  <conditionalFormatting sqref="B145">
    <cfRule type="cellIs" dxfId="1774" priority="98" stopIfTrue="1" operator="equal">
      <formula>85.8082625</formula>
    </cfRule>
  </conditionalFormatting>
  <conditionalFormatting sqref="B144">
    <cfRule type="cellIs" dxfId="1773" priority="99" stopIfTrue="1" operator="equal">
      <formula>86.74690128</formula>
    </cfRule>
  </conditionalFormatting>
  <conditionalFormatting sqref="B143">
    <cfRule type="cellIs" dxfId="1772" priority="100" stopIfTrue="1" operator="equal">
      <formula>84.74807819</formula>
    </cfRule>
  </conditionalFormatting>
  <conditionalFormatting sqref="B142">
    <cfRule type="cellIs" dxfId="1771" priority="101" stopIfTrue="1" operator="equal">
      <formula>85.53608402</formula>
    </cfRule>
  </conditionalFormatting>
  <conditionalFormatting sqref="B141">
    <cfRule type="cellIs" dxfId="1770" priority="102" stopIfTrue="1" operator="equal">
      <formula>84.23918534</formula>
    </cfRule>
  </conditionalFormatting>
  <conditionalFormatting sqref="B140">
    <cfRule type="cellIs" dxfId="1769" priority="103" stopIfTrue="1" operator="equal">
      <formula>82.8332738</formula>
    </cfRule>
  </conditionalFormatting>
  <conditionalFormatting sqref="B139">
    <cfRule type="cellIs" dxfId="1768" priority="104" stopIfTrue="1" operator="equal">
      <formula>82.60059992</formula>
    </cfRule>
  </conditionalFormatting>
  <conditionalFormatting sqref="B138">
    <cfRule type="cellIs" dxfId="1767" priority="105" stopIfTrue="1" operator="equal">
      <formula>82.90000045</formula>
    </cfRule>
  </conditionalFormatting>
  <conditionalFormatting sqref="B137">
    <cfRule type="cellIs" dxfId="1766" priority="106" stopIfTrue="1" operator="equal">
      <formula>84.42787573</formula>
    </cfRule>
  </conditionalFormatting>
  <conditionalFormatting sqref="B136">
    <cfRule type="cellIs" dxfId="1765" priority="107" stopIfTrue="1" operator="equal">
      <formula>82.32333075</formula>
    </cfRule>
  </conditionalFormatting>
  <conditionalFormatting sqref="B135">
    <cfRule type="cellIs" dxfId="1764" priority="108" stopIfTrue="1" operator="equal">
      <formula>80.92582319</formula>
    </cfRule>
  </conditionalFormatting>
  <conditionalFormatting sqref="B134">
    <cfRule type="cellIs" dxfId="1763" priority="109" stopIfTrue="1" operator="equal">
      <formula>82.3325783</formula>
    </cfRule>
  </conditionalFormatting>
  <conditionalFormatting sqref="B133">
    <cfRule type="cellIs" dxfId="1762" priority="110" stopIfTrue="1" operator="equal">
      <formula>84.06805393</formula>
    </cfRule>
  </conditionalFormatting>
  <conditionalFormatting sqref="B132">
    <cfRule type="cellIs" dxfId="1761" priority="111" stopIfTrue="1" operator="equal">
      <formula>86.27292817</formula>
    </cfRule>
  </conditionalFormatting>
  <conditionalFormatting sqref="B131">
    <cfRule type="cellIs" dxfId="1760" priority="112" stopIfTrue="1" operator="equal">
      <formula>88.73536105</formula>
    </cfRule>
  </conditionalFormatting>
  <conditionalFormatting sqref="B130">
    <cfRule type="cellIs" dxfId="1759" priority="113" stopIfTrue="1" operator="equal">
      <formula>87.30432102</formula>
    </cfRule>
  </conditionalFormatting>
  <conditionalFormatting sqref="B129">
    <cfRule type="cellIs" dxfId="1758" priority="114" stopIfTrue="1" operator="equal">
      <formula>88.57159723</formula>
    </cfRule>
  </conditionalFormatting>
  <conditionalFormatting sqref="B128">
    <cfRule type="cellIs" dxfId="1757" priority="115" stopIfTrue="1" operator="equal">
      <formula>93.85435602</formula>
    </cfRule>
  </conditionalFormatting>
  <conditionalFormatting sqref="B127">
    <cfRule type="cellIs" dxfId="1756" priority="116" stopIfTrue="1" operator="equal">
      <formula>95.31011381</formula>
    </cfRule>
  </conditionalFormatting>
  <conditionalFormatting sqref="B126">
    <cfRule type="cellIs" dxfId="1755" priority="117" stopIfTrue="1" operator="equal">
      <formula>96.2376014</formula>
    </cfRule>
  </conditionalFormatting>
  <conditionalFormatting sqref="B125">
    <cfRule type="cellIs" dxfId="1754" priority="118" stopIfTrue="1" operator="equal">
      <formula>96.72107301</formula>
    </cfRule>
  </conditionalFormatting>
  <conditionalFormatting sqref="B124">
    <cfRule type="cellIs" dxfId="1753" priority="119" stopIfTrue="1" operator="equal">
      <formula>97.81039319</formula>
    </cfRule>
  </conditionalFormatting>
  <conditionalFormatting sqref="B123">
    <cfRule type="cellIs" dxfId="1752" priority="120" stopIfTrue="1" operator="equal">
      <formula>99.52604331</formula>
    </cfRule>
  </conditionalFormatting>
  <conditionalFormatting sqref="B122">
    <cfRule type="cellIs" dxfId="1751" priority="121" stopIfTrue="1" operator="equal">
      <formula>100.00552868</formula>
    </cfRule>
  </conditionalFormatting>
  <conditionalFormatting sqref="B121">
    <cfRule type="cellIs" dxfId="1750" priority="122" stopIfTrue="1" operator="equal">
      <formula>103.28845438</formula>
    </cfRule>
  </conditionalFormatting>
  <conditionalFormatting sqref="B120">
    <cfRule type="cellIs" dxfId="1749" priority="123" stopIfTrue="1" operator="equal">
      <formula>108.72842219</formula>
    </cfRule>
  </conditionalFormatting>
  <conditionalFormatting sqref="B119">
    <cfRule type="cellIs" dxfId="1748" priority="124" stopIfTrue="1" operator="equal">
      <formula>111.15600439</formula>
    </cfRule>
  </conditionalFormatting>
  <conditionalFormatting sqref="B118">
    <cfRule type="cellIs" dxfId="1747" priority="125" stopIfTrue="1" operator="equal">
      <formula>112.22775071</formula>
    </cfRule>
  </conditionalFormatting>
  <conditionalFormatting sqref="B117">
    <cfRule type="cellIs" dxfId="1746" priority="126" stopIfTrue="1" operator="equal">
      <formula>112.45232975</formula>
    </cfRule>
  </conditionalFormatting>
  <conditionalFormatting sqref="B116">
    <cfRule type="cellIs" dxfId="1745" priority="127" stopIfTrue="1" operator="equal">
      <formula>114.95841211</formula>
    </cfRule>
  </conditionalFormatting>
  <conditionalFormatting sqref="B115">
    <cfRule type="cellIs" dxfId="1744" priority="128" stopIfTrue="1" operator="equal">
      <formula>117.50319942</formula>
    </cfRule>
  </conditionalFormatting>
  <conditionalFormatting sqref="B114">
    <cfRule type="cellIs" dxfId="1743" priority="129" stopIfTrue="1" operator="equal">
      <formula>113.64294019</formula>
    </cfRule>
  </conditionalFormatting>
  <conditionalFormatting sqref="B113">
    <cfRule type="cellIs" dxfId="1742" priority="130" stopIfTrue="1" operator="equal">
      <formula>114.28187635</formula>
    </cfRule>
  </conditionalFormatting>
  <conditionalFormatting sqref="B112">
    <cfRule type="cellIs" dxfId="1741" priority="131" stopIfTrue="1" operator="equal">
      <formula>114.35696892</formula>
    </cfRule>
  </conditionalFormatting>
  <conditionalFormatting sqref="B111">
    <cfRule type="cellIs" dxfId="1740" priority="132" stopIfTrue="1" operator="equal">
      <formula>111.18718402</formula>
    </cfRule>
  </conditionalFormatting>
  <conditionalFormatting sqref="B110">
    <cfRule type="cellIs" dxfId="1739" priority="133" stopIfTrue="1" operator="equal">
      <formula>109.89046474</formula>
    </cfRule>
  </conditionalFormatting>
  <conditionalFormatting sqref="B109">
    <cfRule type="cellIs" dxfId="1738" priority="134" stopIfTrue="1" operator="equal">
      <formula>105.82111925</formula>
    </cfRule>
  </conditionalFormatting>
  <conditionalFormatting sqref="B108">
    <cfRule type="cellIs" dxfId="1737" priority="135" stopIfTrue="1" operator="equal">
      <formula>105.14838215</formula>
    </cfRule>
  </conditionalFormatting>
  <conditionalFormatting sqref="B107">
    <cfRule type="cellIs" dxfId="1736" priority="136" stopIfTrue="1" operator="equal">
      <formula>104.58280045</formula>
    </cfRule>
  </conditionalFormatting>
  <conditionalFormatting sqref="B106">
    <cfRule type="cellIs" dxfId="1735" priority="137" stopIfTrue="1" operator="equal">
      <formula>105.44456903</formula>
    </cfRule>
  </conditionalFormatting>
  <conditionalFormatting sqref="B105">
    <cfRule type="cellIs" dxfId="1734" priority="138" stopIfTrue="1" operator="equal">
      <formula>104.86692153</formula>
    </cfRule>
  </conditionalFormatting>
  <conditionalFormatting sqref="B104">
    <cfRule type="cellIs" dxfId="1733" priority="139" stopIfTrue="1" operator="equal">
      <formula>105.40226962</formula>
    </cfRule>
  </conditionalFormatting>
  <conditionalFormatting sqref="B103">
    <cfRule type="cellIs" dxfId="1732" priority="140" stopIfTrue="1" operator="equal">
      <formula>103.48863161</formula>
    </cfRule>
  </conditionalFormatting>
  <conditionalFormatting sqref="B102">
    <cfRule type="cellIs" dxfId="1731" priority="141" stopIfTrue="1" operator="equal">
      <formula>101.02363862</formula>
    </cfRule>
  </conditionalFormatting>
  <conditionalFormatting sqref="B101">
    <cfRule type="cellIs" dxfId="1730" priority="142" stopIfTrue="1" operator="equal">
      <formula>101.47875794</formula>
    </cfRule>
  </conditionalFormatting>
  <conditionalFormatting sqref="B100">
    <cfRule type="cellIs" dxfId="1729" priority="143" stopIfTrue="1" operator="equal">
      <formula>98.3412814</formula>
    </cfRule>
  </conditionalFormatting>
  <conditionalFormatting sqref="B99">
    <cfRule type="cellIs" dxfId="1728" priority="144" stopIfTrue="1" operator="equal">
      <formula>99.07356172</formula>
    </cfRule>
  </conditionalFormatting>
  <conditionalFormatting sqref="B98">
    <cfRule type="cellIs" dxfId="1727" priority="145" stopIfTrue="1" operator="equal">
      <formula>95.03988126</formula>
    </cfRule>
  </conditionalFormatting>
  <conditionalFormatting sqref="B97">
    <cfRule type="cellIs" dxfId="1726" priority="146" stopIfTrue="1" operator="equal">
      <formula>90.8664048</formula>
    </cfRule>
  </conditionalFormatting>
  <conditionalFormatting sqref="B96">
    <cfRule type="cellIs" dxfId="1725" priority="147" stopIfTrue="1" operator="equal">
      <formula>87.59323483</formula>
    </cfRule>
  </conditionalFormatting>
  <conditionalFormatting sqref="B95">
    <cfRule type="cellIs" dxfId="1724" priority="148" stopIfTrue="1" operator="equal">
      <formula>79.3770532</formula>
    </cfRule>
  </conditionalFormatting>
  <conditionalFormatting sqref="B94">
    <cfRule type="cellIs" dxfId="1723" priority="149" stopIfTrue="1" operator="equal">
      <formula>77.03201295</formula>
    </cfRule>
  </conditionalFormatting>
  <conditionalFormatting sqref="B93">
    <cfRule type="cellIs" dxfId="1722" priority="150" stopIfTrue="1" operator="equal">
      <formula>72.21172131</formula>
    </cfRule>
  </conditionalFormatting>
  <conditionalFormatting sqref="B92">
    <cfRule type="cellIs" dxfId="1721" priority="151" stopIfTrue="1" operator="equal">
      <formula>68.03565904</formula>
    </cfRule>
  </conditionalFormatting>
  <conditionalFormatting sqref="B91">
    <cfRule type="cellIs" dxfId="1720" priority="152" stopIfTrue="1" operator="equal">
      <formula>67.68998961</formula>
    </cfRule>
  </conditionalFormatting>
  <conditionalFormatting sqref="B90">
    <cfRule type="cellIs" dxfId="1719" priority="153" stopIfTrue="1" operator="equal">
      <formula>73.69137071</formula>
    </cfRule>
  </conditionalFormatting>
  <conditionalFormatting sqref="B89">
    <cfRule type="cellIs" dxfId="1718" priority="154" stopIfTrue="1" operator="equal">
      <formula>75.58047592</formula>
    </cfRule>
  </conditionalFormatting>
  <conditionalFormatting sqref="B88">
    <cfRule type="cellIs" dxfId="1717" priority="155" stopIfTrue="1" operator="equal">
      <formula>78.38016289</formula>
    </cfRule>
  </conditionalFormatting>
  <conditionalFormatting sqref="B87">
    <cfRule type="cellIs" dxfId="1716" priority="156" stopIfTrue="1" operator="equal">
      <formula>82.66885201</formula>
    </cfRule>
  </conditionalFormatting>
  <conditionalFormatting sqref="B86">
    <cfRule type="cellIs" dxfId="1715" priority="157" stopIfTrue="1" operator="equal">
      <formula>91.22127608</formula>
    </cfRule>
  </conditionalFormatting>
  <conditionalFormatting sqref="B85">
    <cfRule type="cellIs" dxfId="1714" priority="158" stopIfTrue="1" operator="equal">
      <formula>94.92937865</formula>
    </cfRule>
  </conditionalFormatting>
  <conditionalFormatting sqref="B84">
    <cfRule type="cellIs" dxfId="1713" priority="159" stopIfTrue="1" operator="equal">
      <formula>91.24858115</formula>
    </cfRule>
  </conditionalFormatting>
  <conditionalFormatting sqref="B83">
    <cfRule type="cellIs" dxfId="1712" priority="160" stopIfTrue="1" operator="equal">
      <formula>95.11752988</formula>
    </cfRule>
  </conditionalFormatting>
  <conditionalFormatting sqref="B82">
    <cfRule type="cellIs" dxfId="1711" priority="161" stopIfTrue="1" operator="equal">
      <formula>102.15256585</formula>
    </cfRule>
  </conditionalFormatting>
  <conditionalFormatting sqref="B81">
    <cfRule type="cellIs" dxfId="1710" priority="162" stopIfTrue="1" operator="equal">
      <formula>107.19980474</formula>
    </cfRule>
  </conditionalFormatting>
  <conditionalFormatting sqref="B80">
    <cfRule type="cellIs" dxfId="1709" priority="163" stopIfTrue="1" operator="equal">
      <formula>108.14239181</formula>
    </cfRule>
  </conditionalFormatting>
  <conditionalFormatting sqref="B79">
    <cfRule type="cellIs" dxfId="1708" priority="164" stopIfTrue="1" operator="equal">
      <formula>109.16634235</formula>
    </cfRule>
  </conditionalFormatting>
  <conditionalFormatting sqref="B78">
    <cfRule type="cellIs" dxfId="1707" priority="165" stopIfTrue="1" operator="equal">
      <formula>110.14130223</formula>
    </cfRule>
  </conditionalFormatting>
  <conditionalFormatting sqref="B77">
    <cfRule type="cellIs" dxfId="1706" priority="166" stopIfTrue="1" operator="equal">
      <formula>114.77072324</formula>
    </cfRule>
  </conditionalFormatting>
  <conditionalFormatting sqref="B76">
    <cfRule type="cellIs" dxfId="1705" priority="167" stopIfTrue="1" operator="equal">
      <formula>115.75006724</formula>
    </cfRule>
  </conditionalFormatting>
  <conditionalFormatting sqref="B75">
    <cfRule type="cellIs" dxfId="1704" priority="168" stopIfTrue="1" operator="equal">
      <formula>117.8605447</formula>
    </cfRule>
  </conditionalFormatting>
  <conditionalFormatting sqref="B74">
    <cfRule type="cellIs" dxfId="1703" priority="169" stopIfTrue="1" operator="equal">
      <formula>118.14928207</formula>
    </cfRule>
  </conditionalFormatting>
  <conditionalFormatting sqref="B73">
    <cfRule type="cellIs" dxfId="1702" priority="170" stopIfTrue="1" operator="equal">
      <formula>119.91915322</formula>
    </cfRule>
  </conditionalFormatting>
  <conditionalFormatting sqref="B72">
    <cfRule type="cellIs" dxfId="1701" priority="171" stopIfTrue="1" operator="equal">
      <formula>120.83409483</formula>
    </cfRule>
  </conditionalFormatting>
  <conditionalFormatting sqref="B71">
    <cfRule type="cellIs" dxfId="1700" priority="172" stopIfTrue="1" operator="equal">
      <formula>123.202358</formula>
    </cfRule>
  </conditionalFormatting>
  <conditionalFormatting sqref="B70">
    <cfRule type="cellIs" dxfId="1699" priority="173" stopIfTrue="1" operator="equal">
      <formula>122.36322884</formula>
    </cfRule>
  </conditionalFormatting>
  <conditionalFormatting sqref="B69">
    <cfRule type="cellIs" dxfId="1698" priority="174" stopIfTrue="1" operator="equal">
      <formula>120.49716234</formula>
    </cfRule>
  </conditionalFormatting>
  <conditionalFormatting sqref="B68">
    <cfRule type="cellIs" dxfId="1697" priority="175" stopIfTrue="1" operator="equal">
      <formula>121.40897492</formula>
    </cfRule>
  </conditionalFormatting>
  <conditionalFormatting sqref="B67">
    <cfRule type="cellIs" dxfId="1696" priority="176" stopIfTrue="1" operator="equal">
      <formula>119.24167318</formula>
    </cfRule>
  </conditionalFormatting>
  <conditionalFormatting sqref="B66">
    <cfRule type="cellIs" dxfId="1695" priority="177" stopIfTrue="1" operator="equal">
      <formula>119.75564814</formula>
    </cfRule>
  </conditionalFormatting>
  <conditionalFormatting sqref="B65">
    <cfRule type="cellIs" dxfId="1694" priority="178" stopIfTrue="1" operator="equal">
      <formula>118.99935182</formula>
    </cfRule>
  </conditionalFormatting>
  <conditionalFormatting sqref="B64">
    <cfRule type="cellIs" dxfId="1693" priority="179" stopIfTrue="1" operator="equal">
      <formula>117.41899213</formula>
    </cfRule>
  </conditionalFormatting>
  <conditionalFormatting sqref="B63">
    <cfRule type="cellIs" dxfId="1692" priority="180" stopIfTrue="1" operator="equal">
      <formula>116.07678345</formula>
    </cfRule>
  </conditionalFormatting>
  <conditionalFormatting sqref="B62">
    <cfRule type="cellIs" dxfId="1691" priority="181" stopIfTrue="1" operator="equal">
      <formula>113.70007728</formula>
    </cfRule>
  </conditionalFormatting>
  <conditionalFormatting sqref="B61">
    <cfRule type="cellIs" dxfId="1690" priority="182" stopIfTrue="1" operator="equal">
      <formula>109.16220599</formula>
    </cfRule>
  </conditionalFormatting>
  <conditionalFormatting sqref="B60">
    <cfRule type="cellIs" dxfId="1689" priority="183" stopIfTrue="1" operator="equal">
      <formula>110.04638125</formula>
    </cfRule>
  </conditionalFormatting>
  <conditionalFormatting sqref="B59">
    <cfRule type="cellIs" dxfId="1688" priority="184" stopIfTrue="1" operator="equal">
      <formula>110.18027179</formula>
    </cfRule>
  </conditionalFormatting>
  <conditionalFormatting sqref="B58">
    <cfRule type="cellIs" dxfId="1687" priority="185" stopIfTrue="1" operator="equal">
      <formula>109.90812244</formula>
    </cfRule>
  </conditionalFormatting>
  <conditionalFormatting sqref="B57">
    <cfRule type="cellIs" dxfId="1686" priority="186" stopIfTrue="1" operator="equal">
      <formula>110.06883457</formula>
    </cfRule>
  </conditionalFormatting>
  <conditionalFormatting sqref="B56">
    <cfRule type="cellIs" dxfId="1685" priority="187" stopIfTrue="1" operator="equal">
      <formula>108.9057727</formula>
    </cfRule>
  </conditionalFormatting>
  <conditionalFormatting sqref="B55">
    <cfRule type="cellIs" dxfId="1684" priority="188" stopIfTrue="1" operator="equal">
      <formula>106.85449716</formula>
    </cfRule>
  </conditionalFormatting>
  <conditionalFormatting sqref="B54">
    <cfRule type="cellIs" dxfId="1683" priority="189" stopIfTrue="1" operator="equal">
      <formula>105.3098891</formula>
    </cfRule>
  </conditionalFormatting>
  <conditionalFormatting sqref="B53">
    <cfRule type="cellIs" dxfId="1682" priority="190" stopIfTrue="1" operator="equal">
      <formula>105.03860851</formula>
    </cfRule>
  </conditionalFormatting>
  <conditionalFormatting sqref="B52">
    <cfRule type="cellIs" dxfId="1681" priority="191" stopIfTrue="1" operator="equal">
      <formula>101.95978262</formula>
    </cfRule>
  </conditionalFormatting>
  <conditionalFormatting sqref="B51">
    <cfRule type="cellIs" dxfId="1680" priority="192" stopIfTrue="1" operator="equal">
      <formula>98.91740173</formula>
    </cfRule>
  </conditionalFormatting>
  <conditionalFormatting sqref="B50">
    <cfRule type="cellIs" dxfId="1679" priority="193" stopIfTrue="1" operator="equal">
      <formula>97.56654611</formula>
    </cfRule>
  </conditionalFormatting>
  <conditionalFormatting sqref="B49">
    <cfRule type="cellIs" dxfId="1678" priority="194" stopIfTrue="1" operator="equal">
      <formula>97.97868384</formula>
    </cfRule>
  </conditionalFormatting>
  <conditionalFormatting sqref="B48">
    <cfRule type="cellIs" dxfId="1677" priority="195" stopIfTrue="1" operator="equal">
      <formula>96.21711675</formula>
    </cfRule>
  </conditionalFormatting>
  <conditionalFormatting sqref="B47">
    <cfRule type="cellIs" dxfId="1676" priority="196" stopIfTrue="1" operator="equal">
      <formula>97.17360489</formula>
    </cfRule>
  </conditionalFormatting>
  <conditionalFormatting sqref="B46">
    <cfRule type="cellIs" dxfId="1675" priority="197" stopIfTrue="1" operator="equal">
      <formula>97.33683965</formula>
    </cfRule>
  </conditionalFormatting>
  <conditionalFormatting sqref="B45">
    <cfRule type="cellIs" dxfId="1674" priority="198" stopIfTrue="1" operator="equal">
      <formula>96.16409696</formula>
    </cfRule>
  </conditionalFormatting>
  <conditionalFormatting sqref="B44">
    <cfRule type="cellIs" dxfId="1673" priority="199" stopIfTrue="1" operator="equal">
      <formula>98.62253433</formula>
    </cfRule>
  </conditionalFormatting>
  <conditionalFormatting sqref="B43">
    <cfRule type="cellIs" dxfId="1672" priority="200" stopIfTrue="1" operator="equal">
      <formula>101.43692193</formula>
    </cfRule>
  </conditionalFormatting>
  <conditionalFormatting sqref="B42">
    <cfRule type="cellIs" dxfId="1671" priority="201" stopIfTrue="1" operator="equal">
      <formula>101.01780082</formula>
    </cfRule>
  </conditionalFormatting>
  <conditionalFormatting sqref="B41">
    <cfRule type="cellIs" dxfId="1670" priority="202" stopIfTrue="1" operator="equal">
      <formula>101.03142624</formula>
    </cfRule>
  </conditionalFormatting>
  <conditionalFormatting sqref="B40">
    <cfRule type="cellIs" dxfId="1669" priority="203" stopIfTrue="1" operator="equal">
      <formula>98.27092742</formula>
    </cfRule>
  </conditionalFormatting>
  <conditionalFormatting sqref="B39">
    <cfRule type="cellIs" dxfId="1668" priority="204" stopIfTrue="1" operator="equal">
      <formula>98.13322348</formula>
    </cfRule>
  </conditionalFormatting>
  <conditionalFormatting sqref="B38">
    <cfRule type="cellIs" dxfId="1667" priority="205" stopIfTrue="1" operator="equal">
      <formula>99.07207801</formula>
    </cfRule>
  </conditionalFormatting>
  <conditionalFormatting sqref="B37">
    <cfRule type="cellIs" dxfId="1666" priority="206" stopIfTrue="1" operator="equal">
      <formula>96.59698595</formula>
    </cfRule>
  </conditionalFormatting>
  <conditionalFormatting sqref="B36">
    <cfRule type="cellIs" dxfId="1665" priority="207" stopIfTrue="1" operator="equal">
      <formula>96.44238738</formula>
    </cfRule>
  </conditionalFormatting>
  <conditionalFormatting sqref="B35">
    <cfRule type="cellIs" dxfId="1664" priority="208" stopIfTrue="1" operator="equal">
      <formula>97.42310672</formula>
    </cfRule>
  </conditionalFormatting>
  <conditionalFormatting sqref="B34">
    <cfRule type="cellIs" dxfId="1663" priority="209" stopIfTrue="1" operator="equal">
      <formula>95.97210566</formula>
    </cfRule>
  </conditionalFormatting>
  <conditionalFormatting sqref="B33">
    <cfRule type="cellIs" dxfId="1662" priority="210" stopIfTrue="1" operator="equal">
      <formula>96.86844085</formula>
    </cfRule>
  </conditionalFormatting>
  <conditionalFormatting sqref="B32">
    <cfRule type="cellIs" dxfId="1661" priority="211" stopIfTrue="1" operator="equal">
      <formula>96.66280573</formula>
    </cfRule>
  </conditionalFormatting>
  <conditionalFormatting sqref="B31">
    <cfRule type="cellIs" dxfId="1660" priority="212" stopIfTrue="1" operator="equal">
      <formula>96.3758968</formula>
    </cfRule>
  </conditionalFormatting>
  <conditionalFormatting sqref="B30">
    <cfRule type="cellIs" dxfId="1659" priority="213" stopIfTrue="1" operator="equal">
      <formula>94.46221184</formula>
    </cfRule>
  </conditionalFormatting>
  <conditionalFormatting sqref="B29">
    <cfRule type="cellIs" dxfId="1658" priority="214" stopIfTrue="1" operator="equal">
      <formula>95.81947583</formula>
    </cfRule>
  </conditionalFormatting>
  <conditionalFormatting sqref="B28">
    <cfRule type="cellIs" dxfId="1657" priority="215" stopIfTrue="1" operator="equal">
      <formula>93.6210855</formula>
    </cfRule>
  </conditionalFormatting>
  <conditionalFormatting sqref="B27">
    <cfRule type="cellIs" dxfId="1656" priority="216" stopIfTrue="1" operator="equal">
      <formula>91.48262784</formula>
    </cfRule>
  </conditionalFormatting>
  <conditionalFormatting sqref="B26">
    <cfRule type="cellIs" dxfId="1655" priority="217" stopIfTrue="1" operator="equal">
      <formula>90.3121945</formula>
    </cfRule>
  </conditionalFormatting>
  <conditionalFormatting sqref="B25">
    <cfRule type="cellIs" dxfId="1654" priority="218" stopIfTrue="1" operator="equal">
      <formula>90.64857697</formula>
    </cfRule>
  </conditionalFormatting>
  <conditionalFormatting sqref="B24">
    <cfRule type="cellIs" dxfId="1653" priority="219" stopIfTrue="1" operator="equal">
      <formula>88.60472717</formula>
    </cfRule>
  </conditionalFormatting>
  <conditionalFormatting sqref="B23">
    <cfRule type="cellIs" dxfId="1652" priority="220" stopIfTrue="1" operator="equal">
      <formula>87.32123662</formula>
    </cfRule>
  </conditionalFormatting>
  <conditionalFormatting sqref="B22">
    <cfRule type="cellIs" dxfId="1651" priority="221" stopIfTrue="1" operator="equal">
      <formula>86.37343386</formula>
    </cfRule>
  </conditionalFormatting>
  <conditionalFormatting sqref="B21">
    <cfRule type="cellIs" dxfId="1650" priority="222" stopIfTrue="1" operator="equal">
      <formula>84.80870671</formula>
    </cfRule>
  </conditionalFormatting>
  <conditionalFormatting sqref="B20">
    <cfRule type="cellIs" dxfId="1649" priority="223" stopIfTrue="1" operator="equal">
      <formula>79.16266526</formula>
    </cfRule>
  </conditionalFormatting>
  <conditionalFormatting sqref="B19">
    <cfRule type="cellIs" dxfId="1648" priority="224" stopIfTrue="1" operator="equal">
      <formula>81.88475096</formula>
    </cfRule>
  </conditionalFormatting>
  <conditionalFormatting sqref="B18">
    <cfRule type="cellIs" dxfId="1647" priority="225" stopIfTrue="1" operator="equal">
      <formula>83.23233213</formula>
    </cfRule>
  </conditionalFormatting>
  <conditionalFormatting sqref="B17">
    <cfRule type="cellIs" dxfId="1646" priority="226" stopIfTrue="1" operator="equal">
      <formula>85.35032422</formula>
    </cfRule>
  </conditionalFormatting>
  <conditionalFormatting sqref="B16">
    <cfRule type="cellIs" dxfId="1645" priority="227" stopIfTrue="1" operator="equal">
      <formula>88.98167025</formula>
    </cfRule>
  </conditionalFormatting>
  <conditionalFormatting sqref="B15">
    <cfRule type="cellIs" dxfId="1644" priority="228" stopIfTrue="1" operator="equal">
      <formula>87.64304466</formula>
    </cfRule>
  </conditionalFormatting>
  <conditionalFormatting sqref="B14">
    <cfRule type="cellIs" dxfId="1643" priority="229" stopIfTrue="1" operator="equal">
      <formula>87.26343896</formula>
    </cfRule>
  </conditionalFormatting>
  <conditionalFormatting sqref="B13">
    <cfRule type="cellIs" dxfId="1642" priority="230" stopIfTrue="1" operator="equal">
      <formula>91.25746603</formula>
    </cfRule>
  </conditionalFormatting>
  <conditionalFormatting sqref="B12">
    <cfRule type="cellIs" dxfId="1641" priority="231" stopIfTrue="1" operator="equal">
      <formula>92.41202955</formula>
    </cfRule>
  </conditionalFormatting>
  <conditionalFormatting sqref="B11">
    <cfRule type="cellIs" dxfId="1640" priority="232" stopIfTrue="1" operator="equal">
      <formula>93.48086038</formula>
    </cfRule>
  </conditionalFormatting>
  <conditionalFormatting sqref="B10">
    <cfRule type="cellIs" dxfId="1639" priority="233" stopIfTrue="1" operator="equal">
      <formula>94.41994925</formula>
    </cfRule>
  </conditionalFormatting>
  <conditionalFormatting sqref="B9">
    <cfRule type="cellIs" dxfId="1638" priority="234" stopIfTrue="1" operator="equal">
      <formula>93.46456452</formula>
    </cfRule>
  </conditionalFormatting>
  <conditionalFormatting sqref="B8">
    <cfRule type="cellIs" dxfId="1637" priority="235" stopIfTrue="1" operator="equal">
      <formula>94.28314903</formula>
    </cfRule>
  </conditionalFormatting>
  <conditionalFormatting sqref="B7">
    <cfRule type="cellIs" dxfId="1636" priority="236" stopIfTrue="1" operator="equal">
      <formula>93.4218865740741</formula>
    </cfRule>
  </conditionalFormatting>
  <conditionalFormatting sqref="B6">
    <cfRule type="cellIs" dxfId="1635" priority="237" stopIfTrue="1" operator="equal">
      <formula>89.420150462963</formula>
    </cfRule>
  </conditionalFormatting>
  <conditionalFormatting sqref="C240">
    <cfRule type="cellIs" dxfId="1634" priority="238" stopIfTrue="1" operator="equal">
      <formula>103.58185186</formula>
    </cfRule>
  </conditionalFormatting>
  <conditionalFormatting sqref="C239">
    <cfRule type="cellIs" dxfId="1633" priority="239" stopIfTrue="1" operator="equal">
      <formula>105.85160914</formula>
    </cfRule>
  </conditionalFormatting>
  <conditionalFormatting sqref="C238">
    <cfRule type="cellIs" dxfId="1632" priority="240" stopIfTrue="1" operator="equal">
      <formula>108.17805169</formula>
    </cfRule>
  </conditionalFormatting>
  <conditionalFormatting sqref="C237">
    <cfRule type="cellIs" dxfId="1631" priority="241" stopIfTrue="1" operator="equal">
      <formula>110.28125055</formula>
    </cfRule>
  </conditionalFormatting>
  <conditionalFormatting sqref="C236">
    <cfRule type="cellIs" dxfId="1630" priority="242" stopIfTrue="1" operator="equal">
      <formula>114.98252758</formula>
    </cfRule>
  </conditionalFormatting>
  <conditionalFormatting sqref="C235">
    <cfRule type="cellIs" dxfId="1629" priority="243" stopIfTrue="1" operator="equal">
      <formula>114.31962245</formula>
    </cfRule>
  </conditionalFormatting>
  <conditionalFormatting sqref="C234">
    <cfRule type="cellIs" dxfId="1628" priority="244" stopIfTrue="1" operator="equal">
      <formula>110.61010597</formula>
    </cfRule>
  </conditionalFormatting>
  <conditionalFormatting sqref="C233">
    <cfRule type="cellIs" dxfId="1627" priority="245" stopIfTrue="1" operator="equal">
      <formula>103.59981408</formula>
    </cfRule>
  </conditionalFormatting>
  <conditionalFormatting sqref="C232">
    <cfRule type="cellIs" dxfId="1626" priority="246" stopIfTrue="1" operator="equal">
      <formula>109.76562968</formula>
    </cfRule>
  </conditionalFormatting>
  <conditionalFormatting sqref="C231">
    <cfRule type="cellIs" dxfId="1625" priority="247" stopIfTrue="1" operator="equal">
      <formula>106.5176895</formula>
    </cfRule>
  </conditionalFormatting>
  <conditionalFormatting sqref="C230">
    <cfRule type="cellIs" dxfId="1624" priority="248" stopIfTrue="1" operator="equal">
      <formula>105.00787161</formula>
    </cfRule>
  </conditionalFormatting>
  <conditionalFormatting sqref="C229">
    <cfRule type="cellIs" dxfId="1623" priority="249" stopIfTrue="1" operator="equal">
      <formula>102.31288045</formula>
    </cfRule>
  </conditionalFormatting>
  <conditionalFormatting sqref="C228">
    <cfRule type="cellIs" dxfId="1622" priority="250" stopIfTrue="1" operator="equal">
      <formula>103.02417314</formula>
    </cfRule>
  </conditionalFormatting>
  <conditionalFormatting sqref="C227">
    <cfRule type="cellIs" dxfId="1621" priority="251" stopIfTrue="1" operator="equal">
      <formula>101.70942744</formula>
    </cfRule>
  </conditionalFormatting>
  <conditionalFormatting sqref="C226">
    <cfRule type="cellIs" dxfId="1620" priority="252" stopIfTrue="1" operator="equal">
      <formula>99.31511461</formula>
    </cfRule>
  </conditionalFormatting>
  <conditionalFormatting sqref="C225">
    <cfRule type="cellIs" dxfId="1619" priority="253" stopIfTrue="1" operator="equal">
      <formula>92.24530255</formula>
    </cfRule>
  </conditionalFormatting>
  <conditionalFormatting sqref="C224">
    <cfRule type="cellIs" dxfId="1618" priority="254" stopIfTrue="1" operator="equal">
      <formula>74.53775256</formula>
    </cfRule>
  </conditionalFormatting>
  <conditionalFormatting sqref="C223">
    <cfRule type="cellIs" dxfId="1617" priority="255" stopIfTrue="1" operator="equal">
      <formula>32.16486572</formula>
    </cfRule>
  </conditionalFormatting>
  <conditionalFormatting sqref="C222">
    <cfRule type="cellIs" dxfId="1616" priority="256" stopIfTrue="1" operator="equal">
      <formula>72.70616517</formula>
    </cfRule>
  </conditionalFormatting>
  <conditionalFormatting sqref="C221">
    <cfRule type="cellIs" dxfId="1615" priority="257" stopIfTrue="1" operator="equal">
      <formula>94.18767504</formula>
    </cfRule>
  </conditionalFormatting>
  <conditionalFormatting sqref="C220">
    <cfRule type="cellIs" dxfId="1614" priority="258" stopIfTrue="1" operator="equal">
      <formula>92.3773479</formula>
    </cfRule>
  </conditionalFormatting>
  <conditionalFormatting sqref="C219">
    <cfRule type="cellIs" dxfId="1613" priority="259" stopIfTrue="1" operator="equal">
      <formula>92.75249859</formula>
    </cfRule>
  </conditionalFormatting>
  <conditionalFormatting sqref="C218">
    <cfRule type="cellIs" dxfId="1612" priority="260" stopIfTrue="1" operator="equal">
      <formula>93.91610009</formula>
    </cfRule>
  </conditionalFormatting>
  <conditionalFormatting sqref="C217">
    <cfRule type="cellIs" dxfId="1611" priority="261" stopIfTrue="1" operator="equal">
      <formula>95.81313114</formula>
    </cfRule>
  </conditionalFormatting>
  <conditionalFormatting sqref="C216">
    <cfRule type="cellIs" dxfId="1610" priority="262" stopIfTrue="1" operator="equal">
      <formula>93.77500533</formula>
    </cfRule>
  </conditionalFormatting>
  <conditionalFormatting sqref="C215">
    <cfRule type="cellIs" dxfId="1609" priority="263" stopIfTrue="1" operator="equal">
      <formula>93.61832132</formula>
    </cfRule>
  </conditionalFormatting>
  <conditionalFormatting sqref="C214">
    <cfRule type="cellIs" dxfId="1608" priority="264" stopIfTrue="1" operator="equal">
      <formula>93.42467062</formula>
    </cfRule>
  </conditionalFormatting>
  <conditionalFormatting sqref="C213">
    <cfRule type="cellIs" dxfId="1607" priority="265" stopIfTrue="1" operator="equal">
      <formula>95.04760354</formula>
    </cfRule>
  </conditionalFormatting>
  <conditionalFormatting sqref="C212">
    <cfRule type="cellIs" dxfId="1606" priority="266" stopIfTrue="1" operator="equal">
      <formula>100.64807558</formula>
    </cfRule>
  </conditionalFormatting>
  <conditionalFormatting sqref="C211">
    <cfRule type="cellIs" dxfId="1605" priority="267" stopIfTrue="1" operator="equal">
      <formula>100.56151912</formula>
    </cfRule>
  </conditionalFormatting>
  <conditionalFormatting sqref="C210">
    <cfRule type="cellIs" dxfId="1604" priority="268" stopIfTrue="1" operator="equal">
      <formula>102.01622235</formula>
    </cfRule>
  </conditionalFormatting>
  <conditionalFormatting sqref="C209">
    <cfRule type="cellIs" dxfId="1603" priority="269" stopIfTrue="1" operator="equal">
      <formula>98.01549857</formula>
    </cfRule>
  </conditionalFormatting>
  <conditionalFormatting sqref="C208">
    <cfRule type="cellIs" dxfId="1602" priority="270" stopIfTrue="1" operator="equal">
      <formula>102.43231946</formula>
    </cfRule>
  </conditionalFormatting>
  <conditionalFormatting sqref="C207">
    <cfRule type="cellIs" dxfId="1601" priority="271" stopIfTrue="1" operator="equal">
      <formula>100.53788325</formula>
    </cfRule>
  </conditionalFormatting>
  <conditionalFormatting sqref="C206">
    <cfRule type="cellIs" dxfId="1600" priority="272" stopIfTrue="1" operator="equal">
      <formula>100.3016874</formula>
    </cfRule>
  </conditionalFormatting>
  <conditionalFormatting sqref="C205">
    <cfRule type="cellIs" dxfId="1599" priority="273" stopIfTrue="1" operator="equal">
      <formula>102.64402021</formula>
    </cfRule>
  </conditionalFormatting>
  <conditionalFormatting sqref="C204">
    <cfRule type="cellIs" dxfId="1598" priority="274" stopIfTrue="1" operator="equal">
      <formula>102.41810133</formula>
    </cfRule>
  </conditionalFormatting>
  <conditionalFormatting sqref="C203">
    <cfRule type="cellIs" dxfId="1597" priority="275" stopIfTrue="1" operator="equal">
      <formula>98.33170211</formula>
    </cfRule>
  </conditionalFormatting>
  <conditionalFormatting sqref="C202">
    <cfRule type="cellIs" dxfId="1596" priority="276" stopIfTrue="1" operator="equal">
      <formula>99.79802974</formula>
    </cfRule>
  </conditionalFormatting>
  <conditionalFormatting sqref="C201">
    <cfRule type="cellIs" dxfId="1595" priority="277" stopIfTrue="1" operator="equal">
      <formula>101.04916334</formula>
    </cfRule>
  </conditionalFormatting>
  <conditionalFormatting sqref="C200">
    <cfRule type="cellIs" dxfId="1594" priority="278" stopIfTrue="1" operator="equal">
      <formula>100.66027379</formula>
    </cfRule>
  </conditionalFormatting>
  <conditionalFormatting sqref="C199">
    <cfRule type="cellIs" dxfId="1593" priority="279" stopIfTrue="1" operator="equal">
      <formula>101.68634812</formula>
    </cfRule>
  </conditionalFormatting>
  <conditionalFormatting sqref="C198">
    <cfRule type="cellIs" dxfId="1592" priority="280" stopIfTrue="1" operator="equal">
      <formula>105.41454827</formula>
    </cfRule>
  </conditionalFormatting>
  <conditionalFormatting sqref="C197">
    <cfRule type="cellIs" dxfId="1591" priority="281" stopIfTrue="1" operator="equal">
      <formula>101.60116148</formula>
    </cfRule>
  </conditionalFormatting>
  <conditionalFormatting sqref="C196">
    <cfRule type="cellIs" dxfId="1590" priority="282" stopIfTrue="1" operator="equal">
      <formula>120.83160187</formula>
    </cfRule>
  </conditionalFormatting>
  <conditionalFormatting sqref="C195">
    <cfRule type="cellIs" dxfId="1589" priority="283" stopIfTrue="1" operator="equal">
      <formula>104.23203744</formula>
    </cfRule>
  </conditionalFormatting>
  <conditionalFormatting sqref="C194">
    <cfRule type="cellIs" dxfId="1588" priority="284" stopIfTrue="1" operator="equal">
      <formula>105.43638328</formula>
    </cfRule>
  </conditionalFormatting>
  <conditionalFormatting sqref="C193">
    <cfRule type="cellIs" dxfId="1587" priority="285" stopIfTrue="1" operator="equal">
      <formula>105.5141981</formula>
    </cfRule>
  </conditionalFormatting>
  <conditionalFormatting sqref="C192">
    <cfRule type="cellIs" dxfId="1586" priority="286" stopIfTrue="1" operator="equal">
      <formula>103.71058277</formula>
    </cfRule>
  </conditionalFormatting>
  <conditionalFormatting sqref="C191">
    <cfRule type="cellIs" dxfId="1585" priority="287" stopIfTrue="1" operator="equal">
      <formula>104.60299507</formula>
    </cfRule>
  </conditionalFormatting>
  <conditionalFormatting sqref="C190">
    <cfRule type="cellIs" dxfId="1584" priority="288" stopIfTrue="1" operator="equal">
      <formula>103.81104837</formula>
    </cfRule>
  </conditionalFormatting>
  <conditionalFormatting sqref="C189">
    <cfRule type="cellIs" dxfId="1583" priority="289" stopIfTrue="1" operator="equal">
      <formula>106.28247486</formula>
    </cfRule>
  </conditionalFormatting>
  <conditionalFormatting sqref="C188">
    <cfRule type="cellIs" dxfId="1582" priority="290" stopIfTrue="1" operator="equal">
      <formula>109.8873529</formula>
    </cfRule>
  </conditionalFormatting>
  <conditionalFormatting sqref="C187">
    <cfRule type="cellIs" dxfId="1581" priority="291" stopIfTrue="1" operator="equal">
      <formula>116.79250075</formula>
    </cfRule>
  </conditionalFormatting>
  <conditionalFormatting sqref="C186">
    <cfRule type="cellIs" dxfId="1580" priority="292" stopIfTrue="1" operator="equal">
      <formula>104.67153091</formula>
    </cfRule>
  </conditionalFormatting>
  <conditionalFormatting sqref="C185">
    <cfRule type="cellIs" dxfId="1579" priority="293" stopIfTrue="1" operator="equal">
      <formula>108.15045117</formula>
    </cfRule>
  </conditionalFormatting>
  <conditionalFormatting sqref="C184">
    <cfRule type="cellIs" dxfId="1578" priority="294" stopIfTrue="1" operator="equal">
      <formula>108.32566102</formula>
    </cfRule>
  </conditionalFormatting>
  <conditionalFormatting sqref="C183">
    <cfRule type="cellIs" dxfId="1577" priority="295" stopIfTrue="1" operator="equal">
      <formula>109.65637588</formula>
    </cfRule>
  </conditionalFormatting>
  <conditionalFormatting sqref="C182">
    <cfRule type="cellIs" dxfId="1576" priority="296" stopIfTrue="1" operator="equal">
      <formula>106.91568761</formula>
    </cfRule>
  </conditionalFormatting>
  <conditionalFormatting sqref="C181">
    <cfRule type="cellIs" dxfId="1575" priority="297" stopIfTrue="1" operator="equal">
      <formula>108.71649938</formula>
    </cfRule>
  </conditionalFormatting>
  <conditionalFormatting sqref="C180">
    <cfRule type="cellIs" dxfId="1574" priority="298" stopIfTrue="1" operator="equal">
      <formula>106.38119834</formula>
    </cfRule>
  </conditionalFormatting>
  <conditionalFormatting sqref="C179">
    <cfRule type="cellIs" dxfId="1573" priority="299" stopIfTrue="1" operator="equal">
      <formula>104.15242625</formula>
    </cfRule>
  </conditionalFormatting>
  <conditionalFormatting sqref="C178">
    <cfRule type="cellIs" dxfId="1572" priority="300" stopIfTrue="1" operator="equal">
      <formula>102.56427953</formula>
    </cfRule>
  </conditionalFormatting>
  <conditionalFormatting sqref="C177">
    <cfRule type="cellIs" dxfId="1571" priority="301" stopIfTrue="1" operator="equal">
      <formula>103.5383364</formula>
    </cfRule>
  </conditionalFormatting>
  <conditionalFormatting sqref="C176">
    <cfRule type="cellIs" dxfId="1570" priority="302" stopIfTrue="1" operator="equal">
      <formula>101.09354858</formula>
    </cfRule>
  </conditionalFormatting>
  <conditionalFormatting sqref="C175">
    <cfRule type="cellIs" dxfId="1569" priority="303" stopIfTrue="1" operator="equal">
      <formula>98.40691504</formula>
    </cfRule>
  </conditionalFormatting>
  <conditionalFormatting sqref="C174">
    <cfRule type="cellIs" dxfId="1568" priority="304" stopIfTrue="1" operator="equal">
      <formula>100.71417712</formula>
    </cfRule>
  </conditionalFormatting>
  <conditionalFormatting sqref="C173">
    <cfRule type="cellIs" dxfId="1567" priority="305" stopIfTrue="1" operator="equal">
      <formula>98.80366867</formula>
    </cfRule>
  </conditionalFormatting>
  <conditionalFormatting sqref="C172">
    <cfRule type="cellIs" dxfId="1566" priority="306" stopIfTrue="1" operator="equal">
      <formula>98.06032883</formula>
    </cfRule>
  </conditionalFormatting>
  <conditionalFormatting sqref="C171">
    <cfRule type="cellIs" dxfId="1565" priority="307" stopIfTrue="1" operator="equal">
      <formula>97.32012907</formula>
    </cfRule>
  </conditionalFormatting>
  <conditionalFormatting sqref="C170">
    <cfRule type="cellIs" dxfId="1564" priority="308" stopIfTrue="1" operator="equal">
      <formula>93.22095906</formula>
    </cfRule>
  </conditionalFormatting>
  <conditionalFormatting sqref="C169">
    <cfRule type="cellIs" dxfId="1563" priority="309" stopIfTrue="1" operator="equal">
      <formula>95.0750791</formula>
    </cfRule>
  </conditionalFormatting>
  <conditionalFormatting sqref="C168">
    <cfRule type="cellIs" dxfId="1562" priority="310" stopIfTrue="1" operator="equal">
      <formula>96.22817057</formula>
    </cfRule>
  </conditionalFormatting>
  <conditionalFormatting sqref="C167">
    <cfRule type="cellIs" dxfId="1561" priority="311" stopIfTrue="1" operator="equal">
      <formula>95.00850864</formula>
    </cfRule>
  </conditionalFormatting>
  <conditionalFormatting sqref="C166">
    <cfRule type="cellIs" dxfId="1560" priority="312" stopIfTrue="1" operator="equal">
      <formula>97.7058384</formula>
    </cfRule>
  </conditionalFormatting>
  <conditionalFormatting sqref="C165">
    <cfRule type="cellIs" dxfId="1559" priority="313" stopIfTrue="1" operator="equal">
      <formula>90.56698759</formula>
    </cfRule>
  </conditionalFormatting>
  <conditionalFormatting sqref="C164">
    <cfRule type="cellIs" dxfId="1558" priority="314" stopIfTrue="1" operator="equal">
      <formula>87.65327155</formula>
    </cfRule>
  </conditionalFormatting>
  <conditionalFormatting sqref="C163">
    <cfRule type="cellIs" dxfId="1557" priority="315" stopIfTrue="1" operator="equal">
      <formula>90.35568338</formula>
    </cfRule>
  </conditionalFormatting>
  <conditionalFormatting sqref="C162">
    <cfRule type="cellIs" dxfId="1556" priority="316" stopIfTrue="1" operator="equal">
      <formula>94.41438531</formula>
    </cfRule>
  </conditionalFormatting>
  <conditionalFormatting sqref="C161">
    <cfRule type="cellIs" dxfId="1555" priority="317" stopIfTrue="1" operator="equal">
      <formula>88.50268003</formula>
    </cfRule>
  </conditionalFormatting>
  <conditionalFormatting sqref="C160">
    <cfRule type="cellIs" dxfId="1554" priority="318" stopIfTrue="1" operator="equal">
      <formula>90.67445507</formula>
    </cfRule>
  </conditionalFormatting>
  <conditionalFormatting sqref="C159">
    <cfRule type="cellIs" dxfId="1553" priority="319" stopIfTrue="1" operator="equal">
      <formula>92.16556053</formula>
    </cfRule>
  </conditionalFormatting>
  <conditionalFormatting sqref="C158">
    <cfRule type="cellIs" dxfId="1552" priority="320" stopIfTrue="1" operator="equal">
      <formula>92.92741558</formula>
    </cfRule>
  </conditionalFormatting>
  <conditionalFormatting sqref="C157">
    <cfRule type="cellIs" dxfId="1551" priority="321" stopIfTrue="1" operator="equal">
      <formula>93.17564582</formula>
    </cfRule>
  </conditionalFormatting>
  <conditionalFormatting sqref="C156">
    <cfRule type="cellIs" dxfId="1550" priority="322" stopIfTrue="1" operator="equal">
      <formula>96.87061266</formula>
    </cfRule>
  </conditionalFormatting>
  <conditionalFormatting sqref="C155">
    <cfRule type="cellIs" dxfId="1549" priority="323" stopIfTrue="1" operator="equal">
      <formula>100.60085478</formula>
    </cfRule>
  </conditionalFormatting>
  <conditionalFormatting sqref="C154">
    <cfRule type="cellIs" dxfId="1548" priority="324" stopIfTrue="1" operator="equal">
      <formula>99.79360294</formula>
    </cfRule>
  </conditionalFormatting>
  <conditionalFormatting sqref="C153">
    <cfRule type="cellIs" dxfId="1547" priority="325" stopIfTrue="1" operator="equal">
      <formula>100.45673813</formula>
    </cfRule>
  </conditionalFormatting>
  <conditionalFormatting sqref="C152">
    <cfRule type="cellIs" dxfId="1546" priority="326" stopIfTrue="1" operator="equal">
      <formula>97.8263579</formula>
    </cfRule>
  </conditionalFormatting>
  <conditionalFormatting sqref="C151">
    <cfRule type="cellIs" dxfId="1545" priority="327" stopIfTrue="1" operator="equal">
      <formula>99.16507323</formula>
    </cfRule>
  </conditionalFormatting>
  <conditionalFormatting sqref="C150">
    <cfRule type="cellIs" dxfId="1544" priority="328" stopIfTrue="1" operator="equal">
      <formula>90.58616966</formula>
    </cfRule>
  </conditionalFormatting>
  <conditionalFormatting sqref="C149">
    <cfRule type="cellIs" dxfId="1543" priority="329" stopIfTrue="1" operator="equal">
      <formula>95.86089655</formula>
    </cfRule>
  </conditionalFormatting>
  <conditionalFormatting sqref="C148">
    <cfRule type="cellIs" dxfId="1542" priority="330" stopIfTrue="1" operator="equal">
      <formula>97.39899691</formula>
    </cfRule>
  </conditionalFormatting>
  <conditionalFormatting sqref="C147">
    <cfRule type="cellIs" dxfId="1541" priority="331" stopIfTrue="1" operator="equal">
      <formula>99.43039909</formula>
    </cfRule>
  </conditionalFormatting>
  <conditionalFormatting sqref="C146">
    <cfRule type="cellIs" dxfId="1540" priority="332" stopIfTrue="1" operator="equal">
      <formula>98.90963015</formula>
    </cfRule>
  </conditionalFormatting>
  <conditionalFormatting sqref="C145">
    <cfRule type="cellIs" dxfId="1539" priority="333" stopIfTrue="1" operator="equal">
      <formula>96.50537786</formula>
    </cfRule>
  </conditionalFormatting>
  <conditionalFormatting sqref="C144">
    <cfRule type="cellIs" dxfId="1538" priority="334" stopIfTrue="1" operator="equal">
      <formula>100.12736426</formula>
    </cfRule>
  </conditionalFormatting>
  <conditionalFormatting sqref="C143">
    <cfRule type="cellIs" dxfId="1537" priority="335" stopIfTrue="1" operator="equal">
      <formula>97.86899755</formula>
    </cfRule>
  </conditionalFormatting>
  <conditionalFormatting sqref="C142">
    <cfRule type="cellIs" dxfId="1536" priority="336" stopIfTrue="1" operator="equal">
      <formula>103.97810556</formula>
    </cfRule>
  </conditionalFormatting>
  <conditionalFormatting sqref="C141">
    <cfRule type="cellIs" dxfId="1535" priority="337" stopIfTrue="1" operator="equal">
      <formula>103.8691987</formula>
    </cfRule>
  </conditionalFormatting>
  <conditionalFormatting sqref="C140">
    <cfRule type="cellIs" dxfId="1534" priority="338" stopIfTrue="1" operator="equal">
      <formula>108.0728944</formula>
    </cfRule>
  </conditionalFormatting>
  <conditionalFormatting sqref="C139">
    <cfRule type="cellIs" dxfId="1533" priority="339" stopIfTrue="1" operator="equal">
      <formula>103.63752796</formula>
    </cfRule>
  </conditionalFormatting>
  <conditionalFormatting sqref="C138">
    <cfRule type="cellIs" dxfId="1532" priority="340" stopIfTrue="1" operator="equal">
      <formula>104.99135119</formula>
    </cfRule>
  </conditionalFormatting>
  <conditionalFormatting sqref="C137">
    <cfRule type="cellIs" dxfId="1531" priority="341" stopIfTrue="1" operator="equal">
      <formula>100.495737</formula>
    </cfRule>
  </conditionalFormatting>
  <conditionalFormatting sqref="C136">
    <cfRule type="cellIs" dxfId="1530" priority="342" stopIfTrue="1" operator="equal">
      <formula>96.82292017</formula>
    </cfRule>
  </conditionalFormatting>
  <conditionalFormatting sqref="C135">
    <cfRule type="cellIs" dxfId="1529" priority="343" stopIfTrue="1" operator="equal">
      <formula>98.04011863</formula>
    </cfRule>
  </conditionalFormatting>
  <conditionalFormatting sqref="C134">
    <cfRule type="cellIs" dxfId="1528" priority="344" stopIfTrue="1" operator="equal">
      <formula>98.15305265</formula>
    </cfRule>
  </conditionalFormatting>
  <conditionalFormatting sqref="C133">
    <cfRule type="cellIs" dxfId="1527" priority="345" stopIfTrue="1" operator="equal">
      <formula>98.71008134</formula>
    </cfRule>
  </conditionalFormatting>
  <conditionalFormatting sqref="C132">
    <cfRule type="cellIs" dxfId="1526" priority="346" stopIfTrue="1" operator="equal">
      <formula>98.85740536</formula>
    </cfRule>
  </conditionalFormatting>
  <conditionalFormatting sqref="C131">
    <cfRule type="cellIs" dxfId="1525" priority="347" stopIfTrue="1" operator="equal">
      <formula>96.4896854</formula>
    </cfRule>
  </conditionalFormatting>
  <conditionalFormatting sqref="C130">
    <cfRule type="cellIs" dxfId="1524" priority="348" stopIfTrue="1" operator="equal">
      <formula>97.90692186</formula>
    </cfRule>
  </conditionalFormatting>
  <conditionalFormatting sqref="C129">
    <cfRule type="cellIs" dxfId="1523" priority="349" stopIfTrue="1" operator="equal">
      <formula>95.21276964</formula>
    </cfRule>
  </conditionalFormatting>
  <conditionalFormatting sqref="C128">
    <cfRule type="cellIs" dxfId="1522" priority="350" stopIfTrue="1" operator="equal">
      <formula>100.10069165</formula>
    </cfRule>
  </conditionalFormatting>
  <conditionalFormatting sqref="C127">
    <cfRule type="cellIs" dxfId="1521" priority="351" stopIfTrue="1" operator="equal">
      <formula>99.64309199</formula>
    </cfRule>
  </conditionalFormatting>
  <conditionalFormatting sqref="C126">
    <cfRule type="cellIs" dxfId="1520" priority="352" stopIfTrue="1" operator="equal">
      <formula>85.59918394</formula>
    </cfRule>
  </conditionalFormatting>
  <conditionalFormatting sqref="C125">
    <cfRule type="cellIs" dxfId="1519" priority="353" stopIfTrue="1" operator="equal">
      <formula>97.79518496</formula>
    </cfRule>
  </conditionalFormatting>
  <conditionalFormatting sqref="C124">
    <cfRule type="cellIs" dxfId="1518" priority="354" stopIfTrue="1" operator="equal">
      <formula>96.46175866</formula>
    </cfRule>
  </conditionalFormatting>
  <conditionalFormatting sqref="C123">
    <cfRule type="cellIs" dxfId="1517" priority="355" stopIfTrue="1" operator="equal">
      <formula>97.27451039</formula>
    </cfRule>
  </conditionalFormatting>
  <conditionalFormatting sqref="C122">
    <cfRule type="cellIs" dxfId="1516" priority="356" stopIfTrue="1" operator="equal">
      <formula>96.65696337</formula>
    </cfRule>
  </conditionalFormatting>
  <conditionalFormatting sqref="C121">
    <cfRule type="cellIs" dxfId="1515" priority="357" stopIfTrue="1" operator="equal">
      <formula>99.55655259</formula>
    </cfRule>
  </conditionalFormatting>
  <conditionalFormatting sqref="C120">
    <cfRule type="cellIs" dxfId="1514" priority="358" stopIfTrue="1" operator="equal">
      <formula>99.09071446</formula>
    </cfRule>
  </conditionalFormatting>
  <conditionalFormatting sqref="C119">
    <cfRule type="cellIs" dxfId="1513" priority="359" stopIfTrue="1" operator="equal">
      <formula>101.24797704</formula>
    </cfRule>
  </conditionalFormatting>
  <conditionalFormatting sqref="C118">
    <cfRule type="cellIs" dxfId="1512" priority="360" stopIfTrue="1" operator="equal">
      <formula>102.79194102</formula>
    </cfRule>
  </conditionalFormatting>
  <conditionalFormatting sqref="C117">
    <cfRule type="cellIs" dxfId="1511" priority="361" stopIfTrue="1" operator="equal">
      <formula>108.41775522</formula>
    </cfRule>
  </conditionalFormatting>
  <conditionalFormatting sqref="C116">
    <cfRule type="cellIs" dxfId="1510" priority="362" stopIfTrue="1" operator="equal">
      <formula>111.82899848</formula>
    </cfRule>
  </conditionalFormatting>
  <conditionalFormatting sqref="C115">
    <cfRule type="cellIs" dxfId="1509" priority="363" stopIfTrue="1" operator="equal">
      <formula>107.69494096</formula>
    </cfRule>
  </conditionalFormatting>
  <conditionalFormatting sqref="C114">
    <cfRule type="cellIs" dxfId="1508" priority="364" stopIfTrue="1" operator="equal">
      <formula>107.19773389</formula>
    </cfRule>
  </conditionalFormatting>
  <conditionalFormatting sqref="C113">
    <cfRule type="cellIs" dxfId="1507" priority="365" stopIfTrue="1" operator="equal">
      <formula>116.31134052</formula>
    </cfRule>
  </conditionalFormatting>
  <conditionalFormatting sqref="C112">
    <cfRule type="cellIs" dxfId="1506" priority="366" stopIfTrue="1" operator="equal">
      <formula>116.17844811</formula>
    </cfRule>
  </conditionalFormatting>
  <conditionalFormatting sqref="C111">
    <cfRule type="cellIs" dxfId="1505" priority="367" stopIfTrue="1" operator="equal">
      <formula>113.3412631</formula>
    </cfRule>
  </conditionalFormatting>
  <conditionalFormatting sqref="C110">
    <cfRule type="cellIs" dxfId="1504" priority="368" stopIfTrue="1" operator="equal">
      <formula>112.00571914</formula>
    </cfRule>
  </conditionalFormatting>
  <conditionalFormatting sqref="C109">
    <cfRule type="cellIs" dxfId="1503" priority="369" stopIfTrue="1" operator="equal">
      <formula>108.22889592</formula>
    </cfRule>
  </conditionalFormatting>
  <conditionalFormatting sqref="C108">
    <cfRule type="cellIs" dxfId="1502" priority="370" stopIfTrue="1" operator="equal">
      <formula>106.73072762</formula>
    </cfRule>
  </conditionalFormatting>
  <conditionalFormatting sqref="C107">
    <cfRule type="cellIs" dxfId="1501" priority="371" stopIfTrue="1" operator="equal">
      <formula>108.04406333</formula>
    </cfRule>
  </conditionalFormatting>
  <conditionalFormatting sqref="C106">
    <cfRule type="cellIs" dxfId="1500" priority="372" stopIfTrue="1" operator="equal">
      <formula>112.34509466</formula>
    </cfRule>
  </conditionalFormatting>
  <conditionalFormatting sqref="C105">
    <cfRule type="cellIs" dxfId="1499" priority="373" stopIfTrue="1" operator="equal">
      <formula>116.33850197</formula>
    </cfRule>
  </conditionalFormatting>
  <conditionalFormatting sqref="C104">
    <cfRule type="cellIs" dxfId="1498" priority="374" stopIfTrue="1" operator="equal">
      <formula>114.60176411</formula>
    </cfRule>
  </conditionalFormatting>
  <conditionalFormatting sqref="C103">
    <cfRule type="cellIs" dxfId="1497" priority="375" stopIfTrue="1" operator="equal">
      <formula>112.24682028</formula>
    </cfRule>
  </conditionalFormatting>
  <conditionalFormatting sqref="C102">
    <cfRule type="cellIs" dxfId="1496" priority="376" stopIfTrue="1" operator="equal">
      <formula>116.58505787</formula>
    </cfRule>
  </conditionalFormatting>
  <conditionalFormatting sqref="C101">
    <cfRule type="cellIs" dxfId="1495" priority="377" stopIfTrue="1" operator="equal">
      <formula>114.68999055</formula>
    </cfRule>
  </conditionalFormatting>
  <conditionalFormatting sqref="C100">
    <cfRule type="cellIs" dxfId="1494" priority="378" stopIfTrue="1" operator="equal">
      <formula>113.18211142</formula>
    </cfRule>
  </conditionalFormatting>
  <conditionalFormatting sqref="C99">
    <cfRule type="cellIs" dxfId="1493" priority="379" stopIfTrue="1" operator="equal">
      <formula>113.89825531</formula>
    </cfRule>
  </conditionalFormatting>
  <conditionalFormatting sqref="C98">
    <cfRule type="cellIs" dxfId="1492" priority="380" stopIfTrue="1" operator="equal">
      <formula>113.36813332</formula>
    </cfRule>
  </conditionalFormatting>
  <conditionalFormatting sqref="C97">
    <cfRule type="cellIs" dxfId="1491" priority="381" stopIfTrue="1" operator="equal">
      <formula>112.04747189</formula>
    </cfRule>
  </conditionalFormatting>
  <conditionalFormatting sqref="C96">
    <cfRule type="cellIs" dxfId="1490" priority="382" stopIfTrue="1" operator="equal">
      <formula>107.97194642</formula>
    </cfRule>
  </conditionalFormatting>
  <conditionalFormatting sqref="C95">
    <cfRule type="cellIs" dxfId="1489" priority="383" stopIfTrue="1" operator="equal">
      <formula>107.79380181</formula>
    </cfRule>
  </conditionalFormatting>
  <conditionalFormatting sqref="C94">
    <cfRule type="cellIs" dxfId="1488" priority="384" stopIfTrue="1" operator="equal">
      <formula>103.62381941</formula>
    </cfRule>
  </conditionalFormatting>
  <conditionalFormatting sqref="C93">
    <cfRule type="cellIs" dxfId="1487" priority="385" stopIfTrue="1" operator="equal">
      <formula>98.79776334</formula>
    </cfRule>
  </conditionalFormatting>
  <conditionalFormatting sqref="C92">
    <cfRule type="cellIs" dxfId="1486" priority="386" stopIfTrue="1" operator="equal">
      <formula>93.8545236</formula>
    </cfRule>
  </conditionalFormatting>
  <conditionalFormatting sqref="C91">
    <cfRule type="cellIs" dxfId="1485" priority="387" stopIfTrue="1" operator="equal">
      <formula>89.37165776</formula>
    </cfRule>
  </conditionalFormatting>
  <conditionalFormatting sqref="C90">
    <cfRule type="cellIs" dxfId="1484" priority="388" stopIfTrue="1" operator="equal">
      <formula>74.93002044</formula>
    </cfRule>
  </conditionalFormatting>
  <conditionalFormatting sqref="C89">
    <cfRule type="cellIs" dxfId="1483" priority="389" stopIfTrue="1" operator="equal">
      <formula>77.37761411</formula>
    </cfRule>
  </conditionalFormatting>
  <conditionalFormatting sqref="C88">
    <cfRule type="cellIs" dxfId="1482" priority="390" stopIfTrue="1" operator="equal">
      <formula>61.65067455</formula>
    </cfRule>
  </conditionalFormatting>
  <conditionalFormatting sqref="C87">
    <cfRule type="cellIs" dxfId="1481" priority="391" stopIfTrue="1" operator="equal">
      <formula>70.60031305</formula>
    </cfRule>
  </conditionalFormatting>
  <conditionalFormatting sqref="C86">
    <cfRule type="cellIs" dxfId="1480" priority="392" stopIfTrue="1" operator="equal">
      <formula>76.95635586</formula>
    </cfRule>
  </conditionalFormatting>
  <conditionalFormatting sqref="C85">
    <cfRule type="cellIs" dxfId="1479" priority="393" stopIfTrue="1" operator="equal">
      <formula>77.38279455</formula>
    </cfRule>
  </conditionalFormatting>
  <conditionalFormatting sqref="C84">
    <cfRule type="cellIs" dxfId="1478" priority="394" stopIfTrue="1" operator="equal">
      <formula>84.58777866</formula>
    </cfRule>
  </conditionalFormatting>
  <conditionalFormatting sqref="C83">
    <cfRule type="cellIs" dxfId="1477" priority="395" stopIfTrue="1" operator="equal">
      <formula>84.24456672</formula>
    </cfRule>
  </conditionalFormatting>
  <conditionalFormatting sqref="C82">
    <cfRule type="cellIs" dxfId="1476" priority="396" stopIfTrue="1" operator="equal">
      <formula>88.55558169</formula>
    </cfRule>
  </conditionalFormatting>
  <conditionalFormatting sqref="C81">
    <cfRule type="cellIs" dxfId="1475" priority="397" stopIfTrue="1" operator="equal">
      <formula>94.27051763</formula>
    </cfRule>
  </conditionalFormatting>
  <conditionalFormatting sqref="C80">
    <cfRule type="cellIs" dxfId="1474" priority="398" stopIfTrue="1" operator="equal">
      <formula>93.83216493</formula>
    </cfRule>
  </conditionalFormatting>
  <conditionalFormatting sqref="C79">
    <cfRule type="cellIs" dxfId="1473" priority="399" stopIfTrue="1" operator="equal">
      <formula>89.81073646</formula>
    </cfRule>
  </conditionalFormatting>
  <conditionalFormatting sqref="C78">
    <cfRule type="cellIs" dxfId="1472" priority="400" stopIfTrue="1" operator="equal">
      <formula>94.96595572</formula>
    </cfRule>
  </conditionalFormatting>
  <conditionalFormatting sqref="C77">
    <cfRule type="cellIs" dxfId="1471" priority="401" stopIfTrue="1" operator="equal">
      <formula>93.44163635</formula>
    </cfRule>
  </conditionalFormatting>
  <conditionalFormatting sqref="C76">
    <cfRule type="cellIs" dxfId="1470" priority="402" stopIfTrue="1" operator="equal">
      <formula>98.56928265</formula>
    </cfRule>
  </conditionalFormatting>
  <conditionalFormatting sqref="C75">
    <cfRule type="cellIs" dxfId="1469" priority="403" stopIfTrue="1" operator="equal">
      <formula>94.76276432</formula>
    </cfRule>
  </conditionalFormatting>
  <conditionalFormatting sqref="C74">
    <cfRule type="cellIs" dxfId="1468" priority="404" stopIfTrue="1" operator="equal">
      <formula>96.45428157</formula>
    </cfRule>
  </conditionalFormatting>
  <conditionalFormatting sqref="C73">
    <cfRule type="cellIs" dxfId="1467" priority="405" stopIfTrue="1" operator="equal">
      <formula>96.62182462</formula>
    </cfRule>
  </conditionalFormatting>
  <conditionalFormatting sqref="C72">
    <cfRule type="cellIs" dxfId="1466" priority="406" stopIfTrue="1" operator="equal">
      <formula>97.25309098</formula>
    </cfRule>
  </conditionalFormatting>
  <conditionalFormatting sqref="C71">
    <cfRule type="cellIs" dxfId="1465" priority="407" stopIfTrue="1" operator="equal">
      <formula>99.74855112</formula>
    </cfRule>
  </conditionalFormatting>
  <conditionalFormatting sqref="C70">
    <cfRule type="cellIs" dxfId="1464" priority="408" stopIfTrue="1" operator="equal">
      <formula>99.98952589</formula>
    </cfRule>
  </conditionalFormatting>
  <conditionalFormatting sqref="C69">
    <cfRule type="cellIs" dxfId="1463" priority="409" stopIfTrue="1" operator="equal">
      <formula>103.37079241</formula>
    </cfRule>
  </conditionalFormatting>
  <conditionalFormatting sqref="C68">
    <cfRule type="cellIs" dxfId="1462" priority="410" stopIfTrue="1" operator="equal">
      <formula>100.98407864</formula>
    </cfRule>
  </conditionalFormatting>
  <conditionalFormatting sqref="C67">
    <cfRule type="cellIs" dxfId="1461" priority="411" stopIfTrue="1" operator="equal">
      <formula>102.17810352</formula>
    </cfRule>
  </conditionalFormatting>
  <conditionalFormatting sqref="C66">
    <cfRule type="cellIs" dxfId="1460" priority="412" stopIfTrue="1" operator="equal">
      <formula>104.59256202</formula>
    </cfRule>
  </conditionalFormatting>
  <conditionalFormatting sqref="C65">
    <cfRule type="cellIs" dxfId="1459" priority="413" stopIfTrue="1" operator="equal">
      <formula>109.73470121</formula>
    </cfRule>
  </conditionalFormatting>
  <conditionalFormatting sqref="C64">
    <cfRule type="cellIs" dxfId="1458" priority="414" stopIfTrue="1" operator="equal">
      <formula>102.17528308</formula>
    </cfRule>
  </conditionalFormatting>
  <conditionalFormatting sqref="C63">
    <cfRule type="cellIs" dxfId="1457" priority="415" stopIfTrue="1" operator="equal">
      <formula>100.74640845</formula>
    </cfRule>
  </conditionalFormatting>
  <conditionalFormatting sqref="C62">
    <cfRule type="cellIs" dxfId="1456" priority="416" stopIfTrue="1" operator="equal">
      <formula>101.41011107</formula>
    </cfRule>
  </conditionalFormatting>
  <conditionalFormatting sqref="C61">
    <cfRule type="cellIs" dxfId="1455" priority="417" stopIfTrue="1" operator="equal">
      <formula>98.65402053</formula>
    </cfRule>
  </conditionalFormatting>
  <conditionalFormatting sqref="C60">
    <cfRule type="cellIs" dxfId="1454" priority="418" stopIfTrue="1" operator="equal">
      <formula>99.44959906</formula>
    </cfRule>
  </conditionalFormatting>
  <conditionalFormatting sqref="C59">
    <cfRule type="cellIs" dxfId="1453" priority="419" stopIfTrue="1" operator="equal">
      <formula>101.58304924</formula>
    </cfRule>
  </conditionalFormatting>
  <conditionalFormatting sqref="C58">
    <cfRule type="cellIs" dxfId="1452" priority="420" stopIfTrue="1" operator="equal">
      <formula>106.79251845</formula>
    </cfRule>
  </conditionalFormatting>
  <conditionalFormatting sqref="C57">
    <cfRule type="cellIs" dxfId="1451" priority="421" stopIfTrue="1" operator="equal">
      <formula>110.00657139</formula>
    </cfRule>
  </conditionalFormatting>
  <conditionalFormatting sqref="C56">
    <cfRule type="cellIs" dxfId="1450" priority="422" stopIfTrue="1" operator="equal">
      <formula>109.11542648</formula>
    </cfRule>
  </conditionalFormatting>
  <conditionalFormatting sqref="C55">
    <cfRule type="cellIs" dxfId="1449" priority="423" stopIfTrue="1" operator="equal">
      <formula>111.84571277</formula>
    </cfRule>
  </conditionalFormatting>
  <conditionalFormatting sqref="C54">
    <cfRule type="cellIs" dxfId="1448" priority="424" stopIfTrue="1" operator="equal">
      <formula>107.96730536</formula>
    </cfRule>
  </conditionalFormatting>
  <conditionalFormatting sqref="C53">
    <cfRule type="cellIs" dxfId="1447" priority="425" stopIfTrue="1" operator="equal">
      <formula>115.58752211</formula>
    </cfRule>
  </conditionalFormatting>
  <conditionalFormatting sqref="C52">
    <cfRule type="cellIs" dxfId="1446" priority="426" stopIfTrue="1" operator="equal">
      <formula>104.49048781</formula>
    </cfRule>
  </conditionalFormatting>
  <conditionalFormatting sqref="C51">
    <cfRule type="cellIs" dxfId="1445" priority="427" stopIfTrue="1" operator="equal">
      <formula>104.0140355</formula>
    </cfRule>
  </conditionalFormatting>
  <conditionalFormatting sqref="C50">
    <cfRule type="cellIs" dxfId="1444" priority="428" stopIfTrue="1" operator="equal">
      <formula>107.17837487</formula>
    </cfRule>
  </conditionalFormatting>
  <conditionalFormatting sqref="C49">
    <cfRule type="cellIs" dxfId="1443" priority="429" stopIfTrue="1" operator="equal">
      <formula>107.87232607</formula>
    </cfRule>
  </conditionalFormatting>
  <conditionalFormatting sqref="C48">
    <cfRule type="cellIs" dxfId="1442" priority="430" stopIfTrue="1" operator="equal">
      <formula>96.87091812</formula>
    </cfRule>
  </conditionalFormatting>
  <conditionalFormatting sqref="C47">
    <cfRule type="cellIs" dxfId="1441" priority="431" stopIfTrue="1" operator="equal">
      <formula>96.77899796</formula>
    </cfRule>
  </conditionalFormatting>
  <conditionalFormatting sqref="C46">
    <cfRule type="cellIs" dxfId="1440" priority="432" stopIfTrue="1" operator="equal">
      <formula>97.51039788</formula>
    </cfRule>
  </conditionalFormatting>
  <conditionalFormatting sqref="C45">
    <cfRule type="cellIs" dxfId="1439" priority="433" stopIfTrue="1" operator="equal">
      <formula>101.07368282</formula>
    </cfRule>
  </conditionalFormatting>
  <conditionalFormatting sqref="C44">
    <cfRule type="cellIs" dxfId="1438" priority="434" stopIfTrue="1" operator="equal">
      <formula>100.80959936</formula>
    </cfRule>
  </conditionalFormatting>
  <conditionalFormatting sqref="C43">
    <cfRule type="cellIs" dxfId="1437" priority="435" stopIfTrue="1" operator="equal">
      <formula>97.67949866</formula>
    </cfRule>
  </conditionalFormatting>
  <conditionalFormatting sqref="C42">
    <cfRule type="cellIs" dxfId="1436" priority="436" stopIfTrue="1" operator="equal">
      <formula>97.96556988</formula>
    </cfRule>
  </conditionalFormatting>
  <conditionalFormatting sqref="C41">
    <cfRule type="cellIs" dxfId="1435" priority="437" stopIfTrue="1" operator="equal">
      <formula>97.81322807</formula>
    </cfRule>
  </conditionalFormatting>
  <conditionalFormatting sqref="C40">
    <cfRule type="cellIs" dxfId="1434" priority="438" stopIfTrue="1" operator="equal">
      <formula>97.92304822</formula>
    </cfRule>
  </conditionalFormatting>
  <conditionalFormatting sqref="C39">
    <cfRule type="cellIs" dxfId="1433" priority="439" stopIfTrue="1" operator="equal">
      <formula>94.81654771</formula>
    </cfRule>
  </conditionalFormatting>
  <conditionalFormatting sqref="C38">
    <cfRule type="cellIs" dxfId="1432" priority="440" stopIfTrue="1" operator="equal">
      <formula>95.77675617</formula>
    </cfRule>
  </conditionalFormatting>
  <conditionalFormatting sqref="C37">
    <cfRule type="cellIs" dxfId="1431" priority="441" stopIfTrue="1" operator="equal">
      <formula>97.10172402</formula>
    </cfRule>
  </conditionalFormatting>
  <conditionalFormatting sqref="C36">
    <cfRule type="cellIs" dxfId="1430" priority="442" stopIfTrue="1" operator="equal">
      <formula>98.94219474</formula>
    </cfRule>
  </conditionalFormatting>
  <conditionalFormatting sqref="C35">
    <cfRule type="cellIs" dxfId="1429" priority="443" stopIfTrue="1" operator="equal">
      <formula>100.34781372</formula>
    </cfRule>
  </conditionalFormatting>
  <conditionalFormatting sqref="C34">
    <cfRule type="cellIs" dxfId="1428" priority="444" stopIfTrue="1" operator="equal">
      <formula>100.94486375</formula>
    </cfRule>
  </conditionalFormatting>
  <conditionalFormatting sqref="C33">
    <cfRule type="cellIs" dxfId="1427" priority="445" stopIfTrue="1" operator="equal">
      <formula>107.06097479</formula>
    </cfRule>
  </conditionalFormatting>
  <conditionalFormatting sqref="C32">
    <cfRule type="cellIs" dxfId="1426" priority="446" stopIfTrue="1" operator="equal">
      <formula>107.19967774</formula>
    </cfRule>
  </conditionalFormatting>
  <conditionalFormatting sqref="C31">
    <cfRule type="cellIs" dxfId="1425" priority="447" stopIfTrue="1" operator="equal">
      <formula>113.49731181</formula>
    </cfRule>
  </conditionalFormatting>
  <conditionalFormatting sqref="C30">
    <cfRule type="cellIs" dxfId="1424" priority="448" stopIfTrue="1" operator="equal">
      <formula>100.47499077</formula>
    </cfRule>
  </conditionalFormatting>
  <conditionalFormatting sqref="C29">
    <cfRule type="cellIs" dxfId="1423" priority="449" stopIfTrue="1" operator="equal">
      <formula>104.38005978</formula>
    </cfRule>
  </conditionalFormatting>
  <conditionalFormatting sqref="C28">
    <cfRule type="cellIs" dxfId="1422" priority="450" stopIfTrue="1" operator="equal">
      <formula>104.51200146</formula>
    </cfRule>
  </conditionalFormatting>
  <conditionalFormatting sqref="C27">
    <cfRule type="cellIs" dxfId="1421" priority="451" stopIfTrue="1" operator="equal">
      <formula>106.14444988</formula>
    </cfRule>
  </conditionalFormatting>
  <conditionalFormatting sqref="C26">
    <cfRule type="cellIs" dxfId="1420" priority="452" stopIfTrue="1" operator="equal">
      <formula>103.27914187</formula>
    </cfRule>
  </conditionalFormatting>
  <conditionalFormatting sqref="C25">
    <cfRule type="cellIs" dxfId="1419" priority="453" stopIfTrue="1" operator="equal">
      <formula>103.14139229</formula>
    </cfRule>
  </conditionalFormatting>
  <conditionalFormatting sqref="C24">
    <cfRule type="cellIs" dxfId="1418" priority="454" stopIfTrue="1" operator="equal">
      <formula>103.56621913</formula>
    </cfRule>
  </conditionalFormatting>
  <conditionalFormatting sqref="C23">
    <cfRule type="cellIs" dxfId="1417" priority="455" stopIfTrue="1" operator="equal">
      <formula>105.49182698</formula>
    </cfRule>
  </conditionalFormatting>
  <conditionalFormatting sqref="C22">
    <cfRule type="cellIs" dxfId="1416" priority="456" stopIfTrue="1" operator="equal">
      <formula>103.73954274</formula>
    </cfRule>
  </conditionalFormatting>
  <conditionalFormatting sqref="C21">
    <cfRule type="cellIs" dxfId="1415" priority="457" stopIfTrue="1" operator="equal">
      <formula>102.8514158</formula>
    </cfRule>
  </conditionalFormatting>
  <conditionalFormatting sqref="C20">
    <cfRule type="cellIs" dxfId="1414" priority="458" stopIfTrue="1" operator="equal">
      <formula>106.03080623</formula>
    </cfRule>
  </conditionalFormatting>
  <conditionalFormatting sqref="C19">
    <cfRule type="cellIs" dxfId="1413" priority="459" stopIfTrue="1" operator="equal">
      <formula>105.07910891</formula>
    </cfRule>
  </conditionalFormatting>
  <conditionalFormatting sqref="C18">
    <cfRule type="cellIs" dxfId="1412" priority="460" stopIfTrue="1" operator="equal">
      <formula>104.08727623</formula>
    </cfRule>
  </conditionalFormatting>
  <conditionalFormatting sqref="C17">
    <cfRule type="cellIs" dxfId="1411" priority="461" stopIfTrue="1" operator="equal">
      <formula>99.56456576</formula>
    </cfRule>
  </conditionalFormatting>
  <conditionalFormatting sqref="C16">
    <cfRule type="cellIs" dxfId="1410" priority="462" stopIfTrue="1" operator="equal">
      <formula>101.60037329</formula>
    </cfRule>
  </conditionalFormatting>
  <conditionalFormatting sqref="C15">
    <cfRule type="cellIs" dxfId="1409" priority="463" stopIfTrue="1" operator="equal">
      <formula>101.15969532</formula>
    </cfRule>
  </conditionalFormatting>
  <conditionalFormatting sqref="C14">
    <cfRule type="cellIs" dxfId="1408" priority="464" stopIfTrue="1" operator="equal">
      <formula>100.68000036</formula>
    </cfRule>
  </conditionalFormatting>
  <conditionalFormatting sqref="C13">
    <cfRule type="cellIs" dxfId="1407" priority="465" stopIfTrue="1" operator="equal">
      <formula>98.39021333</formula>
    </cfRule>
  </conditionalFormatting>
  <conditionalFormatting sqref="C12">
    <cfRule type="cellIs" dxfId="1406" priority="466" stopIfTrue="1" operator="equal">
      <formula>96.59452321</formula>
    </cfRule>
  </conditionalFormatting>
  <conditionalFormatting sqref="C11">
    <cfRule type="cellIs" dxfId="1405" priority="467" stopIfTrue="1" operator="equal">
      <formula>94.81174886</formula>
    </cfRule>
  </conditionalFormatting>
  <conditionalFormatting sqref="C10">
    <cfRule type="cellIs" dxfId="1404" priority="468" stopIfTrue="1" operator="equal">
      <formula>94.74288758</formula>
    </cfRule>
  </conditionalFormatting>
  <conditionalFormatting sqref="C9">
    <cfRule type="cellIs" dxfId="1403" priority="469" stopIfTrue="1" operator="equal">
      <formula>92.64621359</formula>
    </cfRule>
  </conditionalFormatting>
  <conditionalFormatting sqref="C8">
    <cfRule type="cellIs" dxfId="1402" priority="470" stopIfTrue="1" operator="equal">
      <formula>90.35787246</formula>
    </cfRule>
  </conditionalFormatting>
  <conditionalFormatting sqref="C7">
    <cfRule type="cellIs" dxfId="1401" priority="471" stopIfTrue="1" operator="equal">
      <formula>81.9648032407407</formula>
    </cfRule>
  </conditionalFormatting>
  <conditionalFormatting sqref="C6">
    <cfRule type="cellIs" dxfId="1400" priority="472" stopIfTrue="1" operator="equal">
      <formula>86.0624652777778</formula>
    </cfRule>
  </conditionalFormatting>
  <conditionalFormatting sqref="D240">
    <cfRule type="cellIs" dxfId="1399" priority="473" stopIfTrue="1" operator="equal">
      <formula>113.63384</formula>
    </cfRule>
  </conditionalFormatting>
  <conditionalFormatting sqref="D239">
    <cfRule type="cellIs" dxfId="1398" priority="474" stopIfTrue="1" operator="equal">
      <formula>113.37681569</formula>
    </cfRule>
  </conditionalFormatting>
  <conditionalFormatting sqref="D238">
    <cfRule type="cellIs" dxfId="1397" priority="475" stopIfTrue="1" operator="equal">
      <formula>113.99980994</formula>
    </cfRule>
  </conditionalFormatting>
  <conditionalFormatting sqref="D237">
    <cfRule type="cellIs" dxfId="1396" priority="476" stopIfTrue="1" operator="equal">
      <formula>112.28788491</formula>
    </cfRule>
  </conditionalFormatting>
  <conditionalFormatting sqref="D236">
    <cfRule type="cellIs" dxfId="1395" priority="477" stopIfTrue="1" operator="equal">
      <formula>113.44600321</formula>
    </cfRule>
  </conditionalFormatting>
  <conditionalFormatting sqref="D235">
    <cfRule type="cellIs" dxfId="1394" priority="478" stopIfTrue="1" operator="equal">
      <formula>104.67629691</formula>
    </cfRule>
  </conditionalFormatting>
  <conditionalFormatting sqref="D234">
    <cfRule type="cellIs" dxfId="1393" priority="479" stopIfTrue="1" operator="equal">
      <formula>104.3161175</formula>
    </cfRule>
  </conditionalFormatting>
  <conditionalFormatting sqref="D233">
    <cfRule type="cellIs" dxfId="1392" priority="480" stopIfTrue="1" operator="equal">
      <formula>107.04808524</formula>
    </cfRule>
  </conditionalFormatting>
  <conditionalFormatting sqref="D232">
    <cfRule type="cellIs" dxfId="1391" priority="481" stopIfTrue="1" operator="equal">
      <formula>103.92613569</formula>
    </cfRule>
  </conditionalFormatting>
  <conditionalFormatting sqref="D231">
    <cfRule type="cellIs" dxfId="1390" priority="482" stopIfTrue="1" operator="equal">
      <formula>100.72398801</formula>
    </cfRule>
  </conditionalFormatting>
  <conditionalFormatting sqref="D230">
    <cfRule type="cellIs" dxfId="1389" priority="483" stopIfTrue="1" operator="equal">
      <formula>95.97723499</formula>
    </cfRule>
  </conditionalFormatting>
  <conditionalFormatting sqref="D229">
    <cfRule type="cellIs" dxfId="1388" priority="484" stopIfTrue="1" operator="equal">
      <formula>90.54738014</formula>
    </cfRule>
  </conditionalFormatting>
  <conditionalFormatting sqref="D228">
    <cfRule type="cellIs" dxfId="1387" priority="485" stopIfTrue="1" operator="equal">
      <formula>84.16176424</formula>
    </cfRule>
  </conditionalFormatting>
  <conditionalFormatting sqref="D227">
    <cfRule type="cellIs" dxfId="1386" priority="486" stopIfTrue="1" operator="equal">
      <formula>68.98449151</formula>
    </cfRule>
  </conditionalFormatting>
  <conditionalFormatting sqref="D226">
    <cfRule type="cellIs" dxfId="1385" priority="487" stopIfTrue="1" operator="equal">
      <formula>39.06617514</formula>
    </cfRule>
  </conditionalFormatting>
  <conditionalFormatting sqref="D225">
    <cfRule type="cellIs" dxfId="1384" priority="488" stopIfTrue="1" operator="equal">
      <formula>9.85031756</formula>
    </cfRule>
  </conditionalFormatting>
  <conditionalFormatting sqref="D224">
    <cfRule type="cellIs" dxfId="1383" priority="489" stopIfTrue="1" operator="equal">
      <formula>67.65191323</formula>
    </cfRule>
  </conditionalFormatting>
  <conditionalFormatting sqref="D223">
    <cfRule type="cellIs" dxfId="1382" priority="490" stopIfTrue="1" operator="equal">
      <formula>107.71650808</formula>
    </cfRule>
  </conditionalFormatting>
  <conditionalFormatting sqref="D222">
    <cfRule type="cellIs" dxfId="1381" priority="491" stopIfTrue="1" operator="equal">
      <formula>108.3268749</formula>
    </cfRule>
  </conditionalFormatting>
  <conditionalFormatting sqref="D221">
    <cfRule type="cellIs" dxfId="1380" priority="492" stopIfTrue="1" operator="equal">
      <formula>106.59333491</formula>
    </cfRule>
  </conditionalFormatting>
  <conditionalFormatting sqref="D220">
    <cfRule type="cellIs" dxfId="1379" priority="493" stopIfTrue="1" operator="equal">
      <formula>103.41377389</formula>
    </cfRule>
  </conditionalFormatting>
  <conditionalFormatting sqref="D219">
    <cfRule type="cellIs" dxfId="1378" priority="494" stopIfTrue="1" operator="equal">
      <formula>101.62240983</formula>
    </cfRule>
  </conditionalFormatting>
  <conditionalFormatting sqref="D218">
    <cfRule type="cellIs" dxfId="1377" priority="495" stopIfTrue="1" operator="equal">
      <formula>100.55157129</formula>
    </cfRule>
  </conditionalFormatting>
  <conditionalFormatting sqref="D217">
    <cfRule type="cellIs" dxfId="1376" priority="496" stopIfTrue="1" operator="equal">
      <formula>104.44041604</formula>
    </cfRule>
  </conditionalFormatting>
  <conditionalFormatting sqref="D216">
    <cfRule type="cellIs" dxfId="1375" priority="497" stopIfTrue="1" operator="equal">
      <formula>101.83634204</formula>
    </cfRule>
  </conditionalFormatting>
  <conditionalFormatting sqref="D215">
    <cfRule type="cellIs" dxfId="1374" priority="498" stopIfTrue="1" operator="equal">
      <formula>101.02745184</formula>
    </cfRule>
  </conditionalFormatting>
  <conditionalFormatting sqref="D214">
    <cfRule type="cellIs" dxfId="1373" priority="499" stopIfTrue="1" operator="equal">
      <formula>102.04688086</formula>
    </cfRule>
  </conditionalFormatting>
  <conditionalFormatting sqref="D213">
    <cfRule type="cellIs" dxfId="1372" priority="500" stopIfTrue="1" operator="equal">
      <formula>102.1398179</formula>
    </cfRule>
  </conditionalFormatting>
  <conditionalFormatting sqref="D212">
    <cfRule type="cellIs" dxfId="1371" priority="501" stopIfTrue="1" operator="equal">
      <formula>102.60986978</formula>
    </cfRule>
  </conditionalFormatting>
  <conditionalFormatting sqref="D211">
    <cfRule type="cellIs" dxfId="1370" priority="502" stopIfTrue="1" operator="equal">
      <formula>101.79832704</formula>
    </cfRule>
  </conditionalFormatting>
  <conditionalFormatting sqref="D210">
    <cfRule type="cellIs" dxfId="1369" priority="503" stopIfTrue="1" operator="equal">
      <formula>103.35500156</formula>
    </cfRule>
  </conditionalFormatting>
  <conditionalFormatting sqref="D209">
    <cfRule type="cellIs" dxfId="1368" priority="504" stopIfTrue="1" operator="equal">
      <formula>101.16166349</formula>
    </cfRule>
  </conditionalFormatting>
  <conditionalFormatting sqref="D208">
    <cfRule type="cellIs" dxfId="1367" priority="505" stopIfTrue="1" operator="equal">
      <formula>107.25693883</formula>
    </cfRule>
  </conditionalFormatting>
  <conditionalFormatting sqref="D207">
    <cfRule type="cellIs" dxfId="1366" priority="506" stopIfTrue="1" operator="equal">
      <formula>108.73985478</formula>
    </cfRule>
  </conditionalFormatting>
  <conditionalFormatting sqref="D206">
    <cfRule type="cellIs" dxfId="1365" priority="507" stopIfTrue="1" operator="equal">
      <formula>110.12313279</formula>
    </cfRule>
  </conditionalFormatting>
  <conditionalFormatting sqref="D205">
    <cfRule type="cellIs" dxfId="1364" priority="508" stopIfTrue="1" operator="equal">
      <formula>110.23636182</formula>
    </cfRule>
  </conditionalFormatting>
  <conditionalFormatting sqref="D204">
    <cfRule type="cellIs" dxfId="1363" priority="509" stopIfTrue="1" operator="equal">
      <formula>106.77862868</formula>
    </cfRule>
  </conditionalFormatting>
  <conditionalFormatting sqref="D203">
    <cfRule type="cellIs" dxfId="1362" priority="510" stopIfTrue="1" operator="equal">
      <formula>107.86093787</formula>
    </cfRule>
  </conditionalFormatting>
  <conditionalFormatting sqref="D202">
    <cfRule type="cellIs" dxfId="1361" priority="511" stopIfTrue="1" operator="equal">
      <formula>109.3529529</formula>
    </cfRule>
  </conditionalFormatting>
  <conditionalFormatting sqref="D201">
    <cfRule type="cellIs" dxfId="1360" priority="512" stopIfTrue="1" operator="equal">
      <formula>109.77445404</formula>
    </cfRule>
  </conditionalFormatting>
  <conditionalFormatting sqref="D200">
    <cfRule type="cellIs" dxfId="1359" priority="513" stopIfTrue="1" operator="equal">
      <formula>109.81526453</formula>
    </cfRule>
  </conditionalFormatting>
  <conditionalFormatting sqref="D199">
    <cfRule type="cellIs" dxfId="1358" priority="514" stopIfTrue="1" operator="equal">
      <formula>111.24966017</formula>
    </cfRule>
  </conditionalFormatting>
  <conditionalFormatting sqref="D198">
    <cfRule type="cellIs" dxfId="1357" priority="515" stopIfTrue="1" operator="equal">
      <formula>109.71623999</formula>
    </cfRule>
  </conditionalFormatting>
  <conditionalFormatting sqref="D197">
    <cfRule type="cellIs" dxfId="1356" priority="516" stopIfTrue="1" operator="equal">
      <formula>106.70499953</formula>
    </cfRule>
  </conditionalFormatting>
  <conditionalFormatting sqref="D196">
    <cfRule type="cellIs" dxfId="1355" priority="517" stopIfTrue="1" operator="equal">
      <formula>107.50119316</formula>
    </cfRule>
  </conditionalFormatting>
  <conditionalFormatting sqref="D195">
    <cfRule type="cellIs" dxfId="1354" priority="518" stopIfTrue="1" operator="equal">
      <formula>106.76134085</formula>
    </cfRule>
  </conditionalFormatting>
  <conditionalFormatting sqref="D194">
    <cfRule type="cellIs" dxfId="1353" priority="519" stopIfTrue="1" operator="equal">
      <formula>104.36312096</formula>
    </cfRule>
  </conditionalFormatting>
  <conditionalFormatting sqref="D193">
    <cfRule type="cellIs" dxfId="1352" priority="520" stopIfTrue="1" operator="equal">
      <formula>102.03343653</formula>
    </cfRule>
  </conditionalFormatting>
  <conditionalFormatting sqref="D192">
    <cfRule type="cellIs" dxfId="1351" priority="521" stopIfTrue="1" operator="equal">
      <formula>101.5174367</formula>
    </cfRule>
  </conditionalFormatting>
  <conditionalFormatting sqref="D191">
    <cfRule type="cellIs" dxfId="1350" priority="522" stopIfTrue="1" operator="equal">
      <formula>100.99762378</formula>
    </cfRule>
  </conditionalFormatting>
  <conditionalFormatting sqref="D190">
    <cfRule type="cellIs" dxfId="1349" priority="523" stopIfTrue="1" operator="equal">
      <formula>100.36456768</formula>
    </cfRule>
  </conditionalFormatting>
  <conditionalFormatting sqref="D189">
    <cfRule type="cellIs" dxfId="1348" priority="524" stopIfTrue="1" operator="equal">
      <formula>100.76491203</formula>
    </cfRule>
  </conditionalFormatting>
  <conditionalFormatting sqref="D188">
    <cfRule type="cellIs" dxfId="1347" priority="525" stopIfTrue="1" operator="equal">
      <formula>101.36518527</formula>
    </cfRule>
  </conditionalFormatting>
  <conditionalFormatting sqref="D187">
    <cfRule type="cellIs" dxfId="1346" priority="526" stopIfTrue="1" operator="equal">
      <formula>101.55095002</formula>
    </cfRule>
  </conditionalFormatting>
  <conditionalFormatting sqref="D186">
    <cfRule type="cellIs" dxfId="1345" priority="527" stopIfTrue="1" operator="equal">
      <formula>98.80786086</formula>
    </cfRule>
  </conditionalFormatting>
  <conditionalFormatting sqref="D185">
    <cfRule type="cellIs" dxfId="1344" priority="528" stopIfTrue="1" operator="equal">
      <formula>102.46372107</formula>
    </cfRule>
  </conditionalFormatting>
  <conditionalFormatting sqref="D184">
    <cfRule type="cellIs" dxfId="1343" priority="529" stopIfTrue="1" operator="equal">
      <formula>97.9085033</formula>
    </cfRule>
  </conditionalFormatting>
  <conditionalFormatting sqref="D183">
    <cfRule type="cellIs" dxfId="1342" priority="530" stopIfTrue="1" operator="equal">
      <formula>99.16209465</formula>
    </cfRule>
  </conditionalFormatting>
  <conditionalFormatting sqref="D182">
    <cfRule type="cellIs" dxfId="1341" priority="531" stopIfTrue="1" operator="equal">
      <formula>97.21893325</formula>
    </cfRule>
  </conditionalFormatting>
  <conditionalFormatting sqref="D181">
    <cfRule type="cellIs" dxfId="1340" priority="532" stopIfTrue="1" operator="equal">
      <formula>94.54496251</formula>
    </cfRule>
  </conditionalFormatting>
  <conditionalFormatting sqref="D180">
    <cfRule type="cellIs" dxfId="1339" priority="533" stopIfTrue="1" operator="equal">
      <formula>97.81619365</formula>
    </cfRule>
  </conditionalFormatting>
  <conditionalFormatting sqref="D179">
    <cfRule type="cellIs" dxfId="1338" priority="534" stopIfTrue="1" operator="equal">
      <formula>97.09081635</formula>
    </cfRule>
  </conditionalFormatting>
  <conditionalFormatting sqref="D178">
    <cfRule type="cellIs" dxfId="1337" priority="535" stopIfTrue="1" operator="equal">
      <formula>93.48311615</formula>
    </cfRule>
  </conditionalFormatting>
  <conditionalFormatting sqref="D177">
    <cfRule type="cellIs" dxfId="1336" priority="536" stopIfTrue="1" operator="equal">
      <formula>96.25694092</formula>
    </cfRule>
  </conditionalFormatting>
  <conditionalFormatting sqref="D176">
    <cfRule type="cellIs" dxfId="1335" priority="537" stopIfTrue="1" operator="equal">
      <formula>95.30240806</formula>
    </cfRule>
  </conditionalFormatting>
  <conditionalFormatting sqref="D175">
    <cfRule type="cellIs" dxfId="1334" priority="538" stopIfTrue="1" operator="equal">
      <formula>96.54329427</formula>
    </cfRule>
  </conditionalFormatting>
  <conditionalFormatting sqref="D174">
    <cfRule type="cellIs" dxfId="1333" priority="539" stopIfTrue="1" operator="equal">
      <formula>95.36274294</formula>
    </cfRule>
  </conditionalFormatting>
  <conditionalFormatting sqref="D173">
    <cfRule type="cellIs" dxfId="1332" priority="540" stopIfTrue="1" operator="equal">
      <formula>97.06246669</formula>
    </cfRule>
  </conditionalFormatting>
  <conditionalFormatting sqref="D172">
    <cfRule type="cellIs" dxfId="1331" priority="541" stopIfTrue="1" operator="equal">
      <formula>97.9370587</formula>
    </cfRule>
  </conditionalFormatting>
  <conditionalFormatting sqref="D171">
    <cfRule type="cellIs" dxfId="1330" priority="542" stopIfTrue="1" operator="equal">
      <formula>100.24372978</formula>
    </cfRule>
  </conditionalFormatting>
  <conditionalFormatting sqref="D170">
    <cfRule type="cellIs" dxfId="1329" priority="543" stopIfTrue="1" operator="equal">
      <formula>101.6355822</formula>
    </cfRule>
  </conditionalFormatting>
  <conditionalFormatting sqref="D169">
    <cfRule type="cellIs" dxfId="1328" priority="544" stopIfTrue="1" operator="equal">
      <formula>100.97164661</formula>
    </cfRule>
  </conditionalFormatting>
  <conditionalFormatting sqref="D168">
    <cfRule type="cellIs" dxfId="1327" priority="545" stopIfTrue="1" operator="equal">
      <formula>102.31524623</formula>
    </cfRule>
  </conditionalFormatting>
  <conditionalFormatting sqref="D167">
    <cfRule type="cellIs" dxfId="1326" priority="546" stopIfTrue="1" operator="equal">
      <formula>103.98731337</formula>
    </cfRule>
  </conditionalFormatting>
  <conditionalFormatting sqref="D166">
    <cfRule type="cellIs" dxfId="1325" priority="547" stopIfTrue="1" operator="equal">
      <formula>101.32717386</formula>
    </cfRule>
  </conditionalFormatting>
  <conditionalFormatting sqref="D165">
    <cfRule type="cellIs" dxfId="1324" priority="548" stopIfTrue="1" operator="equal">
      <formula>103.00397313</formula>
    </cfRule>
  </conditionalFormatting>
  <conditionalFormatting sqref="D164">
    <cfRule type="cellIs" dxfId="1323" priority="549" stopIfTrue="1" operator="equal">
      <formula>100.33252577</formula>
    </cfRule>
  </conditionalFormatting>
  <conditionalFormatting sqref="D163">
    <cfRule type="cellIs" dxfId="1322" priority="550" stopIfTrue="1" operator="equal">
      <formula>100.69291738</formula>
    </cfRule>
  </conditionalFormatting>
  <conditionalFormatting sqref="D162">
    <cfRule type="cellIs" dxfId="1321" priority="551" stopIfTrue="1" operator="equal">
      <formula>106.60148154</formula>
    </cfRule>
  </conditionalFormatting>
  <conditionalFormatting sqref="D161">
    <cfRule type="cellIs" dxfId="1320" priority="552" stopIfTrue="1" operator="equal">
      <formula>107.46561902</formula>
    </cfRule>
  </conditionalFormatting>
  <conditionalFormatting sqref="D160">
    <cfRule type="cellIs" dxfId="1319" priority="553" stopIfTrue="1" operator="equal">
      <formula>106.96338948</formula>
    </cfRule>
  </conditionalFormatting>
  <conditionalFormatting sqref="D159">
    <cfRule type="cellIs" dxfId="1318" priority="554" stopIfTrue="1" operator="equal">
      <formula>107.07126348</formula>
    </cfRule>
  </conditionalFormatting>
  <conditionalFormatting sqref="D158">
    <cfRule type="cellIs" dxfId="1317" priority="555" stopIfTrue="1" operator="equal">
      <formula>107.33812459</formula>
    </cfRule>
  </conditionalFormatting>
  <conditionalFormatting sqref="D157">
    <cfRule type="cellIs" dxfId="1316" priority="556" stopIfTrue="1" operator="equal">
      <formula>107.48112215</formula>
    </cfRule>
  </conditionalFormatting>
  <conditionalFormatting sqref="D156">
    <cfRule type="cellIs" dxfId="1315" priority="557" stopIfTrue="1" operator="equal">
      <formula>107.66351429</formula>
    </cfRule>
  </conditionalFormatting>
  <conditionalFormatting sqref="D155">
    <cfRule type="cellIs" dxfId="1314" priority="558" stopIfTrue="1" operator="equal">
      <formula>105.15185584</formula>
    </cfRule>
  </conditionalFormatting>
  <conditionalFormatting sqref="D154">
    <cfRule type="cellIs" dxfId="1313" priority="559" stopIfTrue="1" operator="equal">
      <formula>106.85657186</formula>
    </cfRule>
  </conditionalFormatting>
  <conditionalFormatting sqref="D153">
    <cfRule type="cellIs" dxfId="1312" priority="560" stopIfTrue="1" operator="equal">
      <formula>105.53506688</formula>
    </cfRule>
  </conditionalFormatting>
  <conditionalFormatting sqref="D152">
    <cfRule type="cellIs" dxfId="1311" priority="561" stopIfTrue="1" operator="equal">
      <formula>105.86547495</formula>
    </cfRule>
  </conditionalFormatting>
  <conditionalFormatting sqref="D151">
    <cfRule type="cellIs" dxfId="1310" priority="562" stopIfTrue="1" operator="equal">
      <formula>102.08782126</formula>
    </cfRule>
  </conditionalFormatting>
  <conditionalFormatting sqref="D150">
    <cfRule type="cellIs" dxfId="1309" priority="563" stopIfTrue="1" operator="equal">
      <formula>103.1303487</formula>
    </cfRule>
  </conditionalFormatting>
  <conditionalFormatting sqref="D149">
    <cfRule type="cellIs" dxfId="1308" priority="564" stopIfTrue="1" operator="equal">
      <formula>107.61978695</formula>
    </cfRule>
  </conditionalFormatting>
  <conditionalFormatting sqref="D148">
    <cfRule type="cellIs" dxfId="1307" priority="565" stopIfTrue="1" operator="equal">
      <formula>107.67543216</formula>
    </cfRule>
  </conditionalFormatting>
  <conditionalFormatting sqref="D147">
    <cfRule type="cellIs" dxfId="1306" priority="566" stopIfTrue="1" operator="equal">
      <formula>104.83982392</formula>
    </cfRule>
  </conditionalFormatting>
  <conditionalFormatting sqref="D146">
    <cfRule type="cellIs" dxfId="1305" priority="567" stopIfTrue="1" operator="equal">
      <formula>104.85131877</formula>
    </cfRule>
  </conditionalFormatting>
  <conditionalFormatting sqref="D145">
    <cfRule type="cellIs" dxfId="1304" priority="568" stopIfTrue="1" operator="equal">
      <formula>108.13917461</formula>
    </cfRule>
  </conditionalFormatting>
  <conditionalFormatting sqref="D144">
    <cfRule type="cellIs" dxfId="1303" priority="569" stopIfTrue="1" operator="equal">
      <formula>106.28694648</formula>
    </cfRule>
  </conditionalFormatting>
  <conditionalFormatting sqref="D143">
    <cfRule type="cellIs" dxfId="1302" priority="570" stopIfTrue="1" operator="equal">
      <formula>104.55740701</formula>
    </cfRule>
  </conditionalFormatting>
  <conditionalFormatting sqref="D142">
    <cfRule type="cellIs" dxfId="1301" priority="571" stopIfTrue="1" operator="equal">
      <formula>103.42356392</formula>
    </cfRule>
  </conditionalFormatting>
  <conditionalFormatting sqref="D141">
    <cfRule type="cellIs" dxfId="1300" priority="572" stopIfTrue="1" operator="equal">
      <formula>101.29183561</formula>
    </cfRule>
  </conditionalFormatting>
  <conditionalFormatting sqref="D140">
    <cfRule type="cellIs" dxfId="1299" priority="573" stopIfTrue="1" operator="equal">
      <formula>105.332371</formula>
    </cfRule>
  </conditionalFormatting>
  <conditionalFormatting sqref="D139">
    <cfRule type="cellIs" dxfId="1298" priority="574" stopIfTrue="1" operator="equal">
      <formula>107.01749535</formula>
    </cfRule>
  </conditionalFormatting>
  <conditionalFormatting sqref="D138">
    <cfRule type="cellIs" dxfId="1297" priority="575" stopIfTrue="1" operator="equal">
      <formula>103.52910468</formula>
    </cfRule>
  </conditionalFormatting>
  <conditionalFormatting sqref="D137">
    <cfRule type="cellIs" dxfId="1296" priority="576" stopIfTrue="1" operator="equal">
      <formula>103.26601739</formula>
    </cfRule>
  </conditionalFormatting>
  <conditionalFormatting sqref="D136">
    <cfRule type="cellIs" dxfId="1295" priority="577" stopIfTrue="1" operator="equal">
      <formula>100.80023756</formula>
    </cfRule>
  </conditionalFormatting>
  <conditionalFormatting sqref="D135">
    <cfRule type="cellIs" dxfId="1294" priority="578" stopIfTrue="1" operator="equal">
      <formula>101.78951008</formula>
    </cfRule>
  </conditionalFormatting>
  <conditionalFormatting sqref="D134">
    <cfRule type="cellIs" dxfId="1293" priority="579" stopIfTrue="1" operator="equal">
      <formula>102.96344367</formula>
    </cfRule>
  </conditionalFormatting>
  <conditionalFormatting sqref="D133">
    <cfRule type="cellIs" dxfId="1292" priority="580" stopIfTrue="1" operator="equal">
      <formula>98.83065356</formula>
    </cfRule>
  </conditionalFormatting>
  <conditionalFormatting sqref="D132">
    <cfRule type="cellIs" dxfId="1291" priority="581" stopIfTrue="1" operator="equal">
      <formula>99.62397032</formula>
    </cfRule>
  </conditionalFormatting>
  <conditionalFormatting sqref="D131">
    <cfRule type="cellIs" dxfId="1290" priority="582" stopIfTrue="1" operator="equal">
      <formula>99.86727533</formula>
    </cfRule>
  </conditionalFormatting>
  <conditionalFormatting sqref="D130">
    <cfRule type="cellIs" dxfId="1289" priority="583" stopIfTrue="1" operator="equal">
      <formula>100.94146159</formula>
    </cfRule>
  </conditionalFormatting>
  <conditionalFormatting sqref="D129">
    <cfRule type="cellIs" dxfId="1288" priority="584" stopIfTrue="1" operator="equal">
      <formula>102.69477206</formula>
    </cfRule>
  </conditionalFormatting>
  <conditionalFormatting sqref="D128">
    <cfRule type="cellIs" dxfId="1287" priority="585" stopIfTrue="1" operator="equal">
      <formula>103.77800205</formula>
    </cfRule>
  </conditionalFormatting>
  <conditionalFormatting sqref="D127">
    <cfRule type="cellIs" dxfId="1286" priority="586" stopIfTrue="1" operator="equal">
      <formula>104.95993474</formula>
    </cfRule>
  </conditionalFormatting>
  <conditionalFormatting sqref="D126">
    <cfRule type="cellIs" dxfId="1285" priority="587" stopIfTrue="1" operator="equal">
      <formula>102.55611387</formula>
    </cfRule>
  </conditionalFormatting>
  <conditionalFormatting sqref="D125">
    <cfRule type="cellIs" dxfId="1284" priority="588" stopIfTrue="1" operator="equal">
      <formula>98.96023736</formula>
    </cfRule>
  </conditionalFormatting>
  <conditionalFormatting sqref="D124">
    <cfRule type="cellIs" dxfId="1283" priority="589" stopIfTrue="1" operator="equal">
      <formula>97.80359554</formula>
    </cfRule>
  </conditionalFormatting>
  <conditionalFormatting sqref="D123">
    <cfRule type="cellIs" dxfId="1282" priority="590" stopIfTrue="1" operator="equal">
      <formula>94.93426922</formula>
    </cfRule>
  </conditionalFormatting>
  <conditionalFormatting sqref="D122">
    <cfRule type="cellIs" dxfId="1281" priority="591" stopIfTrue="1" operator="equal">
      <formula>95.04439537</formula>
    </cfRule>
  </conditionalFormatting>
  <conditionalFormatting sqref="D121">
    <cfRule type="cellIs" dxfId="1280" priority="592" stopIfTrue="1" operator="equal">
      <formula>94.54677935</formula>
    </cfRule>
  </conditionalFormatting>
  <conditionalFormatting sqref="D120">
    <cfRule type="cellIs" dxfId="1279" priority="593" stopIfTrue="1" operator="equal">
      <formula>97.08880199</formula>
    </cfRule>
  </conditionalFormatting>
  <conditionalFormatting sqref="D119">
    <cfRule type="cellIs" dxfId="1278" priority="594" stopIfTrue="1" operator="equal">
      <formula>97.11762134</formula>
    </cfRule>
  </conditionalFormatting>
  <conditionalFormatting sqref="D118">
    <cfRule type="cellIs" dxfId="1277" priority="595" stopIfTrue="1" operator="equal">
      <formula>98.72915593</formula>
    </cfRule>
  </conditionalFormatting>
  <conditionalFormatting sqref="D117">
    <cfRule type="cellIs" dxfId="1276" priority="596" stopIfTrue="1" operator="equal">
      <formula>102.05484443</formula>
    </cfRule>
  </conditionalFormatting>
  <conditionalFormatting sqref="D116">
    <cfRule type="cellIs" dxfId="1275" priority="597" stopIfTrue="1" operator="equal">
      <formula>104.05678595</formula>
    </cfRule>
  </conditionalFormatting>
  <conditionalFormatting sqref="D115">
    <cfRule type="cellIs" dxfId="1274" priority="598" stopIfTrue="1" operator="equal">
      <formula>103.8914963</formula>
    </cfRule>
  </conditionalFormatting>
  <conditionalFormatting sqref="D114">
    <cfRule type="cellIs" dxfId="1273" priority="599" stopIfTrue="1" operator="equal">
      <formula>102.11495115</formula>
    </cfRule>
  </conditionalFormatting>
  <conditionalFormatting sqref="D113">
    <cfRule type="cellIs" dxfId="1272" priority="600" stopIfTrue="1" operator="equal">
      <formula>99.56635634</formula>
    </cfRule>
  </conditionalFormatting>
  <conditionalFormatting sqref="D112">
    <cfRule type="cellIs" dxfId="1271" priority="601" stopIfTrue="1" operator="equal">
      <formula>98.19561284</formula>
    </cfRule>
  </conditionalFormatting>
  <conditionalFormatting sqref="D111">
    <cfRule type="cellIs" dxfId="1270" priority="602" stopIfTrue="1" operator="equal">
      <formula>97.15473788</formula>
    </cfRule>
  </conditionalFormatting>
  <conditionalFormatting sqref="D110">
    <cfRule type="cellIs" dxfId="1269" priority="603" stopIfTrue="1" operator="equal">
      <formula>96.70737974</formula>
    </cfRule>
  </conditionalFormatting>
  <conditionalFormatting sqref="D109">
    <cfRule type="cellIs" dxfId="1268" priority="604" stopIfTrue="1" operator="equal">
      <formula>95.05531643</formula>
    </cfRule>
  </conditionalFormatting>
  <conditionalFormatting sqref="D108">
    <cfRule type="cellIs" dxfId="1267" priority="605" stopIfTrue="1" operator="equal">
      <formula>94.22792167</formula>
    </cfRule>
  </conditionalFormatting>
  <conditionalFormatting sqref="D107">
    <cfRule type="cellIs" dxfId="1266" priority="606" stopIfTrue="1" operator="equal">
      <formula>93.45702734</formula>
    </cfRule>
  </conditionalFormatting>
  <conditionalFormatting sqref="D106">
    <cfRule type="cellIs" dxfId="1265" priority="607" stopIfTrue="1" operator="equal">
      <formula>98.98947403</formula>
    </cfRule>
  </conditionalFormatting>
  <conditionalFormatting sqref="D105">
    <cfRule type="cellIs" dxfId="1264" priority="608" stopIfTrue="1" operator="equal">
      <formula>97.59943199</formula>
    </cfRule>
  </conditionalFormatting>
  <conditionalFormatting sqref="D104">
    <cfRule type="cellIs" dxfId="1263" priority="609" stopIfTrue="1" operator="equal">
      <formula>93.66946562</formula>
    </cfRule>
  </conditionalFormatting>
  <conditionalFormatting sqref="D103">
    <cfRule type="cellIs" dxfId="1262" priority="610" stopIfTrue="1" operator="equal">
      <formula>87.97167451</formula>
    </cfRule>
  </conditionalFormatting>
  <conditionalFormatting sqref="D102">
    <cfRule type="cellIs" dxfId="1261" priority="611" stopIfTrue="1" operator="equal">
      <formula>90.07610616</formula>
    </cfRule>
  </conditionalFormatting>
  <conditionalFormatting sqref="D101">
    <cfRule type="cellIs" dxfId="1260" priority="612" stopIfTrue="1" operator="equal">
      <formula>88.30935361</formula>
    </cfRule>
  </conditionalFormatting>
  <conditionalFormatting sqref="D100">
    <cfRule type="cellIs" dxfId="1259" priority="613" stopIfTrue="1" operator="equal">
      <formula>86.07588029</formula>
    </cfRule>
  </conditionalFormatting>
  <conditionalFormatting sqref="D99">
    <cfRule type="cellIs" dxfId="1258" priority="614" stopIfTrue="1" operator="equal">
      <formula>83.65299565</formula>
    </cfRule>
  </conditionalFormatting>
  <conditionalFormatting sqref="D98">
    <cfRule type="cellIs" dxfId="1257" priority="615" stopIfTrue="1" operator="equal">
      <formula>82.43721037</formula>
    </cfRule>
  </conditionalFormatting>
  <conditionalFormatting sqref="D97">
    <cfRule type="cellIs" dxfId="1256" priority="616" stopIfTrue="1" operator="equal">
      <formula>85.53818846</formula>
    </cfRule>
  </conditionalFormatting>
  <conditionalFormatting sqref="D96">
    <cfRule type="cellIs" dxfId="1255" priority="617" stopIfTrue="1" operator="equal">
      <formula>77.1691993</formula>
    </cfRule>
  </conditionalFormatting>
  <conditionalFormatting sqref="D95">
    <cfRule type="cellIs" dxfId="1254" priority="618" stopIfTrue="1" operator="equal">
      <formula>70.44982427</formula>
    </cfRule>
  </conditionalFormatting>
  <conditionalFormatting sqref="D94">
    <cfRule type="cellIs" dxfId="1253" priority="619" stopIfTrue="1" operator="equal">
      <formula>68.66181639</formula>
    </cfRule>
  </conditionalFormatting>
  <conditionalFormatting sqref="D93">
    <cfRule type="cellIs" dxfId="1252" priority="620" stopIfTrue="1" operator="equal">
      <formula>62.38496218</formula>
    </cfRule>
  </conditionalFormatting>
  <conditionalFormatting sqref="D92">
    <cfRule type="cellIs" dxfId="1251" priority="621" stopIfTrue="1" operator="equal">
      <formula>56.93670285</formula>
    </cfRule>
  </conditionalFormatting>
  <conditionalFormatting sqref="D91">
    <cfRule type="cellIs" dxfId="1250" priority="622" stopIfTrue="1" operator="equal">
      <formula>58.36368049</formula>
    </cfRule>
  </conditionalFormatting>
  <conditionalFormatting sqref="D90">
    <cfRule type="cellIs" dxfId="1249" priority="623" stopIfTrue="1" operator="equal">
      <formula>61.43461539</formula>
    </cfRule>
  </conditionalFormatting>
  <conditionalFormatting sqref="D89">
    <cfRule type="cellIs" dxfId="1248" priority="624" stopIfTrue="1" operator="equal">
      <formula>64.29227703</formula>
    </cfRule>
  </conditionalFormatting>
  <conditionalFormatting sqref="D88">
    <cfRule type="cellIs" dxfId="1247" priority="625" stopIfTrue="1" operator="equal">
      <formula>71.27789301</formula>
    </cfRule>
  </conditionalFormatting>
  <conditionalFormatting sqref="D87">
    <cfRule type="cellIs" dxfId="1246" priority="626" stopIfTrue="1" operator="equal">
      <formula>78.83943135</formula>
    </cfRule>
  </conditionalFormatting>
  <conditionalFormatting sqref="D86">
    <cfRule type="cellIs" dxfId="1245" priority="627" stopIfTrue="1" operator="equal">
      <formula>89.41347418</formula>
    </cfRule>
  </conditionalFormatting>
  <conditionalFormatting sqref="D85">
    <cfRule type="cellIs" dxfId="1244" priority="628" stopIfTrue="1" operator="equal">
      <formula>95.83500969</formula>
    </cfRule>
  </conditionalFormatting>
  <conditionalFormatting sqref="D84">
    <cfRule type="cellIs" dxfId="1243" priority="629" stopIfTrue="1" operator="equal">
      <formula>96.82585206</formula>
    </cfRule>
  </conditionalFormatting>
  <conditionalFormatting sqref="D83">
    <cfRule type="cellIs" dxfId="1242" priority="630" stopIfTrue="1" operator="equal">
      <formula>99.5779829</formula>
    </cfRule>
  </conditionalFormatting>
  <conditionalFormatting sqref="D82">
    <cfRule type="cellIs" dxfId="1241" priority="631" stopIfTrue="1" operator="equal">
      <formula>100.79764132</formula>
    </cfRule>
  </conditionalFormatting>
  <conditionalFormatting sqref="D81">
    <cfRule type="cellIs" dxfId="1240" priority="632" stopIfTrue="1" operator="equal">
      <formula>101.65734526</formula>
    </cfRule>
  </conditionalFormatting>
  <conditionalFormatting sqref="D80">
    <cfRule type="cellIs" dxfId="1239" priority="633" stopIfTrue="1" operator="equal">
      <formula>102.47888185</formula>
    </cfRule>
  </conditionalFormatting>
  <conditionalFormatting sqref="D79">
    <cfRule type="cellIs" dxfId="1238" priority="634" stopIfTrue="1" operator="equal">
      <formula>104.55569274</formula>
    </cfRule>
  </conditionalFormatting>
  <conditionalFormatting sqref="D78">
    <cfRule type="cellIs" dxfId="1237" priority="635" stopIfTrue="1" operator="equal">
      <formula>106.28139645</formula>
    </cfRule>
  </conditionalFormatting>
  <conditionalFormatting sqref="D77">
    <cfRule type="cellIs" dxfId="1236" priority="636" stopIfTrue="1" operator="equal">
      <formula>105.68345571</formula>
    </cfRule>
  </conditionalFormatting>
  <conditionalFormatting sqref="D76">
    <cfRule type="cellIs" dxfId="1235" priority="637" stopIfTrue="1" operator="equal">
      <formula>107.63481502</formula>
    </cfRule>
  </conditionalFormatting>
  <conditionalFormatting sqref="D75">
    <cfRule type="cellIs" dxfId="1234" priority="638" stopIfTrue="1" operator="equal">
      <formula>109.74774865</formula>
    </cfRule>
  </conditionalFormatting>
  <conditionalFormatting sqref="D74">
    <cfRule type="cellIs" dxfId="1233" priority="639" stopIfTrue="1" operator="equal">
      <formula>109.05634534</formula>
    </cfRule>
  </conditionalFormatting>
  <conditionalFormatting sqref="D73">
    <cfRule type="cellIs" dxfId="1232" priority="640" stopIfTrue="1" operator="equal">
      <formula>110.52831447</formula>
    </cfRule>
  </conditionalFormatting>
  <conditionalFormatting sqref="D72">
    <cfRule type="cellIs" dxfId="1231" priority="641" stopIfTrue="1" operator="equal">
      <formula>109.34153126</formula>
    </cfRule>
  </conditionalFormatting>
  <conditionalFormatting sqref="D71">
    <cfRule type="cellIs" dxfId="1230" priority="642" stopIfTrue="1" operator="equal">
      <formula>112.46924979</formula>
    </cfRule>
  </conditionalFormatting>
  <conditionalFormatting sqref="D70">
    <cfRule type="cellIs" dxfId="1229" priority="643" stopIfTrue="1" operator="equal">
      <formula>112.22130828</formula>
    </cfRule>
  </conditionalFormatting>
  <conditionalFormatting sqref="D69">
    <cfRule type="cellIs" dxfId="1228" priority="644" stopIfTrue="1" operator="equal">
      <formula>111.17953568</formula>
    </cfRule>
  </conditionalFormatting>
  <conditionalFormatting sqref="D68">
    <cfRule type="cellIs" dxfId="1227" priority="645" stopIfTrue="1" operator="equal">
      <formula>112.07127085</formula>
    </cfRule>
  </conditionalFormatting>
  <conditionalFormatting sqref="D67">
    <cfRule type="cellIs" dxfId="1226" priority="646" stopIfTrue="1" operator="equal">
      <formula>110.82500384</formula>
    </cfRule>
  </conditionalFormatting>
  <conditionalFormatting sqref="D66">
    <cfRule type="cellIs" dxfId="1225" priority="647" stopIfTrue="1" operator="equal">
      <formula>106.54603396</formula>
    </cfRule>
  </conditionalFormatting>
  <conditionalFormatting sqref="D65">
    <cfRule type="cellIs" dxfId="1224" priority="648" stopIfTrue="1" operator="equal">
      <formula>109.64131915</formula>
    </cfRule>
  </conditionalFormatting>
  <conditionalFormatting sqref="D64">
    <cfRule type="cellIs" dxfId="1223" priority="649" stopIfTrue="1" operator="equal">
      <formula>104.32372389</formula>
    </cfRule>
  </conditionalFormatting>
  <conditionalFormatting sqref="D63">
    <cfRule type="cellIs" dxfId="1222" priority="650" stopIfTrue="1" operator="equal">
      <formula>103.76624567</formula>
    </cfRule>
  </conditionalFormatting>
  <conditionalFormatting sqref="D62">
    <cfRule type="cellIs" dxfId="1221" priority="651" stopIfTrue="1" operator="equal">
      <formula>106.79916797</formula>
    </cfRule>
  </conditionalFormatting>
  <conditionalFormatting sqref="D61">
    <cfRule type="cellIs" dxfId="1220" priority="652" stopIfTrue="1" operator="equal">
      <formula>107.21341879</formula>
    </cfRule>
  </conditionalFormatting>
  <conditionalFormatting sqref="D60">
    <cfRule type="cellIs" dxfId="1219" priority="653" stopIfTrue="1" operator="equal">
      <formula>110.9425922</formula>
    </cfRule>
  </conditionalFormatting>
  <conditionalFormatting sqref="D59">
    <cfRule type="cellIs" dxfId="1218" priority="654" stopIfTrue="1" operator="equal">
      <formula>109.88837325</formula>
    </cfRule>
  </conditionalFormatting>
  <conditionalFormatting sqref="D58">
    <cfRule type="cellIs" dxfId="1217" priority="655" stopIfTrue="1" operator="equal">
      <formula>112.93465931</formula>
    </cfRule>
  </conditionalFormatting>
  <conditionalFormatting sqref="D57">
    <cfRule type="cellIs" dxfId="1216" priority="656" stopIfTrue="1" operator="equal">
      <formula>111.91940157</formula>
    </cfRule>
  </conditionalFormatting>
  <conditionalFormatting sqref="D56">
    <cfRule type="cellIs" dxfId="1215" priority="657" stopIfTrue="1" operator="equal">
      <formula>114.54756549</formula>
    </cfRule>
  </conditionalFormatting>
  <conditionalFormatting sqref="D55">
    <cfRule type="cellIs" dxfId="1214" priority="658" stopIfTrue="1" operator="equal">
      <formula>116.82647323</formula>
    </cfRule>
  </conditionalFormatting>
  <conditionalFormatting sqref="D54">
    <cfRule type="cellIs" dxfId="1213" priority="659" stopIfTrue="1" operator="equal">
      <formula>120.56899245</formula>
    </cfRule>
  </conditionalFormatting>
  <conditionalFormatting sqref="D53">
    <cfRule type="cellIs" dxfId="1212" priority="660" stopIfTrue="1" operator="equal">
      <formula>114.07635363</formula>
    </cfRule>
  </conditionalFormatting>
  <conditionalFormatting sqref="D52">
    <cfRule type="cellIs" dxfId="1211" priority="661" stopIfTrue="1" operator="equal">
      <formula>114.38170742</formula>
    </cfRule>
  </conditionalFormatting>
  <conditionalFormatting sqref="D51">
    <cfRule type="cellIs" dxfId="1210" priority="662" stopIfTrue="1" operator="equal">
      <formula>111.5753326</formula>
    </cfRule>
  </conditionalFormatting>
  <conditionalFormatting sqref="D50">
    <cfRule type="cellIs" dxfId="1209" priority="663" stopIfTrue="1" operator="equal">
      <formula>111.74236728</formula>
    </cfRule>
  </conditionalFormatting>
  <conditionalFormatting sqref="D49">
    <cfRule type="cellIs" dxfId="1208" priority="664" stopIfTrue="1" operator="equal">
      <formula>113.74805266</formula>
    </cfRule>
  </conditionalFormatting>
  <conditionalFormatting sqref="D48">
    <cfRule type="cellIs" dxfId="1207" priority="665" stopIfTrue="1" operator="equal">
      <formula>117.9350211</formula>
    </cfRule>
  </conditionalFormatting>
  <conditionalFormatting sqref="D47">
    <cfRule type="cellIs" dxfId="1206" priority="666" stopIfTrue="1" operator="equal">
      <formula>113.68856183</formula>
    </cfRule>
  </conditionalFormatting>
  <conditionalFormatting sqref="D46">
    <cfRule type="cellIs" dxfId="1205" priority="667" stopIfTrue="1" operator="equal">
      <formula>110.41724598</formula>
    </cfRule>
  </conditionalFormatting>
  <conditionalFormatting sqref="D45">
    <cfRule type="cellIs" dxfId="1204" priority="668" stopIfTrue="1" operator="equal">
      <formula>109.71559984</formula>
    </cfRule>
  </conditionalFormatting>
  <conditionalFormatting sqref="D44">
    <cfRule type="cellIs" dxfId="1203" priority="669" stopIfTrue="1" operator="equal">
      <formula>109.10246687</formula>
    </cfRule>
  </conditionalFormatting>
  <conditionalFormatting sqref="D43">
    <cfRule type="cellIs" dxfId="1202" priority="670" stopIfTrue="1" operator="equal">
      <formula>114.63806949</formula>
    </cfRule>
  </conditionalFormatting>
  <conditionalFormatting sqref="D42">
    <cfRule type="cellIs" dxfId="1201" priority="671" stopIfTrue="1" operator="equal">
      <formula>113.81522771</formula>
    </cfRule>
  </conditionalFormatting>
  <conditionalFormatting sqref="D41">
    <cfRule type="cellIs" dxfId="1200" priority="672" stopIfTrue="1" operator="equal">
      <formula>113.78728399</formula>
    </cfRule>
  </conditionalFormatting>
  <conditionalFormatting sqref="D40">
    <cfRule type="cellIs" dxfId="1199" priority="673" stopIfTrue="1" operator="equal">
      <formula>105.70404779</formula>
    </cfRule>
  </conditionalFormatting>
  <conditionalFormatting sqref="D39">
    <cfRule type="cellIs" dxfId="1198" priority="674" stopIfTrue="1" operator="equal">
      <formula>109.46600726</formula>
    </cfRule>
  </conditionalFormatting>
  <conditionalFormatting sqref="D38">
    <cfRule type="cellIs" dxfId="1197" priority="675" stopIfTrue="1" operator="equal">
      <formula>107.763706</formula>
    </cfRule>
  </conditionalFormatting>
  <conditionalFormatting sqref="D37">
    <cfRule type="cellIs" dxfId="1196" priority="676" stopIfTrue="1" operator="equal">
      <formula>109.75152683</formula>
    </cfRule>
  </conditionalFormatting>
  <conditionalFormatting sqref="D36">
    <cfRule type="cellIs" dxfId="1195" priority="677" stopIfTrue="1" operator="equal">
      <formula>110.30096336</formula>
    </cfRule>
  </conditionalFormatting>
  <conditionalFormatting sqref="D35">
    <cfRule type="cellIs" dxfId="1194" priority="678" stopIfTrue="1" operator="equal">
      <formula>106.24715075</formula>
    </cfRule>
  </conditionalFormatting>
  <conditionalFormatting sqref="D34">
    <cfRule type="cellIs" dxfId="1193" priority="679" stopIfTrue="1" operator="equal">
      <formula>109.927219</formula>
    </cfRule>
  </conditionalFormatting>
  <conditionalFormatting sqref="D33">
    <cfRule type="cellIs" dxfId="1192" priority="680" stopIfTrue="1" operator="equal">
      <formula>107.31616302</formula>
    </cfRule>
  </conditionalFormatting>
  <conditionalFormatting sqref="D32">
    <cfRule type="cellIs" dxfId="1191" priority="681" stopIfTrue="1" operator="equal">
      <formula>108.16803483</formula>
    </cfRule>
  </conditionalFormatting>
  <conditionalFormatting sqref="D31">
    <cfRule type="cellIs" dxfId="1190" priority="682" stopIfTrue="1" operator="equal">
      <formula>104.42294077</formula>
    </cfRule>
  </conditionalFormatting>
  <conditionalFormatting sqref="D30">
    <cfRule type="cellIs" dxfId="1189" priority="683" stopIfTrue="1" operator="equal">
      <formula>106.17573628</formula>
    </cfRule>
  </conditionalFormatting>
  <conditionalFormatting sqref="D29">
    <cfRule type="cellIs" dxfId="1188" priority="684" stopIfTrue="1" operator="equal">
      <formula>108.77722734</formula>
    </cfRule>
  </conditionalFormatting>
  <conditionalFormatting sqref="D28">
    <cfRule type="cellIs" dxfId="1187" priority="685" stopIfTrue="1" operator="equal">
      <formula>105.39105882</formula>
    </cfRule>
  </conditionalFormatting>
  <conditionalFormatting sqref="D27">
    <cfRule type="cellIs" dxfId="1186" priority="686" stopIfTrue="1" operator="equal">
      <formula>100.3065597</formula>
    </cfRule>
  </conditionalFormatting>
  <conditionalFormatting sqref="D26">
    <cfRule type="cellIs" dxfId="1185" priority="687" stopIfTrue="1" operator="equal">
      <formula>96.20901278</formula>
    </cfRule>
  </conditionalFormatting>
  <conditionalFormatting sqref="D25">
    <cfRule type="cellIs" dxfId="1184" priority="688" stopIfTrue="1" operator="equal">
      <formula>95.89589254</formula>
    </cfRule>
  </conditionalFormatting>
  <conditionalFormatting sqref="D24">
    <cfRule type="cellIs" dxfId="1183" priority="689" stopIfTrue="1" operator="equal">
      <formula>93.79062778</formula>
    </cfRule>
  </conditionalFormatting>
  <conditionalFormatting sqref="D23">
    <cfRule type="cellIs" dxfId="1182" priority="690" stopIfTrue="1" operator="equal">
      <formula>90.58739658</formula>
    </cfRule>
  </conditionalFormatting>
  <conditionalFormatting sqref="D22">
    <cfRule type="cellIs" dxfId="1181" priority="691" stopIfTrue="1" operator="equal">
      <formula>88.74429008</formula>
    </cfRule>
  </conditionalFormatting>
  <conditionalFormatting sqref="D21">
    <cfRule type="cellIs" dxfId="1180" priority="692" stopIfTrue="1" operator="equal">
      <formula>84.07859339</formula>
    </cfRule>
  </conditionalFormatting>
  <conditionalFormatting sqref="D20">
    <cfRule type="cellIs" dxfId="1179" priority="693" stopIfTrue="1" operator="equal">
      <formula>82.15708034</formula>
    </cfRule>
  </conditionalFormatting>
  <conditionalFormatting sqref="D19">
    <cfRule type="cellIs" dxfId="1178" priority="694" stopIfTrue="1" operator="equal">
      <formula>85.11976889</formula>
    </cfRule>
  </conditionalFormatting>
  <conditionalFormatting sqref="D18">
    <cfRule type="cellIs" dxfId="1177" priority="695" stopIfTrue="1" operator="equal">
      <formula>90.30546215</formula>
    </cfRule>
  </conditionalFormatting>
  <conditionalFormatting sqref="D17">
    <cfRule type="cellIs" dxfId="1176" priority="696" stopIfTrue="1" operator="equal">
      <formula>92.73850033</formula>
    </cfRule>
  </conditionalFormatting>
  <conditionalFormatting sqref="D16">
    <cfRule type="cellIs" dxfId="1175" priority="697" stopIfTrue="1" operator="equal">
      <formula>89.80780545</formula>
    </cfRule>
  </conditionalFormatting>
  <conditionalFormatting sqref="D15">
    <cfRule type="cellIs" dxfId="1174" priority="698" stopIfTrue="1" operator="equal">
      <formula>87.08840064</formula>
    </cfRule>
  </conditionalFormatting>
  <conditionalFormatting sqref="D14">
    <cfRule type="cellIs" dxfId="1173" priority="699" stopIfTrue="1" operator="equal">
      <formula>89.5512016</formula>
    </cfRule>
  </conditionalFormatting>
  <conditionalFormatting sqref="D13">
    <cfRule type="cellIs" dxfId="1172" priority="700" stopIfTrue="1" operator="equal">
      <formula>93.2908706</formula>
    </cfRule>
  </conditionalFormatting>
  <conditionalFormatting sqref="D12">
    <cfRule type="cellIs" dxfId="1171" priority="701" stopIfTrue="1" operator="equal">
      <formula>91.92843454</formula>
    </cfRule>
  </conditionalFormatting>
  <conditionalFormatting sqref="D11">
    <cfRule type="cellIs" dxfId="1170" priority="702" stopIfTrue="1" operator="equal">
      <formula>94.5459187</formula>
    </cfRule>
  </conditionalFormatting>
  <conditionalFormatting sqref="D10">
    <cfRule type="cellIs" dxfId="1169" priority="703" stopIfTrue="1" operator="equal">
      <formula>95.27686098</formula>
    </cfRule>
  </conditionalFormatting>
  <conditionalFormatting sqref="D9">
    <cfRule type="cellIs" dxfId="1168" priority="704" stopIfTrue="1" operator="equal">
      <formula>93.71560645</formula>
    </cfRule>
  </conditionalFormatting>
  <conditionalFormatting sqref="D8">
    <cfRule type="cellIs" dxfId="1167" priority="705" stopIfTrue="1" operator="equal">
      <formula>93.06626146</formula>
    </cfRule>
  </conditionalFormatting>
  <conditionalFormatting sqref="D7">
    <cfRule type="cellIs" dxfId="1166" priority="706" stopIfTrue="1" operator="equal">
      <formula>89.2751967592593</formula>
    </cfRule>
  </conditionalFormatting>
  <conditionalFormatting sqref="D6">
    <cfRule type="cellIs" dxfId="1165" priority="707" stopIfTrue="1" operator="equal">
      <formula>87.0535069444445</formula>
    </cfRule>
  </conditionalFormatting>
  <conditionalFormatting sqref="E240">
    <cfRule type="cellIs" dxfId="1164" priority="708" stopIfTrue="1" operator="equal">
      <formula>108.95051731</formula>
    </cfRule>
  </conditionalFormatting>
  <conditionalFormatting sqref="E239">
    <cfRule type="cellIs" dxfId="1163" priority="709" stopIfTrue="1" operator="equal">
      <formula>101.76908079</formula>
    </cfRule>
  </conditionalFormatting>
  <conditionalFormatting sqref="E238">
    <cfRule type="cellIs" dxfId="1162" priority="710" stopIfTrue="1" operator="equal">
      <formula>95.38845579</formula>
    </cfRule>
  </conditionalFormatting>
  <conditionalFormatting sqref="E237">
    <cfRule type="cellIs" dxfId="1161" priority="711" stopIfTrue="1" operator="equal">
      <formula>117.32687139</formula>
    </cfRule>
  </conditionalFormatting>
  <conditionalFormatting sqref="E236">
    <cfRule type="cellIs" dxfId="1160" priority="712" stopIfTrue="1" operator="equal">
      <formula>120.47819289</formula>
    </cfRule>
  </conditionalFormatting>
  <conditionalFormatting sqref="E235">
    <cfRule type="cellIs" dxfId="1159" priority="713" stopIfTrue="1" operator="equal">
      <formula>113.64308792</formula>
    </cfRule>
  </conditionalFormatting>
  <conditionalFormatting sqref="E234">
    <cfRule type="cellIs" dxfId="1158" priority="714" stopIfTrue="1" operator="equal">
      <formula>111.79349395</formula>
    </cfRule>
  </conditionalFormatting>
  <conditionalFormatting sqref="E233">
    <cfRule type="cellIs" dxfId="1157" priority="715" stopIfTrue="1" operator="equal">
      <formula>110.47980219</formula>
    </cfRule>
  </conditionalFormatting>
  <conditionalFormatting sqref="E232">
    <cfRule type="cellIs" dxfId="1156" priority="716" stopIfTrue="1" operator="equal">
      <formula>104.91155257</formula>
    </cfRule>
  </conditionalFormatting>
  <conditionalFormatting sqref="E231">
    <cfRule type="cellIs" dxfId="1155" priority="717" stopIfTrue="1" operator="equal">
      <formula>104.23229365</formula>
    </cfRule>
  </conditionalFormatting>
  <conditionalFormatting sqref="E230">
    <cfRule type="cellIs" dxfId="1154" priority="718" stopIfTrue="1" operator="equal">
      <formula>105.48723687</formula>
    </cfRule>
  </conditionalFormatting>
  <conditionalFormatting sqref="E229">
    <cfRule type="cellIs" dxfId="1153" priority="719" stopIfTrue="1" operator="equal">
      <formula>95.83650671</formula>
    </cfRule>
  </conditionalFormatting>
  <conditionalFormatting sqref="E228">
    <cfRule type="cellIs" dxfId="1152" priority="720" stopIfTrue="1" operator="equal">
      <formula>95.10775416</formula>
    </cfRule>
  </conditionalFormatting>
  <conditionalFormatting sqref="E227">
    <cfRule type="cellIs" dxfId="1151" priority="721" stopIfTrue="1" operator="equal">
      <formula>80.61988417</formula>
    </cfRule>
  </conditionalFormatting>
  <conditionalFormatting sqref="E226">
    <cfRule type="cellIs" dxfId="1150" priority="722" stopIfTrue="1" operator="equal">
      <formula>63.26572744</formula>
    </cfRule>
  </conditionalFormatting>
  <conditionalFormatting sqref="E225">
    <cfRule type="cellIs" dxfId="1149" priority="723" stopIfTrue="1" operator="equal">
      <formula>23.04517341</formula>
    </cfRule>
  </conditionalFormatting>
  <conditionalFormatting sqref="E224">
    <cfRule type="cellIs" dxfId="1148" priority="724" stopIfTrue="1" operator="equal">
      <formula>81.68008593</formula>
    </cfRule>
  </conditionalFormatting>
  <conditionalFormatting sqref="E223">
    <cfRule type="cellIs" dxfId="1147" priority="725" stopIfTrue="1" operator="equal">
      <formula>111.40835877</formula>
    </cfRule>
  </conditionalFormatting>
  <conditionalFormatting sqref="E222">
    <cfRule type="cellIs" dxfId="1146" priority="726" stopIfTrue="1" operator="equal">
      <formula>108.13700609</formula>
    </cfRule>
  </conditionalFormatting>
  <conditionalFormatting sqref="E221">
    <cfRule type="cellIs" dxfId="1145" priority="727" stopIfTrue="1" operator="equal">
      <formula>104.75864485</formula>
    </cfRule>
  </conditionalFormatting>
  <conditionalFormatting sqref="E220">
    <cfRule type="cellIs" dxfId="1144" priority="728" stopIfTrue="1" operator="equal">
      <formula>99.19315056</formula>
    </cfRule>
  </conditionalFormatting>
  <conditionalFormatting sqref="E219">
    <cfRule type="cellIs" dxfId="1143" priority="729" stopIfTrue="1" operator="equal">
      <formula>92.90704425</formula>
    </cfRule>
  </conditionalFormatting>
  <conditionalFormatting sqref="E218">
    <cfRule type="cellIs" dxfId="1142" priority="730" stopIfTrue="1" operator="equal">
      <formula>98.2150828</formula>
    </cfRule>
  </conditionalFormatting>
  <conditionalFormatting sqref="E217">
    <cfRule type="cellIs" dxfId="1141" priority="731" stopIfTrue="1" operator="equal">
      <formula>99.36169853</formula>
    </cfRule>
  </conditionalFormatting>
  <conditionalFormatting sqref="E216">
    <cfRule type="cellIs" dxfId="1140" priority="732" stopIfTrue="1" operator="equal">
      <formula>101.10868885</formula>
    </cfRule>
  </conditionalFormatting>
  <conditionalFormatting sqref="E215">
    <cfRule type="cellIs" dxfId="1139" priority="733" stopIfTrue="1" operator="equal">
      <formula>106.40206805</formula>
    </cfRule>
  </conditionalFormatting>
  <conditionalFormatting sqref="E214">
    <cfRule type="cellIs" dxfId="1138" priority="734" stopIfTrue="1" operator="equal">
      <formula>108.75901164</formula>
    </cfRule>
  </conditionalFormatting>
  <conditionalFormatting sqref="E213">
    <cfRule type="cellIs" dxfId="1137" priority="735" stopIfTrue="1" operator="equal">
      <formula>108.96505587</formula>
    </cfRule>
  </conditionalFormatting>
  <conditionalFormatting sqref="E212">
    <cfRule type="cellIs" dxfId="1136" priority="736" stopIfTrue="1" operator="equal">
      <formula>108.24742649</formula>
    </cfRule>
  </conditionalFormatting>
  <conditionalFormatting sqref="E211">
    <cfRule type="cellIs" dxfId="1135" priority="737" stopIfTrue="1" operator="equal">
      <formula>101.20083969</formula>
    </cfRule>
  </conditionalFormatting>
  <conditionalFormatting sqref="E210">
    <cfRule type="cellIs" dxfId="1134" priority="738" stopIfTrue="1" operator="equal">
      <formula>100.8842495</formula>
    </cfRule>
  </conditionalFormatting>
  <conditionalFormatting sqref="E209">
    <cfRule type="cellIs" dxfId="1133" priority="739" stopIfTrue="1" operator="equal">
      <formula>99.54269807</formula>
    </cfRule>
  </conditionalFormatting>
  <conditionalFormatting sqref="E208">
    <cfRule type="cellIs" dxfId="1132" priority="740" stopIfTrue="1" operator="equal">
      <formula>101.85435137</formula>
    </cfRule>
  </conditionalFormatting>
  <conditionalFormatting sqref="E207">
    <cfRule type="cellIs" dxfId="1131" priority="741" stopIfTrue="1" operator="equal">
      <formula>104.64116606</formula>
    </cfRule>
  </conditionalFormatting>
  <conditionalFormatting sqref="E206">
    <cfRule type="cellIs" dxfId="1130" priority="742" stopIfTrue="1" operator="equal">
      <formula>102.29806589</formula>
    </cfRule>
  </conditionalFormatting>
  <conditionalFormatting sqref="E205">
    <cfRule type="cellIs" dxfId="1129" priority="743" stopIfTrue="1" operator="equal">
      <formula>103.0242654</formula>
    </cfRule>
  </conditionalFormatting>
  <conditionalFormatting sqref="E204">
    <cfRule type="cellIs" dxfId="1128" priority="744" stopIfTrue="1" operator="equal">
      <formula>98.37165527</formula>
    </cfRule>
  </conditionalFormatting>
  <conditionalFormatting sqref="E203">
    <cfRule type="cellIs" dxfId="1127" priority="745" stopIfTrue="1" operator="equal">
      <formula>100.01329913</formula>
    </cfRule>
  </conditionalFormatting>
  <conditionalFormatting sqref="E202">
    <cfRule type="cellIs" dxfId="1126" priority="746" stopIfTrue="1" operator="equal">
      <formula>101.81400044</formula>
    </cfRule>
  </conditionalFormatting>
  <conditionalFormatting sqref="E201">
    <cfRule type="cellIs" dxfId="1125" priority="747" stopIfTrue="1" operator="equal">
      <formula>102.3287252</formula>
    </cfRule>
  </conditionalFormatting>
  <conditionalFormatting sqref="E200">
    <cfRule type="cellIs" dxfId="1124" priority="748" stopIfTrue="1" operator="equal">
      <formula>105.03525004</formula>
    </cfRule>
  </conditionalFormatting>
  <conditionalFormatting sqref="E199">
    <cfRule type="cellIs" dxfId="1123" priority="749" stopIfTrue="1" operator="equal">
      <formula>97.94182805</formula>
    </cfRule>
  </conditionalFormatting>
  <conditionalFormatting sqref="E198">
    <cfRule type="cellIs" dxfId="1122" priority="750" stopIfTrue="1" operator="equal">
      <formula>103.85161103</formula>
    </cfRule>
  </conditionalFormatting>
  <conditionalFormatting sqref="E197">
    <cfRule type="cellIs" dxfId="1121" priority="751" stopIfTrue="1" operator="equal">
      <formula>101.25331445</formula>
    </cfRule>
  </conditionalFormatting>
  <conditionalFormatting sqref="E196">
    <cfRule type="cellIs" dxfId="1120" priority="752" stopIfTrue="1" operator="equal">
      <formula>103.096957</formula>
    </cfRule>
  </conditionalFormatting>
  <conditionalFormatting sqref="E195">
    <cfRule type="cellIs" dxfId="1119" priority="753" stopIfTrue="1" operator="equal">
      <formula>98.84323923</formula>
    </cfRule>
  </conditionalFormatting>
  <conditionalFormatting sqref="E194">
    <cfRule type="cellIs" dxfId="1118" priority="754" stopIfTrue="1" operator="equal">
      <formula>99.19042739</formula>
    </cfRule>
  </conditionalFormatting>
  <conditionalFormatting sqref="E193">
    <cfRule type="cellIs" dxfId="1117" priority="755" stopIfTrue="1" operator="equal">
      <formula>101.96170212</formula>
    </cfRule>
  </conditionalFormatting>
  <conditionalFormatting sqref="E192">
    <cfRule type="cellIs" dxfId="1116" priority="756" stopIfTrue="1" operator="equal">
      <formula>95.72415828</formula>
    </cfRule>
  </conditionalFormatting>
  <conditionalFormatting sqref="E191">
    <cfRule type="cellIs" dxfId="1115" priority="757" stopIfTrue="1" operator="equal">
      <formula>91.32737076</formula>
    </cfRule>
  </conditionalFormatting>
  <conditionalFormatting sqref="E190">
    <cfRule type="cellIs" dxfId="1114" priority="758" stopIfTrue="1" operator="equal">
      <formula>95.25809158</formula>
    </cfRule>
  </conditionalFormatting>
  <conditionalFormatting sqref="E189">
    <cfRule type="cellIs" dxfId="1113" priority="759" stopIfTrue="1" operator="equal">
      <formula>99.12667449</formula>
    </cfRule>
  </conditionalFormatting>
  <conditionalFormatting sqref="E188">
    <cfRule type="cellIs" dxfId="1112" priority="760" stopIfTrue="1" operator="equal">
      <formula>102.08843377</formula>
    </cfRule>
  </conditionalFormatting>
  <conditionalFormatting sqref="E187">
    <cfRule type="cellIs" dxfId="1111" priority="761" stopIfTrue="1" operator="equal">
      <formula>86.00313579</formula>
    </cfRule>
  </conditionalFormatting>
  <conditionalFormatting sqref="E186">
    <cfRule type="cellIs" dxfId="1110" priority="762" stopIfTrue="1" operator="equal">
      <formula>80.42738683</formula>
    </cfRule>
  </conditionalFormatting>
  <conditionalFormatting sqref="E185">
    <cfRule type="cellIs" dxfId="1109" priority="763" stopIfTrue="1" operator="equal">
      <formula>76.36976843</formula>
    </cfRule>
  </conditionalFormatting>
  <conditionalFormatting sqref="E184">
    <cfRule type="cellIs" dxfId="1108" priority="764" stopIfTrue="1" operator="equal">
      <formula>83.67886339</formula>
    </cfRule>
  </conditionalFormatting>
  <conditionalFormatting sqref="E183">
    <cfRule type="cellIs" dxfId="1107" priority="765" stopIfTrue="1" operator="equal">
      <formula>106.3315173</formula>
    </cfRule>
  </conditionalFormatting>
  <conditionalFormatting sqref="E182">
    <cfRule type="cellIs" dxfId="1106" priority="766" stopIfTrue="1" operator="equal">
      <formula>108.72593755</formula>
    </cfRule>
  </conditionalFormatting>
  <conditionalFormatting sqref="E181">
    <cfRule type="cellIs" dxfId="1105" priority="767" stopIfTrue="1" operator="equal">
      <formula>104.53434899</formula>
    </cfRule>
  </conditionalFormatting>
  <conditionalFormatting sqref="E180">
    <cfRule type="cellIs" dxfId="1104" priority="768" stopIfTrue="1" operator="equal">
      <formula>104.33245007</formula>
    </cfRule>
  </conditionalFormatting>
  <conditionalFormatting sqref="E179">
    <cfRule type="cellIs" dxfId="1103" priority="769" stopIfTrue="1" operator="equal">
      <formula>107.4871178</formula>
    </cfRule>
  </conditionalFormatting>
  <conditionalFormatting sqref="E178">
    <cfRule type="cellIs" dxfId="1102" priority="770" stopIfTrue="1" operator="equal">
      <formula>104.72991752</formula>
    </cfRule>
  </conditionalFormatting>
  <conditionalFormatting sqref="E177">
    <cfRule type="cellIs" dxfId="1101" priority="771" stopIfTrue="1" operator="equal">
      <formula>107.28235689</formula>
    </cfRule>
  </conditionalFormatting>
  <conditionalFormatting sqref="E176">
    <cfRule type="cellIs" dxfId="1100" priority="772" stopIfTrue="1" operator="equal">
      <formula>102.44889665</formula>
    </cfRule>
  </conditionalFormatting>
  <conditionalFormatting sqref="E175">
    <cfRule type="cellIs" dxfId="1099" priority="773" stopIfTrue="1" operator="equal">
      <formula>101.43160943</formula>
    </cfRule>
  </conditionalFormatting>
  <conditionalFormatting sqref="E174">
    <cfRule type="cellIs" dxfId="1098" priority="774" stopIfTrue="1" operator="equal">
      <formula>98.48628886</formula>
    </cfRule>
  </conditionalFormatting>
  <conditionalFormatting sqref="E173">
    <cfRule type="cellIs" dxfId="1097" priority="775" stopIfTrue="1" operator="equal">
      <formula>98.98048187</formula>
    </cfRule>
  </conditionalFormatting>
  <conditionalFormatting sqref="E172">
    <cfRule type="cellIs" dxfId="1096" priority="776" stopIfTrue="1" operator="equal">
      <formula>97.22080915</formula>
    </cfRule>
  </conditionalFormatting>
  <conditionalFormatting sqref="E171">
    <cfRule type="cellIs" dxfId="1095" priority="777" stopIfTrue="1" operator="equal">
      <formula>102.52520748</formula>
    </cfRule>
  </conditionalFormatting>
  <conditionalFormatting sqref="E170">
    <cfRule type="cellIs" dxfId="1094" priority="778" stopIfTrue="1" operator="equal">
      <formula>99.86092589</formula>
    </cfRule>
  </conditionalFormatting>
  <conditionalFormatting sqref="E169">
    <cfRule type="cellIs" dxfId="1093" priority="779" stopIfTrue="1" operator="equal">
      <formula>100.00621743</formula>
    </cfRule>
  </conditionalFormatting>
  <conditionalFormatting sqref="E168">
    <cfRule type="cellIs" dxfId="1092" priority="780" stopIfTrue="1" operator="equal">
      <formula>98.91313098</formula>
    </cfRule>
  </conditionalFormatting>
  <conditionalFormatting sqref="E167">
    <cfRule type="cellIs" dxfId="1091" priority="781" stopIfTrue="1" operator="equal">
      <formula>97.88413653</formula>
    </cfRule>
  </conditionalFormatting>
  <conditionalFormatting sqref="E166">
    <cfRule type="cellIs" dxfId="1090" priority="782" stopIfTrue="1" operator="equal">
      <formula>101.22820401</formula>
    </cfRule>
  </conditionalFormatting>
  <conditionalFormatting sqref="E165">
    <cfRule type="cellIs" dxfId="1089" priority="783" stopIfTrue="1" operator="equal">
      <formula>97.5950471</formula>
    </cfRule>
  </conditionalFormatting>
  <conditionalFormatting sqref="E164">
    <cfRule type="cellIs" dxfId="1088" priority="784" stopIfTrue="1" operator="equal">
      <formula>97.60627909</formula>
    </cfRule>
  </conditionalFormatting>
  <conditionalFormatting sqref="E163">
    <cfRule type="cellIs" dxfId="1087" priority="785" stopIfTrue="1" operator="equal">
      <formula>103.60783786</formula>
    </cfRule>
  </conditionalFormatting>
  <conditionalFormatting sqref="E162">
    <cfRule type="cellIs" dxfId="1086" priority="786" stopIfTrue="1" operator="equal">
      <formula>102.59370818</formula>
    </cfRule>
  </conditionalFormatting>
  <conditionalFormatting sqref="E161">
    <cfRule type="cellIs" dxfId="1085" priority="787" stopIfTrue="1" operator="equal">
      <formula>102.7883683</formula>
    </cfRule>
  </conditionalFormatting>
  <conditionalFormatting sqref="E160">
    <cfRule type="cellIs" dxfId="1084" priority="788" stopIfTrue="1" operator="equal">
      <formula>106.32752891</formula>
    </cfRule>
  </conditionalFormatting>
  <conditionalFormatting sqref="E159">
    <cfRule type="cellIs" dxfId="1083" priority="789" stopIfTrue="1" operator="equal">
      <formula>104.18766025</formula>
    </cfRule>
  </conditionalFormatting>
  <conditionalFormatting sqref="E158">
    <cfRule type="cellIs" dxfId="1082" priority="790" stopIfTrue="1" operator="equal">
      <formula>104.43294805</formula>
    </cfRule>
  </conditionalFormatting>
  <conditionalFormatting sqref="E157">
    <cfRule type="cellIs" dxfId="1081" priority="791" stopIfTrue="1" operator="equal">
      <formula>110.06175068</formula>
    </cfRule>
  </conditionalFormatting>
  <conditionalFormatting sqref="E156">
    <cfRule type="cellIs" dxfId="1080" priority="792" stopIfTrue="1" operator="equal">
      <formula>109.80911484</formula>
    </cfRule>
  </conditionalFormatting>
  <conditionalFormatting sqref="E155">
    <cfRule type="cellIs" dxfId="1079" priority="793" stopIfTrue="1" operator="equal">
      <formula>107.45642718</formula>
    </cfRule>
  </conditionalFormatting>
  <conditionalFormatting sqref="E154">
    <cfRule type="cellIs" dxfId="1078" priority="794" stopIfTrue="1" operator="equal">
      <formula>105.22155362</formula>
    </cfRule>
  </conditionalFormatting>
  <conditionalFormatting sqref="E153">
    <cfRule type="cellIs" dxfId="1077" priority="795" stopIfTrue="1" operator="equal">
      <formula>103.2997221</formula>
    </cfRule>
  </conditionalFormatting>
  <conditionalFormatting sqref="E152">
    <cfRule type="cellIs" dxfId="1076" priority="796" stopIfTrue="1" operator="equal">
      <formula>100.05770884</formula>
    </cfRule>
  </conditionalFormatting>
  <conditionalFormatting sqref="E151">
    <cfRule type="cellIs" dxfId="1075" priority="797" stopIfTrue="1" operator="equal">
      <formula>99.16739628</formula>
    </cfRule>
  </conditionalFormatting>
  <conditionalFormatting sqref="E150">
    <cfRule type="cellIs" dxfId="1074" priority="798" stopIfTrue="1" operator="equal">
      <formula>101.1377818</formula>
    </cfRule>
  </conditionalFormatting>
  <conditionalFormatting sqref="E149">
    <cfRule type="cellIs" dxfId="1073" priority="799" stopIfTrue="1" operator="equal">
      <formula>103.10212962</formula>
    </cfRule>
  </conditionalFormatting>
  <conditionalFormatting sqref="E148">
    <cfRule type="cellIs" dxfId="1072" priority="800" stopIfTrue="1" operator="equal">
      <formula>103.32835652</formula>
    </cfRule>
  </conditionalFormatting>
  <conditionalFormatting sqref="E147">
    <cfRule type="cellIs" dxfId="1071" priority="801" stopIfTrue="1" operator="equal">
      <formula>98.98468278</formula>
    </cfRule>
  </conditionalFormatting>
  <conditionalFormatting sqref="E146">
    <cfRule type="cellIs" dxfId="1070" priority="802" stopIfTrue="1" operator="equal">
      <formula>101.91247296</formula>
    </cfRule>
  </conditionalFormatting>
  <conditionalFormatting sqref="E145">
    <cfRule type="cellIs" dxfId="1069" priority="803" stopIfTrue="1" operator="equal">
      <formula>97.16115738</formula>
    </cfRule>
  </conditionalFormatting>
  <conditionalFormatting sqref="E144">
    <cfRule type="cellIs" dxfId="1068" priority="804" stopIfTrue="1" operator="equal">
      <formula>98.16266973</formula>
    </cfRule>
  </conditionalFormatting>
  <conditionalFormatting sqref="E143">
    <cfRule type="cellIs" dxfId="1067" priority="805" stopIfTrue="1" operator="equal">
      <formula>97.6324269</formula>
    </cfRule>
  </conditionalFormatting>
  <conditionalFormatting sqref="E142">
    <cfRule type="cellIs" dxfId="1066" priority="806" stopIfTrue="1" operator="equal">
      <formula>100.79601588</formula>
    </cfRule>
  </conditionalFormatting>
  <conditionalFormatting sqref="E141">
    <cfRule type="cellIs" dxfId="1065" priority="807" stopIfTrue="1" operator="equal">
      <formula>97.29371012</formula>
    </cfRule>
  </conditionalFormatting>
  <conditionalFormatting sqref="E140">
    <cfRule type="cellIs" dxfId="1064" priority="808" stopIfTrue="1" operator="equal">
      <formula>99.71398315</formula>
    </cfRule>
  </conditionalFormatting>
  <conditionalFormatting sqref="E139">
    <cfRule type="cellIs" dxfId="1063" priority="809" stopIfTrue="1" operator="equal">
      <formula>97.40909349</formula>
    </cfRule>
  </conditionalFormatting>
  <conditionalFormatting sqref="E138">
    <cfRule type="cellIs" dxfId="1062" priority="810" stopIfTrue="1" operator="equal">
      <formula>101.63730497</formula>
    </cfRule>
  </conditionalFormatting>
  <conditionalFormatting sqref="E137">
    <cfRule type="cellIs" dxfId="1061" priority="811" stopIfTrue="1" operator="equal">
      <formula>99.08296547</formula>
    </cfRule>
  </conditionalFormatting>
  <conditionalFormatting sqref="E136">
    <cfRule type="cellIs" dxfId="1060" priority="812" stopIfTrue="1" operator="equal">
      <formula>98.37217724</formula>
    </cfRule>
  </conditionalFormatting>
  <conditionalFormatting sqref="E135">
    <cfRule type="cellIs" dxfId="1059" priority="813" stopIfTrue="1" operator="equal">
      <formula>96.22243879</formula>
    </cfRule>
  </conditionalFormatting>
  <conditionalFormatting sqref="E134">
    <cfRule type="cellIs" dxfId="1058" priority="814" stopIfTrue="1" operator="equal">
      <formula>95.8727846</formula>
    </cfRule>
  </conditionalFormatting>
  <conditionalFormatting sqref="E133">
    <cfRule type="cellIs" dxfId="1057" priority="815" stopIfTrue="1" operator="equal">
      <formula>95.95485186</formula>
    </cfRule>
  </conditionalFormatting>
  <conditionalFormatting sqref="E132">
    <cfRule type="cellIs" dxfId="1056" priority="816" stopIfTrue="1" operator="equal">
      <formula>96.69309678</formula>
    </cfRule>
  </conditionalFormatting>
  <conditionalFormatting sqref="E131">
    <cfRule type="cellIs" dxfId="1055" priority="817" stopIfTrue="1" operator="equal">
      <formula>100.39560039</formula>
    </cfRule>
  </conditionalFormatting>
  <conditionalFormatting sqref="E130">
    <cfRule type="cellIs" dxfId="1054" priority="818" stopIfTrue="1" operator="equal">
      <formula>97.77404002</formula>
    </cfRule>
  </conditionalFormatting>
  <conditionalFormatting sqref="E129">
    <cfRule type="cellIs" dxfId="1053" priority="819" stopIfTrue="1" operator="equal">
      <formula>99.61089232</formula>
    </cfRule>
  </conditionalFormatting>
  <conditionalFormatting sqref="E128">
    <cfRule type="cellIs" dxfId="1052" priority="820" stopIfTrue="1" operator="equal">
      <formula>95.26746967</formula>
    </cfRule>
  </conditionalFormatting>
  <conditionalFormatting sqref="E127">
    <cfRule type="cellIs" dxfId="1051" priority="821" stopIfTrue="1" operator="equal">
      <formula>97.52856081</formula>
    </cfRule>
  </conditionalFormatting>
  <conditionalFormatting sqref="E126">
    <cfRule type="cellIs" dxfId="1050" priority="822" stopIfTrue="1" operator="equal">
      <formula>96.02348166</formula>
    </cfRule>
  </conditionalFormatting>
  <conditionalFormatting sqref="E125">
    <cfRule type="cellIs" dxfId="1049" priority="823" stopIfTrue="1" operator="equal">
      <formula>95.91940711</formula>
    </cfRule>
  </conditionalFormatting>
  <conditionalFormatting sqref="E124">
    <cfRule type="cellIs" dxfId="1048" priority="824" stopIfTrue="1" operator="equal">
      <formula>97.3878016</formula>
    </cfRule>
  </conditionalFormatting>
  <conditionalFormatting sqref="E123">
    <cfRule type="cellIs" dxfId="1047" priority="825" stopIfTrue="1" operator="equal">
      <formula>96.40809262</formula>
    </cfRule>
  </conditionalFormatting>
  <conditionalFormatting sqref="E122">
    <cfRule type="cellIs" dxfId="1046" priority="826" stopIfTrue="1" operator="equal">
      <formula>93.63129315</formula>
    </cfRule>
  </conditionalFormatting>
  <conditionalFormatting sqref="E121">
    <cfRule type="cellIs" dxfId="1045" priority="827" stopIfTrue="1" operator="equal">
      <formula>95.31492932</formula>
    </cfRule>
  </conditionalFormatting>
  <conditionalFormatting sqref="E120">
    <cfRule type="cellIs" dxfId="1044" priority="828" stopIfTrue="1" operator="equal">
      <formula>99.34627685</formula>
    </cfRule>
  </conditionalFormatting>
  <conditionalFormatting sqref="E119">
    <cfRule type="cellIs" dxfId="1043" priority="829" stopIfTrue="1" operator="equal">
      <formula>98.41745296</formula>
    </cfRule>
  </conditionalFormatting>
  <conditionalFormatting sqref="E118">
    <cfRule type="cellIs" dxfId="1042" priority="830" stopIfTrue="1" operator="equal">
      <formula>101.29632519</formula>
    </cfRule>
  </conditionalFormatting>
  <conditionalFormatting sqref="E117">
    <cfRule type="cellIs" dxfId="1041" priority="831" stopIfTrue="1" operator="equal">
      <formula>105.57491408</formula>
    </cfRule>
  </conditionalFormatting>
  <conditionalFormatting sqref="E116">
    <cfRule type="cellIs" dxfId="1040" priority="832" stopIfTrue="1" operator="equal">
      <formula>107.71930957</formula>
    </cfRule>
  </conditionalFormatting>
  <conditionalFormatting sqref="E115">
    <cfRule type="cellIs" dxfId="1039" priority="833" stopIfTrue="1" operator="equal">
      <formula>107.29027363</formula>
    </cfRule>
  </conditionalFormatting>
  <conditionalFormatting sqref="E114">
    <cfRule type="cellIs" dxfId="1038" priority="834" stopIfTrue="1" operator="equal">
      <formula>115.07789594</formula>
    </cfRule>
  </conditionalFormatting>
  <conditionalFormatting sqref="E113">
    <cfRule type="cellIs" dxfId="1037" priority="835" stopIfTrue="1" operator="equal">
      <formula>114.35285859</formula>
    </cfRule>
  </conditionalFormatting>
  <conditionalFormatting sqref="E112">
    <cfRule type="cellIs" dxfId="1036" priority="836" stopIfTrue="1" operator="equal">
      <formula>108.43697649</formula>
    </cfRule>
  </conditionalFormatting>
  <conditionalFormatting sqref="E111">
    <cfRule type="cellIs" dxfId="1035" priority="837" stopIfTrue="1" operator="equal">
      <formula>113.65675918</formula>
    </cfRule>
  </conditionalFormatting>
  <conditionalFormatting sqref="E110">
    <cfRule type="cellIs" dxfId="1034" priority="838" stopIfTrue="1" operator="equal">
      <formula>108.61581236</formula>
    </cfRule>
  </conditionalFormatting>
  <conditionalFormatting sqref="E109">
    <cfRule type="cellIs" dxfId="1033" priority="839" stopIfTrue="1" operator="equal">
      <formula>107.26382627</formula>
    </cfRule>
  </conditionalFormatting>
  <conditionalFormatting sqref="E108">
    <cfRule type="cellIs" dxfId="1032" priority="840" stopIfTrue="1" operator="equal">
      <formula>109.49748039</formula>
    </cfRule>
  </conditionalFormatting>
  <conditionalFormatting sqref="E107">
    <cfRule type="cellIs" dxfId="1031" priority="841" stopIfTrue="1" operator="equal">
      <formula>106.69017173</formula>
    </cfRule>
  </conditionalFormatting>
  <conditionalFormatting sqref="E106">
    <cfRule type="cellIs" dxfId="1030" priority="842" stopIfTrue="1" operator="equal">
      <formula>104.25448436</formula>
    </cfRule>
  </conditionalFormatting>
  <conditionalFormatting sqref="E105">
    <cfRule type="cellIs" dxfId="1029" priority="843" stopIfTrue="1" operator="equal">
      <formula>107.12247914</formula>
    </cfRule>
  </conditionalFormatting>
  <conditionalFormatting sqref="E104">
    <cfRule type="cellIs" dxfId="1028" priority="844" stopIfTrue="1" operator="equal">
      <formula>106.68340244</formula>
    </cfRule>
  </conditionalFormatting>
  <conditionalFormatting sqref="E103">
    <cfRule type="cellIs" dxfId="1027" priority="845" stopIfTrue="1" operator="equal">
      <formula>103.63514799</formula>
    </cfRule>
  </conditionalFormatting>
  <conditionalFormatting sqref="E102">
    <cfRule type="cellIs" dxfId="1026" priority="846" stopIfTrue="1" operator="equal">
      <formula>104.82688563</formula>
    </cfRule>
  </conditionalFormatting>
  <conditionalFormatting sqref="E101">
    <cfRule type="cellIs" dxfId="1025" priority="847" stopIfTrue="1" operator="equal">
      <formula>105.50234147</formula>
    </cfRule>
  </conditionalFormatting>
  <conditionalFormatting sqref="E100">
    <cfRule type="cellIs" dxfId="1024" priority="848" stopIfTrue="1" operator="equal">
      <formula>102.29178981</formula>
    </cfRule>
  </conditionalFormatting>
  <conditionalFormatting sqref="E99">
    <cfRule type="cellIs" dxfId="1023" priority="849" stopIfTrue="1" operator="equal">
      <formula>98.84336277</formula>
    </cfRule>
  </conditionalFormatting>
  <conditionalFormatting sqref="E98">
    <cfRule type="cellIs" dxfId="1022" priority="850" stopIfTrue="1" operator="equal">
      <formula>101.00857952</formula>
    </cfRule>
  </conditionalFormatting>
  <conditionalFormatting sqref="E97">
    <cfRule type="cellIs" dxfId="1021" priority="851" stopIfTrue="1" operator="equal">
      <formula>100.09509992</formula>
    </cfRule>
  </conditionalFormatting>
  <conditionalFormatting sqref="E96">
    <cfRule type="cellIs" dxfId="1020" priority="852" stopIfTrue="1" operator="equal">
      <formula>97.3105087</formula>
    </cfRule>
  </conditionalFormatting>
  <conditionalFormatting sqref="E95">
    <cfRule type="cellIs" dxfId="1019" priority="853" stopIfTrue="1" operator="equal">
      <formula>94.47842211</formula>
    </cfRule>
  </conditionalFormatting>
  <conditionalFormatting sqref="E94">
    <cfRule type="cellIs" dxfId="1018" priority="854" stopIfTrue="1" operator="equal">
      <formula>93.73053534</formula>
    </cfRule>
  </conditionalFormatting>
  <conditionalFormatting sqref="E93">
    <cfRule type="cellIs" dxfId="1017" priority="855" stopIfTrue="1" operator="equal">
      <formula>90.09621591</formula>
    </cfRule>
  </conditionalFormatting>
  <conditionalFormatting sqref="E92">
    <cfRule type="cellIs" dxfId="1016" priority="856" stopIfTrue="1" operator="equal">
      <formula>83.78238928</formula>
    </cfRule>
  </conditionalFormatting>
  <conditionalFormatting sqref="E91">
    <cfRule type="cellIs" dxfId="1015" priority="857" stopIfTrue="1" operator="equal">
      <formula>80.98886257</formula>
    </cfRule>
  </conditionalFormatting>
  <conditionalFormatting sqref="E90">
    <cfRule type="cellIs" dxfId="1014" priority="858" stopIfTrue="1" operator="equal">
      <formula>82.41086491</formula>
    </cfRule>
  </conditionalFormatting>
  <conditionalFormatting sqref="E89">
    <cfRule type="cellIs" dxfId="1013" priority="859" stopIfTrue="1" operator="equal">
      <formula>81.66981258</formula>
    </cfRule>
  </conditionalFormatting>
  <conditionalFormatting sqref="E88">
    <cfRule type="cellIs" dxfId="1012" priority="860" stopIfTrue="1" operator="equal">
      <formula>84.85928008</formula>
    </cfRule>
  </conditionalFormatting>
  <conditionalFormatting sqref="E87">
    <cfRule type="cellIs" dxfId="1011" priority="861" stopIfTrue="1" operator="equal">
      <formula>88.11146882</formula>
    </cfRule>
  </conditionalFormatting>
  <conditionalFormatting sqref="E86">
    <cfRule type="cellIs" dxfId="1010" priority="862" stopIfTrue="1" operator="equal">
      <formula>94.45167389</formula>
    </cfRule>
  </conditionalFormatting>
  <conditionalFormatting sqref="E85">
    <cfRule type="cellIs" dxfId="1009" priority="863" stopIfTrue="1" operator="equal">
      <formula>96.25352728</formula>
    </cfRule>
  </conditionalFormatting>
  <conditionalFormatting sqref="E84">
    <cfRule type="cellIs" dxfId="1008" priority="864" stopIfTrue="1" operator="equal">
      <formula>97.45414581</formula>
    </cfRule>
  </conditionalFormatting>
  <conditionalFormatting sqref="E83">
    <cfRule type="cellIs" dxfId="1007" priority="865" stopIfTrue="1" operator="equal">
      <formula>95.28421357</formula>
    </cfRule>
  </conditionalFormatting>
  <conditionalFormatting sqref="E82">
    <cfRule type="cellIs" dxfId="1006" priority="866" stopIfTrue="1" operator="equal">
      <formula>101.58484599</formula>
    </cfRule>
  </conditionalFormatting>
  <conditionalFormatting sqref="E81">
    <cfRule type="cellIs" dxfId="1005" priority="867" stopIfTrue="1" operator="equal">
      <formula>103.62349177</formula>
    </cfRule>
  </conditionalFormatting>
  <conditionalFormatting sqref="E80">
    <cfRule type="cellIs" dxfId="1004" priority="868" stopIfTrue="1" operator="equal">
      <formula>105.16467126</formula>
    </cfRule>
  </conditionalFormatting>
  <conditionalFormatting sqref="E79">
    <cfRule type="cellIs" dxfId="1003" priority="869" stopIfTrue="1" operator="equal">
      <formula>107.79108432</formula>
    </cfRule>
  </conditionalFormatting>
  <conditionalFormatting sqref="E78">
    <cfRule type="cellIs" dxfId="1002" priority="870" stopIfTrue="1" operator="equal">
      <formula>105.33875484</formula>
    </cfRule>
  </conditionalFormatting>
  <conditionalFormatting sqref="E77">
    <cfRule type="cellIs" dxfId="1001" priority="871" stopIfTrue="1" operator="equal">
      <formula>109.40345154</formula>
    </cfRule>
  </conditionalFormatting>
  <conditionalFormatting sqref="E76">
    <cfRule type="cellIs" dxfId="1000" priority="872" stopIfTrue="1" operator="equal">
      <formula>108.06351958</formula>
    </cfRule>
  </conditionalFormatting>
  <conditionalFormatting sqref="E75">
    <cfRule type="cellIs" dxfId="999" priority="873" stopIfTrue="1" operator="equal">
      <formula>105.49035035</formula>
    </cfRule>
  </conditionalFormatting>
  <conditionalFormatting sqref="E74">
    <cfRule type="cellIs" dxfId="998" priority="874" stopIfTrue="1" operator="equal">
      <formula>103.07342418</formula>
    </cfRule>
  </conditionalFormatting>
  <conditionalFormatting sqref="E73">
    <cfRule type="cellIs" dxfId="997" priority="875" stopIfTrue="1" operator="equal">
      <formula>100.72312904</formula>
    </cfRule>
  </conditionalFormatting>
  <conditionalFormatting sqref="E72">
    <cfRule type="cellIs" dxfId="996" priority="876" stopIfTrue="1" operator="equal">
      <formula>101.79362544</formula>
    </cfRule>
  </conditionalFormatting>
  <conditionalFormatting sqref="E71">
    <cfRule type="cellIs" dxfId="995" priority="877" stopIfTrue="1" operator="equal">
      <formula>101.23134991</formula>
    </cfRule>
  </conditionalFormatting>
  <conditionalFormatting sqref="E70">
    <cfRule type="cellIs" dxfId="994" priority="878" stopIfTrue="1" operator="equal">
      <formula>104.61143139</formula>
    </cfRule>
  </conditionalFormatting>
  <conditionalFormatting sqref="E69">
    <cfRule type="cellIs" dxfId="993" priority="879" stopIfTrue="1" operator="equal">
      <formula>103.69525329</formula>
    </cfRule>
  </conditionalFormatting>
  <conditionalFormatting sqref="E68">
    <cfRule type="cellIs" dxfId="992" priority="880" stopIfTrue="1" operator="equal">
      <formula>105.57065831</formula>
    </cfRule>
  </conditionalFormatting>
  <conditionalFormatting sqref="E67">
    <cfRule type="cellIs" dxfId="991" priority="881" stopIfTrue="1" operator="equal">
      <formula>107.64983127</formula>
    </cfRule>
  </conditionalFormatting>
  <conditionalFormatting sqref="E66">
    <cfRule type="cellIs" dxfId="990" priority="882" stopIfTrue="1" operator="equal">
      <formula>111.32072531</formula>
    </cfRule>
  </conditionalFormatting>
  <conditionalFormatting sqref="E65">
    <cfRule type="cellIs" dxfId="989" priority="883" stopIfTrue="1" operator="equal">
      <formula>109.67945957</formula>
    </cfRule>
  </conditionalFormatting>
  <conditionalFormatting sqref="E64">
    <cfRule type="cellIs" dxfId="988" priority="884" stopIfTrue="1" operator="equal">
      <formula>110.02280398</formula>
    </cfRule>
  </conditionalFormatting>
  <conditionalFormatting sqref="E63">
    <cfRule type="cellIs" dxfId="987" priority="885" stopIfTrue="1" operator="equal">
      <formula>109.86238429</formula>
    </cfRule>
  </conditionalFormatting>
  <conditionalFormatting sqref="E62">
    <cfRule type="cellIs" dxfId="986" priority="886" stopIfTrue="1" operator="equal">
      <formula>107.42547142</formula>
    </cfRule>
  </conditionalFormatting>
  <conditionalFormatting sqref="E61">
    <cfRule type="cellIs" dxfId="985" priority="887" stopIfTrue="1" operator="equal">
      <formula>104.64365181</formula>
    </cfRule>
  </conditionalFormatting>
  <conditionalFormatting sqref="E60">
    <cfRule type="cellIs" dxfId="984" priority="888" stopIfTrue="1" operator="equal">
      <formula>101.99070453</formula>
    </cfRule>
  </conditionalFormatting>
  <conditionalFormatting sqref="E59">
    <cfRule type="cellIs" dxfId="983" priority="889" stopIfTrue="1" operator="equal">
      <formula>104.500415</formula>
    </cfRule>
  </conditionalFormatting>
  <conditionalFormatting sqref="E58">
    <cfRule type="cellIs" dxfId="982" priority="890" stopIfTrue="1" operator="equal">
      <formula>103.86820893</formula>
    </cfRule>
  </conditionalFormatting>
  <conditionalFormatting sqref="E57">
    <cfRule type="cellIs" dxfId="981" priority="891" stopIfTrue="1" operator="equal">
      <formula>112.70336243</formula>
    </cfRule>
  </conditionalFormatting>
  <conditionalFormatting sqref="E56">
    <cfRule type="cellIs" dxfId="980" priority="892" stopIfTrue="1" operator="equal">
      <formula>108.64428797</formula>
    </cfRule>
  </conditionalFormatting>
  <conditionalFormatting sqref="E55">
    <cfRule type="cellIs" dxfId="979" priority="893" stopIfTrue="1" operator="equal">
      <formula>109.23117882</formula>
    </cfRule>
  </conditionalFormatting>
  <conditionalFormatting sqref="E54">
    <cfRule type="cellIs" dxfId="978" priority="894" stopIfTrue="1" operator="equal">
      <formula>107.75199967</formula>
    </cfRule>
  </conditionalFormatting>
  <conditionalFormatting sqref="E53">
    <cfRule type="cellIs" dxfId="977" priority="895" stopIfTrue="1" operator="equal">
      <formula>102.69180586</formula>
    </cfRule>
  </conditionalFormatting>
  <conditionalFormatting sqref="E52">
    <cfRule type="cellIs" dxfId="976" priority="896" stopIfTrue="1" operator="equal">
      <formula>98.37180838</formula>
    </cfRule>
  </conditionalFormatting>
  <conditionalFormatting sqref="E51">
    <cfRule type="cellIs" dxfId="975" priority="897" stopIfTrue="1" operator="equal">
      <formula>93.69041887</formula>
    </cfRule>
  </conditionalFormatting>
  <conditionalFormatting sqref="E50">
    <cfRule type="cellIs" dxfId="974" priority="898" stopIfTrue="1" operator="equal">
      <formula>94.62285668</formula>
    </cfRule>
  </conditionalFormatting>
  <conditionalFormatting sqref="E49">
    <cfRule type="cellIs" dxfId="973" priority="899" stopIfTrue="1" operator="equal">
      <formula>96.28009198</formula>
    </cfRule>
  </conditionalFormatting>
  <conditionalFormatting sqref="E48">
    <cfRule type="cellIs" dxfId="972" priority="900" stopIfTrue="1" operator="equal">
      <formula>94.04471573</formula>
    </cfRule>
  </conditionalFormatting>
  <conditionalFormatting sqref="E47">
    <cfRule type="cellIs" dxfId="971" priority="901" stopIfTrue="1" operator="equal">
      <formula>94.09498017</formula>
    </cfRule>
  </conditionalFormatting>
  <conditionalFormatting sqref="E46">
    <cfRule type="cellIs" dxfId="970" priority="902" stopIfTrue="1" operator="equal">
      <formula>91.50858013</formula>
    </cfRule>
  </conditionalFormatting>
  <conditionalFormatting sqref="E45">
    <cfRule type="cellIs" dxfId="969" priority="903" stopIfTrue="1" operator="equal">
      <formula>89.79147396</formula>
    </cfRule>
  </conditionalFormatting>
  <conditionalFormatting sqref="E44">
    <cfRule type="cellIs" dxfId="968" priority="904" stopIfTrue="1" operator="equal">
      <formula>89.1002259</formula>
    </cfRule>
  </conditionalFormatting>
  <conditionalFormatting sqref="E43">
    <cfRule type="cellIs" dxfId="967" priority="905" stopIfTrue="1" operator="equal">
      <formula>89.63823831</formula>
    </cfRule>
  </conditionalFormatting>
  <conditionalFormatting sqref="E42">
    <cfRule type="cellIs" dxfId="966" priority="906" stopIfTrue="1" operator="equal">
      <formula>92.9037902</formula>
    </cfRule>
  </conditionalFormatting>
  <conditionalFormatting sqref="E41">
    <cfRule type="cellIs" dxfId="965" priority="907" stopIfTrue="1" operator="equal">
      <formula>94.71896882</formula>
    </cfRule>
  </conditionalFormatting>
  <conditionalFormatting sqref="E40">
    <cfRule type="cellIs" dxfId="964" priority="908" stopIfTrue="1" operator="equal">
      <formula>96.80321189</formula>
    </cfRule>
  </conditionalFormatting>
  <conditionalFormatting sqref="E39">
    <cfRule type="cellIs" dxfId="963" priority="909" stopIfTrue="1" operator="equal">
      <formula>92.19328378</formula>
    </cfRule>
  </conditionalFormatting>
  <conditionalFormatting sqref="E38">
    <cfRule type="cellIs" dxfId="962" priority="910" stopIfTrue="1" operator="equal">
      <formula>90.42513826</formula>
    </cfRule>
  </conditionalFormatting>
  <conditionalFormatting sqref="E37">
    <cfRule type="cellIs" dxfId="961" priority="911" stopIfTrue="1" operator="equal">
      <formula>91.6484616</formula>
    </cfRule>
  </conditionalFormatting>
  <conditionalFormatting sqref="E36">
    <cfRule type="cellIs" dxfId="960" priority="912" stopIfTrue="1" operator="equal">
      <formula>91.20680948</formula>
    </cfRule>
  </conditionalFormatting>
  <conditionalFormatting sqref="E35">
    <cfRule type="cellIs" dxfId="959" priority="913" stopIfTrue="1" operator="equal">
      <formula>86.24231449</formula>
    </cfRule>
  </conditionalFormatting>
  <conditionalFormatting sqref="E34">
    <cfRule type="cellIs" dxfId="958" priority="914" stopIfTrue="1" operator="equal">
      <formula>89.12516564</formula>
    </cfRule>
  </conditionalFormatting>
  <conditionalFormatting sqref="E33">
    <cfRule type="cellIs" dxfId="957" priority="915" stopIfTrue="1" operator="equal">
      <formula>99.67104711</formula>
    </cfRule>
  </conditionalFormatting>
  <conditionalFormatting sqref="E32">
    <cfRule type="cellIs" dxfId="956" priority="916" stopIfTrue="1" operator="equal">
      <formula>106.15143389</formula>
    </cfRule>
  </conditionalFormatting>
  <conditionalFormatting sqref="E31">
    <cfRule type="cellIs" dxfId="955" priority="917" stopIfTrue="1" operator="equal">
      <formula>107.05291256</formula>
    </cfRule>
  </conditionalFormatting>
  <conditionalFormatting sqref="E30">
    <cfRule type="cellIs" dxfId="954" priority="918" stopIfTrue="1" operator="equal">
      <formula>105.68170973</formula>
    </cfRule>
  </conditionalFormatting>
  <conditionalFormatting sqref="E29">
    <cfRule type="cellIs" dxfId="953" priority="919" stopIfTrue="1" operator="equal">
      <formula>104.96864052</formula>
    </cfRule>
  </conditionalFormatting>
  <conditionalFormatting sqref="E28">
    <cfRule type="cellIs" dxfId="952" priority="920" stopIfTrue="1" operator="equal">
      <formula>98.94085695</formula>
    </cfRule>
  </conditionalFormatting>
  <conditionalFormatting sqref="E27">
    <cfRule type="cellIs" dxfId="951" priority="921" stopIfTrue="1" operator="equal">
      <formula>95.0190797</formula>
    </cfRule>
  </conditionalFormatting>
  <conditionalFormatting sqref="E26">
    <cfRule type="cellIs" dxfId="950" priority="922" stopIfTrue="1" operator="equal">
      <formula>90.59145597</formula>
    </cfRule>
  </conditionalFormatting>
  <conditionalFormatting sqref="E25">
    <cfRule type="cellIs" dxfId="949" priority="923" stopIfTrue="1" operator="equal">
      <formula>89.42798944</formula>
    </cfRule>
  </conditionalFormatting>
  <conditionalFormatting sqref="E24">
    <cfRule type="cellIs" dxfId="948" priority="924" stopIfTrue="1" operator="equal">
      <formula>91.99449298</formula>
    </cfRule>
  </conditionalFormatting>
  <conditionalFormatting sqref="E23">
    <cfRule type="cellIs" dxfId="947" priority="925" stopIfTrue="1" operator="equal">
      <formula>94.56544451</formula>
    </cfRule>
  </conditionalFormatting>
  <conditionalFormatting sqref="E22">
    <cfRule type="cellIs" dxfId="946" priority="926" stopIfTrue="1" operator="equal">
      <formula>91.72077705</formula>
    </cfRule>
  </conditionalFormatting>
  <conditionalFormatting sqref="E21">
    <cfRule type="cellIs" dxfId="945" priority="927" stopIfTrue="1" operator="equal">
      <formula>87.89707577</formula>
    </cfRule>
  </conditionalFormatting>
  <conditionalFormatting sqref="E20">
    <cfRule type="cellIs" dxfId="944" priority="928" stopIfTrue="1" operator="equal">
      <formula>84.88948091</formula>
    </cfRule>
  </conditionalFormatting>
  <conditionalFormatting sqref="E19">
    <cfRule type="cellIs" dxfId="943" priority="929" stopIfTrue="1" operator="equal">
      <formula>86.31501577</formula>
    </cfRule>
  </conditionalFormatting>
  <conditionalFormatting sqref="E18">
    <cfRule type="cellIs" dxfId="942" priority="930" stopIfTrue="1" operator="equal">
      <formula>88.38621813</formula>
    </cfRule>
  </conditionalFormatting>
  <conditionalFormatting sqref="E17">
    <cfRule type="cellIs" dxfId="941" priority="931" stopIfTrue="1" operator="equal">
      <formula>91.94353881</formula>
    </cfRule>
  </conditionalFormatting>
  <conditionalFormatting sqref="E16">
    <cfRule type="cellIs" dxfId="940" priority="932" stopIfTrue="1" operator="equal">
      <formula>94.24094904</formula>
    </cfRule>
  </conditionalFormatting>
  <conditionalFormatting sqref="E15">
    <cfRule type="cellIs" dxfId="939" priority="933" stopIfTrue="1" operator="equal">
      <formula>92.06563024</formula>
    </cfRule>
  </conditionalFormatting>
  <conditionalFormatting sqref="E14">
    <cfRule type="cellIs" dxfId="938" priority="934" stopIfTrue="1" operator="equal">
      <formula>91.76022466</formula>
    </cfRule>
  </conditionalFormatting>
  <conditionalFormatting sqref="E13">
    <cfRule type="cellIs" dxfId="937" priority="935" stopIfTrue="1" operator="equal">
      <formula>94.00024336</formula>
    </cfRule>
  </conditionalFormatting>
  <conditionalFormatting sqref="E12">
    <cfRule type="cellIs" dxfId="936" priority="936" stopIfTrue="1" operator="equal">
      <formula>93.04805281</formula>
    </cfRule>
  </conditionalFormatting>
  <conditionalFormatting sqref="E11">
    <cfRule type="cellIs" dxfId="935" priority="937" stopIfTrue="1" operator="equal">
      <formula>94.19238673</formula>
    </cfRule>
  </conditionalFormatting>
  <conditionalFormatting sqref="E10">
    <cfRule type="cellIs" dxfId="934" priority="938" stopIfTrue="1" operator="equal">
      <formula>93.87755209</formula>
    </cfRule>
  </conditionalFormatting>
  <conditionalFormatting sqref="E9">
    <cfRule type="cellIs" dxfId="933" priority="939" stopIfTrue="1" operator="equal">
      <formula>94.9717132</formula>
    </cfRule>
  </conditionalFormatting>
  <conditionalFormatting sqref="E8">
    <cfRule type="cellIs" dxfId="932" priority="940" stopIfTrue="1" operator="equal">
      <formula>97.49816632</formula>
    </cfRule>
  </conditionalFormatting>
  <conditionalFormatting sqref="E7">
    <cfRule type="cellIs" dxfId="931" priority="941" stopIfTrue="1" operator="equal">
      <formula>95.4147916666667</formula>
    </cfRule>
  </conditionalFormatting>
  <conditionalFormatting sqref="E6">
    <cfRule type="cellIs" dxfId="930" priority="942" stopIfTrue="1" operator="equal">
      <formula>94.3937037037037</formula>
    </cfRule>
  </conditionalFormatting>
  <conditionalFormatting sqref="F240">
    <cfRule type="cellIs" dxfId="929" priority="943" stopIfTrue="1" operator="equal">
      <formula>62.8</formula>
    </cfRule>
  </conditionalFormatting>
  <conditionalFormatting sqref="G240">
    <cfRule type="cellIs" dxfId="928" priority="944" stopIfTrue="1" operator="equal">
      <formula>63.4</formula>
    </cfRule>
  </conditionalFormatting>
  <conditionalFormatting sqref="H240">
    <cfRule type="cellIs" dxfId="927" priority="945" stopIfTrue="1" operator="equal">
      <formula>50.3</formula>
    </cfRule>
  </conditionalFormatting>
  <conditionalFormatting sqref="I240">
    <cfRule type="cellIs" dxfId="926" priority="946" stopIfTrue="1" operator="equal">
      <formula>55.3</formula>
    </cfRule>
  </conditionalFormatting>
  <conditionalFormatting sqref="J240">
    <cfRule type="cellIs" dxfId="925" priority="947" stopIfTrue="1" operator="equal">
      <formula>59.8</formula>
    </cfRule>
  </conditionalFormatting>
  <conditionalFormatting sqref="J205">
    <cfRule type="cellIs" dxfId="924" priority="948" stopIfTrue="1" operator="equal">
      <formula>54.4</formula>
    </cfRule>
  </conditionalFormatting>
  <conditionalFormatting sqref="K240">
    <cfRule type="cellIs" dxfId="923" priority="949" stopIfTrue="1" operator="equal">
      <formula>59.9</formula>
    </cfRule>
  </conditionalFormatting>
  <conditionalFormatting sqref="L240">
    <cfRule type="cellIs" dxfId="922" priority="950" stopIfTrue="1" operator="equal">
      <formula>54.9</formula>
    </cfRule>
  </conditionalFormatting>
  <conditionalFormatting sqref="M240">
    <cfRule type="cellIs" dxfId="921" priority="951" stopIfTrue="1" operator="equal">
      <formula>45.4</formula>
    </cfRule>
  </conditionalFormatting>
  <conditionalFormatting sqref="N240">
    <cfRule type="cellIs" dxfId="920" priority="952" stopIfTrue="1" operator="equal">
      <formula>60.2</formula>
    </cfRule>
  </conditionalFormatting>
  <conditionalFormatting sqref="O240">
    <cfRule type="cellIs" dxfId="919" priority="953" stopIfTrue="1" operator="equal">
      <formula>59.9</formula>
    </cfRule>
  </conditionalFormatting>
  <conditionalFormatting sqref="P240">
    <cfRule type="cellIs" dxfId="918" priority="954" stopIfTrue="1" operator="equal">
      <formula>53.1</formula>
    </cfRule>
  </conditionalFormatting>
  <conditionalFormatting sqref="Q240">
    <cfRule type="cellIs" dxfId="917" priority="955" stopIfTrue="1" operator="equal">
      <formula>49.2</formula>
    </cfRule>
  </conditionalFormatting>
  <conditionalFormatting sqref="R240">
    <cfRule type="cellIs" dxfId="916" priority="956" stopIfTrue="1" operator="equal">
      <formula>123.02640763</formula>
    </cfRule>
  </conditionalFormatting>
  <conditionalFormatting sqref="R239">
    <cfRule type="cellIs" dxfId="915" priority="957" stopIfTrue="1" operator="equal">
      <formula>124.56678623</formula>
    </cfRule>
  </conditionalFormatting>
  <conditionalFormatting sqref="R238">
    <cfRule type="cellIs" dxfId="914" priority="958" stopIfTrue="1" operator="equal">
      <formula>127.84755892</formula>
    </cfRule>
  </conditionalFormatting>
  <conditionalFormatting sqref="R237">
    <cfRule type="cellIs" dxfId="913" priority="959" stopIfTrue="1" operator="equal">
      <formula>121.86129963</formula>
    </cfRule>
  </conditionalFormatting>
  <conditionalFormatting sqref="R236">
    <cfRule type="cellIs" dxfId="912" priority="960" stopIfTrue="1" operator="equal">
      <formula>119.10976718</formula>
    </cfRule>
  </conditionalFormatting>
  <conditionalFormatting sqref="R235">
    <cfRule type="cellIs" dxfId="911" priority="961" stopIfTrue="1" operator="equal">
      <formula>116.43368522</formula>
    </cfRule>
  </conditionalFormatting>
  <conditionalFormatting sqref="R234">
    <cfRule type="cellIs" dxfId="910" priority="962" stopIfTrue="1" operator="equal">
      <formula>113.27587952</formula>
    </cfRule>
  </conditionalFormatting>
  <conditionalFormatting sqref="R233">
    <cfRule type="cellIs" dxfId="909" priority="963" stopIfTrue="1" operator="equal">
      <formula>108.45839479</formula>
    </cfRule>
  </conditionalFormatting>
  <conditionalFormatting sqref="R232">
    <cfRule type="cellIs" dxfId="908" priority="964" stopIfTrue="1" operator="equal">
      <formula>105.45082278</formula>
    </cfRule>
  </conditionalFormatting>
  <conditionalFormatting sqref="R231">
    <cfRule type="cellIs" dxfId="907" priority="965" stopIfTrue="1" operator="equal">
      <formula>101.24349898</formula>
    </cfRule>
  </conditionalFormatting>
  <conditionalFormatting sqref="R230">
    <cfRule type="cellIs" dxfId="906" priority="966" stopIfTrue="1" operator="equal">
      <formula>97.92724565</formula>
    </cfRule>
  </conditionalFormatting>
  <conditionalFormatting sqref="R229">
    <cfRule type="cellIs" dxfId="905" priority="967" stopIfTrue="1" operator="equal">
      <formula>95.84906987</formula>
    </cfRule>
  </conditionalFormatting>
  <conditionalFormatting sqref="R228">
    <cfRule type="cellIs" dxfId="904" priority="968" stopIfTrue="1" operator="equal">
      <formula>93.93232667</formula>
    </cfRule>
  </conditionalFormatting>
  <conditionalFormatting sqref="R227">
    <cfRule type="cellIs" dxfId="903" priority="969" stopIfTrue="1" operator="equal">
      <formula>93.08081988</formula>
    </cfRule>
  </conditionalFormatting>
  <conditionalFormatting sqref="R226">
    <cfRule type="cellIs" dxfId="902" priority="970" stopIfTrue="1" operator="equal">
      <formula>90.98238337</formula>
    </cfRule>
  </conditionalFormatting>
  <conditionalFormatting sqref="R225">
    <cfRule type="cellIs" dxfId="901" priority="971" stopIfTrue="1" operator="equal">
      <formula>92.4328791</formula>
    </cfRule>
  </conditionalFormatting>
  <conditionalFormatting sqref="R224">
    <cfRule type="cellIs" dxfId="900" priority="972" stopIfTrue="1" operator="equal">
      <formula>95.09381002</formula>
    </cfRule>
  </conditionalFormatting>
  <conditionalFormatting sqref="R223">
    <cfRule type="cellIs" dxfId="899" priority="973" stopIfTrue="1" operator="equal">
      <formula>99.36593768</formula>
    </cfRule>
  </conditionalFormatting>
  <conditionalFormatting sqref="R222">
    <cfRule type="cellIs" dxfId="898" priority="974" stopIfTrue="1" operator="equal">
      <formula>102.4517424</formula>
    </cfRule>
  </conditionalFormatting>
  <conditionalFormatting sqref="R221">
    <cfRule type="cellIs" dxfId="897" priority="975" stopIfTrue="1" operator="equal">
      <formula>100.95222305</formula>
    </cfRule>
  </conditionalFormatting>
  <conditionalFormatting sqref="R220">
    <cfRule type="cellIs" dxfId="896" priority="976" stopIfTrue="1" operator="equal">
      <formula>98.5715036</formula>
    </cfRule>
  </conditionalFormatting>
  <conditionalFormatting sqref="R219">
    <cfRule type="cellIs" dxfId="895" priority="977" stopIfTrue="1" operator="equal">
      <formula>95.18501206</formula>
    </cfRule>
  </conditionalFormatting>
  <conditionalFormatting sqref="R218">
    <cfRule type="cellIs" dxfId="894" priority="978" stopIfTrue="1" operator="equal">
      <formula>93.30032539</formula>
    </cfRule>
  </conditionalFormatting>
  <conditionalFormatting sqref="R217">
    <cfRule type="cellIs" dxfId="893" priority="979" stopIfTrue="1" operator="equal">
      <formula>93.99002319</formula>
    </cfRule>
  </conditionalFormatting>
  <conditionalFormatting sqref="R216">
    <cfRule type="cellIs" dxfId="892" priority="980" stopIfTrue="1" operator="equal">
      <formula>95.06974576</formula>
    </cfRule>
  </conditionalFormatting>
  <conditionalFormatting sqref="R215">
    <cfRule type="cellIs" dxfId="891" priority="981" stopIfTrue="1" operator="equal">
      <formula>95.2841081</formula>
    </cfRule>
  </conditionalFormatting>
  <conditionalFormatting sqref="R214">
    <cfRule type="cellIs" dxfId="890" priority="982" stopIfTrue="1" operator="equal">
      <formula>94.18555931</formula>
    </cfRule>
  </conditionalFormatting>
  <conditionalFormatting sqref="R213">
    <cfRule type="cellIs" dxfId="889" priority="983" stopIfTrue="1" operator="equal">
      <formula>93.58132295</formula>
    </cfRule>
  </conditionalFormatting>
  <conditionalFormatting sqref="R212">
    <cfRule type="cellIs" dxfId="888" priority="984" stopIfTrue="1" operator="equal">
      <formula>93.12327442</formula>
    </cfRule>
  </conditionalFormatting>
  <conditionalFormatting sqref="R211">
    <cfRule type="cellIs" dxfId="887" priority="985" stopIfTrue="1" operator="equal">
      <formula>93.97317085</formula>
    </cfRule>
  </conditionalFormatting>
  <conditionalFormatting sqref="R210">
    <cfRule type="cellIs" dxfId="886" priority="986" stopIfTrue="1" operator="equal">
      <formula>93.24682382</formula>
    </cfRule>
  </conditionalFormatting>
  <conditionalFormatting sqref="R209">
    <cfRule type="cellIs" dxfId="885" priority="987" stopIfTrue="1" operator="equal">
      <formula>92.20812342</formula>
    </cfRule>
  </conditionalFormatting>
  <conditionalFormatting sqref="R208">
    <cfRule type="cellIs" dxfId="884" priority="988" stopIfTrue="1" operator="equal">
      <formula>92.168639</formula>
    </cfRule>
  </conditionalFormatting>
  <conditionalFormatting sqref="R207">
    <cfRule type="cellIs" dxfId="883" priority="989" stopIfTrue="1" operator="equal">
      <formula>93.26279463</formula>
    </cfRule>
  </conditionalFormatting>
  <conditionalFormatting sqref="R206">
    <cfRule type="cellIs" dxfId="882" priority="990" stopIfTrue="1" operator="equal">
      <formula>94.19858156</formula>
    </cfRule>
  </conditionalFormatting>
  <conditionalFormatting sqref="R205">
    <cfRule type="cellIs" dxfId="881" priority="991" stopIfTrue="1" operator="equal">
      <formula>95.89981191</formula>
    </cfRule>
  </conditionalFormatting>
  <conditionalFormatting sqref="R204">
    <cfRule type="cellIs" dxfId="880" priority="992" stopIfTrue="1" operator="equal">
      <formula>94.9979207</formula>
    </cfRule>
  </conditionalFormatting>
  <conditionalFormatting sqref="R203">
    <cfRule type="cellIs" dxfId="879" priority="993" stopIfTrue="1" operator="equal">
      <formula>96.87352034</formula>
    </cfRule>
  </conditionalFormatting>
  <conditionalFormatting sqref="R202">
    <cfRule type="cellIs" dxfId="878" priority="994" stopIfTrue="1" operator="equal">
      <formula>98.58494126</formula>
    </cfRule>
  </conditionalFormatting>
  <conditionalFormatting sqref="R201">
    <cfRule type="cellIs" dxfId="877" priority="995" stopIfTrue="1" operator="equal">
      <formula>98.48758237</formula>
    </cfRule>
  </conditionalFormatting>
  <conditionalFormatting sqref="R200">
    <cfRule type="cellIs" dxfId="876" priority="996" stopIfTrue="1" operator="equal">
      <formula>98.99374585</formula>
    </cfRule>
  </conditionalFormatting>
  <conditionalFormatting sqref="R199">
    <cfRule type="cellIs" dxfId="875" priority="997" stopIfTrue="1" operator="equal">
      <formula>97.81603795</formula>
    </cfRule>
  </conditionalFormatting>
  <conditionalFormatting sqref="R198">
    <cfRule type="cellIs" dxfId="874" priority="998" stopIfTrue="1" operator="equal">
      <formula>96.73089334</formula>
    </cfRule>
  </conditionalFormatting>
  <conditionalFormatting sqref="R197">
    <cfRule type="cellIs" dxfId="873" priority="999" stopIfTrue="1" operator="equal">
      <formula>96.40684444</formula>
    </cfRule>
  </conditionalFormatting>
  <conditionalFormatting sqref="R196">
    <cfRule type="cellIs" dxfId="872" priority="1000" stopIfTrue="1" operator="equal">
      <formula>98.9327362</formula>
    </cfRule>
  </conditionalFormatting>
  <conditionalFormatting sqref="R195">
    <cfRule type="cellIs" dxfId="871" priority="1001" stopIfTrue="1" operator="equal">
      <formula>98.91110931</formula>
    </cfRule>
  </conditionalFormatting>
  <conditionalFormatting sqref="R194">
    <cfRule type="cellIs" dxfId="870" priority="1002" stopIfTrue="1" operator="equal">
      <formula>99.88566778</formula>
    </cfRule>
  </conditionalFormatting>
  <conditionalFormatting sqref="R193">
    <cfRule type="cellIs" dxfId="869" priority="1003" stopIfTrue="1" operator="equal">
      <formula>99.33865067</formula>
    </cfRule>
  </conditionalFormatting>
  <conditionalFormatting sqref="R192">
    <cfRule type="cellIs" dxfId="868" priority="1004" stopIfTrue="1" operator="equal">
      <formula>100.23368189</formula>
    </cfRule>
  </conditionalFormatting>
  <conditionalFormatting sqref="R191">
    <cfRule type="cellIs" dxfId="867" priority="1005" stopIfTrue="1" operator="equal">
      <formula>97.96703282</formula>
    </cfRule>
  </conditionalFormatting>
  <conditionalFormatting sqref="R190">
    <cfRule type="cellIs" dxfId="866" priority="1006" stopIfTrue="1" operator="equal">
      <formula>97.39911986</formula>
    </cfRule>
  </conditionalFormatting>
  <conditionalFormatting sqref="R189">
    <cfRule type="cellIs" dxfId="865" priority="1007" stopIfTrue="1" operator="equal">
      <formula>95.13719708</formula>
    </cfRule>
  </conditionalFormatting>
  <conditionalFormatting sqref="R188">
    <cfRule type="cellIs" dxfId="864" priority="1008" stopIfTrue="1" operator="equal">
      <formula>96.23972018</formula>
    </cfRule>
  </conditionalFormatting>
  <conditionalFormatting sqref="R187">
    <cfRule type="cellIs" dxfId="863" priority="1009" stopIfTrue="1" operator="equal">
      <formula>98.1160244</formula>
    </cfRule>
  </conditionalFormatting>
  <conditionalFormatting sqref="R186">
    <cfRule type="cellIs" dxfId="862" priority="1010" stopIfTrue="1" operator="equal">
      <formula>97.6977713</formula>
    </cfRule>
  </conditionalFormatting>
  <conditionalFormatting sqref="R185">
    <cfRule type="cellIs" dxfId="861" priority="1011" stopIfTrue="1" operator="equal">
      <formula>95.0824363</formula>
    </cfRule>
  </conditionalFormatting>
  <conditionalFormatting sqref="R184">
    <cfRule type="cellIs" dxfId="860" priority="1012" stopIfTrue="1" operator="equal">
      <formula>95.79692414</formula>
    </cfRule>
  </conditionalFormatting>
  <conditionalFormatting sqref="R183">
    <cfRule type="cellIs" dxfId="859" priority="1013" stopIfTrue="1" operator="equal">
      <formula>95.92565078</formula>
    </cfRule>
  </conditionalFormatting>
  <conditionalFormatting sqref="R182">
    <cfRule type="cellIs" dxfId="858" priority="1014" stopIfTrue="1" operator="equal">
      <formula>96.08444969</formula>
    </cfRule>
  </conditionalFormatting>
  <conditionalFormatting sqref="R181">
    <cfRule type="cellIs" dxfId="857" priority="1015" stopIfTrue="1" operator="equal">
      <formula>95.29381247</formula>
    </cfRule>
  </conditionalFormatting>
  <conditionalFormatting sqref="R180">
    <cfRule type="cellIs" dxfId="856" priority="1016" stopIfTrue="1" operator="equal">
      <formula>92.9751206</formula>
    </cfRule>
  </conditionalFormatting>
  <conditionalFormatting sqref="R179">
    <cfRule type="cellIs" dxfId="855" priority="1017" stopIfTrue="1" operator="equal">
      <formula>93.83685148</formula>
    </cfRule>
  </conditionalFormatting>
  <conditionalFormatting sqref="R178">
    <cfRule type="cellIs" dxfId="854" priority="1018" stopIfTrue="1" operator="equal">
      <formula>90.58400918</formula>
    </cfRule>
  </conditionalFormatting>
  <conditionalFormatting sqref="R177">
    <cfRule type="cellIs" dxfId="853" priority="1019" stopIfTrue="1" operator="equal">
      <formula>89.17689928</formula>
    </cfRule>
  </conditionalFormatting>
  <conditionalFormatting sqref="R176">
    <cfRule type="cellIs" dxfId="852" priority="1020" stopIfTrue="1" operator="equal">
      <formula>87.42322047</formula>
    </cfRule>
  </conditionalFormatting>
  <conditionalFormatting sqref="R175">
    <cfRule type="cellIs" dxfId="851" priority="1021" stopIfTrue="1" operator="equal">
      <formula>86.04938292</formula>
    </cfRule>
  </conditionalFormatting>
  <conditionalFormatting sqref="R174">
    <cfRule type="cellIs" dxfId="850" priority="1022" stopIfTrue="1" operator="equal">
      <formula>84.86685962</formula>
    </cfRule>
  </conditionalFormatting>
  <conditionalFormatting sqref="R173">
    <cfRule type="cellIs" dxfId="849" priority="1023" stopIfTrue="1" operator="equal">
      <formula>87.06609553</formula>
    </cfRule>
  </conditionalFormatting>
  <conditionalFormatting sqref="R172">
    <cfRule type="cellIs" dxfId="848" priority="1024" stopIfTrue="1" operator="equal">
      <formula>87.71237807</formula>
    </cfRule>
  </conditionalFormatting>
  <conditionalFormatting sqref="R171">
    <cfRule type="cellIs" dxfId="847" priority="1025" stopIfTrue="1" operator="equal">
      <formula>90.37418759</formula>
    </cfRule>
  </conditionalFormatting>
  <conditionalFormatting sqref="R170">
    <cfRule type="cellIs" dxfId="846" priority="1026" stopIfTrue="1" operator="equal">
      <formula>89.02659523</formula>
    </cfRule>
  </conditionalFormatting>
  <conditionalFormatting sqref="R169">
    <cfRule type="cellIs" dxfId="845" priority="1027" stopIfTrue="1" operator="equal">
      <formula>89.57096033</formula>
    </cfRule>
  </conditionalFormatting>
  <conditionalFormatting sqref="R168">
    <cfRule type="cellIs" dxfId="844" priority="1028" stopIfTrue="1" operator="equal">
      <formula>93.80687905</formula>
    </cfRule>
  </conditionalFormatting>
  <conditionalFormatting sqref="R167">
    <cfRule type="cellIs" dxfId="843" priority="1029" stopIfTrue="1" operator="equal">
      <formula>94.54477731</formula>
    </cfRule>
  </conditionalFormatting>
  <conditionalFormatting sqref="R166">
    <cfRule type="cellIs" dxfId="842" priority="1030" stopIfTrue="1" operator="equal">
      <formula>95.03259086</formula>
    </cfRule>
  </conditionalFormatting>
  <conditionalFormatting sqref="R165">
    <cfRule type="cellIs" dxfId="841" priority="1031" stopIfTrue="1" operator="equal">
      <formula>94.70000304</formula>
    </cfRule>
  </conditionalFormatting>
  <conditionalFormatting sqref="R164">
    <cfRule type="cellIs" dxfId="840" priority="1032" stopIfTrue="1" operator="equal">
      <formula>95.60849031</formula>
    </cfRule>
  </conditionalFormatting>
  <conditionalFormatting sqref="R163">
    <cfRule type="cellIs" dxfId="839" priority="1033" stopIfTrue="1" operator="equal">
      <formula>98.45225357</formula>
    </cfRule>
  </conditionalFormatting>
  <conditionalFormatting sqref="R162">
    <cfRule type="cellIs" dxfId="838" priority="1034" stopIfTrue="1" operator="equal">
      <formula>100.7138698</formula>
    </cfRule>
  </conditionalFormatting>
  <conditionalFormatting sqref="R161">
    <cfRule type="cellIs" dxfId="837" priority="1035" stopIfTrue="1" operator="equal">
      <formula>105.15074669</formula>
    </cfRule>
  </conditionalFormatting>
  <conditionalFormatting sqref="R160">
    <cfRule type="cellIs" dxfId="836" priority="1036" stopIfTrue="1" operator="equal">
      <formula>108.23650956</formula>
    </cfRule>
  </conditionalFormatting>
  <conditionalFormatting sqref="R159">
    <cfRule type="cellIs" dxfId="835" priority="1037" stopIfTrue="1" operator="equal">
      <formula>109.35533552</formula>
    </cfRule>
  </conditionalFormatting>
  <conditionalFormatting sqref="R158">
    <cfRule type="cellIs" dxfId="834" priority="1038" stopIfTrue="1" operator="equal">
      <formula>109.35032821</formula>
    </cfRule>
  </conditionalFormatting>
  <conditionalFormatting sqref="R157">
    <cfRule type="cellIs" dxfId="833" priority="1039" stopIfTrue="1" operator="equal">
      <formula>113.02291986</formula>
    </cfRule>
  </conditionalFormatting>
  <conditionalFormatting sqref="R156">
    <cfRule type="cellIs" dxfId="832" priority="1040" stopIfTrue="1" operator="equal">
      <formula>116.37061975</formula>
    </cfRule>
  </conditionalFormatting>
  <conditionalFormatting sqref="R155">
    <cfRule type="cellIs" dxfId="831" priority="1041" stopIfTrue="1" operator="equal">
      <formula>119.28917092</formula>
    </cfRule>
  </conditionalFormatting>
  <conditionalFormatting sqref="R154">
    <cfRule type="cellIs" dxfId="830" priority="1042" stopIfTrue="1" operator="equal">
      <formula>121.29742883</formula>
    </cfRule>
  </conditionalFormatting>
  <conditionalFormatting sqref="R153">
    <cfRule type="cellIs" dxfId="829" priority="1043" stopIfTrue="1" operator="equal">
      <formula>121.44861368</formula>
    </cfRule>
  </conditionalFormatting>
  <conditionalFormatting sqref="R152">
    <cfRule type="cellIs" dxfId="828" priority="1044" stopIfTrue="1" operator="equal">
      <formula>122.09263313</formula>
    </cfRule>
  </conditionalFormatting>
  <conditionalFormatting sqref="R151">
    <cfRule type="cellIs" dxfId="827" priority="1045" stopIfTrue="1" operator="equal">
      <formula>118.46254567</formula>
    </cfRule>
  </conditionalFormatting>
  <conditionalFormatting sqref="R150">
    <cfRule type="cellIs" dxfId="826" priority="1046" stopIfTrue="1" operator="equal">
      <formula>116.21845055</formula>
    </cfRule>
  </conditionalFormatting>
  <conditionalFormatting sqref="R149">
    <cfRule type="cellIs" dxfId="825" priority="1047" stopIfTrue="1" operator="equal">
      <formula>118.18752194</formula>
    </cfRule>
  </conditionalFormatting>
  <conditionalFormatting sqref="R148">
    <cfRule type="cellIs" dxfId="824" priority="1048" stopIfTrue="1" operator="equal">
      <formula>118.67123808</formula>
    </cfRule>
  </conditionalFormatting>
  <conditionalFormatting sqref="R147">
    <cfRule type="cellIs" dxfId="823" priority="1049" stopIfTrue="1" operator="equal">
      <formula>118.74575501</formula>
    </cfRule>
  </conditionalFormatting>
  <conditionalFormatting sqref="R146">
    <cfRule type="cellIs" dxfId="822" priority="1050" stopIfTrue="1" operator="equal">
      <formula>116.39769133</formula>
    </cfRule>
  </conditionalFormatting>
  <conditionalFormatting sqref="R145">
    <cfRule type="cellIs" dxfId="821" priority="1051" stopIfTrue="1" operator="equal">
      <formula>116.14573163</formula>
    </cfRule>
  </conditionalFormatting>
  <conditionalFormatting sqref="R144">
    <cfRule type="cellIs" dxfId="820" priority="1052" stopIfTrue="1" operator="equal">
      <formula>117.89099706</formula>
    </cfRule>
  </conditionalFormatting>
  <conditionalFormatting sqref="R143">
    <cfRule type="cellIs" dxfId="819" priority="1053" stopIfTrue="1" operator="equal">
      <formula>120.91475334</formula>
    </cfRule>
  </conditionalFormatting>
  <conditionalFormatting sqref="R142">
    <cfRule type="cellIs" dxfId="818" priority="1054" stopIfTrue="1" operator="equal">
      <formula>122.08290356</formula>
    </cfRule>
  </conditionalFormatting>
  <conditionalFormatting sqref="R141">
    <cfRule type="cellIs" dxfId="817" priority="1055" stopIfTrue="1" operator="equal">
      <formula>122.86279083</formula>
    </cfRule>
  </conditionalFormatting>
  <conditionalFormatting sqref="R140">
    <cfRule type="cellIs" dxfId="816" priority="1056" stopIfTrue="1" operator="equal">
      <formula>122.87914086</formula>
    </cfRule>
  </conditionalFormatting>
  <conditionalFormatting sqref="R139">
    <cfRule type="cellIs" dxfId="815" priority="1057" stopIfTrue="1" operator="equal">
      <formula>123.24309962</formula>
    </cfRule>
  </conditionalFormatting>
  <conditionalFormatting sqref="R138">
    <cfRule type="cellIs" dxfId="814" priority="1058" stopIfTrue="1" operator="equal">
      <formula>123.38146728</formula>
    </cfRule>
  </conditionalFormatting>
  <conditionalFormatting sqref="R137">
    <cfRule type="cellIs" dxfId="813" priority="1059" stopIfTrue="1" operator="equal">
      <formula>122.85605648</formula>
    </cfRule>
  </conditionalFormatting>
  <conditionalFormatting sqref="R136">
    <cfRule type="cellIs" dxfId="812" priority="1060" stopIfTrue="1" operator="equal">
      <formula>123.62997696</formula>
    </cfRule>
  </conditionalFormatting>
  <conditionalFormatting sqref="R135">
    <cfRule type="cellIs" dxfId="811" priority="1061" stopIfTrue="1" operator="equal">
      <formula>124.03242145</formula>
    </cfRule>
  </conditionalFormatting>
  <conditionalFormatting sqref="R134">
    <cfRule type="cellIs" dxfId="810" priority="1062" stopIfTrue="1" operator="equal">
      <formula>125.21333862</formula>
    </cfRule>
  </conditionalFormatting>
  <conditionalFormatting sqref="R133">
    <cfRule type="cellIs" dxfId="809" priority="1063" stopIfTrue="1" operator="equal">
      <formula>123.34434761</formula>
    </cfRule>
  </conditionalFormatting>
  <conditionalFormatting sqref="R132">
    <cfRule type="cellIs" dxfId="808" priority="1064" stopIfTrue="1" operator="equal">
      <formula>122.11936343</formula>
    </cfRule>
  </conditionalFormatting>
  <conditionalFormatting sqref="R131">
    <cfRule type="cellIs" dxfId="807" priority="1065" stopIfTrue="1" operator="equal">
      <formula>115.86123972</formula>
    </cfRule>
  </conditionalFormatting>
  <conditionalFormatting sqref="R130">
    <cfRule type="cellIs" dxfId="806" priority="1066" stopIfTrue="1" operator="equal">
      <formula>119.03153306</formula>
    </cfRule>
  </conditionalFormatting>
  <conditionalFormatting sqref="R129">
    <cfRule type="cellIs" dxfId="805" priority="1067" stopIfTrue="1" operator="equal">
      <formula>124.37103153</formula>
    </cfRule>
  </conditionalFormatting>
  <conditionalFormatting sqref="R128">
    <cfRule type="cellIs" dxfId="804" priority="1068" stopIfTrue="1" operator="equal">
      <formula>125.75345028</formula>
    </cfRule>
  </conditionalFormatting>
  <conditionalFormatting sqref="R127">
    <cfRule type="cellIs" dxfId="803" priority="1069" stopIfTrue="1" operator="equal">
      <formula>125.37331859</formula>
    </cfRule>
  </conditionalFormatting>
  <conditionalFormatting sqref="R126">
    <cfRule type="cellIs" dxfId="802" priority="1070" stopIfTrue="1" operator="equal">
      <formula>122.3919723</formula>
    </cfRule>
  </conditionalFormatting>
  <conditionalFormatting sqref="R125">
    <cfRule type="cellIs" dxfId="801" priority="1071" stopIfTrue="1" operator="equal">
      <formula>122.05227768</formula>
    </cfRule>
  </conditionalFormatting>
  <conditionalFormatting sqref="R124">
    <cfRule type="cellIs" dxfId="800" priority="1072" stopIfTrue="1" operator="equal">
      <formula>126.11028155</formula>
    </cfRule>
  </conditionalFormatting>
  <conditionalFormatting sqref="R123">
    <cfRule type="cellIs" dxfId="799" priority="1073" stopIfTrue="1" operator="equal">
      <formula>125.7100067</formula>
    </cfRule>
  </conditionalFormatting>
  <conditionalFormatting sqref="R122">
    <cfRule type="cellIs" dxfId="798" priority="1074" stopIfTrue="1" operator="equal">
      <formula>130.39951104</formula>
    </cfRule>
  </conditionalFormatting>
  <conditionalFormatting sqref="R121">
    <cfRule type="cellIs" dxfId="797" priority="1075" stopIfTrue="1" operator="equal">
      <formula>132.96667625</formula>
    </cfRule>
  </conditionalFormatting>
  <conditionalFormatting sqref="R120">
    <cfRule type="cellIs" dxfId="796" priority="1076" stopIfTrue="1" operator="equal">
      <formula>133.18890843</formula>
    </cfRule>
  </conditionalFormatting>
  <conditionalFormatting sqref="R119">
    <cfRule type="cellIs" dxfId="795" priority="1077" stopIfTrue="1" operator="equal">
      <formula>134.94572516</formula>
    </cfRule>
  </conditionalFormatting>
  <conditionalFormatting sqref="R118">
    <cfRule type="cellIs" dxfId="794" priority="1078" stopIfTrue="1" operator="equal">
      <formula>135.15304109</formula>
    </cfRule>
  </conditionalFormatting>
  <conditionalFormatting sqref="R117">
    <cfRule type="cellIs" dxfId="793" priority="1079" stopIfTrue="1" operator="equal">
      <formula>136.40990619</formula>
    </cfRule>
  </conditionalFormatting>
  <conditionalFormatting sqref="R116">
    <cfRule type="cellIs" dxfId="792" priority="1080" stopIfTrue="1" operator="equal">
      <formula>134.26915886</formula>
    </cfRule>
  </conditionalFormatting>
  <conditionalFormatting sqref="R115">
    <cfRule type="cellIs" dxfId="791" priority="1081" stopIfTrue="1" operator="equal">
      <formula>137.6120229</formula>
    </cfRule>
  </conditionalFormatting>
  <conditionalFormatting sqref="R114">
    <cfRule type="cellIs" dxfId="790" priority="1082" stopIfTrue="1" operator="equal">
      <formula>133.67695605</formula>
    </cfRule>
  </conditionalFormatting>
  <conditionalFormatting sqref="R113">
    <cfRule type="cellIs" dxfId="789" priority="1083" stopIfTrue="1" operator="equal">
      <formula>129.30007828</formula>
    </cfRule>
  </conditionalFormatting>
  <conditionalFormatting sqref="R112">
    <cfRule type="cellIs" dxfId="788" priority="1084" stopIfTrue="1" operator="equal">
      <formula>124.11128696</formula>
    </cfRule>
  </conditionalFormatting>
  <conditionalFormatting sqref="R111">
    <cfRule type="cellIs" dxfId="787" priority="1085" stopIfTrue="1" operator="equal">
      <formula>120.0635962</formula>
    </cfRule>
  </conditionalFormatting>
  <conditionalFormatting sqref="R110">
    <cfRule type="cellIs" dxfId="786" priority="1086" stopIfTrue="1" operator="equal">
      <formula>114.12458099</formula>
    </cfRule>
  </conditionalFormatting>
  <conditionalFormatting sqref="R109">
    <cfRule type="cellIs" dxfId="785" priority="1087" stopIfTrue="1" operator="equal">
      <formula>107.65830747</formula>
    </cfRule>
  </conditionalFormatting>
  <conditionalFormatting sqref="R108">
    <cfRule type="cellIs" dxfId="784" priority="1088" stopIfTrue="1" operator="equal">
      <formula>99.95305637</formula>
    </cfRule>
  </conditionalFormatting>
  <conditionalFormatting sqref="R107">
    <cfRule type="cellIs" dxfId="783" priority="1089" stopIfTrue="1" operator="equal">
      <formula>95.74355195</formula>
    </cfRule>
  </conditionalFormatting>
  <conditionalFormatting sqref="R106">
    <cfRule type="cellIs" dxfId="782" priority="1090" stopIfTrue="1" operator="equal">
      <formula>96.28076935</formula>
    </cfRule>
  </conditionalFormatting>
  <conditionalFormatting sqref="R105">
    <cfRule type="cellIs" dxfId="781" priority="1091" stopIfTrue="1" operator="equal">
      <formula>96.83689872</formula>
    </cfRule>
  </conditionalFormatting>
  <conditionalFormatting sqref="R104">
    <cfRule type="cellIs" dxfId="780" priority="1092" stopIfTrue="1" operator="equal">
      <formula>96.30196282</formula>
    </cfRule>
  </conditionalFormatting>
  <conditionalFormatting sqref="R103">
    <cfRule type="cellIs" dxfId="779" priority="1093" stopIfTrue="1" operator="equal">
      <formula>98.97242719</formula>
    </cfRule>
  </conditionalFormatting>
  <conditionalFormatting sqref="R102">
    <cfRule type="cellIs" dxfId="778" priority="1094" stopIfTrue="1" operator="equal">
      <formula>101.48838467</formula>
    </cfRule>
  </conditionalFormatting>
  <conditionalFormatting sqref="R101">
    <cfRule type="cellIs" dxfId="777" priority="1095" stopIfTrue="1" operator="equal">
      <formula>100.65245163</formula>
    </cfRule>
  </conditionalFormatting>
  <conditionalFormatting sqref="R100">
    <cfRule type="cellIs" dxfId="776" priority="1096" stopIfTrue="1" operator="equal">
      <formula>98.80102118</formula>
    </cfRule>
  </conditionalFormatting>
  <conditionalFormatting sqref="R99">
    <cfRule type="cellIs" dxfId="775" priority="1097" stopIfTrue="1" operator="equal">
      <formula>94.77965305</formula>
    </cfRule>
  </conditionalFormatting>
  <conditionalFormatting sqref="R98">
    <cfRule type="cellIs" dxfId="774" priority="1098" stopIfTrue="1" operator="equal">
      <formula>93.0386387</formula>
    </cfRule>
  </conditionalFormatting>
  <conditionalFormatting sqref="R97">
    <cfRule type="cellIs" dxfId="773" priority="1099" stopIfTrue="1" operator="equal">
      <formula>93.45209264</formula>
    </cfRule>
  </conditionalFormatting>
  <conditionalFormatting sqref="R96">
    <cfRule type="cellIs" dxfId="772" priority="1100" stopIfTrue="1" operator="equal">
      <formula>90.6996685</formula>
    </cfRule>
  </conditionalFormatting>
  <conditionalFormatting sqref="R95">
    <cfRule type="cellIs" dxfId="771" priority="1101" stopIfTrue="1" operator="equal">
      <formula>93.32002415</formula>
    </cfRule>
  </conditionalFormatting>
  <conditionalFormatting sqref="R94">
    <cfRule type="cellIs" dxfId="770" priority="1102" stopIfTrue="1" operator="equal">
      <formula>93.33454945</formula>
    </cfRule>
  </conditionalFormatting>
  <conditionalFormatting sqref="R93">
    <cfRule type="cellIs" dxfId="769" priority="1103" stopIfTrue="1" operator="equal">
      <formula>87.20478507</formula>
    </cfRule>
  </conditionalFormatting>
  <conditionalFormatting sqref="R92">
    <cfRule type="cellIs" dxfId="768" priority="1104" stopIfTrue="1" operator="equal">
      <formula>84.00974545</formula>
    </cfRule>
  </conditionalFormatting>
  <conditionalFormatting sqref="R91">
    <cfRule type="cellIs" dxfId="767" priority="1105" stopIfTrue="1" operator="equal">
      <formula>84.15075466</formula>
    </cfRule>
  </conditionalFormatting>
  <conditionalFormatting sqref="R90">
    <cfRule type="cellIs" dxfId="766" priority="1106" stopIfTrue="1" operator="equal">
      <formula>86.41545386</formula>
    </cfRule>
  </conditionalFormatting>
  <conditionalFormatting sqref="R89">
    <cfRule type="cellIs" dxfId="765" priority="1107" stopIfTrue="1" operator="equal">
      <formula>85.9665787</formula>
    </cfRule>
  </conditionalFormatting>
  <conditionalFormatting sqref="R88">
    <cfRule type="cellIs" dxfId="764" priority="1108" stopIfTrue="1" operator="equal">
      <formula>89.54002791</formula>
    </cfRule>
  </conditionalFormatting>
  <conditionalFormatting sqref="R87">
    <cfRule type="cellIs" dxfId="763" priority="1109" stopIfTrue="1" operator="equal">
      <formula>97.57547831</formula>
    </cfRule>
  </conditionalFormatting>
  <conditionalFormatting sqref="R86">
    <cfRule type="cellIs" dxfId="762" priority="1110" stopIfTrue="1" operator="equal">
      <formula>112.75044891</formula>
    </cfRule>
  </conditionalFormatting>
  <conditionalFormatting sqref="R85">
    <cfRule type="cellIs" dxfId="761" priority="1111" stopIfTrue="1" operator="equal">
      <formula>121.0903852</formula>
    </cfRule>
  </conditionalFormatting>
  <conditionalFormatting sqref="R84">
    <cfRule type="cellIs" dxfId="760" priority="1112" stopIfTrue="1" operator="equal">
      <formula>130.08997932</formula>
    </cfRule>
  </conditionalFormatting>
  <conditionalFormatting sqref="R83">
    <cfRule type="cellIs" dxfId="759" priority="1113" stopIfTrue="1" operator="equal">
      <formula>132.51319678</formula>
    </cfRule>
  </conditionalFormatting>
  <conditionalFormatting sqref="R82">
    <cfRule type="cellIs" dxfId="758" priority="1114" stopIfTrue="1" operator="equal">
      <formula>130.02084607</formula>
    </cfRule>
  </conditionalFormatting>
  <conditionalFormatting sqref="R81">
    <cfRule type="cellIs" dxfId="757" priority="1115" stopIfTrue="1" operator="equal">
      <formula>130.36122644</formula>
    </cfRule>
  </conditionalFormatting>
  <conditionalFormatting sqref="R80">
    <cfRule type="cellIs" dxfId="756" priority="1116" stopIfTrue="1" operator="equal">
      <formula>132.05524631</formula>
    </cfRule>
  </conditionalFormatting>
  <conditionalFormatting sqref="R79">
    <cfRule type="cellIs" dxfId="755" priority="1117" stopIfTrue="1" operator="equal">
      <formula>128.01431584</formula>
    </cfRule>
  </conditionalFormatting>
  <conditionalFormatting sqref="R78">
    <cfRule type="cellIs" dxfId="754" priority="1118" stopIfTrue="1" operator="equal">
      <formula>120.00313468</formula>
    </cfRule>
  </conditionalFormatting>
  <conditionalFormatting sqref="R77">
    <cfRule type="cellIs" dxfId="753" priority="1119" stopIfTrue="1" operator="equal">
      <formula>114.37883918</formula>
    </cfRule>
  </conditionalFormatting>
  <conditionalFormatting sqref="R76">
    <cfRule type="cellIs" dxfId="752" priority="1120" stopIfTrue="1" operator="equal">
      <formula>110.4424857</formula>
    </cfRule>
  </conditionalFormatting>
  <conditionalFormatting sqref="R75">
    <cfRule type="cellIs" dxfId="751" priority="1121" stopIfTrue="1" operator="equal">
      <formula>107.57605779</formula>
    </cfRule>
  </conditionalFormatting>
  <conditionalFormatting sqref="R74">
    <cfRule type="cellIs" dxfId="750" priority="1122" stopIfTrue="1" operator="equal">
      <formula>105.02140741</formula>
    </cfRule>
  </conditionalFormatting>
  <conditionalFormatting sqref="R73">
    <cfRule type="cellIs" dxfId="749" priority="1123" stopIfTrue="1" operator="equal">
      <formula>98.9078808</formula>
    </cfRule>
  </conditionalFormatting>
  <conditionalFormatting sqref="R72">
    <cfRule type="cellIs" dxfId="748" priority="1124" stopIfTrue="1" operator="equal">
      <formula>95.31486422</formula>
    </cfRule>
  </conditionalFormatting>
  <conditionalFormatting sqref="R71">
    <cfRule type="cellIs" dxfId="747" priority="1125" stopIfTrue="1" operator="equal">
      <formula>91.10898204</formula>
    </cfRule>
  </conditionalFormatting>
  <conditionalFormatting sqref="R70">
    <cfRule type="cellIs" dxfId="746" priority="1126" stopIfTrue="1" operator="equal">
      <formula>86.15959429</formula>
    </cfRule>
  </conditionalFormatting>
  <conditionalFormatting sqref="R69">
    <cfRule type="cellIs" dxfId="745" priority="1127" stopIfTrue="1" operator="equal">
      <formula>83.54493691</formula>
    </cfRule>
  </conditionalFormatting>
  <conditionalFormatting sqref="R68">
    <cfRule type="cellIs" dxfId="744" priority="1128" stopIfTrue="1" operator="equal">
      <formula>80.77112006</formula>
    </cfRule>
  </conditionalFormatting>
  <conditionalFormatting sqref="R67">
    <cfRule type="cellIs" dxfId="743" priority="1129" stopIfTrue="1" operator="equal">
      <formula>79.61434474</formula>
    </cfRule>
  </conditionalFormatting>
  <conditionalFormatting sqref="R66">
    <cfRule type="cellIs" dxfId="742" priority="1130" stopIfTrue="1" operator="equal">
      <formula>78.11023111</formula>
    </cfRule>
  </conditionalFormatting>
  <conditionalFormatting sqref="R65">
    <cfRule type="cellIs" dxfId="741" priority="1131" stopIfTrue="1" operator="equal">
      <formula>78.56134624</formula>
    </cfRule>
  </conditionalFormatting>
  <conditionalFormatting sqref="R64">
    <cfRule type="cellIs" dxfId="740" priority="1132" stopIfTrue="1" operator="equal">
      <formula>77.46478583</formula>
    </cfRule>
  </conditionalFormatting>
  <conditionalFormatting sqref="R63">
    <cfRule type="cellIs" dxfId="739" priority="1133" stopIfTrue="1" operator="equal">
      <formula>74.91358496</formula>
    </cfRule>
  </conditionalFormatting>
  <conditionalFormatting sqref="R62">
    <cfRule type="cellIs" dxfId="738" priority="1134" stopIfTrue="1" operator="equal">
      <formula>73.00513899</formula>
    </cfRule>
  </conditionalFormatting>
  <conditionalFormatting sqref="R61">
    <cfRule type="cellIs" dxfId="737" priority="1135" stopIfTrue="1" operator="equal">
      <formula>72.85785401</formula>
    </cfRule>
  </conditionalFormatting>
  <conditionalFormatting sqref="R60">
    <cfRule type="cellIs" dxfId="736" priority="1136" stopIfTrue="1" operator="equal">
      <formula>72.8815628</formula>
    </cfRule>
  </conditionalFormatting>
  <conditionalFormatting sqref="R59">
    <cfRule type="cellIs" dxfId="735" priority="1137" stopIfTrue="1" operator="equal">
      <formula>71.09241827</formula>
    </cfRule>
  </conditionalFormatting>
  <conditionalFormatting sqref="R58">
    <cfRule type="cellIs" dxfId="734" priority="1138" stopIfTrue="1" operator="equal">
      <formula>70.99092093</formula>
    </cfRule>
  </conditionalFormatting>
  <conditionalFormatting sqref="R57">
    <cfRule type="cellIs" dxfId="733" priority="1139" stopIfTrue="1" operator="equal">
      <formula>69.70394895</formula>
    </cfRule>
  </conditionalFormatting>
  <conditionalFormatting sqref="R56">
    <cfRule type="cellIs" dxfId="732" priority="1140" stopIfTrue="1" operator="equal">
      <formula>69.39382975</formula>
    </cfRule>
  </conditionalFormatting>
  <conditionalFormatting sqref="R55">
    <cfRule type="cellIs" dxfId="731" priority="1141" stopIfTrue="1" operator="equal">
      <formula>70.42104131</formula>
    </cfRule>
  </conditionalFormatting>
  <conditionalFormatting sqref="R54">
    <cfRule type="cellIs" dxfId="730" priority="1142" stopIfTrue="1" operator="equal">
      <formula>69.41079632</formula>
    </cfRule>
  </conditionalFormatting>
  <conditionalFormatting sqref="R53">
    <cfRule type="cellIs" dxfId="729" priority="1143" stopIfTrue="1" operator="equal">
      <formula>69.51426267</formula>
    </cfRule>
  </conditionalFormatting>
  <conditionalFormatting sqref="R52">
    <cfRule type="cellIs" dxfId="728" priority="1144" stopIfTrue="1" operator="equal">
      <formula>68.83399342</formula>
    </cfRule>
  </conditionalFormatting>
  <conditionalFormatting sqref="R51">
    <cfRule type="cellIs" dxfId="727" priority="1145" stopIfTrue="1" operator="equal">
      <formula>69.38265042</formula>
    </cfRule>
  </conditionalFormatting>
  <conditionalFormatting sqref="R50">
    <cfRule type="cellIs" dxfId="726" priority="1146" stopIfTrue="1" operator="equal">
      <formula>68.4067997</formula>
    </cfRule>
  </conditionalFormatting>
  <conditionalFormatting sqref="R49">
    <cfRule type="cellIs" dxfId="725" priority="1147" stopIfTrue="1" operator="equal">
      <formula>67.46000511</formula>
    </cfRule>
  </conditionalFormatting>
  <conditionalFormatting sqref="R48">
    <cfRule type="cellIs" dxfId="724" priority="1148" stopIfTrue="1" operator="equal">
      <formula>67.41942767</formula>
    </cfRule>
  </conditionalFormatting>
  <conditionalFormatting sqref="R47">
    <cfRule type="cellIs" dxfId="723" priority="1149" stopIfTrue="1" operator="equal">
      <formula>67.15840842</formula>
    </cfRule>
  </conditionalFormatting>
  <conditionalFormatting sqref="R46">
    <cfRule type="cellIs" dxfId="722" priority="1150" stopIfTrue="1" operator="equal">
      <formula>66.29497386</formula>
    </cfRule>
  </conditionalFormatting>
  <conditionalFormatting sqref="R45">
    <cfRule type="cellIs" dxfId="721" priority="1151" stopIfTrue="1" operator="equal">
      <formula>65.59459925</formula>
    </cfRule>
  </conditionalFormatting>
  <conditionalFormatting sqref="R44">
    <cfRule type="cellIs" dxfId="720" priority="1152" stopIfTrue="1" operator="equal">
      <formula>67.1359521</formula>
    </cfRule>
  </conditionalFormatting>
  <conditionalFormatting sqref="R43">
    <cfRule type="cellIs" dxfId="719" priority="1153" stopIfTrue="1" operator="equal">
      <formula>65.87320091</formula>
    </cfRule>
  </conditionalFormatting>
  <conditionalFormatting sqref="R42">
    <cfRule type="cellIs" dxfId="718" priority="1154" stopIfTrue="1" operator="equal">
      <formula>65.38390456</formula>
    </cfRule>
  </conditionalFormatting>
  <conditionalFormatting sqref="R41">
    <cfRule type="cellIs" dxfId="717" priority="1155" stopIfTrue="1" operator="equal">
      <formula>65.60389569</formula>
    </cfRule>
  </conditionalFormatting>
  <conditionalFormatting sqref="R40">
    <cfRule type="cellIs" dxfId="716" priority="1156" stopIfTrue="1" operator="equal">
      <formula>65.37170534</formula>
    </cfRule>
  </conditionalFormatting>
  <conditionalFormatting sqref="R39">
    <cfRule type="cellIs" dxfId="715" priority="1157" stopIfTrue="1" operator="equal">
      <formula>64.72110203</formula>
    </cfRule>
  </conditionalFormatting>
  <conditionalFormatting sqref="R38">
    <cfRule type="cellIs" dxfId="714" priority="1158" stopIfTrue="1" operator="equal">
      <formula>65.22392751</formula>
    </cfRule>
  </conditionalFormatting>
  <conditionalFormatting sqref="R37">
    <cfRule type="cellIs" dxfId="713" priority="1159" stopIfTrue="1" operator="equal">
      <formula>64.47628554</formula>
    </cfRule>
  </conditionalFormatting>
  <conditionalFormatting sqref="R36">
    <cfRule type="cellIs" dxfId="712" priority="1160" stopIfTrue="1" operator="equal">
      <formula>65.55668217</formula>
    </cfRule>
  </conditionalFormatting>
  <conditionalFormatting sqref="R35">
    <cfRule type="cellIs" dxfId="711" priority="1161" stopIfTrue="1" operator="equal">
      <formula>66.07720725</formula>
    </cfRule>
  </conditionalFormatting>
  <conditionalFormatting sqref="R34">
    <cfRule type="cellIs" dxfId="710" priority="1162" stopIfTrue="1" operator="equal">
      <formula>66.34925228</formula>
    </cfRule>
  </conditionalFormatting>
  <conditionalFormatting sqref="R33">
    <cfRule type="cellIs" dxfId="709" priority="1163" stopIfTrue="1" operator="equal">
      <formula>67.24421742</formula>
    </cfRule>
  </conditionalFormatting>
  <conditionalFormatting sqref="R32">
    <cfRule type="cellIs" dxfId="708" priority="1164" stopIfTrue="1" operator="equal">
      <formula>66.6544853</formula>
    </cfRule>
  </conditionalFormatting>
  <conditionalFormatting sqref="R31">
    <cfRule type="cellIs" dxfId="707" priority="1165" stopIfTrue="1" operator="equal">
      <formula>65.02739225</formula>
    </cfRule>
  </conditionalFormatting>
  <conditionalFormatting sqref="R30">
    <cfRule type="cellIs" dxfId="706" priority="1166" stopIfTrue="1" operator="equal">
      <formula>64.27198501</formula>
    </cfRule>
  </conditionalFormatting>
  <conditionalFormatting sqref="R29">
    <cfRule type="cellIs" dxfId="705" priority="1167" stopIfTrue="1" operator="equal">
      <formula>62.43719655</formula>
    </cfRule>
  </conditionalFormatting>
  <conditionalFormatting sqref="R28">
    <cfRule type="cellIs" dxfId="704" priority="1168" stopIfTrue="1" operator="equal">
      <formula>61.78472075</formula>
    </cfRule>
  </conditionalFormatting>
  <conditionalFormatting sqref="R27">
    <cfRule type="cellIs" dxfId="703" priority="1169" stopIfTrue="1" operator="equal">
      <formula>60.32406914</formula>
    </cfRule>
  </conditionalFormatting>
  <conditionalFormatting sqref="R26">
    <cfRule type="cellIs" dxfId="702" priority="1170" stopIfTrue="1" operator="equal">
      <formula>58.7266517</formula>
    </cfRule>
  </conditionalFormatting>
  <conditionalFormatting sqref="R25">
    <cfRule type="cellIs" dxfId="701" priority="1171" stopIfTrue="1" operator="equal">
      <formula>57.57166504</formula>
    </cfRule>
  </conditionalFormatting>
  <conditionalFormatting sqref="R24">
    <cfRule type="cellIs" dxfId="700" priority="1172" stopIfTrue="1" operator="equal">
      <formula>56.71755504</formula>
    </cfRule>
  </conditionalFormatting>
  <conditionalFormatting sqref="R23">
    <cfRule type="cellIs" dxfId="699" priority="1173" stopIfTrue="1" operator="equal">
      <formula>56.04157747</formula>
    </cfRule>
  </conditionalFormatting>
  <conditionalFormatting sqref="R22">
    <cfRule type="cellIs" dxfId="698" priority="1174" stopIfTrue="1" operator="equal">
      <formula>56.28628579</formula>
    </cfRule>
  </conditionalFormatting>
  <conditionalFormatting sqref="R21">
    <cfRule type="cellIs" dxfId="697" priority="1175" stopIfTrue="1" operator="equal">
      <formula>55.55548313</formula>
    </cfRule>
  </conditionalFormatting>
  <conditionalFormatting sqref="R20">
    <cfRule type="cellIs" dxfId="696" priority="1176" stopIfTrue="1" operator="equal">
      <formula>55.51432098</formula>
    </cfRule>
  </conditionalFormatting>
  <conditionalFormatting sqref="R19">
    <cfRule type="cellIs" dxfId="695" priority="1177" stopIfTrue="1" operator="equal">
      <formula>56.52541355</formula>
    </cfRule>
  </conditionalFormatting>
  <conditionalFormatting sqref="R18">
    <cfRule type="cellIs" dxfId="694" priority="1178" stopIfTrue="1" operator="equal">
      <formula>55.94151758</formula>
    </cfRule>
  </conditionalFormatting>
  <conditionalFormatting sqref="R17">
    <cfRule type="cellIs" dxfId="693" priority="1179" stopIfTrue="1" operator="equal">
      <formula>55.63101206</formula>
    </cfRule>
  </conditionalFormatting>
  <conditionalFormatting sqref="R16">
    <cfRule type="cellIs" dxfId="692" priority="1180" stopIfTrue="1" operator="equal">
      <formula>56.28146632</formula>
    </cfRule>
  </conditionalFormatting>
  <conditionalFormatting sqref="R15">
    <cfRule type="cellIs" dxfId="691" priority="1181" stopIfTrue="1" operator="equal">
      <formula>55.23058177</formula>
    </cfRule>
  </conditionalFormatting>
  <conditionalFormatting sqref="R14">
    <cfRule type="cellIs" dxfId="690" priority="1182" stopIfTrue="1" operator="equal">
      <formula>54.91258295</formula>
    </cfRule>
  </conditionalFormatting>
  <conditionalFormatting sqref="R13">
    <cfRule type="cellIs" dxfId="689" priority="1183" stopIfTrue="1" operator="equal">
      <formula>53.41257025</formula>
    </cfRule>
  </conditionalFormatting>
  <conditionalFormatting sqref="R12">
    <cfRule type="cellIs" dxfId="688" priority="1184" stopIfTrue="1" operator="equal">
      <formula>51.99126822</formula>
    </cfRule>
  </conditionalFormatting>
  <conditionalFormatting sqref="R11">
    <cfRule type="cellIs" dxfId="687" priority="1185" stopIfTrue="1" operator="equal">
      <formula>51.32246563</formula>
    </cfRule>
  </conditionalFormatting>
  <conditionalFormatting sqref="R10">
    <cfRule type="cellIs" dxfId="686" priority="1186" stopIfTrue="1" operator="equal">
      <formula>50.46434927</formula>
    </cfRule>
  </conditionalFormatting>
  <conditionalFormatting sqref="R9">
    <cfRule type="cellIs" dxfId="685" priority="1187" stopIfTrue="1" operator="equal">
      <formula>51.03657796</formula>
    </cfRule>
  </conditionalFormatting>
  <conditionalFormatting sqref="R8">
    <cfRule type="cellIs" dxfId="684" priority="1188" stopIfTrue="1" operator="equal">
      <formula>52.01682078</formula>
    </cfRule>
  </conditionalFormatting>
  <conditionalFormatting sqref="R7">
    <cfRule type="cellIs" dxfId="683" priority="1189" stopIfTrue="1" operator="equal">
      <formula>51.6658449074074</formula>
    </cfRule>
  </conditionalFormatting>
  <conditionalFormatting sqref="R6">
    <cfRule type="cellIs" dxfId="682" priority="1190" stopIfTrue="1" operator="equal">
      <formula>53.4515277777778</formula>
    </cfRule>
  </conditionalFormatting>
  <conditionalFormatting sqref="S240">
    <cfRule type="cellIs" dxfId="681" priority="1191" stopIfTrue="1" operator="equal">
      <formula>97.65887396</formula>
    </cfRule>
  </conditionalFormatting>
  <conditionalFormatting sqref="S239">
    <cfRule type="cellIs" dxfId="680" priority="1192" stopIfTrue="1" operator="equal">
      <formula>93.14766655</formula>
    </cfRule>
  </conditionalFormatting>
  <conditionalFormatting sqref="S238">
    <cfRule type="cellIs" dxfId="679" priority="1193" stopIfTrue="1" operator="equal">
      <formula>85.07391951</formula>
    </cfRule>
  </conditionalFormatting>
  <conditionalFormatting sqref="T240">
    <cfRule type="cellIs" dxfId="678" priority="1194" stopIfTrue="1" operator="equal">
      <formula>107.72067977</formula>
    </cfRule>
  </conditionalFormatting>
  <conditionalFormatting sqref="T239">
    <cfRule type="cellIs" dxfId="677" priority="1195" stopIfTrue="1" operator="equal">
      <formula>108.55448349</formula>
    </cfRule>
  </conditionalFormatting>
  <conditionalFormatting sqref="T238">
    <cfRule type="cellIs" dxfId="676" priority="1196" stopIfTrue="1" operator="equal">
      <formula>111.13742246</formula>
    </cfRule>
  </conditionalFormatting>
  <conditionalFormatting sqref="T237">
    <cfRule type="cellIs" dxfId="675" priority="1197" stopIfTrue="1" operator="equal">
      <formula>105.71347568</formula>
    </cfRule>
  </conditionalFormatting>
  <conditionalFormatting sqref="T236">
    <cfRule type="cellIs" dxfId="674" priority="1198" stopIfTrue="1" operator="equal">
      <formula>103.18794531</formula>
    </cfRule>
  </conditionalFormatting>
  <conditionalFormatting sqref="T235">
    <cfRule type="cellIs" dxfId="673" priority="1199" stopIfTrue="1" operator="equal">
      <formula>103.66252055</formula>
    </cfRule>
  </conditionalFormatting>
  <conditionalFormatting sqref="T234">
    <cfRule type="cellIs" dxfId="672" priority="1200" stopIfTrue="1" operator="equal">
      <formula>102.06982413</formula>
    </cfRule>
  </conditionalFormatting>
  <conditionalFormatting sqref="T233">
    <cfRule type="cellIs" dxfId="671" priority="1201" stopIfTrue="1" operator="equal">
      <formula>97.12776007</formula>
    </cfRule>
  </conditionalFormatting>
  <conditionalFormatting sqref="T232">
    <cfRule type="cellIs" dxfId="670" priority="1202" stopIfTrue="1" operator="equal">
      <formula>94.5929213</formula>
    </cfRule>
  </conditionalFormatting>
  <conditionalFormatting sqref="T231">
    <cfRule type="cellIs" dxfId="669" priority="1203" stopIfTrue="1" operator="equal">
      <formula>90.86226957</formula>
    </cfRule>
  </conditionalFormatting>
  <conditionalFormatting sqref="T230">
    <cfRule type="cellIs" dxfId="668" priority="1204" stopIfTrue="1" operator="equal">
      <formula>89.02038435</formula>
    </cfRule>
  </conditionalFormatting>
  <conditionalFormatting sqref="T229">
    <cfRule type="cellIs" dxfId="667" priority="1205" stopIfTrue="1" operator="equal">
      <formula>86.81830472</formula>
    </cfRule>
  </conditionalFormatting>
  <conditionalFormatting sqref="T228">
    <cfRule type="cellIs" dxfId="666" priority="1206" stopIfTrue="1" operator="equal">
      <formula>83.84128975</formula>
    </cfRule>
  </conditionalFormatting>
  <conditionalFormatting sqref="T227">
    <cfRule type="cellIs" dxfId="665" priority="1207" stopIfTrue="1" operator="equal">
      <formula>83.35917777</formula>
    </cfRule>
  </conditionalFormatting>
  <conditionalFormatting sqref="T226">
    <cfRule type="cellIs" dxfId="664" priority="1208" stopIfTrue="1" operator="equal">
      <formula>81.36419683</formula>
    </cfRule>
  </conditionalFormatting>
  <conditionalFormatting sqref="T225">
    <cfRule type="cellIs" dxfId="663" priority="1209" stopIfTrue="1" operator="equal">
      <formula>81.33777292</formula>
    </cfRule>
  </conditionalFormatting>
  <conditionalFormatting sqref="T224">
    <cfRule type="cellIs" dxfId="662" priority="1210" stopIfTrue="1" operator="equal">
      <formula>83.07359328</formula>
    </cfRule>
  </conditionalFormatting>
  <conditionalFormatting sqref="T223">
    <cfRule type="cellIs" dxfId="661" priority="1211" stopIfTrue="1" operator="equal">
      <formula>85.84025038</formula>
    </cfRule>
  </conditionalFormatting>
  <conditionalFormatting sqref="T222">
    <cfRule type="cellIs" dxfId="660" priority="1212" stopIfTrue="1" operator="equal">
      <formula>88.31469287</formula>
    </cfRule>
  </conditionalFormatting>
  <conditionalFormatting sqref="T221">
    <cfRule type="cellIs" dxfId="659" priority="1213" stopIfTrue="1" operator="equal">
      <formula>87.26404222</formula>
    </cfRule>
  </conditionalFormatting>
  <conditionalFormatting sqref="T220">
    <cfRule type="cellIs" dxfId="658" priority="1214" stopIfTrue="1" operator="equal">
      <formula>85.30705571</formula>
    </cfRule>
  </conditionalFormatting>
  <conditionalFormatting sqref="T219">
    <cfRule type="cellIs" dxfId="657" priority="1215" stopIfTrue="1" operator="equal">
      <formula>82.27923204</formula>
    </cfRule>
  </conditionalFormatting>
  <conditionalFormatting sqref="T218">
    <cfRule type="cellIs" dxfId="656" priority="1216" stopIfTrue="1" operator="equal">
      <formula>80.76966589</formula>
    </cfRule>
  </conditionalFormatting>
  <conditionalFormatting sqref="T217">
    <cfRule type="cellIs" dxfId="655" priority="1217" stopIfTrue="1" operator="equal">
      <formula>80.77085049</formula>
    </cfRule>
  </conditionalFormatting>
  <conditionalFormatting sqref="T216">
    <cfRule type="cellIs" dxfId="654" priority="1218" stopIfTrue="1" operator="equal">
      <formula>83.25592142</formula>
    </cfRule>
  </conditionalFormatting>
  <conditionalFormatting sqref="T215">
    <cfRule type="cellIs" dxfId="653" priority="1219" stopIfTrue="1" operator="equal">
      <formula>84.49020948</formula>
    </cfRule>
  </conditionalFormatting>
  <conditionalFormatting sqref="T214">
    <cfRule type="cellIs" dxfId="652" priority="1220" stopIfTrue="1" operator="equal">
      <formula>82.24421287</formula>
    </cfRule>
  </conditionalFormatting>
  <conditionalFormatting sqref="T213">
    <cfRule type="cellIs" dxfId="651" priority="1221" stopIfTrue="1" operator="equal">
      <formula>83.08368544</formula>
    </cfRule>
  </conditionalFormatting>
  <conditionalFormatting sqref="T212">
    <cfRule type="cellIs" dxfId="650" priority="1222" stopIfTrue="1" operator="equal">
      <formula>83.00409674</formula>
    </cfRule>
  </conditionalFormatting>
  <conditionalFormatting sqref="U240">
    <cfRule type="cellIs" dxfId="649" priority="1223" stopIfTrue="1" operator="equal">
      <formula>126.95666053</formula>
    </cfRule>
  </conditionalFormatting>
  <conditionalFormatting sqref="V240">
    <cfRule type="cellIs" dxfId="648" priority="1224" stopIfTrue="1" operator="equal">
      <formula>124.52060141</formula>
    </cfRule>
  </conditionalFormatting>
  <conditionalFormatting sqref="W240">
    <cfRule type="cellIs" dxfId="647" priority="1225" stopIfTrue="1" operator="equal">
      <formula>72.17</formula>
    </cfRule>
  </conditionalFormatting>
  <conditionalFormatting sqref="W228">
    <cfRule type="cellIs" dxfId="646" priority="1226" stopIfTrue="1" operator="equal">
      <formula>43.91</formula>
    </cfRule>
  </conditionalFormatting>
  <conditionalFormatting sqref="X239">
    <cfRule type="cellIs" dxfId="645" priority="1227" stopIfTrue="1" operator="equal">
      <formula>130.43364976</formula>
    </cfRule>
  </conditionalFormatting>
  <conditionalFormatting sqref="X238">
    <cfRule type="cellIs" dxfId="644" priority="1228" stopIfTrue="1" operator="equal">
      <formula>129.78798856</formula>
    </cfRule>
  </conditionalFormatting>
  <conditionalFormatting sqref="X237">
    <cfRule type="cellIs" dxfId="643" priority="1229" stopIfTrue="1" operator="equal">
      <formula>130.75319256</formula>
    </cfRule>
  </conditionalFormatting>
  <conditionalFormatting sqref="X236">
    <cfRule type="cellIs" dxfId="642" priority="1230" stopIfTrue="1" operator="equal">
      <formula>130.76309148</formula>
    </cfRule>
  </conditionalFormatting>
  <conditionalFormatting sqref="X235">
    <cfRule type="cellIs" dxfId="641" priority="1231" stopIfTrue="1" operator="equal">
      <formula>127.61406378</formula>
    </cfRule>
  </conditionalFormatting>
  <conditionalFormatting sqref="X234">
    <cfRule type="cellIs" dxfId="640" priority="1232" stopIfTrue="1" operator="equal">
      <formula>127.43990842</formula>
    </cfRule>
  </conditionalFormatting>
  <conditionalFormatting sqref="X233">
    <cfRule type="cellIs" dxfId="639" priority="1233" stopIfTrue="1" operator="equal">
      <formula>125.14214927</formula>
    </cfRule>
  </conditionalFormatting>
  <conditionalFormatting sqref="X232">
    <cfRule type="cellIs" dxfId="638" priority="1234" stopIfTrue="1" operator="equal">
      <formula>124.80818343</formula>
    </cfRule>
  </conditionalFormatting>
  <conditionalFormatting sqref="X231">
    <cfRule type="cellIs" dxfId="637" priority="1235" stopIfTrue="1" operator="equal">
      <formula>122.80456128</formula>
    </cfRule>
  </conditionalFormatting>
  <conditionalFormatting sqref="X230">
    <cfRule type="cellIs" dxfId="636" priority="1236" stopIfTrue="1" operator="equal">
      <formula>122.4233744</formula>
    </cfRule>
  </conditionalFormatting>
  <conditionalFormatting sqref="X229">
    <cfRule type="cellIs" dxfId="635" priority="1237" stopIfTrue="1" operator="equal">
      <formula>119.34822535</formula>
    </cfRule>
  </conditionalFormatting>
  <conditionalFormatting sqref="X228">
    <cfRule type="cellIs" dxfId="634" priority="1238" stopIfTrue="1" operator="equal">
      <formula>117.17428905</formula>
    </cfRule>
  </conditionalFormatting>
  <conditionalFormatting sqref="X227">
    <cfRule type="cellIs" dxfId="633" priority="1239" stopIfTrue="1" operator="equal">
      <formula>112.21850402</formula>
    </cfRule>
  </conditionalFormatting>
  <conditionalFormatting sqref="X226">
    <cfRule type="cellIs" dxfId="632" priority="1240" stopIfTrue="1" operator="equal">
      <formula>104.58387892</formula>
    </cfRule>
  </conditionalFormatting>
  <conditionalFormatting sqref="X225">
    <cfRule type="cellIs" dxfId="631" priority="1241" stopIfTrue="1" operator="equal">
      <formula>104.87130201</formula>
    </cfRule>
  </conditionalFormatting>
  <conditionalFormatting sqref="X224">
    <cfRule type="cellIs" dxfId="630" priority="1242" stopIfTrue="1" operator="equal">
      <formula>118.63246331</formula>
    </cfRule>
  </conditionalFormatting>
  <conditionalFormatting sqref="X223">
    <cfRule type="cellIs" dxfId="629" priority="1243" stopIfTrue="1" operator="equal">
      <formula>121.26696212</formula>
    </cfRule>
  </conditionalFormatting>
  <conditionalFormatting sqref="X222">
    <cfRule type="cellIs" dxfId="628" priority="1244" stopIfTrue="1" operator="equal">
      <formula>121.04884575</formula>
    </cfRule>
  </conditionalFormatting>
  <conditionalFormatting sqref="X221">
    <cfRule type="cellIs" dxfId="627" priority="1245" stopIfTrue="1" operator="equal">
      <formula>123.54418996</formula>
    </cfRule>
  </conditionalFormatting>
  <conditionalFormatting sqref="X220">
    <cfRule type="cellIs" dxfId="626" priority="1246" stopIfTrue="1" operator="equal">
      <formula>123.45728761</formula>
    </cfRule>
  </conditionalFormatting>
  <conditionalFormatting sqref="X219">
    <cfRule type="cellIs" dxfId="625" priority="1247" stopIfTrue="1" operator="equal">
      <formula>124.8470229</formula>
    </cfRule>
  </conditionalFormatting>
  <conditionalFormatting sqref="X218">
    <cfRule type="cellIs" dxfId="624" priority="1248" stopIfTrue="1" operator="equal">
      <formula>124.22896706</formula>
    </cfRule>
  </conditionalFormatting>
  <conditionalFormatting sqref="X217">
    <cfRule type="cellIs" dxfId="623" priority="1249" stopIfTrue="1" operator="equal">
      <formula>125.31667852</formula>
    </cfRule>
  </conditionalFormatting>
  <conditionalFormatting sqref="X216">
    <cfRule type="cellIs" dxfId="622" priority="1250" stopIfTrue="1" operator="equal">
      <formula>125.09523998</formula>
    </cfRule>
  </conditionalFormatting>
  <conditionalFormatting sqref="X215">
    <cfRule type="cellIs" dxfId="621" priority="1251" stopIfTrue="1" operator="equal">
      <formula>123.50619468</formula>
    </cfRule>
  </conditionalFormatting>
  <conditionalFormatting sqref="X214">
    <cfRule type="cellIs" dxfId="620" priority="1252" stopIfTrue="1" operator="equal">
      <formula>125.78666249</formula>
    </cfRule>
  </conditionalFormatting>
  <conditionalFormatting sqref="X213">
    <cfRule type="cellIs" dxfId="619" priority="1253" stopIfTrue="1" operator="equal">
      <formula>124.56378749</formula>
    </cfRule>
  </conditionalFormatting>
  <conditionalFormatting sqref="X212">
    <cfRule type="cellIs" dxfId="618" priority="1254" stopIfTrue="1" operator="equal">
      <formula>125.27331384</formula>
    </cfRule>
  </conditionalFormatting>
  <conditionalFormatting sqref="X211">
    <cfRule type="cellIs" dxfId="617" priority="1255" stopIfTrue="1" operator="equal">
      <formula>123.9404346</formula>
    </cfRule>
  </conditionalFormatting>
  <conditionalFormatting sqref="X210">
    <cfRule type="cellIs" dxfId="616" priority="1256" stopIfTrue="1" operator="equal">
      <formula>125.26333138</formula>
    </cfRule>
  </conditionalFormatting>
  <conditionalFormatting sqref="X209">
    <cfRule type="cellIs" dxfId="615" priority="1257" stopIfTrue="1" operator="equal">
      <formula>122.84449575</formula>
    </cfRule>
  </conditionalFormatting>
  <conditionalFormatting sqref="X208">
    <cfRule type="cellIs" dxfId="614" priority="1258" stopIfTrue="1" operator="equal">
      <formula>124.71650543</formula>
    </cfRule>
  </conditionalFormatting>
  <conditionalFormatting sqref="X207">
    <cfRule type="cellIs" dxfId="613" priority="1259" stopIfTrue="1" operator="equal">
      <formula>126.91314377</formula>
    </cfRule>
  </conditionalFormatting>
  <conditionalFormatting sqref="X206">
    <cfRule type="cellIs" dxfId="612" priority="1260" stopIfTrue="1" operator="equal">
      <formula>125.37904296</formula>
    </cfRule>
  </conditionalFormatting>
  <conditionalFormatting sqref="X205">
    <cfRule type="cellIs" dxfId="611" priority="1261" stopIfTrue="1" operator="equal">
      <formula>126.35114407</formula>
    </cfRule>
  </conditionalFormatting>
  <conditionalFormatting sqref="X204">
    <cfRule type="cellIs" dxfId="610" priority="1262" stopIfTrue="1" operator="equal">
      <formula>126.19639706</formula>
    </cfRule>
  </conditionalFormatting>
  <conditionalFormatting sqref="X203">
    <cfRule type="cellIs" dxfId="609" priority="1263" stopIfTrue="1" operator="equal">
      <formula>125.21176359</formula>
    </cfRule>
  </conditionalFormatting>
  <conditionalFormatting sqref="X202">
    <cfRule type="cellIs" dxfId="608" priority="1264" stopIfTrue="1" operator="equal">
      <formula>125.10496513</formula>
    </cfRule>
  </conditionalFormatting>
  <conditionalFormatting sqref="X201">
    <cfRule type="cellIs" dxfId="607" priority="1265" stopIfTrue="1" operator="equal">
      <formula>124.08273242</formula>
    </cfRule>
  </conditionalFormatting>
  <conditionalFormatting sqref="X200">
    <cfRule type="cellIs" dxfId="606" priority="1266" stopIfTrue="1" operator="equal">
      <formula>123.41887683</formula>
    </cfRule>
  </conditionalFormatting>
  <conditionalFormatting sqref="X199">
    <cfRule type="cellIs" dxfId="605" priority="1267" stopIfTrue="1" operator="equal">
      <formula>124.22733483</formula>
    </cfRule>
  </conditionalFormatting>
  <conditionalFormatting sqref="X198">
    <cfRule type="cellIs" dxfId="604" priority="1268" stopIfTrue="1" operator="equal">
      <formula>125.02377958</formula>
    </cfRule>
  </conditionalFormatting>
  <conditionalFormatting sqref="X197">
    <cfRule type="cellIs" dxfId="603" priority="1269" stopIfTrue="1" operator="equal">
      <formula>124.5838646</formula>
    </cfRule>
  </conditionalFormatting>
  <conditionalFormatting sqref="X196">
    <cfRule type="cellIs" dxfId="602" priority="1270" stopIfTrue="1" operator="equal">
      <formula>123.8274924</formula>
    </cfRule>
  </conditionalFormatting>
  <conditionalFormatting sqref="X195">
    <cfRule type="cellIs" dxfId="601" priority="1271" stopIfTrue="1" operator="equal">
      <formula>120.50449658</formula>
    </cfRule>
  </conditionalFormatting>
  <conditionalFormatting sqref="X194">
    <cfRule type="cellIs" dxfId="600" priority="1272" stopIfTrue="1" operator="equal">
      <formula>121.94788764</formula>
    </cfRule>
  </conditionalFormatting>
  <conditionalFormatting sqref="X193">
    <cfRule type="cellIs" dxfId="599" priority="1273" stopIfTrue="1" operator="equal">
      <formula>121.38926917</formula>
    </cfRule>
  </conditionalFormatting>
  <conditionalFormatting sqref="X192">
    <cfRule type="cellIs" dxfId="598" priority="1274" stopIfTrue="1" operator="equal">
      <formula>120.23592016</formula>
    </cfRule>
  </conditionalFormatting>
  <conditionalFormatting sqref="X191">
    <cfRule type="cellIs" dxfId="597" priority="1275" stopIfTrue="1" operator="equal">
      <formula>120.56319627</formula>
    </cfRule>
  </conditionalFormatting>
  <conditionalFormatting sqref="X190">
    <cfRule type="cellIs" dxfId="596" priority="1276" stopIfTrue="1" operator="equal">
      <formula>120.50553963</formula>
    </cfRule>
  </conditionalFormatting>
  <conditionalFormatting sqref="X189">
    <cfRule type="cellIs" dxfId="595" priority="1277" stopIfTrue="1" operator="equal">
      <formula>118.91129534</formula>
    </cfRule>
  </conditionalFormatting>
  <conditionalFormatting sqref="X188">
    <cfRule type="cellIs" dxfId="594" priority="1278" stopIfTrue="1" operator="equal">
      <formula>120.66505694</formula>
    </cfRule>
  </conditionalFormatting>
  <conditionalFormatting sqref="X187">
    <cfRule type="cellIs" dxfId="593" priority="1279" stopIfTrue="1" operator="equal">
      <formula>118.07071447</formula>
    </cfRule>
  </conditionalFormatting>
  <conditionalFormatting sqref="X186">
    <cfRule type="cellIs" dxfId="592" priority="1280" stopIfTrue="1" operator="equal">
      <formula>118.38977745</formula>
    </cfRule>
  </conditionalFormatting>
  <conditionalFormatting sqref="X185">
    <cfRule type="cellIs" dxfId="591" priority="1281" stopIfTrue="1" operator="equal">
      <formula>118.62591146</formula>
    </cfRule>
  </conditionalFormatting>
  <conditionalFormatting sqref="X184">
    <cfRule type="cellIs" dxfId="590" priority="1282" stopIfTrue="1" operator="equal">
      <formula>117.62159518</formula>
    </cfRule>
  </conditionalFormatting>
  <conditionalFormatting sqref="X183">
    <cfRule type="cellIs" dxfId="589" priority="1283" stopIfTrue="1" operator="equal">
      <formula>115.16365542</formula>
    </cfRule>
  </conditionalFormatting>
  <conditionalFormatting sqref="X182">
    <cfRule type="cellIs" dxfId="588" priority="1284" stopIfTrue="1" operator="equal">
      <formula>115.66869046</formula>
    </cfRule>
  </conditionalFormatting>
  <conditionalFormatting sqref="X181">
    <cfRule type="cellIs" dxfId="587" priority="1285" stopIfTrue="1" operator="equal">
      <formula>115.90015148</formula>
    </cfRule>
  </conditionalFormatting>
  <conditionalFormatting sqref="X180">
    <cfRule type="cellIs" dxfId="586" priority="1286" stopIfTrue="1" operator="equal">
      <formula>113.90080326</formula>
    </cfRule>
  </conditionalFormatting>
  <conditionalFormatting sqref="X179">
    <cfRule type="cellIs" dxfId="585" priority="1287" stopIfTrue="1" operator="equal">
      <formula>115.15656426</formula>
    </cfRule>
  </conditionalFormatting>
  <conditionalFormatting sqref="X178">
    <cfRule type="cellIs" dxfId="584" priority="1288" stopIfTrue="1" operator="equal">
      <formula>113.94546662</formula>
    </cfRule>
  </conditionalFormatting>
  <conditionalFormatting sqref="X177">
    <cfRule type="cellIs" dxfId="583" priority="1289" stopIfTrue="1" operator="equal">
      <formula>114.36854363</formula>
    </cfRule>
  </conditionalFormatting>
  <conditionalFormatting sqref="X176">
    <cfRule type="cellIs" dxfId="582" priority="1290" stopIfTrue="1" operator="equal">
      <formula>113.48542461</formula>
    </cfRule>
  </conditionalFormatting>
  <conditionalFormatting sqref="X175">
    <cfRule type="cellIs" dxfId="581" priority="1291" stopIfTrue="1" operator="equal">
      <formula>114.94994825</formula>
    </cfRule>
  </conditionalFormatting>
  <conditionalFormatting sqref="X174">
    <cfRule type="cellIs" dxfId="580" priority="1292" stopIfTrue="1" operator="equal">
      <formula>113.45978324</formula>
    </cfRule>
  </conditionalFormatting>
  <conditionalFormatting sqref="X173">
    <cfRule type="cellIs" dxfId="579" priority="1293" stopIfTrue="1" operator="equal">
      <formula>114.78802167</formula>
    </cfRule>
  </conditionalFormatting>
  <conditionalFormatting sqref="X172">
    <cfRule type="cellIs" dxfId="578" priority="1294" stopIfTrue="1" operator="equal">
      <formula>113.67245569</formula>
    </cfRule>
  </conditionalFormatting>
  <conditionalFormatting sqref="X171">
    <cfRule type="cellIs" dxfId="577" priority="1295" stopIfTrue="1" operator="equal">
      <formula>114.59546933</formula>
    </cfRule>
  </conditionalFormatting>
  <conditionalFormatting sqref="X170">
    <cfRule type="cellIs" dxfId="576" priority="1296" stopIfTrue="1" operator="equal">
      <formula>114.0330133</formula>
    </cfRule>
  </conditionalFormatting>
  <conditionalFormatting sqref="X169">
    <cfRule type="cellIs" dxfId="575" priority="1297" stopIfTrue="1" operator="equal">
      <formula>113.47542425</formula>
    </cfRule>
  </conditionalFormatting>
  <conditionalFormatting sqref="X168">
    <cfRule type="cellIs" dxfId="574" priority="1298" stopIfTrue="1" operator="equal">
      <formula>113.63853092</formula>
    </cfRule>
  </conditionalFormatting>
  <conditionalFormatting sqref="X167">
    <cfRule type="cellIs" dxfId="573" priority="1299" stopIfTrue="1" operator="equal">
      <formula>113.34820498</formula>
    </cfRule>
  </conditionalFormatting>
  <conditionalFormatting sqref="X166">
    <cfRule type="cellIs" dxfId="572" priority="1300" stopIfTrue="1" operator="equal">
      <formula>111.72038332</formula>
    </cfRule>
  </conditionalFormatting>
  <conditionalFormatting sqref="X165">
    <cfRule type="cellIs" dxfId="571" priority="1301" stopIfTrue="1" operator="equal">
      <formula>113.12004999</formula>
    </cfRule>
  </conditionalFormatting>
  <conditionalFormatting sqref="X164">
    <cfRule type="cellIs" dxfId="570" priority="1302" stopIfTrue="1" operator="equal">
      <formula>112.72638508</formula>
    </cfRule>
  </conditionalFormatting>
  <conditionalFormatting sqref="X163">
    <cfRule type="cellIs" dxfId="569" priority="1303" stopIfTrue="1" operator="equal">
      <formula>114.0558652</formula>
    </cfRule>
  </conditionalFormatting>
  <conditionalFormatting sqref="X162">
    <cfRule type="cellIs" dxfId="568" priority="1304" stopIfTrue="1" operator="equal">
      <formula>114.19998065</formula>
    </cfRule>
  </conditionalFormatting>
  <conditionalFormatting sqref="X161">
    <cfRule type="cellIs" dxfId="567" priority="1305" stopIfTrue="1" operator="equal">
      <formula>113.75862603</formula>
    </cfRule>
  </conditionalFormatting>
  <conditionalFormatting sqref="X160">
    <cfRule type="cellIs" dxfId="566" priority="1306" stopIfTrue="1" operator="equal">
      <formula>112.71144907</formula>
    </cfRule>
  </conditionalFormatting>
  <conditionalFormatting sqref="X159">
    <cfRule type="cellIs" dxfId="565" priority="1307" stopIfTrue="1" operator="equal">
      <formula>113.02726504</formula>
    </cfRule>
  </conditionalFormatting>
  <conditionalFormatting sqref="X158">
    <cfRule type="cellIs" dxfId="564" priority="1308" stopIfTrue="1" operator="equal">
      <formula>113.32633877</formula>
    </cfRule>
  </conditionalFormatting>
  <conditionalFormatting sqref="X157">
    <cfRule type="cellIs" dxfId="563" priority="1309" stopIfTrue="1" operator="equal">
      <formula>111.50700009</formula>
    </cfRule>
  </conditionalFormatting>
  <conditionalFormatting sqref="X156">
    <cfRule type="cellIs" dxfId="562" priority="1310" stopIfTrue="1" operator="equal">
      <formula>111.50020767</formula>
    </cfRule>
  </conditionalFormatting>
  <conditionalFormatting sqref="X155">
    <cfRule type="cellIs" dxfId="561" priority="1311" stopIfTrue="1" operator="equal">
      <formula>110.75642782</formula>
    </cfRule>
  </conditionalFormatting>
  <conditionalFormatting sqref="X154">
    <cfRule type="cellIs" dxfId="560" priority="1312" stopIfTrue="1" operator="equal">
      <formula>110.6124262</formula>
    </cfRule>
  </conditionalFormatting>
  <conditionalFormatting sqref="X153">
    <cfRule type="cellIs" dxfId="559" priority="1313" stopIfTrue="1" operator="equal">
      <formula>110.97824657</formula>
    </cfRule>
  </conditionalFormatting>
  <conditionalFormatting sqref="X152">
    <cfRule type="cellIs" dxfId="558" priority="1314" stopIfTrue="1" operator="equal">
      <formula>110.0298474</formula>
    </cfRule>
  </conditionalFormatting>
  <conditionalFormatting sqref="X151">
    <cfRule type="cellIs" dxfId="557" priority="1315" stopIfTrue="1" operator="equal">
      <formula>110.37839242</formula>
    </cfRule>
  </conditionalFormatting>
  <conditionalFormatting sqref="X150">
    <cfRule type="cellIs" dxfId="556" priority="1316" stopIfTrue="1" operator="equal">
      <formula>110.61298357</formula>
    </cfRule>
  </conditionalFormatting>
  <conditionalFormatting sqref="X149">
    <cfRule type="cellIs" dxfId="555" priority="1317" stopIfTrue="1" operator="equal">
      <formula>109.25910815</formula>
    </cfRule>
  </conditionalFormatting>
  <conditionalFormatting sqref="X148">
    <cfRule type="cellIs" dxfId="554" priority="1318" stopIfTrue="1" operator="equal">
      <formula>109.77844806</formula>
    </cfRule>
  </conditionalFormatting>
  <conditionalFormatting sqref="X147">
    <cfRule type="cellIs" dxfId="553" priority="1319" stopIfTrue="1" operator="equal">
      <formula>109.58867164</formula>
    </cfRule>
  </conditionalFormatting>
  <conditionalFormatting sqref="X146">
    <cfRule type="cellIs" dxfId="552" priority="1320" stopIfTrue="1" operator="equal">
      <formula>108.49986154</formula>
    </cfRule>
  </conditionalFormatting>
  <conditionalFormatting sqref="X145">
    <cfRule type="cellIs" dxfId="551" priority="1321" stopIfTrue="1" operator="equal">
      <formula>108.90827623</formula>
    </cfRule>
  </conditionalFormatting>
  <conditionalFormatting sqref="X144">
    <cfRule type="cellIs" dxfId="550" priority="1322" stopIfTrue="1" operator="equal">
      <formula>108.42881716</formula>
    </cfRule>
  </conditionalFormatting>
  <conditionalFormatting sqref="X143">
    <cfRule type="cellIs" dxfId="549" priority="1323" stopIfTrue="1" operator="equal">
      <formula>107.47835521</formula>
    </cfRule>
  </conditionalFormatting>
  <conditionalFormatting sqref="X142">
    <cfRule type="cellIs" dxfId="548" priority="1324" stopIfTrue="1" operator="equal">
      <formula>108.53292535</formula>
    </cfRule>
  </conditionalFormatting>
  <conditionalFormatting sqref="X141">
    <cfRule type="cellIs" dxfId="547" priority="1325" stopIfTrue="1" operator="equal">
      <formula>108.50017749</formula>
    </cfRule>
  </conditionalFormatting>
  <conditionalFormatting sqref="X140">
    <cfRule type="cellIs" dxfId="546" priority="1326" stopIfTrue="1" operator="equal">
      <formula>108.28682025</formula>
    </cfRule>
  </conditionalFormatting>
  <conditionalFormatting sqref="X139">
    <cfRule type="cellIs" dxfId="545" priority="1327" stopIfTrue="1" operator="equal">
      <formula>107.52137567</formula>
    </cfRule>
  </conditionalFormatting>
  <conditionalFormatting sqref="X138">
    <cfRule type="cellIs" dxfId="544" priority="1328" stopIfTrue="1" operator="equal">
      <formula>108.51154222</formula>
    </cfRule>
  </conditionalFormatting>
  <conditionalFormatting sqref="X137">
    <cfRule type="cellIs" dxfId="543" priority="1329" stopIfTrue="1" operator="equal">
      <formula>106.47106976</formula>
    </cfRule>
  </conditionalFormatting>
  <conditionalFormatting sqref="X136">
    <cfRule type="cellIs" dxfId="542" priority="1330" stopIfTrue="1" operator="equal">
      <formula>106.33396536</formula>
    </cfRule>
  </conditionalFormatting>
  <conditionalFormatting sqref="X135">
    <cfRule type="cellIs" dxfId="541" priority="1331" stopIfTrue="1" operator="equal">
      <formula>105.98674387</formula>
    </cfRule>
  </conditionalFormatting>
  <conditionalFormatting sqref="X134">
    <cfRule type="cellIs" dxfId="540" priority="1332" stopIfTrue="1" operator="equal">
      <formula>107.09056466</formula>
    </cfRule>
  </conditionalFormatting>
  <conditionalFormatting sqref="X133">
    <cfRule type="cellIs" dxfId="539" priority="1333" stopIfTrue="1" operator="equal">
      <formula>106.25424887</formula>
    </cfRule>
  </conditionalFormatting>
  <conditionalFormatting sqref="X132">
    <cfRule type="cellIs" dxfId="538" priority="1334" stopIfTrue="1" operator="equal">
      <formula>106.43595501</formula>
    </cfRule>
  </conditionalFormatting>
  <conditionalFormatting sqref="X131">
    <cfRule type="cellIs" dxfId="537" priority="1335" stopIfTrue="1" operator="equal">
      <formula>106.69926929</formula>
    </cfRule>
  </conditionalFormatting>
  <conditionalFormatting sqref="X130">
    <cfRule type="cellIs" dxfId="536" priority="1336" stopIfTrue="1" operator="equal">
      <formula>107.30133512</formula>
    </cfRule>
  </conditionalFormatting>
  <conditionalFormatting sqref="X129">
    <cfRule type="cellIs" dxfId="535" priority="1337" stopIfTrue="1" operator="equal">
      <formula>104.69147401</formula>
    </cfRule>
  </conditionalFormatting>
  <conditionalFormatting sqref="X128">
    <cfRule type="cellIs" dxfId="534" priority="1338" stopIfTrue="1" operator="equal">
      <formula>105.90009208</formula>
    </cfRule>
  </conditionalFormatting>
  <conditionalFormatting sqref="X127">
    <cfRule type="cellIs" dxfId="533" priority="1339" stopIfTrue="1" operator="equal">
      <formula>105.01911229</formula>
    </cfRule>
  </conditionalFormatting>
  <conditionalFormatting sqref="X126">
    <cfRule type="cellIs" dxfId="532" priority="1340" stopIfTrue="1" operator="equal">
      <formula>104.53937216</formula>
    </cfRule>
  </conditionalFormatting>
  <conditionalFormatting sqref="X125">
    <cfRule type="cellIs" dxfId="531" priority="1341" stopIfTrue="1" operator="equal">
      <formula>104.84213376</formula>
    </cfRule>
  </conditionalFormatting>
  <conditionalFormatting sqref="X124">
    <cfRule type="cellIs" dxfId="530" priority="1342" stopIfTrue="1" operator="equal">
      <formula>104.65879004</formula>
    </cfRule>
  </conditionalFormatting>
  <conditionalFormatting sqref="X123">
    <cfRule type="cellIs" dxfId="529" priority="1343" stopIfTrue="1" operator="equal">
      <formula>104.80130564</formula>
    </cfRule>
  </conditionalFormatting>
  <conditionalFormatting sqref="X122">
    <cfRule type="cellIs" dxfId="528" priority="1344" stopIfTrue="1" operator="equal">
      <formula>104.92209564</formula>
    </cfRule>
  </conditionalFormatting>
  <conditionalFormatting sqref="X121">
    <cfRule type="cellIs" dxfId="527" priority="1345" stopIfTrue="1" operator="equal">
      <formula>105.77574362</formula>
    </cfRule>
  </conditionalFormatting>
  <conditionalFormatting sqref="X120">
    <cfRule type="cellIs" dxfId="526" priority="1346" stopIfTrue="1" operator="equal">
      <formula>104.77682298</formula>
    </cfRule>
  </conditionalFormatting>
  <conditionalFormatting sqref="X119">
    <cfRule type="cellIs" dxfId="525" priority="1347" stopIfTrue="1" operator="equal">
      <formula>103.88585837</formula>
    </cfRule>
  </conditionalFormatting>
  <conditionalFormatting sqref="X118">
    <cfRule type="cellIs" dxfId="524" priority="1348" stopIfTrue="1" operator="equal">
      <formula>104.59500545</formula>
    </cfRule>
  </conditionalFormatting>
  <conditionalFormatting sqref="X117">
    <cfRule type="cellIs" dxfId="523" priority="1349" stopIfTrue="1" operator="equal">
      <formula>103.55104716</formula>
    </cfRule>
  </conditionalFormatting>
  <conditionalFormatting sqref="X116">
    <cfRule type="cellIs" dxfId="522" priority="1350" stopIfTrue="1" operator="equal">
      <formula>104.58589004</formula>
    </cfRule>
  </conditionalFormatting>
  <conditionalFormatting sqref="X115">
    <cfRule type="cellIs" dxfId="521" priority="1351" stopIfTrue="1" operator="equal">
      <formula>104.09800592</formula>
    </cfRule>
  </conditionalFormatting>
  <conditionalFormatting sqref="X114">
    <cfRule type="cellIs" dxfId="520" priority="1352" stopIfTrue="1" operator="equal">
      <formula>104.9577698</formula>
    </cfRule>
  </conditionalFormatting>
  <conditionalFormatting sqref="X113">
    <cfRule type="cellIs" dxfId="519" priority="1353" stopIfTrue="1" operator="equal">
      <formula>103.43747889</formula>
    </cfRule>
  </conditionalFormatting>
  <conditionalFormatting sqref="X112">
    <cfRule type="cellIs" dxfId="518" priority="1354" stopIfTrue="1" operator="equal">
      <formula>103.58564635</formula>
    </cfRule>
  </conditionalFormatting>
  <conditionalFormatting sqref="X111">
    <cfRule type="cellIs" dxfId="517" priority="1355" stopIfTrue="1" operator="equal">
      <formula>102.70427575</formula>
    </cfRule>
  </conditionalFormatting>
  <conditionalFormatting sqref="X110">
    <cfRule type="cellIs" dxfId="516" priority="1356" stopIfTrue="1" operator="equal">
      <formula>101.07634472</formula>
    </cfRule>
  </conditionalFormatting>
  <conditionalFormatting sqref="X109">
    <cfRule type="cellIs" dxfId="515" priority="1357" stopIfTrue="1" operator="equal">
      <formula>101.15442948</formula>
    </cfRule>
  </conditionalFormatting>
  <conditionalFormatting sqref="X108">
    <cfRule type="cellIs" dxfId="514" priority="1358" stopIfTrue="1" operator="equal">
      <formula>100.59970256</formula>
    </cfRule>
  </conditionalFormatting>
  <conditionalFormatting sqref="X107">
    <cfRule type="cellIs" dxfId="513" priority="1359" stopIfTrue="1" operator="equal">
      <formula>101.19723569</formula>
    </cfRule>
  </conditionalFormatting>
  <conditionalFormatting sqref="X106">
    <cfRule type="cellIs" dxfId="512" priority="1360" stopIfTrue="1" operator="equal">
      <formula>99.97866704</formula>
    </cfRule>
  </conditionalFormatting>
  <conditionalFormatting sqref="X105">
    <cfRule type="cellIs" dxfId="511" priority="1361" stopIfTrue="1" operator="equal">
      <formula>97.74234047</formula>
    </cfRule>
  </conditionalFormatting>
  <conditionalFormatting sqref="X104">
    <cfRule type="cellIs" dxfId="510" priority="1362" stopIfTrue="1" operator="equal">
      <formula>97.48685386</formula>
    </cfRule>
  </conditionalFormatting>
  <conditionalFormatting sqref="X103">
    <cfRule type="cellIs" dxfId="509" priority="1363" stopIfTrue="1" operator="equal">
      <formula>96.05020675</formula>
    </cfRule>
  </conditionalFormatting>
  <conditionalFormatting sqref="X102">
    <cfRule type="cellIs" dxfId="508" priority="1364" stopIfTrue="1" operator="equal">
      <formula>94.98681844</formula>
    </cfRule>
  </conditionalFormatting>
  <conditionalFormatting sqref="X101">
    <cfRule type="cellIs" dxfId="507" priority="1365" stopIfTrue="1" operator="equal">
      <formula>94.88040982</formula>
    </cfRule>
  </conditionalFormatting>
  <conditionalFormatting sqref="X100">
    <cfRule type="cellIs" dxfId="506" priority="1366" stopIfTrue="1" operator="equal">
      <formula>92.51696702</formula>
    </cfRule>
  </conditionalFormatting>
  <conditionalFormatting sqref="X99">
    <cfRule type="cellIs" dxfId="505" priority="1367" stopIfTrue="1" operator="equal">
      <formula>92.10474346</formula>
    </cfRule>
  </conditionalFormatting>
  <conditionalFormatting sqref="X98">
    <cfRule type="cellIs" dxfId="504" priority="1368" stopIfTrue="1" operator="equal">
      <formula>90.8284903</formula>
    </cfRule>
  </conditionalFormatting>
  <conditionalFormatting sqref="X97">
    <cfRule type="cellIs" dxfId="503" priority="1369" stopIfTrue="1" operator="equal">
      <formula>87.77410119</formula>
    </cfRule>
  </conditionalFormatting>
  <conditionalFormatting sqref="X96">
    <cfRule type="cellIs" dxfId="502" priority="1370" stopIfTrue="1" operator="equal">
      <formula>87.69876174</formula>
    </cfRule>
  </conditionalFormatting>
  <conditionalFormatting sqref="X95">
    <cfRule type="cellIs" dxfId="501" priority="1371" stopIfTrue="1" operator="equal">
      <formula>85.78783686</formula>
    </cfRule>
  </conditionalFormatting>
  <conditionalFormatting sqref="X94">
    <cfRule type="cellIs" dxfId="500" priority="1372" stopIfTrue="1" operator="equal">
      <formula>83.6962008</formula>
    </cfRule>
  </conditionalFormatting>
  <conditionalFormatting sqref="X93">
    <cfRule type="cellIs" dxfId="499" priority="1373" stopIfTrue="1" operator="equal">
      <formula>84.63895042</formula>
    </cfRule>
  </conditionalFormatting>
  <conditionalFormatting sqref="X92">
    <cfRule type="cellIs" dxfId="498" priority="1374" stopIfTrue="1" operator="equal">
      <formula>83.9842132</formula>
    </cfRule>
  </conditionalFormatting>
  <conditionalFormatting sqref="X91">
    <cfRule type="cellIs" dxfId="497" priority="1375" stopIfTrue="1" operator="equal">
      <formula>84.65202074</formula>
    </cfRule>
  </conditionalFormatting>
  <conditionalFormatting sqref="X90">
    <cfRule type="cellIs" dxfId="496" priority="1376" stopIfTrue="1" operator="equal">
      <formula>84.64422081</formula>
    </cfRule>
  </conditionalFormatting>
  <conditionalFormatting sqref="X89">
    <cfRule type="cellIs" dxfId="495" priority="1377" stopIfTrue="1" operator="equal">
      <formula>88.42262191</formula>
    </cfRule>
  </conditionalFormatting>
  <conditionalFormatting sqref="X88">
    <cfRule type="cellIs" dxfId="494" priority="1378" stopIfTrue="1" operator="equal">
      <formula>94.09330932</formula>
    </cfRule>
  </conditionalFormatting>
  <conditionalFormatting sqref="X87">
    <cfRule type="cellIs" dxfId="493" priority="1379" stopIfTrue="1" operator="equal">
      <formula>100.25010752</formula>
    </cfRule>
  </conditionalFormatting>
  <conditionalFormatting sqref="X86">
    <cfRule type="cellIs" dxfId="492" priority="1380" stopIfTrue="1" operator="equal">
      <formula>101.31536463</formula>
    </cfRule>
  </conditionalFormatting>
  <conditionalFormatting sqref="X85">
    <cfRule type="cellIs" dxfId="491" priority="1381" stopIfTrue="1" operator="equal">
      <formula>102.42591191</formula>
    </cfRule>
  </conditionalFormatting>
  <conditionalFormatting sqref="X84">
    <cfRule type="cellIs" dxfId="490" priority="1382" stopIfTrue="1" operator="equal">
      <formula>103.17454223</formula>
    </cfRule>
  </conditionalFormatting>
  <conditionalFormatting sqref="X83">
    <cfRule type="cellIs" dxfId="489" priority="1383" stopIfTrue="1" operator="equal">
      <formula>101.97311043</formula>
    </cfRule>
  </conditionalFormatting>
  <conditionalFormatting sqref="X82">
    <cfRule type="cellIs" dxfId="488" priority="1384" stopIfTrue="1" operator="equal">
      <formula>102.94394253</formula>
    </cfRule>
  </conditionalFormatting>
  <conditionalFormatting sqref="X81">
    <cfRule type="cellIs" dxfId="487" priority="1385" stopIfTrue="1" operator="equal">
      <formula>103.1598926</formula>
    </cfRule>
  </conditionalFormatting>
  <conditionalFormatting sqref="X80">
    <cfRule type="cellIs" dxfId="486" priority="1386" stopIfTrue="1" operator="equal">
      <formula>101.72385879</formula>
    </cfRule>
  </conditionalFormatting>
  <conditionalFormatting sqref="X79">
    <cfRule type="cellIs" dxfId="485" priority="1387" stopIfTrue="1" operator="equal">
      <formula>103.75784755</formula>
    </cfRule>
  </conditionalFormatting>
  <conditionalFormatting sqref="X78">
    <cfRule type="cellIs" dxfId="484" priority="1388" stopIfTrue="1" operator="equal">
      <formula>104.59299932</formula>
    </cfRule>
  </conditionalFormatting>
  <conditionalFormatting sqref="X77">
    <cfRule type="cellIs" dxfId="483" priority="1389" stopIfTrue="1" operator="equal">
      <formula>101.49111616</formula>
    </cfRule>
  </conditionalFormatting>
  <conditionalFormatting sqref="X76">
    <cfRule type="cellIs" dxfId="482" priority="1390" stopIfTrue="1" operator="equal">
      <formula>101.88255424</formula>
    </cfRule>
  </conditionalFormatting>
  <conditionalFormatting sqref="X75">
    <cfRule type="cellIs" dxfId="481" priority="1391" stopIfTrue="1" operator="equal">
      <formula>101.40773265</formula>
    </cfRule>
  </conditionalFormatting>
  <conditionalFormatting sqref="X74">
    <cfRule type="cellIs" dxfId="480" priority="1392" stopIfTrue="1" operator="equal">
      <formula>100.3103492</formula>
    </cfRule>
  </conditionalFormatting>
  <conditionalFormatting sqref="X73">
    <cfRule type="cellIs" dxfId="479" priority="1393" stopIfTrue="1" operator="equal">
      <formula>100.79138108</formula>
    </cfRule>
  </conditionalFormatting>
  <conditionalFormatting sqref="X72">
    <cfRule type="cellIs" dxfId="478" priority="1394" stopIfTrue="1" operator="equal">
      <formula>99.90576378</formula>
    </cfRule>
  </conditionalFormatting>
  <conditionalFormatting sqref="X71">
    <cfRule type="cellIs" dxfId="477" priority="1395" stopIfTrue="1" operator="equal">
      <formula>99.56079185</formula>
    </cfRule>
  </conditionalFormatting>
  <conditionalFormatting sqref="X70">
    <cfRule type="cellIs" dxfId="476" priority="1396" stopIfTrue="1" operator="equal">
      <formula>98.82361304</formula>
    </cfRule>
  </conditionalFormatting>
  <conditionalFormatting sqref="X69">
    <cfRule type="cellIs" dxfId="475" priority="1397" stopIfTrue="1" operator="equal">
      <formula>98.53249671</formula>
    </cfRule>
  </conditionalFormatting>
  <conditionalFormatting sqref="X68">
    <cfRule type="cellIs" dxfId="474" priority="1398" stopIfTrue="1" operator="equal">
      <formula>98.24639895</formula>
    </cfRule>
  </conditionalFormatting>
  <conditionalFormatting sqref="X67">
    <cfRule type="cellIs" dxfId="473" priority="1399" stopIfTrue="1" operator="equal">
      <formula>98.5064112</formula>
    </cfRule>
  </conditionalFormatting>
  <conditionalFormatting sqref="X66">
    <cfRule type="cellIs" dxfId="472" priority="1400" stopIfTrue="1" operator="equal">
      <formula>98.19684911</formula>
    </cfRule>
  </conditionalFormatting>
  <conditionalFormatting sqref="X65">
    <cfRule type="cellIs" dxfId="471" priority="1401" stopIfTrue="1" operator="equal">
      <formula>97.67023195</formula>
    </cfRule>
  </conditionalFormatting>
  <conditionalFormatting sqref="X64">
    <cfRule type="cellIs" dxfId="470" priority="1402" stopIfTrue="1" operator="equal">
      <formula>97.18367808</formula>
    </cfRule>
  </conditionalFormatting>
  <conditionalFormatting sqref="X63">
    <cfRule type="cellIs" dxfId="469" priority="1403" stopIfTrue="1" operator="equal">
      <formula>95.65439118</formula>
    </cfRule>
  </conditionalFormatting>
  <conditionalFormatting sqref="X62">
    <cfRule type="cellIs" dxfId="468" priority="1404" stopIfTrue="1" operator="equal">
      <formula>95.56440375</formula>
    </cfRule>
  </conditionalFormatting>
  <conditionalFormatting sqref="X61">
    <cfRule type="cellIs" dxfId="467" priority="1405" stopIfTrue="1" operator="equal">
      <formula>94.40021482</formula>
    </cfRule>
  </conditionalFormatting>
  <conditionalFormatting sqref="X60">
    <cfRule type="cellIs" dxfId="466" priority="1406" stopIfTrue="1" operator="equal">
      <formula>93.13929441</formula>
    </cfRule>
  </conditionalFormatting>
  <conditionalFormatting sqref="X59">
    <cfRule type="cellIs" dxfId="465" priority="1407" stopIfTrue="1" operator="equal">
      <formula>94.21712111</formula>
    </cfRule>
  </conditionalFormatting>
  <conditionalFormatting sqref="X58">
    <cfRule type="cellIs" dxfId="464" priority="1408" stopIfTrue="1" operator="equal">
      <formula>93.3849864</formula>
    </cfRule>
  </conditionalFormatting>
  <conditionalFormatting sqref="X57">
    <cfRule type="cellIs" dxfId="463" priority="1409" stopIfTrue="1" operator="equal">
      <formula>93.09018385</formula>
    </cfRule>
  </conditionalFormatting>
  <conditionalFormatting sqref="X56">
    <cfRule type="cellIs" dxfId="462" priority="1410" stopIfTrue="1" operator="equal">
      <formula>93.00112251</formula>
    </cfRule>
  </conditionalFormatting>
  <conditionalFormatting sqref="X55">
    <cfRule type="cellIs" dxfId="461" priority="1411" stopIfTrue="1" operator="equal">
      <formula>91.93463124</formula>
    </cfRule>
  </conditionalFormatting>
  <conditionalFormatting sqref="X54">
    <cfRule type="cellIs" dxfId="460" priority="1412" stopIfTrue="1" operator="equal">
      <formula>91.0792707</formula>
    </cfRule>
  </conditionalFormatting>
  <conditionalFormatting sqref="X53">
    <cfRule type="cellIs" dxfId="459" priority="1413" stopIfTrue="1" operator="equal">
      <formula>91.31230963</formula>
    </cfRule>
  </conditionalFormatting>
  <conditionalFormatting sqref="X52">
    <cfRule type="cellIs" dxfId="458" priority="1414" stopIfTrue="1" operator="equal">
      <formula>89.12977321</formula>
    </cfRule>
  </conditionalFormatting>
  <conditionalFormatting sqref="X51">
    <cfRule type="cellIs" dxfId="457" priority="1415" stopIfTrue="1" operator="equal">
      <formula>87.99184584</formula>
    </cfRule>
  </conditionalFormatting>
  <conditionalFormatting sqref="X50">
    <cfRule type="cellIs" dxfId="456" priority="1416" stopIfTrue="1" operator="equal">
      <formula>87.38512754</formula>
    </cfRule>
  </conditionalFormatting>
  <conditionalFormatting sqref="X49">
    <cfRule type="cellIs" dxfId="455" priority="1417" stopIfTrue="1" operator="equal">
      <formula>86.89568763</formula>
    </cfRule>
  </conditionalFormatting>
  <conditionalFormatting sqref="X48">
    <cfRule type="cellIs" dxfId="454" priority="1418" stopIfTrue="1" operator="equal">
      <formula>85.64752567</formula>
    </cfRule>
  </conditionalFormatting>
  <conditionalFormatting sqref="X47">
    <cfRule type="cellIs" dxfId="453" priority="1419" stopIfTrue="1" operator="equal">
      <formula>86.34375191</formula>
    </cfRule>
  </conditionalFormatting>
  <conditionalFormatting sqref="X46">
    <cfRule type="cellIs" dxfId="452" priority="1420" stopIfTrue="1" operator="equal">
      <formula>86.1503956</formula>
    </cfRule>
  </conditionalFormatting>
  <conditionalFormatting sqref="X45">
    <cfRule type="cellIs" dxfId="451" priority="1421" stopIfTrue="1" operator="equal">
      <formula>85.89282474</formula>
    </cfRule>
  </conditionalFormatting>
  <conditionalFormatting sqref="X44">
    <cfRule type="cellIs" dxfId="450" priority="1422" stopIfTrue="1" operator="equal">
      <formula>83.59850865</formula>
    </cfRule>
  </conditionalFormatting>
  <conditionalFormatting sqref="X43">
    <cfRule type="cellIs" dxfId="449" priority="1423" stopIfTrue="1" operator="equal">
      <formula>83.39901316</formula>
    </cfRule>
  </conditionalFormatting>
  <conditionalFormatting sqref="X42">
    <cfRule type="cellIs" dxfId="448" priority="1424" stopIfTrue="1" operator="equal">
      <formula>83.86214146</formula>
    </cfRule>
  </conditionalFormatting>
  <conditionalFormatting sqref="X41">
    <cfRule type="cellIs" dxfId="447" priority="1425" stopIfTrue="1" operator="equal">
      <formula>84.14789631</formula>
    </cfRule>
  </conditionalFormatting>
  <conditionalFormatting sqref="X40">
    <cfRule type="cellIs" dxfId="446" priority="1426" stopIfTrue="1" operator="equal">
      <formula>83.25117531</formula>
    </cfRule>
  </conditionalFormatting>
  <conditionalFormatting sqref="X39">
    <cfRule type="cellIs" dxfId="445" priority="1427" stopIfTrue="1" operator="equal">
      <formula>82.17882204</formula>
    </cfRule>
  </conditionalFormatting>
  <conditionalFormatting sqref="X38">
    <cfRule type="cellIs" dxfId="444" priority="1428" stopIfTrue="1" operator="equal">
      <formula>81.51372393</formula>
    </cfRule>
  </conditionalFormatting>
  <conditionalFormatting sqref="X37">
    <cfRule type="cellIs" dxfId="443" priority="1429" stopIfTrue="1" operator="equal">
      <formula>80.72251351</formula>
    </cfRule>
  </conditionalFormatting>
  <conditionalFormatting sqref="X36">
    <cfRule type="cellIs" dxfId="442" priority="1430" stopIfTrue="1" operator="equal">
      <formula>81.23152067</formula>
    </cfRule>
  </conditionalFormatting>
  <conditionalFormatting sqref="X35">
    <cfRule type="cellIs" dxfId="441" priority="1431" stopIfTrue="1" operator="equal">
      <formula>81.61222893</formula>
    </cfRule>
  </conditionalFormatting>
  <conditionalFormatting sqref="X34">
    <cfRule type="cellIs" dxfId="440" priority="1432" stopIfTrue="1" operator="equal">
      <formula>80.23650916</formula>
    </cfRule>
  </conditionalFormatting>
  <conditionalFormatting sqref="X33">
    <cfRule type="cellIs" dxfId="439" priority="1433" stopIfTrue="1" operator="equal">
      <formula>79.89668406</formula>
    </cfRule>
  </conditionalFormatting>
  <conditionalFormatting sqref="X32">
    <cfRule type="cellIs" dxfId="438" priority="1434" stopIfTrue="1" operator="equal">
      <formula>79.2287646</formula>
    </cfRule>
  </conditionalFormatting>
  <conditionalFormatting sqref="X31">
    <cfRule type="cellIs" dxfId="437" priority="1435" stopIfTrue="1" operator="equal">
      <formula>78.46999424</formula>
    </cfRule>
  </conditionalFormatting>
  <conditionalFormatting sqref="X30">
    <cfRule type="cellIs" dxfId="436" priority="1436" stopIfTrue="1" operator="equal">
      <formula>77.00367104</formula>
    </cfRule>
  </conditionalFormatting>
  <conditionalFormatting sqref="X29">
    <cfRule type="cellIs" dxfId="435" priority="1437" stopIfTrue="1" operator="equal">
      <formula>77.44939199</formula>
    </cfRule>
  </conditionalFormatting>
  <conditionalFormatting sqref="X28">
    <cfRule type="cellIs" dxfId="434" priority="1438" stopIfTrue="1" operator="equal">
      <formula>75.9549804</formula>
    </cfRule>
  </conditionalFormatting>
  <conditionalFormatting sqref="X27">
    <cfRule type="cellIs" dxfId="433" priority="1439" stopIfTrue="1" operator="equal">
      <formula>75.68921965</formula>
    </cfRule>
  </conditionalFormatting>
  <conditionalFormatting sqref="X26">
    <cfRule type="cellIs" dxfId="432" priority="1440" stopIfTrue="1" operator="equal">
      <formula>74.39978004</formula>
    </cfRule>
  </conditionalFormatting>
  <conditionalFormatting sqref="X25">
    <cfRule type="cellIs" dxfId="431" priority="1441" stopIfTrue="1" operator="equal">
      <formula>71.91104137</formula>
    </cfRule>
  </conditionalFormatting>
  <conditionalFormatting sqref="X24">
    <cfRule type="cellIs" dxfId="430" priority="1442" stopIfTrue="1" operator="equal">
      <formula>72.8815894</formula>
    </cfRule>
  </conditionalFormatting>
  <conditionalFormatting sqref="X23">
    <cfRule type="cellIs" dxfId="429" priority="1443" stopIfTrue="1" operator="equal">
      <formula>71.77014479</formula>
    </cfRule>
  </conditionalFormatting>
  <conditionalFormatting sqref="X22">
    <cfRule type="cellIs" dxfId="428" priority="1444" stopIfTrue="1" operator="equal">
      <formula>71.96097958</formula>
    </cfRule>
  </conditionalFormatting>
  <conditionalFormatting sqref="X21">
    <cfRule type="cellIs" dxfId="427" priority="1445" stopIfTrue="1" operator="equal">
      <formula>71.9200305</formula>
    </cfRule>
  </conditionalFormatting>
  <conditionalFormatting sqref="X20">
    <cfRule type="cellIs" dxfId="426" priority="1446" stopIfTrue="1" operator="equal">
      <formula>71.67966798</formula>
    </cfRule>
  </conditionalFormatting>
  <conditionalFormatting sqref="X19">
    <cfRule type="cellIs" dxfId="425" priority="1447" stopIfTrue="1" operator="equal">
      <formula>71.57929819</formula>
    </cfRule>
  </conditionalFormatting>
  <conditionalFormatting sqref="X18">
    <cfRule type="cellIs" dxfId="424" priority="1448" stopIfTrue="1" operator="equal">
      <formula>71.88094443</formula>
    </cfRule>
  </conditionalFormatting>
  <conditionalFormatting sqref="X17">
    <cfRule type="cellIs" dxfId="423" priority="1449" stopIfTrue="1" operator="equal">
      <formula>70.42550699</formula>
    </cfRule>
  </conditionalFormatting>
  <conditionalFormatting sqref="X16">
    <cfRule type="cellIs" dxfId="422" priority="1450" stopIfTrue="1" operator="equal">
      <formula>71.56790846</formula>
    </cfRule>
  </conditionalFormatting>
  <conditionalFormatting sqref="X15">
    <cfRule type="cellIs" dxfId="421" priority="1451" stopIfTrue="1" operator="equal">
      <formula>70.5671522</formula>
    </cfRule>
  </conditionalFormatting>
  <conditionalFormatting sqref="X14">
    <cfRule type="cellIs" dxfId="420" priority="1452" stopIfTrue="1" operator="equal">
      <formula>70.593246</formula>
    </cfRule>
  </conditionalFormatting>
  <conditionalFormatting sqref="X13">
    <cfRule type="cellIs" dxfId="419" priority="1453" stopIfTrue="1" operator="equal">
      <formula>69.94069062</formula>
    </cfRule>
  </conditionalFormatting>
  <conditionalFormatting sqref="X12">
    <cfRule type="cellIs" dxfId="418" priority="1454" stopIfTrue="1" operator="equal">
      <formula>70.00291363</formula>
    </cfRule>
  </conditionalFormatting>
  <conditionalFormatting sqref="X11">
    <cfRule type="cellIs" dxfId="417" priority="1455" stopIfTrue="1" operator="equal">
      <formula>69.42721526</formula>
    </cfRule>
  </conditionalFormatting>
  <conditionalFormatting sqref="X10">
    <cfRule type="cellIs" dxfId="416" priority="1456" stopIfTrue="1" operator="equal">
      <formula>68.21351964</formula>
    </cfRule>
  </conditionalFormatting>
  <conditionalFormatting sqref="X9">
    <cfRule type="cellIs" dxfId="415" priority="1457" stopIfTrue="1" operator="equal">
      <formula>68.72692072</formula>
    </cfRule>
  </conditionalFormatting>
  <conditionalFormatting sqref="X8">
    <cfRule type="cellIs" dxfId="414" priority="1458" stopIfTrue="1" operator="equal">
      <formula>67.69664907</formula>
    </cfRule>
  </conditionalFormatting>
  <conditionalFormatting sqref="X7">
    <cfRule type="cellIs" dxfId="413" priority="1459" stopIfTrue="1" operator="equal">
      <formula>67.3550231481481</formula>
    </cfRule>
  </conditionalFormatting>
  <conditionalFormatting sqref="X6">
    <cfRule type="cellIs" dxfId="412" priority="1460" stopIfTrue="1" operator="equal">
      <formula>66.5843981481482</formula>
    </cfRule>
  </conditionalFormatting>
  <conditionalFormatting sqref="Y240">
    <cfRule type="cellIs" dxfId="411" priority="1461" stopIfTrue="1" operator="equal">
      <formula>-0.6</formula>
    </cfRule>
  </conditionalFormatting>
  <conditionalFormatting sqref="Y239">
    <cfRule type="cellIs" dxfId="410" priority="1462" stopIfTrue="1" operator="equal">
      <formula>2.8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20"/>
  <sheetViews>
    <sheetView topLeftCell="S1" workbookViewId="0"/>
  </sheetViews>
  <sheetFormatPr defaultColWidth="8.85546875" defaultRowHeight="15" x14ac:dyDescent="0.25"/>
  <cols>
    <col min="2" max="35" width="15.140625" customWidth="1"/>
  </cols>
  <sheetData>
    <row r="1" spans="1:35" s="8" customFormat="1" x14ac:dyDescent="0.25">
      <c r="A1" s="1" t="s">
        <v>0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105</v>
      </c>
      <c r="W1" s="2" t="s">
        <v>106</v>
      </c>
      <c r="X1" s="2" t="s">
        <v>107</v>
      </c>
      <c r="Y1" s="2" t="s">
        <v>108</v>
      </c>
      <c r="Z1" s="2" t="s">
        <v>109</v>
      </c>
      <c r="AA1" s="2" t="s">
        <v>110</v>
      </c>
      <c r="AB1" s="2" t="s">
        <v>111</v>
      </c>
      <c r="AC1" s="2" t="s">
        <v>112</v>
      </c>
      <c r="AD1" s="2" t="s">
        <v>163</v>
      </c>
      <c r="AE1" s="2" t="s">
        <v>164</v>
      </c>
      <c r="AF1" s="2" t="s">
        <v>165</v>
      </c>
      <c r="AG1" s="2" t="s">
        <v>317</v>
      </c>
      <c r="AH1" s="2" t="s">
        <v>318</v>
      </c>
      <c r="AI1" s="2" t="s">
        <v>319</v>
      </c>
    </row>
    <row r="2" spans="1:35" s="8" customFormat="1" x14ac:dyDescent="0.25">
      <c r="A2" s="3" t="s">
        <v>30</v>
      </c>
      <c r="B2" s="4" t="s">
        <v>113</v>
      </c>
      <c r="C2" s="4" t="s">
        <v>75</v>
      </c>
      <c r="D2" s="4" t="s">
        <v>113</v>
      </c>
      <c r="E2" s="4" t="s">
        <v>113</v>
      </c>
      <c r="F2" s="4" t="s">
        <v>113</v>
      </c>
      <c r="G2" s="4" t="s">
        <v>113</v>
      </c>
      <c r="H2" s="4" t="s">
        <v>114</v>
      </c>
      <c r="I2" s="4" t="s">
        <v>114</v>
      </c>
      <c r="J2" s="4" t="s">
        <v>114</v>
      </c>
      <c r="K2" s="4" t="s">
        <v>114</v>
      </c>
      <c r="L2" s="4" t="s">
        <v>114</v>
      </c>
      <c r="M2" s="4" t="s">
        <v>114</v>
      </c>
      <c r="N2" s="4" t="s">
        <v>114</v>
      </c>
      <c r="O2" s="4" t="s">
        <v>114</v>
      </c>
      <c r="P2" s="4" t="s">
        <v>114</v>
      </c>
      <c r="Q2" s="4" t="s">
        <v>114</v>
      </c>
      <c r="R2" s="4" t="s">
        <v>114</v>
      </c>
      <c r="S2" s="4" t="s">
        <v>114</v>
      </c>
      <c r="T2" s="4" t="s">
        <v>115</v>
      </c>
      <c r="U2" s="4" t="s">
        <v>116</v>
      </c>
      <c r="V2" s="4" t="s">
        <v>116</v>
      </c>
      <c r="W2" s="4" t="s">
        <v>116</v>
      </c>
      <c r="X2" s="4" t="s">
        <v>116</v>
      </c>
      <c r="Y2" s="4" t="s">
        <v>116</v>
      </c>
      <c r="Z2" s="4" t="s">
        <v>116</v>
      </c>
      <c r="AA2" s="4" t="s">
        <v>117</v>
      </c>
      <c r="AB2" s="4" t="s">
        <v>118</v>
      </c>
      <c r="AC2" s="4" t="s">
        <v>119</v>
      </c>
      <c r="AD2" s="4" t="s">
        <v>113</v>
      </c>
      <c r="AE2" s="4" t="s">
        <v>113</v>
      </c>
      <c r="AF2" s="4" t="s">
        <v>113</v>
      </c>
      <c r="AG2" s="4" t="s">
        <v>114</v>
      </c>
      <c r="AH2" s="4" t="s">
        <v>114</v>
      </c>
      <c r="AI2" s="4" t="s">
        <v>114</v>
      </c>
    </row>
    <row r="3" spans="1:35" s="8" customFormat="1" x14ac:dyDescent="0.25">
      <c r="A3" s="3" t="s">
        <v>33</v>
      </c>
      <c r="B3" s="4" t="s">
        <v>82</v>
      </c>
      <c r="C3" s="4" t="s">
        <v>82</v>
      </c>
      <c r="D3" s="4" t="s">
        <v>84</v>
      </c>
      <c r="E3" s="4" t="s">
        <v>84</v>
      </c>
      <c r="F3" s="4" t="s">
        <v>84</v>
      </c>
      <c r="G3" s="4" t="s">
        <v>84</v>
      </c>
      <c r="H3" s="4" t="s">
        <v>82</v>
      </c>
      <c r="I3" s="4" t="s">
        <v>82</v>
      </c>
      <c r="J3" s="4" t="s">
        <v>82</v>
      </c>
      <c r="K3" s="4" t="s">
        <v>82</v>
      </c>
      <c r="L3" s="4" t="s">
        <v>82</v>
      </c>
      <c r="M3" s="4" t="s">
        <v>82</v>
      </c>
      <c r="N3" s="4" t="s">
        <v>82</v>
      </c>
      <c r="O3" s="4" t="s">
        <v>82</v>
      </c>
      <c r="P3" s="4" t="s">
        <v>82</v>
      </c>
      <c r="Q3" s="4" t="s">
        <v>82</v>
      </c>
      <c r="R3" s="4" t="s">
        <v>82</v>
      </c>
      <c r="S3" s="4" t="s">
        <v>82</v>
      </c>
      <c r="T3" s="4" t="s">
        <v>120</v>
      </c>
      <c r="U3" s="4" t="s">
        <v>120</v>
      </c>
      <c r="V3" s="4" t="s">
        <v>120</v>
      </c>
      <c r="W3" s="4" t="s">
        <v>120</v>
      </c>
      <c r="X3" s="4" t="s">
        <v>120</v>
      </c>
      <c r="Y3" s="4" t="s">
        <v>120</v>
      </c>
      <c r="Z3" s="4" t="s">
        <v>120</v>
      </c>
      <c r="AA3" s="4" t="s">
        <v>120</v>
      </c>
      <c r="AB3" s="4" t="s">
        <v>120</v>
      </c>
      <c r="AC3" s="4" t="s">
        <v>120</v>
      </c>
      <c r="AD3" s="4" t="s">
        <v>82</v>
      </c>
      <c r="AE3" s="4" t="s">
        <v>82</v>
      </c>
      <c r="AF3" s="4" t="s">
        <v>82</v>
      </c>
      <c r="AG3" s="4" t="s">
        <v>82</v>
      </c>
      <c r="AH3" s="4" t="s">
        <v>82</v>
      </c>
      <c r="AI3" s="4" t="s">
        <v>82</v>
      </c>
    </row>
    <row r="4" spans="1:35" s="8" customFormat="1" x14ac:dyDescent="0.25">
      <c r="A4" s="3" t="s">
        <v>315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44348</v>
      </c>
      <c r="I4" s="4">
        <v>44348</v>
      </c>
      <c r="J4" s="4">
        <v>44348</v>
      </c>
      <c r="K4" s="4">
        <v>44348</v>
      </c>
      <c r="L4" s="4">
        <v>44348</v>
      </c>
      <c r="M4" s="4">
        <v>44348</v>
      </c>
      <c r="N4" s="4">
        <v>44348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44409</v>
      </c>
      <c r="U4" s="4">
        <v>44409</v>
      </c>
      <c r="V4" s="4">
        <v>44409</v>
      </c>
      <c r="W4" s="4">
        <v>44409</v>
      </c>
      <c r="X4" s="4">
        <v>44409</v>
      </c>
      <c r="Y4" s="4">
        <v>44409</v>
      </c>
      <c r="Z4" s="4">
        <v>44409</v>
      </c>
      <c r="AA4" s="4">
        <v>44409</v>
      </c>
      <c r="AB4" s="4">
        <v>44409</v>
      </c>
      <c r="AC4" s="4">
        <v>44409</v>
      </c>
      <c r="AD4" s="4">
        <v>44378</v>
      </c>
      <c r="AE4" s="4">
        <v>44378</v>
      </c>
      <c r="AF4" s="4">
        <v>44348</v>
      </c>
      <c r="AG4" s="4">
        <v>44409</v>
      </c>
      <c r="AH4" s="4">
        <v>44409</v>
      </c>
      <c r="AI4" s="4">
        <v>44409</v>
      </c>
    </row>
    <row r="5" spans="1:35" s="8" customFormat="1" x14ac:dyDescent="0.25">
      <c r="A5" s="5" t="s">
        <v>37</v>
      </c>
      <c r="B5" s="6">
        <v>44439</v>
      </c>
      <c r="C5" s="6">
        <v>44414</v>
      </c>
      <c r="D5" s="6">
        <v>44414</v>
      </c>
      <c r="E5" s="6">
        <v>44414</v>
      </c>
      <c r="F5" s="6">
        <v>44414</v>
      </c>
      <c r="G5" s="6">
        <v>44414</v>
      </c>
      <c r="H5" s="6">
        <v>44417</v>
      </c>
      <c r="I5" s="6">
        <v>44417</v>
      </c>
      <c r="J5" s="6">
        <v>44417</v>
      </c>
      <c r="K5" s="6">
        <v>44418</v>
      </c>
      <c r="L5" s="6">
        <v>44418</v>
      </c>
      <c r="M5" s="6">
        <v>44418</v>
      </c>
      <c r="N5" s="6">
        <v>44417</v>
      </c>
      <c r="O5" s="6">
        <v>44417</v>
      </c>
      <c r="P5" s="6">
        <v>44417</v>
      </c>
      <c r="Q5" s="6">
        <v>44417</v>
      </c>
      <c r="R5" s="6">
        <v>44417</v>
      </c>
      <c r="S5" s="6">
        <v>44417</v>
      </c>
      <c r="T5" s="6">
        <v>44439</v>
      </c>
      <c r="U5" s="6">
        <v>44439</v>
      </c>
      <c r="V5" s="6">
        <v>44439</v>
      </c>
      <c r="W5" s="6">
        <v>44439</v>
      </c>
      <c r="X5" s="6">
        <v>44439</v>
      </c>
      <c r="Y5" s="6">
        <v>44439</v>
      </c>
      <c r="Z5" s="6">
        <v>44439</v>
      </c>
      <c r="AA5" s="6">
        <v>44439</v>
      </c>
      <c r="AB5" s="6">
        <v>44439</v>
      </c>
      <c r="AC5" s="6">
        <v>44439</v>
      </c>
      <c r="AD5" s="6">
        <v>44438</v>
      </c>
      <c r="AE5" s="6">
        <v>44438</v>
      </c>
      <c r="AF5" s="6">
        <v>44418</v>
      </c>
      <c r="AG5" s="6">
        <v>44439</v>
      </c>
      <c r="AH5" s="6">
        <v>44439</v>
      </c>
      <c r="AI5" s="6">
        <v>44439</v>
      </c>
    </row>
    <row r="6" spans="1:35" s="8" customFormat="1" x14ac:dyDescent="0.25">
      <c r="A6" s="3">
        <v>37257</v>
      </c>
      <c r="B6" s="6">
        <v>2090685.4471656799</v>
      </c>
      <c r="C6" s="6">
        <v>36408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10.1</v>
      </c>
      <c r="Q6" s="6"/>
      <c r="R6" s="6"/>
      <c r="S6" s="6"/>
      <c r="T6" s="6">
        <v>287.52999999999997</v>
      </c>
      <c r="U6" s="6">
        <v>55.2</v>
      </c>
      <c r="V6" s="6"/>
      <c r="W6" s="6"/>
      <c r="X6" s="6"/>
      <c r="Y6" s="6">
        <v>55.58</v>
      </c>
      <c r="Z6" s="6"/>
      <c r="AA6" s="6"/>
      <c r="AB6" s="6"/>
      <c r="AC6" s="6">
        <v>260.77</v>
      </c>
      <c r="AD6" s="6"/>
      <c r="AE6" s="6"/>
      <c r="AF6" s="6"/>
      <c r="AG6" s="6"/>
      <c r="AH6" s="6"/>
      <c r="AI6" s="6"/>
    </row>
    <row r="7" spans="1:35" s="8" customFormat="1" x14ac:dyDescent="0.25">
      <c r="A7" s="3">
        <v>37288</v>
      </c>
      <c r="B7" s="6">
        <v>2116761.9531678599</v>
      </c>
      <c r="C7" s="6">
        <v>36860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10</v>
      </c>
      <c r="Q7" s="6"/>
      <c r="R7" s="6"/>
      <c r="S7" s="6"/>
      <c r="T7" s="6">
        <v>290.75</v>
      </c>
      <c r="U7" s="6">
        <v>56.15</v>
      </c>
      <c r="V7" s="6"/>
      <c r="W7" s="6"/>
      <c r="X7" s="6"/>
      <c r="Y7" s="6">
        <v>57.28</v>
      </c>
      <c r="Z7" s="6"/>
      <c r="AA7" s="6"/>
      <c r="AB7" s="6"/>
      <c r="AC7" s="6">
        <v>262.64999999999998</v>
      </c>
      <c r="AD7" s="6"/>
      <c r="AE7" s="6"/>
      <c r="AF7" s="6"/>
      <c r="AG7" s="6"/>
      <c r="AH7" s="6"/>
      <c r="AI7" s="6"/>
    </row>
    <row r="8" spans="1:35" s="8" customFormat="1" x14ac:dyDescent="0.25">
      <c r="A8" s="3">
        <v>37316</v>
      </c>
      <c r="B8" s="7">
        <v>2171024.7866319702</v>
      </c>
      <c r="C8" s="7">
        <v>37295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10.7</v>
      </c>
      <c r="Q8" s="7"/>
      <c r="R8" s="7"/>
      <c r="S8" s="7"/>
      <c r="T8" s="7">
        <v>350.75</v>
      </c>
      <c r="U8" s="7">
        <v>71.650000000000006</v>
      </c>
      <c r="V8" s="7"/>
      <c r="W8" s="7"/>
      <c r="X8" s="7"/>
      <c r="Y8" s="7">
        <v>59.55</v>
      </c>
      <c r="Z8" s="7"/>
      <c r="AA8" s="7"/>
      <c r="AB8" s="7"/>
      <c r="AC8" s="7">
        <v>302.95999999999998</v>
      </c>
      <c r="AD8" s="7"/>
      <c r="AE8" s="7"/>
      <c r="AF8" s="7"/>
      <c r="AG8" s="7"/>
      <c r="AH8" s="7"/>
      <c r="AI8" s="7"/>
    </row>
    <row r="9" spans="1:35" s="8" customFormat="1" x14ac:dyDescent="0.25">
      <c r="A9" s="3">
        <v>37347</v>
      </c>
      <c r="B9" s="7">
        <v>2241608.0400250098</v>
      </c>
      <c r="C9" s="7">
        <v>39155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10.7</v>
      </c>
      <c r="Q9" s="7"/>
      <c r="R9" s="7"/>
      <c r="S9" s="7"/>
      <c r="T9" s="7">
        <v>386.1</v>
      </c>
      <c r="U9" s="7">
        <v>80.790000000000006</v>
      </c>
      <c r="V9" s="7"/>
      <c r="W9" s="7"/>
      <c r="X9" s="7"/>
      <c r="Y9" s="7">
        <v>61.5</v>
      </c>
      <c r="Z9" s="7"/>
      <c r="AA9" s="7"/>
      <c r="AB9" s="7"/>
      <c r="AC9" s="7">
        <v>343.33</v>
      </c>
      <c r="AD9" s="7"/>
      <c r="AE9" s="7"/>
      <c r="AF9" s="7"/>
      <c r="AG9" s="7"/>
      <c r="AH9" s="7"/>
      <c r="AI9" s="7"/>
    </row>
    <row r="10" spans="1:35" s="8" customFormat="1" x14ac:dyDescent="0.25">
      <c r="A10" s="3">
        <v>37377</v>
      </c>
      <c r="B10" s="7">
        <v>2308707.5708650299</v>
      </c>
      <c r="C10" s="7">
        <v>42227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11.1</v>
      </c>
      <c r="Q10" s="7"/>
      <c r="R10" s="7"/>
      <c r="S10" s="7"/>
      <c r="T10" s="7">
        <v>391.26</v>
      </c>
      <c r="U10" s="7">
        <v>83.45</v>
      </c>
      <c r="V10" s="7"/>
      <c r="W10" s="7"/>
      <c r="X10" s="7"/>
      <c r="Y10" s="7">
        <v>57.27</v>
      </c>
      <c r="Z10" s="7"/>
      <c r="AA10" s="7"/>
      <c r="AB10" s="7"/>
      <c r="AC10" s="7">
        <v>333.61</v>
      </c>
      <c r="AD10" s="7"/>
      <c r="AE10" s="7"/>
      <c r="AF10" s="7"/>
      <c r="AG10" s="7"/>
      <c r="AH10" s="7"/>
      <c r="AI10" s="7"/>
    </row>
    <row r="11" spans="1:35" s="8" customFormat="1" x14ac:dyDescent="0.25">
      <c r="A11" s="3">
        <v>37408</v>
      </c>
      <c r="B11" s="7">
        <v>2342148.44808535</v>
      </c>
      <c r="C11" s="7">
        <v>43579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11.1</v>
      </c>
      <c r="Q11" s="7"/>
      <c r="R11" s="7"/>
      <c r="S11" s="7"/>
      <c r="T11" s="7">
        <v>353.79</v>
      </c>
      <c r="U11" s="7">
        <v>76.75</v>
      </c>
      <c r="V11" s="7"/>
      <c r="W11" s="7"/>
      <c r="X11" s="7"/>
      <c r="Y11" s="7">
        <v>50.69</v>
      </c>
      <c r="Z11" s="7"/>
      <c r="AA11" s="7"/>
      <c r="AB11" s="7"/>
      <c r="AC11" s="7">
        <v>304.18</v>
      </c>
      <c r="AD11" s="7"/>
      <c r="AE11" s="7"/>
      <c r="AF11" s="7"/>
      <c r="AG11" s="7"/>
      <c r="AH11" s="7"/>
      <c r="AI11" s="7"/>
    </row>
    <row r="12" spans="1:35" s="8" customFormat="1" x14ac:dyDescent="0.25">
      <c r="A12" s="3">
        <v>37438</v>
      </c>
      <c r="B12" s="7">
        <v>2407819.1227988</v>
      </c>
      <c r="C12" s="7">
        <v>43294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</v>
      </c>
      <c r="Q12" s="7"/>
      <c r="R12" s="7"/>
      <c r="S12" s="7"/>
      <c r="T12" s="7">
        <v>326.23</v>
      </c>
      <c r="U12" s="7">
        <v>70.64</v>
      </c>
      <c r="V12" s="7"/>
      <c r="W12" s="7"/>
      <c r="X12" s="7"/>
      <c r="Y12" s="7">
        <v>46.48</v>
      </c>
      <c r="Z12" s="7"/>
      <c r="AA12" s="7"/>
      <c r="AB12" s="7"/>
      <c r="AC12" s="7">
        <v>281.81</v>
      </c>
      <c r="AD12" s="7"/>
      <c r="AE12" s="7"/>
      <c r="AF12" s="7"/>
      <c r="AG12" s="7"/>
      <c r="AH12" s="7"/>
      <c r="AI12" s="7"/>
    </row>
    <row r="13" spans="1:35" s="8" customFormat="1" x14ac:dyDescent="0.25">
      <c r="A13" s="3">
        <v>37469</v>
      </c>
      <c r="B13" s="7">
        <v>2475780.2884216998</v>
      </c>
      <c r="C13" s="7">
        <v>44327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10.3</v>
      </c>
      <c r="Q13" s="7"/>
      <c r="R13" s="7"/>
      <c r="S13" s="7"/>
      <c r="T13" s="7">
        <v>332.9</v>
      </c>
      <c r="U13" s="7">
        <v>73.77</v>
      </c>
      <c r="V13" s="7"/>
      <c r="W13" s="7"/>
      <c r="X13" s="7"/>
      <c r="Y13" s="7">
        <v>45.47</v>
      </c>
      <c r="Z13" s="7"/>
      <c r="AA13" s="7"/>
      <c r="AB13" s="7"/>
      <c r="AC13" s="7">
        <v>292.23</v>
      </c>
      <c r="AD13" s="7"/>
      <c r="AE13" s="7"/>
      <c r="AF13" s="7"/>
      <c r="AG13" s="7"/>
      <c r="AH13" s="7"/>
      <c r="AI13" s="7"/>
    </row>
    <row r="14" spans="1:35" s="8" customFormat="1" x14ac:dyDescent="0.25">
      <c r="A14" s="3">
        <v>37500</v>
      </c>
      <c r="B14" s="7">
        <v>2526995.0326340399</v>
      </c>
      <c r="C14" s="7">
        <v>45619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10.5</v>
      </c>
      <c r="Q14" s="7"/>
      <c r="R14" s="7"/>
      <c r="S14" s="7"/>
      <c r="T14" s="7">
        <v>334.06</v>
      </c>
      <c r="U14" s="7">
        <v>74.78</v>
      </c>
      <c r="V14" s="7"/>
      <c r="W14" s="7"/>
      <c r="X14" s="7"/>
      <c r="Y14" s="7">
        <v>43.92</v>
      </c>
      <c r="Z14" s="7"/>
      <c r="AA14" s="7"/>
      <c r="AB14" s="7"/>
      <c r="AC14" s="7">
        <v>289.95999999999998</v>
      </c>
      <c r="AD14" s="7"/>
      <c r="AE14" s="7"/>
      <c r="AF14" s="7"/>
      <c r="AG14" s="7"/>
      <c r="AH14" s="7"/>
      <c r="AI14" s="7"/>
    </row>
    <row r="15" spans="1:35" s="8" customFormat="1" x14ac:dyDescent="0.25">
      <c r="A15" s="3">
        <v>37530</v>
      </c>
      <c r="B15" s="7">
        <v>2594777.6406129398</v>
      </c>
      <c r="C15" s="7">
        <v>46767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12.4</v>
      </c>
      <c r="Q15" s="7"/>
      <c r="R15" s="7"/>
      <c r="S15" s="7"/>
      <c r="T15" s="7">
        <v>358.65</v>
      </c>
      <c r="U15" s="7">
        <v>78.739999999999995</v>
      </c>
      <c r="V15" s="7"/>
      <c r="W15" s="7"/>
      <c r="X15" s="7"/>
      <c r="Y15" s="7">
        <v>48.76</v>
      </c>
      <c r="Z15" s="7"/>
      <c r="AA15" s="7"/>
      <c r="AB15" s="7"/>
      <c r="AC15" s="7">
        <v>311.41000000000003</v>
      </c>
      <c r="AD15" s="7"/>
      <c r="AE15" s="7"/>
      <c r="AF15" s="7"/>
      <c r="AG15" s="7"/>
      <c r="AH15" s="7"/>
      <c r="AI15" s="7"/>
    </row>
    <row r="16" spans="1:35" s="8" customFormat="1" x14ac:dyDescent="0.25">
      <c r="A16" s="3">
        <v>37561</v>
      </c>
      <c r="B16" s="7">
        <v>2667968.8023155499</v>
      </c>
      <c r="C16" s="7">
        <v>48205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12.8</v>
      </c>
      <c r="Q16" s="7"/>
      <c r="R16" s="7"/>
      <c r="S16" s="7"/>
      <c r="T16" s="7">
        <v>361.15</v>
      </c>
      <c r="U16" s="7">
        <v>77.66</v>
      </c>
      <c r="V16" s="7"/>
      <c r="W16" s="7"/>
      <c r="X16" s="7"/>
      <c r="Y16" s="7">
        <v>55.83</v>
      </c>
      <c r="Z16" s="7"/>
      <c r="AA16" s="7"/>
      <c r="AB16" s="7"/>
      <c r="AC16" s="7">
        <v>321.40649999999999</v>
      </c>
      <c r="AD16" s="7"/>
      <c r="AE16" s="7"/>
      <c r="AF16" s="7"/>
      <c r="AG16" s="7"/>
      <c r="AH16" s="7"/>
      <c r="AI16" s="7"/>
    </row>
    <row r="17" spans="1:35" s="8" customFormat="1" x14ac:dyDescent="0.25">
      <c r="A17" s="3">
        <v>37591</v>
      </c>
      <c r="B17" s="7">
        <v>2759021.68773463</v>
      </c>
      <c r="C17" s="7">
        <v>47793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12</v>
      </c>
      <c r="Q17" s="7"/>
      <c r="R17" s="7"/>
      <c r="S17" s="7"/>
      <c r="T17" s="7">
        <v>359.07</v>
      </c>
      <c r="U17" s="7">
        <v>77.63</v>
      </c>
      <c r="V17" s="7"/>
      <c r="W17" s="7"/>
      <c r="X17" s="7"/>
      <c r="Y17" s="7">
        <v>53.76</v>
      </c>
      <c r="Z17" s="7"/>
      <c r="AA17" s="7"/>
      <c r="AB17" s="7"/>
      <c r="AC17" s="7">
        <v>318.90629999999999</v>
      </c>
      <c r="AD17" s="7"/>
      <c r="AE17" s="7"/>
      <c r="AF17" s="7"/>
      <c r="AG17" s="7"/>
      <c r="AH17" s="7"/>
      <c r="AI17" s="7"/>
    </row>
    <row r="18" spans="1:35" s="8" customFormat="1" x14ac:dyDescent="0.25">
      <c r="A18" s="3">
        <v>37622</v>
      </c>
      <c r="B18" s="7">
        <v>2807890.8035099399</v>
      </c>
      <c r="C18" s="7">
        <v>49274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12.1</v>
      </c>
      <c r="Q18" s="7"/>
      <c r="R18" s="7"/>
      <c r="S18" s="7"/>
      <c r="T18" s="7">
        <v>345.56</v>
      </c>
      <c r="U18" s="7">
        <v>72.540000000000006</v>
      </c>
      <c r="V18" s="7"/>
      <c r="W18" s="7"/>
      <c r="X18" s="7"/>
      <c r="Y18" s="7">
        <v>53.15</v>
      </c>
      <c r="Z18" s="7"/>
      <c r="AA18" s="7"/>
      <c r="AB18" s="7"/>
      <c r="AC18" s="7">
        <v>307.78199999999998</v>
      </c>
      <c r="AD18" s="7"/>
      <c r="AE18" s="7"/>
      <c r="AF18" s="7"/>
      <c r="AG18" s="7">
        <v>11.34</v>
      </c>
      <c r="AH18" s="7">
        <v>12.74</v>
      </c>
      <c r="AI18" s="7">
        <v>13.2</v>
      </c>
    </row>
    <row r="19" spans="1:35" s="8" customFormat="1" x14ac:dyDescent="0.25">
      <c r="A19" s="3">
        <v>37653</v>
      </c>
      <c r="B19" s="7">
        <v>2921735.8858603202</v>
      </c>
      <c r="C19" s="7">
        <v>53061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11.9</v>
      </c>
      <c r="Q19" s="7"/>
      <c r="R19" s="7"/>
      <c r="S19" s="7"/>
      <c r="T19" s="7">
        <v>383.23</v>
      </c>
      <c r="U19" s="7">
        <v>80.22</v>
      </c>
      <c r="V19" s="7"/>
      <c r="W19" s="7"/>
      <c r="X19" s="7"/>
      <c r="Y19" s="7">
        <v>59.05</v>
      </c>
      <c r="Z19" s="7"/>
      <c r="AA19" s="7"/>
      <c r="AB19" s="7"/>
      <c r="AC19" s="7">
        <v>341.5213</v>
      </c>
      <c r="AD19" s="7"/>
      <c r="AE19" s="7"/>
      <c r="AF19" s="7"/>
      <c r="AG19" s="7">
        <v>8.02</v>
      </c>
      <c r="AH19" s="7">
        <v>9.5500000000000007</v>
      </c>
      <c r="AI19" s="7">
        <v>9.75</v>
      </c>
    </row>
    <row r="20" spans="1:35" s="8" customFormat="1" x14ac:dyDescent="0.25">
      <c r="A20" s="3">
        <v>37681</v>
      </c>
      <c r="B20" s="7">
        <v>3012500.5759512899</v>
      </c>
      <c r="C20" s="7">
        <v>55525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11.2</v>
      </c>
      <c r="Q20" s="7"/>
      <c r="R20" s="7"/>
      <c r="S20" s="7"/>
      <c r="T20" s="7">
        <v>360.33</v>
      </c>
      <c r="U20" s="7">
        <v>73.91</v>
      </c>
      <c r="V20" s="7"/>
      <c r="W20" s="7"/>
      <c r="X20" s="7"/>
      <c r="Y20" s="7">
        <v>58.9</v>
      </c>
      <c r="Z20" s="7"/>
      <c r="AA20" s="7"/>
      <c r="AB20" s="7"/>
      <c r="AC20" s="7">
        <v>325.5564</v>
      </c>
      <c r="AD20" s="7"/>
      <c r="AE20" s="7"/>
      <c r="AF20" s="7"/>
      <c r="AG20" s="7">
        <v>8.26</v>
      </c>
      <c r="AH20" s="7">
        <v>9.57</v>
      </c>
      <c r="AI20" s="7">
        <v>9.5500000000000007</v>
      </c>
    </row>
    <row r="21" spans="1:35" s="8" customFormat="1" x14ac:dyDescent="0.25">
      <c r="A21" s="3">
        <v>37712</v>
      </c>
      <c r="B21" s="7">
        <v>3083344.48913683</v>
      </c>
      <c r="C21" s="7">
        <v>59847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10.9</v>
      </c>
      <c r="Q21" s="7"/>
      <c r="R21" s="7"/>
      <c r="S21" s="7"/>
      <c r="T21" s="7">
        <v>422.37</v>
      </c>
      <c r="U21" s="7">
        <v>90.32</v>
      </c>
      <c r="V21" s="7"/>
      <c r="W21" s="7"/>
      <c r="X21" s="7"/>
      <c r="Y21" s="7">
        <v>62.68</v>
      </c>
      <c r="Z21" s="7"/>
      <c r="AA21" s="7"/>
      <c r="AB21" s="7"/>
      <c r="AC21" s="7">
        <v>369.77319999999997</v>
      </c>
      <c r="AD21" s="7"/>
      <c r="AE21" s="7"/>
      <c r="AF21" s="7"/>
      <c r="AG21" s="7">
        <v>6.85</v>
      </c>
      <c r="AH21" s="7">
        <v>8</v>
      </c>
      <c r="AI21" s="7">
        <v>8.7799999999999994</v>
      </c>
    </row>
    <row r="22" spans="1:35" s="8" customFormat="1" x14ac:dyDescent="0.25">
      <c r="A22" s="3">
        <v>37742</v>
      </c>
      <c r="B22" s="7">
        <v>3178354.4854838699</v>
      </c>
      <c r="C22" s="7">
        <v>64882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10.8</v>
      </c>
      <c r="Q22" s="7"/>
      <c r="R22" s="7"/>
      <c r="S22" s="7"/>
      <c r="T22" s="7">
        <v>467.1</v>
      </c>
      <c r="U22" s="7">
        <v>96.04</v>
      </c>
      <c r="V22" s="7"/>
      <c r="W22" s="7"/>
      <c r="X22" s="7"/>
      <c r="Y22" s="7">
        <v>70.3</v>
      </c>
      <c r="Z22" s="7"/>
      <c r="AA22" s="7"/>
      <c r="AB22" s="7"/>
      <c r="AC22" s="7">
        <v>421.08</v>
      </c>
      <c r="AD22" s="7"/>
      <c r="AE22" s="7"/>
      <c r="AF22" s="7"/>
      <c r="AG22" s="7">
        <v>6.09</v>
      </c>
      <c r="AH22" s="7">
        <v>7.62</v>
      </c>
      <c r="AI22" s="7">
        <v>7.83</v>
      </c>
    </row>
    <row r="23" spans="1:35" s="8" customFormat="1" x14ac:dyDescent="0.25">
      <c r="A23" s="3">
        <v>37773</v>
      </c>
      <c r="B23" s="7">
        <v>3295956.7376632402</v>
      </c>
      <c r="C23" s="7">
        <v>64430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11</v>
      </c>
      <c r="Q23" s="7"/>
      <c r="R23" s="7"/>
      <c r="S23" s="7"/>
      <c r="T23" s="7">
        <v>503.51</v>
      </c>
      <c r="U23" s="7">
        <v>101.04</v>
      </c>
      <c r="V23" s="7"/>
      <c r="W23" s="7"/>
      <c r="X23" s="7"/>
      <c r="Y23" s="7">
        <v>71.56</v>
      </c>
      <c r="Z23" s="7"/>
      <c r="AA23" s="7"/>
      <c r="AB23" s="7"/>
      <c r="AC23" s="7">
        <v>455.44</v>
      </c>
      <c r="AD23" s="7"/>
      <c r="AE23" s="7"/>
      <c r="AF23" s="7"/>
      <c r="AG23" s="7">
        <v>6.15</v>
      </c>
      <c r="AH23" s="7">
        <v>7.4</v>
      </c>
      <c r="AI23" s="7">
        <v>7.8</v>
      </c>
    </row>
    <row r="24" spans="1:35" s="8" customFormat="1" x14ac:dyDescent="0.25">
      <c r="A24" s="3">
        <v>37803</v>
      </c>
      <c r="B24" s="7">
        <v>3388672.7250947398</v>
      </c>
      <c r="C24" s="7">
        <v>64454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>
        <v>11.1</v>
      </c>
      <c r="Q24" s="7"/>
      <c r="R24" s="7"/>
      <c r="S24" s="7"/>
      <c r="T24" s="7">
        <v>457.02</v>
      </c>
      <c r="U24" s="7">
        <v>88.51</v>
      </c>
      <c r="V24" s="7"/>
      <c r="W24" s="7"/>
      <c r="X24" s="7"/>
      <c r="Y24" s="7">
        <v>68.55</v>
      </c>
      <c r="Z24" s="7"/>
      <c r="AA24" s="7"/>
      <c r="AB24" s="7"/>
      <c r="AC24" s="7">
        <v>430.3</v>
      </c>
      <c r="AD24" s="7"/>
      <c r="AE24" s="7"/>
      <c r="AF24" s="7"/>
      <c r="AG24" s="7">
        <v>6.36</v>
      </c>
      <c r="AH24" s="7">
        <v>8.16</v>
      </c>
      <c r="AI24" s="7">
        <v>8.43</v>
      </c>
    </row>
    <row r="25" spans="1:35" s="8" customFormat="1" x14ac:dyDescent="0.25">
      <c r="A25" s="3">
        <v>37834</v>
      </c>
      <c r="B25" s="7">
        <v>3475351.3432950201</v>
      </c>
      <c r="C25" s="7">
        <v>62752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10.6</v>
      </c>
      <c r="Q25" s="7"/>
      <c r="R25" s="7"/>
      <c r="S25" s="7"/>
      <c r="T25" s="7">
        <v>530.94000000000005</v>
      </c>
      <c r="U25" s="7">
        <v>104.16</v>
      </c>
      <c r="V25" s="7"/>
      <c r="W25" s="7"/>
      <c r="X25" s="7"/>
      <c r="Y25" s="7">
        <v>79.3</v>
      </c>
      <c r="Z25" s="7"/>
      <c r="AA25" s="7"/>
      <c r="AB25" s="7"/>
      <c r="AC25" s="7">
        <v>484</v>
      </c>
      <c r="AD25" s="7"/>
      <c r="AE25" s="7"/>
      <c r="AF25" s="7"/>
      <c r="AG25" s="7">
        <v>6.51</v>
      </c>
      <c r="AH25" s="7">
        <v>8.19</v>
      </c>
      <c r="AI25" s="7">
        <v>8.5299999999999994</v>
      </c>
    </row>
    <row r="26" spans="1:35" s="8" customFormat="1" x14ac:dyDescent="0.25">
      <c r="A26" s="3">
        <v>37865</v>
      </c>
      <c r="B26" s="7">
        <v>3603499.6237554499</v>
      </c>
      <c r="C26" s="7">
        <v>62073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9.8000000000000007</v>
      </c>
      <c r="Q26" s="7"/>
      <c r="R26" s="7"/>
      <c r="S26" s="7"/>
      <c r="T26" s="7">
        <v>566.62</v>
      </c>
      <c r="U26" s="7">
        <v>109.9</v>
      </c>
      <c r="V26" s="7"/>
      <c r="W26" s="7"/>
      <c r="X26" s="7"/>
      <c r="Y26" s="7">
        <v>81.66</v>
      </c>
      <c r="Z26" s="7"/>
      <c r="AA26" s="7"/>
      <c r="AB26" s="7"/>
      <c r="AC26" s="7">
        <v>515.16999999999996</v>
      </c>
      <c r="AD26" s="7"/>
      <c r="AE26" s="7"/>
      <c r="AF26" s="7"/>
      <c r="AG26" s="7">
        <v>6.83</v>
      </c>
      <c r="AH26" s="7">
        <v>7.95</v>
      </c>
      <c r="AI26" s="7">
        <v>9.27</v>
      </c>
    </row>
    <row r="27" spans="1:35" s="8" customFormat="1" x14ac:dyDescent="0.25">
      <c r="A27" s="3">
        <v>37895</v>
      </c>
      <c r="B27" s="7">
        <v>3616826.9129172498</v>
      </c>
      <c r="C27" s="7">
        <v>64928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10.4</v>
      </c>
      <c r="Q27" s="7"/>
      <c r="R27" s="7"/>
      <c r="S27" s="7"/>
      <c r="T27" s="7">
        <v>506.12</v>
      </c>
      <c r="U27" s="7">
        <v>97.82</v>
      </c>
      <c r="V27" s="7"/>
      <c r="W27" s="7"/>
      <c r="X27" s="7"/>
      <c r="Y27" s="7">
        <v>85.37</v>
      </c>
      <c r="Z27" s="7"/>
      <c r="AA27" s="7"/>
      <c r="AB27" s="7"/>
      <c r="AC27" s="7">
        <v>468.85</v>
      </c>
      <c r="AD27" s="7"/>
      <c r="AE27" s="7"/>
      <c r="AF27" s="7"/>
      <c r="AG27" s="7">
        <v>6.61</v>
      </c>
      <c r="AH27" s="7">
        <v>7.87</v>
      </c>
      <c r="AI27" s="7">
        <v>8.7100000000000009</v>
      </c>
    </row>
    <row r="28" spans="1:35" s="8" customFormat="1" x14ac:dyDescent="0.25">
      <c r="A28" s="3">
        <v>37926</v>
      </c>
      <c r="B28" s="7">
        <v>3705493.1907694601</v>
      </c>
      <c r="C28" s="7">
        <v>68169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10.4</v>
      </c>
      <c r="Q28" s="7"/>
      <c r="R28" s="7"/>
      <c r="S28" s="7"/>
      <c r="T28" s="7">
        <v>529.27</v>
      </c>
      <c r="U28" s="7">
        <v>103.46</v>
      </c>
      <c r="V28" s="7"/>
      <c r="W28" s="7"/>
      <c r="X28" s="7"/>
      <c r="Y28" s="7">
        <v>86.16</v>
      </c>
      <c r="Z28" s="7"/>
      <c r="AA28" s="7"/>
      <c r="AB28" s="7"/>
      <c r="AC28" s="7">
        <v>484.73</v>
      </c>
      <c r="AD28" s="7"/>
      <c r="AE28" s="7"/>
      <c r="AF28" s="7"/>
      <c r="AG28" s="7">
        <v>6.81</v>
      </c>
      <c r="AH28" s="7">
        <v>8.01</v>
      </c>
      <c r="AI28" s="7">
        <v>8.9</v>
      </c>
    </row>
    <row r="29" spans="1:35" s="8" customFormat="1" x14ac:dyDescent="0.25">
      <c r="A29" s="3">
        <v>37956</v>
      </c>
      <c r="B29" s="7">
        <v>3806871.55636094</v>
      </c>
      <c r="C29" s="7">
        <v>76938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11</v>
      </c>
      <c r="Q29" s="7"/>
      <c r="R29" s="7"/>
      <c r="S29" s="7"/>
      <c r="T29" s="7">
        <v>567.25</v>
      </c>
      <c r="U29" s="7">
        <v>112.47</v>
      </c>
      <c r="V29" s="7"/>
      <c r="W29" s="7">
        <v>57.35</v>
      </c>
      <c r="X29" s="7"/>
      <c r="Y29" s="7">
        <v>98.85</v>
      </c>
      <c r="Z29" s="7"/>
      <c r="AA29" s="7"/>
      <c r="AB29" s="7"/>
      <c r="AC29" s="7">
        <v>514.71</v>
      </c>
      <c r="AD29" s="7"/>
      <c r="AE29" s="7"/>
      <c r="AF29" s="7"/>
      <c r="AG29" s="7">
        <v>5.67</v>
      </c>
      <c r="AH29" s="7">
        <v>7.92</v>
      </c>
      <c r="AI29" s="7">
        <v>8.51</v>
      </c>
    </row>
    <row r="30" spans="1:35" s="8" customFormat="1" x14ac:dyDescent="0.25">
      <c r="A30" s="3">
        <v>37987</v>
      </c>
      <c r="B30" s="7">
        <v>3958183.6582186399</v>
      </c>
      <c r="C30" s="7">
        <v>83990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10</v>
      </c>
      <c r="Q30" s="7"/>
      <c r="R30" s="7"/>
      <c r="S30" s="7"/>
      <c r="T30" s="7">
        <v>611.1</v>
      </c>
      <c r="U30" s="7">
        <v>118.39</v>
      </c>
      <c r="V30" s="7"/>
      <c r="W30" s="7">
        <v>81.709999999999994</v>
      </c>
      <c r="X30" s="7"/>
      <c r="Y30" s="7">
        <v>109.92</v>
      </c>
      <c r="Z30" s="7"/>
      <c r="AA30" s="7"/>
      <c r="AB30" s="7"/>
      <c r="AC30" s="7">
        <v>551.72</v>
      </c>
      <c r="AD30" s="7"/>
      <c r="AE30" s="7"/>
      <c r="AF30" s="7"/>
      <c r="AG30" s="7">
        <v>4.5</v>
      </c>
      <c r="AH30" s="7">
        <v>7.18</v>
      </c>
      <c r="AI30" s="7">
        <v>8.09</v>
      </c>
    </row>
    <row r="31" spans="1:35" s="8" customFormat="1" x14ac:dyDescent="0.25">
      <c r="A31" s="3">
        <v>38018</v>
      </c>
      <c r="B31" s="7">
        <v>4081697.9483944499</v>
      </c>
      <c r="C31" s="7">
        <v>86318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9.4</v>
      </c>
      <c r="Q31" s="7"/>
      <c r="R31" s="7"/>
      <c r="S31" s="7"/>
      <c r="T31" s="7">
        <v>670.14</v>
      </c>
      <c r="U31" s="7">
        <v>133.08000000000001</v>
      </c>
      <c r="V31" s="7"/>
      <c r="W31" s="7">
        <v>93.06</v>
      </c>
      <c r="X31" s="7"/>
      <c r="Y31" s="7">
        <v>114.51</v>
      </c>
      <c r="Z31" s="7"/>
      <c r="AA31" s="7"/>
      <c r="AB31" s="7"/>
      <c r="AC31" s="7">
        <v>591.09</v>
      </c>
      <c r="AD31" s="7"/>
      <c r="AE31" s="7"/>
      <c r="AF31" s="7"/>
      <c r="AG31" s="7">
        <v>3.17</v>
      </c>
      <c r="AH31" s="7">
        <v>6.17</v>
      </c>
      <c r="AI31" s="7">
        <v>8.3800000000000008</v>
      </c>
    </row>
    <row r="32" spans="1:35" s="8" customFormat="1" x14ac:dyDescent="0.25">
      <c r="A32" s="3">
        <v>38047</v>
      </c>
      <c r="B32" s="7">
        <v>4187834.3865753701</v>
      </c>
      <c r="C32" s="7">
        <v>83398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9.1999999999999993</v>
      </c>
      <c r="Q32" s="7"/>
      <c r="R32" s="7"/>
      <c r="S32" s="7"/>
      <c r="T32" s="7">
        <v>752.66</v>
      </c>
      <c r="U32" s="7">
        <v>152.9</v>
      </c>
      <c r="V32" s="7"/>
      <c r="W32" s="7">
        <v>95.26</v>
      </c>
      <c r="X32" s="7"/>
      <c r="Y32" s="7">
        <v>115.67</v>
      </c>
      <c r="Z32" s="7"/>
      <c r="AA32" s="7"/>
      <c r="AB32" s="7"/>
      <c r="AC32" s="7">
        <v>644.64</v>
      </c>
      <c r="AD32" s="7"/>
      <c r="AE32" s="7"/>
      <c r="AF32" s="7"/>
      <c r="AG32" s="7">
        <v>3.45</v>
      </c>
      <c r="AH32" s="7">
        <v>6.06</v>
      </c>
      <c r="AI32" s="7">
        <v>8.0500000000000007</v>
      </c>
    </row>
    <row r="33" spans="1:35" s="8" customFormat="1" x14ac:dyDescent="0.25">
      <c r="A33" s="3">
        <v>38078</v>
      </c>
      <c r="B33" s="7">
        <v>4343527.97646417</v>
      </c>
      <c r="C33" s="7">
        <v>82664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9</v>
      </c>
      <c r="Q33" s="7"/>
      <c r="R33" s="7"/>
      <c r="S33" s="7"/>
      <c r="T33" s="7">
        <v>631.11</v>
      </c>
      <c r="U33" s="7">
        <v>127.29</v>
      </c>
      <c r="V33" s="7"/>
      <c r="W33" s="7">
        <v>80.14</v>
      </c>
      <c r="X33" s="7"/>
      <c r="Y33" s="7">
        <v>107.27</v>
      </c>
      <c r="Z33" s="7"/>
      <c r="AA33" s="7"/>
      <c r="AB33" s="7"/>
      <c r="AC33" s="7">
        <v>561.78</v>
      </c>
      <c r="AD33" s="7"/>
      <c r="AE33" s="7"/>
      <c r="AF33" s="7"/>
      <c r="AG33" s="7">
        <v>4.6399999999999997</v>
      </c>
      <c r="AH33" s="7">
        <v>6.24</v>
      </c>
      <c r="AI33" s="7">
        <v>8.58</v>
      </c>
    </row>
    <row r="34" spans="1:35" s="8" customFormat="1" x14ac:dyDescent="0.25">
      <c r="A34" s="3">
        <v>38108</v>
      </c>
      <c r="B34" s="7">
        <v>4360226.64250034</v>
      </c>
      <c r="C34" s="7">
        <v>85612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9.1999999999999993</v>
      </c>
      <c r="Q34" s="7"/>
      <c r="R34" s="7"/>
      <c r="S34" s="7"/>
      <c r="T34" s="7">
        <v>581.07000000000005</v>
      </c>
      <c r="U34" s="7">
        <v>114.98</v>
      </c>
      <c r="V34" s="7"/>
      <c r="W34" s="7">
        <v>78.87</v>
      </c>
      <c r="X34" s="7"/>
      <c r="Y34" s="7">
        <v>103.51</v>
      </c>
      <c r="Z34" s="7"/>
      <c r="AA34" s="7"/>
      <c r="AB34" s="7"/>
      <c r="AC34" s="7">
        <v>535.4</v>
      </c>
      <c r="AD34" s="7"/>
      <c r="AE34" s="7"/>
      <c r="AF34" s="7"/>
      <c r="AG34" s="7">
        <v>4.95</v>
      </c>
      <c r="AH34" s="7">
        <v>6.56</v>
      </c>
      <c r="AI34" s="7">
        <v>8.76</v>
      </c>
    </row>
    <row r="35" spans="1:35" s="8" customFormat="1" x14ac:dyDescent="0.25">
      <c r="A35" s="3">
        <v>38139</v>
      </c>
      <c r="B35" s="7">
        <v>4454222.2113540499</v>
      </c>
      <c r="C35" s="7">
        <v>88226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8.8000000000000007</v>
      </c>
      <c r="Q35" s="7"/>
      <c r="R35" s="7"/>
      <c r="S35" s="7"/>
      <c r="T35" s="7">
        <v>583.32000000000005</v>
      </c>
      <c r="U35" s="7">
        <v>116.37</v>
      </c>
      <c r="V35" s="7"/>
      <c r="W35" s="7">
        <v>77.22</v>
      </c>
      <c r="X35" s="7"/>
      <c r="Y35" s="7">
        <v>100.74</v>
      </c>
      <c r="Z35" s="7"/>
      <c r="AA35" s="7"/>
      <c r="AB35" s="7"/>
      <c r="AC35" s="7">
        <v>534.84</v>
      </c>
      <c r="AD35" s="7"/>
      <c r="AE35" s="7"/>
      <c r="AF35" s="7"/>
      <c r="AG35" s="7">
        <v>5.14</v>
      </c>
      <c r="AH35" s="7">
        <v>6.69</v>
      </c>
      <c r="AI35" s="7">
        <v>8.5500000000000007</v>
      </c>
    </row>
    <row r="36" spans="1:35" s="8" customFormat="1" x14ac:dyDescent="0.25">
      <c r="A36" s="3">
        <v>38169</v>
      </c>
      <c r="B36" s="7">
        <v>4523528.0441177404</v>
      </c>
      <c r="C36" s="7">
        <v>88610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9</v>
      </c>
      <c r="Q36" s="7"/>
      <c r="R36" s="7"/>
      <c r="S36" s="7"/>
      <c r="T36" s="7">
        <v>540.27</v>
      </c>
      <c r="U36" s="7">
        <v>98.56</v>
      </c>
      <c r="V36" s="7"/>
      <c r="W36" s="7">
        <v>70.33</v>
      </c>
      <c r="X36" s="7"/>
      <c r="Y36" s="7">
        <v>86</v>
      </c>
      <c r="Z36" s="7"/>
      <c r="AA36" s="7"/>
      <c r="AB36" s="7"/>
      <c r="AC36" s="7">
        <v>502.81</v>
      </c>
      <c r="AD36" s="7"/>
      <c r="AE36" s="7"/>
      <c r="AF36" s="7"/>
      <c r="AG36" s="7">
        <v>5.15</v>
      </c>
      <c r="AH36" s="7">
        <v>6.66</v>
      </c>
      <c r="AI36" s="7">
        <v>8.65</v>
      </c>
    </row>
    <row r="37" spans="1:35" s="8" customFormat="1" x14ac:dyDescent="0.25">
      <c r="A37" s="3">
        <v>38200</v>
      </c>
      <c r="B37" s="7">
        <v>4579453.0976462904</v>
      </c>
      <c r="C37" s="7">
        <v>88702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9.1999999999999993</v>
      </c>
      <c r="Q37" s="7"/>
      <c r="R37" s="7"/>
      <c r="S37" s="7"/>
      <c r="T37" s="7">
        <v>584.65</v>
      </c>
      <c r="U37" s="7">
        <v>106.92</v>
      </c>
      <c r="V37" s="7"/>
      <c r="W37" s="7">
        <v>82.63</v>
      </c>
      <c r="X37" s="7"/>
      <c r="Y37" s="7">
        <v>94.36</v>
      </c>
      <c r="Z37" s="7"/>
      <c r="AA37" s="7"/>
      <c r="AB37" s="7"/>
      <c r="AC37" s="7">
        <v>549.28</v>
      </c>
      <c r="AD37" s="7"/>
      <c r="AE37" s="7"/>
      <c r="AF37" s="7"/>
      <c r="AG37" s="7">
        <v>4.84</v>
      </c>
      <c r="AH37" s="7">
        <v>6.7</v>
      </c>
      <c r="AI37" s="7">
        <v>8.4600000000000009</v>
      </c>
    </row>
    <row r="38" spans="1:35" s="8" customFormat="1" x14ac:dyDescent="0.25">
      <c r="A38" s="3">
        <v>38231</v>
      </c>
      <c r="B38" s="7">
        <v>4648951.3732245201</v>
      </c>
      <c r="C38" s="7">
        <v>95082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9.5</v>
      </c>
      <c r="Q38" s="7"/>
      <c r="R38" s="7"/>
      <c r="S38" s="7"/>
      <c r="T38" s="7">
        <v>631.65</v>
      </c>
      <c r="U38" s="7">
        <v>115.13</v>
      </c>
      <c r="V38" s="7"/>
      <c r="W38" s="7">
        <v>96.3</v>
      </c>
      <c r="X38" s="7"/>
      <c r="Y38" s="7">
        <v>100.51</v>
      </c>
      <c r="Z38" s="7"/>
      <c r="AA38" s="7"/>
      <c r="AB38" s="7"/>
      <c r="AC38" s="7">
        <v>611.03</v>
      </c>
      <c r="AD38" s="7"/>
      <c r="AE38" s="7"/>
      <c r="AF38" s="7"/>
      <c r="AG38" s="7">
        <v>5.13</v>
      </c>
      <c r="AH38" s="7">
        <v>6.82</v>
      </c>
      <c r="AI38" s="7">
        <v>8.5299999999999994</v>
      </c>
    </row>
    <row r="39" spans="1:35" s="8" customFormat="1" x14ac:dyDescent="0.25">
      <c r="A39" s="3">
        <v>38261</v>
      </c>
      <c r="B39" s="7">
        <v>4813627.5953667602</v>
      </c>
      <c r="C39" s="7">
        <v>107338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9.5</v>
      </c>
      <c r="Q39" s="7"/>
      <c r="R39" s="7"/>
      <c r="S39" s="7"/>
      <c r="T39" s="7">
        <v>663.67</v>
      </c>
      <c r="U39" s="7">
        <v>122.65</v>
      </c>
      <c r="V39" s="7"/>
      <c r="W39" s="7">
        <v>103.63</v>
      </c>
      <c r="X39" s="7"/>
      <c r="Y39" s="7">
        <v>111.19</v>
      </c>
      <c r="Z39" s="7"/>
      <c r="AA39" s="7"/>
      <c r="AB39" s="7"/>
      <c r="AC39" s="7">
        <v>632.97</v>
      </c>
      <c r="AD39" s="7"/>
      <c r="AE39" s="7"/>
      <c r="AF39" s="7"/>
      <c r="AG39" s="7">
        <v>5.2</v>
      </c>
      <c r="AH39" s="7">
        <v>6.66</v>
      </c>
      <c r="AI39" s="7">
        <v>8.34</v>
      </c>
    </row>
    <row r="40" spans="1:35" s="8" customFormat="1" x14ac:dyDescent="0.25">
      <c r="A40" s="3">
        <v>38292</v>
      </c>
      <c r="B40" s="7">
        <v>4959788.7951598298</v>
      </c>
      <c r="C40" s="7">
        <v>117434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9.6</v>
      </c>
      <c r="Q40" s="7"/>
      <c r="R40" s="7"/>
      <c r="S40" s="7"/>
      <c r="T40" s="7">
        <v>627.98</v>
      </c>
      <c r="U40" s="7">
        <v>102.77</v>
      </c>
      <c r="V40" s="7"/>
      <c r="W40" s="7">
        <v>105.27</v>
      </c>
      <c r="X40" s="7"/>
      <c r="Y40" s="7">
        <v>102.07</v>
      </c>
      <c r="Z40" s="7"/>
      <c r="AA40" s="7"/>
      <c r="AB40" s="7"/>
      <c r="AC40" s="7">
        <v>570.76</v>
      </c>
      <c r="AD40" s="7"/>
      <c r="AE40" s="7"/>
      <c r="AF40" s="7"/>
      <c r="AG40" s="7">
        <v>5.77</v>
      </c>
      <c r="AH40" s="7">
        <v>6.95</v>
      </c>
      <c r="AI40" s="7">
        <v>8.31</v>
      </c>
    </row>
    <row r="41" spans="1:35" s="8" customFormat="1" x14ac:dyDescent="0.25">
      <c r="A41" s="3">
        <v>38322</v>
      </c>
      <c r="B41" s="7">
        <v>5080797.0494038099</v>
      </c>
      <c r="C41" s="7">
        <v>124541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v>9.6</v>
      </c>
      <c r="Q41" s="7"/>
      <c r="R41" s="7"/>
      <c r="S41" s="7"/>
      <c r="T41" s="7">
        <v>614.11</v>
      </c>
      <c r="U41" s="7">
        <v>101.04</v>
      </c>
      <c r="V41" s="7">
        <v>98.43</v>
      </c>
      <c r="W41" s="7">
        <v>100.46</v>
      </c>
      <c r="X41" s="7"/>
      <c r="Y41" s="7">
        <v>99.35</v>
      </c>
      <c r="Z41" s="7"/>
      <c r="AA41" s="7"/>
      <c r="AB41" s="7"/>
      <c r="AC41" s="7">
        <v>552.22</v>
      </c>
      <c r="AD41" s="7"/>
      <c r="AE41" s="7"/>
      <c r="AF41" s="7"/>
      <c r="AG41" s="7">
        <v>5</v>
      </c>
      <c r="AH41" s="7">
        <v>6.9</v>
      </c>
      <c r="AI41" s="7">
        <v>8.36</v>
      </c>
    </row>
    <row r="42" spans="1:35" s="8" customFormat="1" x14ac:dyDescent="0.25">
      <c r="A42" s="3">
        <v>38353</v>
      </c>
      <c r="B42" s="7">
        <v>5196774.4801172502</v>
      </c>
      <c r="C42" s="7">
        <v>124927</v>
      </c>
      <c r="D42" s="7"/>
      <c r="E42" s="7"/>
      <c r="F42" s="7"/>
      <c r="G42" s="7"/>
      <c r="H42" s="7"/>
      <c r="I42" s="7"/>
      <c r="J42" s="7">
        <v>20</v>
      </c>
      <c r="K42" s="7"/>
      <c r="L42" s="7"/>
      <c r="M42" s="7"/>
      <c r="N42" s="7"/>
      <c r="O42" s="7"/>
      <c r="P42" s="7">
        <v>9.6999999999999993</v>
      </c>
      <c r="Q42" s="7"/>
      <c r="R42" s="7"/>
      <c r="S42" s="7">
        <v>2.4</v>
      </c>
      <c r="T42" s="7">
        <v>637.21</v>
      </c>
      <c r="U42" s="7">
        <v>104.43</v>
      </c>
      <c r="V42" s="7">
        <v>107.89</v>
      </c>
      <c r="W42" s="7">
        <v>110.17</v>
      </c>
      <c r="X42" s="7">
        <v>99.66</v>
      </c>
      <c r="Y42" s="7">
        <v>103.22</v>
      </c>
      <c r="Z42" s="7">
        <v>101.17</v>
      </c>
      <c r="AA42" s="7"/>
      <c r="AB42" s="7"/>
      <c r="AC42" s="7">
        <v>575.74</v>
      </c>
      <c r="AD42" s="7"/>
      <c r="AE42" s="7"/>
      <c r="AF42" s="7"/>
      <c r="AG42" s="7">
        <v>4.99</v>
      </c>
      <c r="AH42" s="7">
        <v>6.86</v>
      </c>
      <c r="AI42" s="7">
        <v>8.34</v>
      </c>
    </row>
    <row r="43" spans="1:35" s="8" customFormat="1" x14ac:dyDescent="0.25">
      <c r="A43" s="3">
        <v>38384</v>
      </c>
      <c r="B43" s="7">
        <v>5339222.3555825697</v>
      </c>
      <c r="C43" s="7">
        <v>134153</v>
      </c>
      <c r="D43" s="7"/>
      <c r="E43" s="7"/>
      <c r="F43" s="7"/>
      <c r="G43" s="7"/>
      <c r="H43" s="7"/>
      <c r="I43" s="7"/>
      <c r="J43" s="7">
        <v>19.600000000000001</v>
      </c>
      <c r="K43" s="7"/>
      <c r="L43" s="7"/>
      <c r="M43" s="7"/>
      <c r="N43" s="7"/>
      <c r="O43" s="7"/>
      <c r="P43" s="7">
        <v>9.5</v>
      </c>
      <c r="Q43" s="7"/>
      <c r="R43" s="7"/>
      <c r="S43" s="7">
        <v>2.2999999999999998</v>
      </c>
      <c r="T43" s="7">
        <v>716.42</v>
      </c>
      <c r="U43" s="7">
        <v>115.35</v>
      </c>
      <c r="V43" s="7">
        <v>115.1</v>
      </c>
      <c r="W43" s="7">
        <v>130.65</v>
      </c>
      <c r="X43" s="7">
        <v>103.67</v>
      </c>
      <c r="Y43" s="7">
        <v>123.59</v>
      </c>
      <c r="Z43" s="7">
        <v>115.82</v>
      </c>
      <c r="AA43" s="7"/>
      <c r="AB43" s="7"/>
      <c r="AC43" s="7">
        <v>635.38</v>
      </c>
      <c r="AD43" s="7"/>
      <c r="AE43" s="7"/>
      <c r="AF43" s="7"/>
      <c r="AG43" s="7">
        <v>5</v>
      </c>
      <c r="AH43" s="7">
        <v>6.95</v>
      </c>
      <c r="AI43" s="7">
        <v>8.32</v>
      </c>
    </row>
    <row r="44" spans="1:35" s="8" customFormat="1" x14ac:dyDescent="0.25">
      <c r="A44" s="3">
        <v>38412</v>
      </c>
      <c r="B44" s="7">
        <v>5492987.8356442098</v>
      </c>
      <c r="C44" s="7">
        <v>137381</v>
      </c>
      <c r="D44" s="7"/>
      <c r="E44" s="7"/>
      <c r="F44" s="7"/>
      <c r="G44" s="7"/>
      <c r="H44" s="7"/>
      <c r="I44" s="7"/>
      <c r="J44" s="7">
        <v>20.5</v>
      </c>
      <c r="K44" s="7"/>
      <c r="L44" s="7"/>
      <c r="M44" s="7"/>
      <c r="N44" s="7"/>
      <c r="O44" s="7"/>
      <c r="P44" s="7">
        <v>9.1999999999999993</v>
      </c>
      <c r="Q44" s="7"/>
      <c r="R44" s="7"/>
      <c r="S44" s="7">
        <v>2.2999999999999998</v>
      </c>
      <c r="T44" s="7">
        <v>669.07</v>
      </c>
      <c r="U44" s="7">
        <v>105.58</v>
      </c>
      <c r="V44" s="7">
        <v>122.51</v>
      </c>
      <c r="W44" s="7">
        <v>119.53</v>
      </c>
      <c r="X44" s="7">
        <v>92.52</v>
      </c>
      <c r="Y44" s="7">
        <v>111.09</v>
      </c>
      <c r="Z44" s="7">
        <v>116.59</v>
      </c>
      <c r="AA44" s="7"/>
      <c r="AB44" s="7"/>
      <c r="AC44" s="7">
        <v>598.04</v>
      </c>
      <c r="AD44" s="7"/>
      <c r="AE44" s="7"/>
      <c r="AF44" s="7"/>
      <c r="AG44" s="7">
        <v>4.93</v>
      </c>
      <c r="AH44" s="7">
        <v>7.04</v>
      </c>
      <c r="AI44" s="7">
        <v>8.39</v>
      </c>
    </row>
    <row r="45" spans="1:35" s="8" customFormat="1" x14ac:dyDescent="0.25">
      <c r="A45" s="3">
        <v>38443</v>
      </c>
      <c r="B45" s="7">
        <v>5618262.2626060704</v>
      </c>
      <c r="C45" s="7">
        <v>144255</v>
      </c>
      <c r="D45" s="7"/>
      <c r="E45" s="7"/>
      <c r="F45" s="7"/>
      <c r="G45" s="7"/>
      <c r="H45" s="7"/>
      <c r="I45" s="7"/>
      <c r="J45" s="7">
        <v>20.399999999999999</v>
      </c>
      <c r="K45" s="7"/>
      <c r="L45" s="7"/>
      <c r="M45" s="7"/>
      <c r="N45" s="7"/>
      <c r="O45" s="7"/>
      <c r="P45" s="7">
        <v>8.4</v>
      </c>
      <c r="Q45" s="7"/>
      <c r="R45" s="7"/>
      <c r="S45" s="7">
        <v>2</v>
      </c>
      <c r="T45" s="7">
        <v>670.36</v>
      </c>
      <c r="U45" s="7">
        <v>105.42</v>
      </c>
      <c r="V45" s="7">
        <v>123.72</v>
      </c>
      <c r="W45" s="7">
        <v>115.12</v>
      </c>
      <c r="X45" s="7">
        <v>99.82</v>
      </c>
      <c r="Y45" s="7">
        <v>110.42</v>
      </c>
      <c r="Z45" s="7">
        <v>127.87</v>
      </c>
      <c r="AA45" s="7"/>
      <c r="AB45" s="7"/>
      <c r="AC45" s="7">
        <v>593.88</v>
      </c>
      <c r="AD45" s="7"/>
      <c r="AE45" s="7"/>
      <c r="AF45" s="7"/>
      <c r="AG45" s="7">
        <v>5.18</v>
      </c>
      <c r="AH45" s="7">
        <v>7.23</v>
      </c>
      <c r="AI45" s="7">
        <v>8.6199999999999992</v>
      </c>
    </row>
    <row r="46" spans="1:35" s="8" customFormat="1" x14ac:dyDescent="0.25">
      <c r="A46" s="3">
        <v>38473</v>
      </c>
      <c r="B46" s="7">
        <v>5734060.3637463003</v>
      </c>
      <c r="C46" s="7">
        <v>147360</v>
      </c>
      <c r="D46" s="7"/>
      <c r="E46" s="7"/>
      <c r="F46" s="7"/>
      <c r="G46" s="7"/>
      <c r="H46" s="7"/>
      <c r="I46" s="7"/>
      <c r="J46" s="7">
        <v>19.600000000000001</v>
      </c>
      <c r="K46" s="7"/>
      <c r="L46" s="7"/>
      <c r="M46" s="7"/>
      <c r="N46" s="7"/>
      <c r="O46" s="7"/>
      <c r="P46" s="7">
        <v>8.6999999999999993</v>
      </c>
      <c r="Q46" s="7"/>
      <c r="R46" s="7"/>
      <c r="S46" s="7">
        <v>2.8</v>
      </c>
      <c r="T46" s="7">
        <v>674.44</v>
      </c>
      <c r="U46" s="7">
        <v>105.73</v>
      </c>
      <c r="V46" s="7">
        <v>136.03</v>
      </c>
      <c r="W46" s="7">
        <v>117.82</v>
      </c>
      <c r="X46" s="7">
        <v>95.77</v>
      </c>
      <c r="Y46" s="7">
        <v>109.56</v>
      </c>
      <c r="Z46" s="7">
        <v>127.69</v>
      </c>
      <c r="AA46" s="7"/>
      <c r="AB46" s="7"/>
      <c r="AC46" s="7">
        <v>603.89</v>
      </c>
      <c r="AD46" s="7"/>
      <c r="AE46" s="7"/>
      <c r="AF46" s="7"/>
      <c r="AG46" s="7">
        <v>5.24</v>
      </c>
      <c r="AH46" s="7">
        <v>7.08</v>
      </c>
      <c r="AI46" s="7">
        <v>8.52</v>
      </c>
    </row>
    <row r="47" spans="1:35" s="8" customFormat="1" x14ac:dyDescent="0.25">
      <c r="A47" s="3">
        <v>38504</v>
      </c>
      <c r="B47" s="7">
        <v>5896668.3907140801</v>
      </c>
      <c r="C47" s="7">
        <v>151578</v>
      </c>
      <c r="D47" s="7"/>
      <c r="E47" s="7"/>
      <c r="F47" s="7"/>
      <c r="G47" s="7"/>
      <c r="H47" s="7"/>
      <c r="I47" s="7"/>
      <c r="J47" s="7">
        <v>20</v>
      </c>
      <c r="K47" s="7"/>
      <c r="L47" s="7"/>
      <c r="M47" s="7"/>
      <c r="N47" s="7"/>
      <c r="O47" s="7"/>
      <c r="P47" s="7">
        <v>8.6999999999999993</v>
      </c>
      <c r="Q47" s="7"/>
      <c r="R47" s="7"/>
      <c r="S47" s="7">
        <v>3.3</v>
      </c>
      <c r="T47" s="7">
        <v>706.38</v>
      </c>
      <c r="U47" s="7">
        <v>112.96</v>
      </c>
      <c r="V47" s="7">
        <v>138.87</v>
      </c>
      <c r="W47" s="7">
        <v>116.53</v>
      </c>
      <c r="X47" s="7">
        <v>99.7</v>
      </c>
      <c r="Y47" s="7">
        <v>106.24</v>
      </c>
      <c r="Z47" s="7">
        <v>130.85</v>
      </c>
      <c r="AA47" s="7"/>
      <c r="AB47" s="7"/>
      <c r="AC47" s="7">
        <v>639.98</v>
      </c>
      <c r="AD47" s="7"/>
      <c r="AE47" s="7"/>
      <c r="AF47" s="7"/>
      <c r="AG47" s="7">
        <v>5.34</v>
      </c>
      <c r="AH47" s="7">
        <v>7.01</v>
      </c>
      <c r="AI47" s="7">
        <v>8.6300000000000008</v>
      </c>
    </row>
    <row r="48" spans="1:35" s="8" customFormat="1" x14ac:dyDescent="0.25">
      <c r="A48" s="3">
        <v>38534</v>
      </c>
      <c r="B48" s="7">
        <v>6059963.5664832098</v>
      </c>
      <c r="C48" s="7">
        <v>144624</v>
      </c>
      <c r="D48" s="7"/>
      <c r="E48" s="7"/>
      <c r="F48" s="7"/>
      <c r="G48" s="7"/>
      <c r="H48" s="7"/>
      <c r="I48" s="7"/>
      <c r="J48" s="7">
        <v>20.9</v>
      </c>
      <c r="K48" s="7"/>
      <c r="L48" s="7"/>
      <c r="M48" s="7"/>
      <c r="N48" s="7"/>
      <c r="O48" s="7"/>
      <c r="P48" s="7">
        <v>8.6</v>
      </c>
      <c r="Q48" s="7"/>
      <c r="R48" s="7"/>
      <c r="S48" s="7">
        <v>3.1</v>
      </c>
      <c r="T48" s="7">
        <v>778.93</v>
      </c>
      <c r="U48" s="7">
        <v>125.82</v>
      </c>
      <c r="V48" s="7">
        <v>146.91</v>
      </c>
      <c r="W48" s="7">
        <v>130.37</v>
      </c>
      <c r="X48" s="7">
        <v>103.66</v>
      </c>
      <c r="Y48" s="7">
        <v>112.34</v>
      </c>
      <c r="Z48" s="7">
        <v>152.05000000000001</v>
      </c>
      <c r="AA48" s="7"/>
      <c r="AB48" s="7"/>
      <c r="AC48" s="7">
        <v>700.65</v>
      </c>
      <c r="AD48" s="7"/>
      <c r="AE48" s="7"/>
      <c r="AF48" s="7"/>
      <c r="AG48" s="7">
        <v>5.19</v>
      </c>
      <c r="AH48" s="7">
        <v>6.98</v>
      </c>
      <c r="AI48" s="7">
        <v>8.4600000000000009</v>
      </c>
    </row>
    <row r="49" spans="1:35" s="8" customFormat="1" x14ac:dyDescent="0.25">
      <c r="A49" s="3">
        <v>38565</v>
      </c>
      <c r="B49" s="7">
        <v>6300475.0475423904</v>
      </c>
      <c r="C49" s="7">
        <v>149754</v>
      </c>
      <c r="D49" s="7"/>
      <c r="E49" s="7"/>
      <c r="F49" s="7"/>
      <c r="G49" s="7"/>
      <c r="H49" s="7"/>
      <c r="I49" s="7"/>
      <c r="J49" s="7">
        <v>21.4</v>
      </c>
      <c r="K49" s="7"/>
      <c r="L49" s="7"/>
      <c r="M49" s="7"/>
      <c r="N49" s="7"/>
      <c r="O49" s="7"/>
      <c r="P49" s="7">
        <v>8.4</v>
      </c>
      <c r="Q49" s="7"/>
      <c r="R49" s="7"/>
      <c r="S49" s="7">
        <v>2.7</v>
      </c>
      <c r="T49" s="7">
        <v>882.03</v>
      </c>
      <c r="U49" s="7">
        <v>147.58000000000001</v>
      </c>
      <c r="V49" s="7">
        <v>157.99</v>
      </c>
      <c r="W49" s="7">
        <v>137.44</v>
      </c>
      <c r="X49" s="7">
        <v>107.5</v>
      </c>
      <c r="Y49" s="7">
        <v>123.08</v>
      </c>
      <c r="Z49" s="7">
        <v>180.77</v>
      </c>
      <c r="AA49" s="7"/>
      <c r="AB49" s="7"/>
      <c r="AC49" s="7">
        <v>784.28</v>
      </c>
      <c r="AD49" s="7"/>
      <c r="AE49" s="7"/>
      <c r="AF49" s="7"/>
      <c r="AG49" s="7">
        <v>4.9400000000000004</v>
      </c>
      <c r="AH49" s="7">
        <v>6.53</v>
      </c>
      <c r="AI49" s="7">
        <v>7.64</v>
      </c>
    </row>
    <row r="50" spans="1:35" s="8" customFormat="1" x14ac:dyDescent="0.25">
      <c r="A50" s="3">
        <v>38596</v>
      </c>
      <c r="B50" s="7">
        <v>6467505.5319734598</v>
      </c>
      <c r="C50" s="7">
        <v>159560</v>
      </c>
      <c r="D50" s="7"/>
      <c r="E50" s="7"/>
      <c r="F50" s="7"/>
      <c r="G50" s="7"/>
      <c r="H50" s="7"/>
      <c r="I50" s="7"/>
      <c r="J50" s="7">
        <v>21.6</v>
      </c>
      <c r="K50" s="7"/>
      <c r="L50" s="7"/>
      <c r="M50" s="7"/>
      <c r="N50" s="7"/>
      <c r="O50" s="7"/>
      <c r="P50" s="7">
        <v>8.5</v>
      </c>
      <c r="Q50" s="7"/>
      <c r="R50" s="7"/>
      <c r="S50" s="7">
        <v>2.6</v>
      </c>
      <c r="T50" s="7">
        <v>1007.76</v>
      </c>
      <c r="U50" s="7">
        <v>173.97</v>
      </c>
      <c r="V50" s="7">
        <v>170.75</v>
      </c>
      <c r="W50" s="7">
        <v>156.41999999999999</v>
      </c>
      <c r="X50" s="7">
        <v>145.22</v>
      </c>
      <c r="Y50" s="7">
        <v>132.57</v>
      </c>
      <c r="Z50" s="7">
        <v>194.13</v>
      </c>
      <c r="AA50" s="7"/>
      <c r="AB50" s="7"/>
      <c r="AC50" s="7">
        <v>892.5</v>
      </c>
      <c r="AD50" s="7"/>
      <c r="AE50" s="7"/>
      <c r="AF50" s="7"/>
      <c r="AG50" s="7">
        <v>4.84</v>
      </c>
      <c r="AH50" s="7">
        <v>6.23</v>
      </c>
      <c r="AI50" s="7">
        <v>6.79</v>
      </c>
    </row>
    <row r="51" spans="1:35" s="8" customFormat="1" x14ac:dyDescent="0.25">
      <c r="A51" s="3">
        <v>38626</v>
      </c>
      <c r="B51" s="7">
        <v>6613323.1153378198</v>
      </c>
      <c r="C51" s="7">
        <v>164971</v>
      </c>
      <c r="D51" s="7"/>
      <c r="E51" s="7"/>
      <c r="F51" s="7"/>
      <c r="G51" s="7"/>
      <c r="H51" s="7"/>
      <c r="I51" s="7"/>
      <c r="J51" s="7">
        <v>21.7</v>
      </c>
      <c r="K51" s="7"/>
      <c r="L51" s="7"/>
      <c r="M51" s="7"/>
      <c r="N51" s="7"/>
      <c r="O51" s="7"/>
      <c r="P51" s="7">
        <v>8.4</v>
      </c>
      <c r="Q51" s="7"/>
      <c r="R51" s="7"/>
      <c r="S51" s="7">
        <v>3.4</v>
      </c>
      <c r="T51" s="7">
        <v>934.99</v>
      </c>
      <c r="U51" s="7">
        <v>163.87</v>
      </c>
      <c r="V51" s="7">
        <v>164.76</v>
      </c>
      <c r="W51" s="7">
        <v>145.27000000000001</v>
      </c>
      <c r="X51" s="7">
        <v>140.94</v>
      </c>
      <c r="Y51" s="7">
        <v>119.69</v>
      </c>
      <c r="Z51" s="7">
        <v>180.27</v>
      </c>
      <c r="AA51" s="7"/>
      <c r="AB51" s="7"/>
      <c r="AC51" s="7">
        <v>842.52</v>
      </c>
      <c r="AD51" s="7"/>
      <c r="AE51" s="7"/>
      <c r="AF51" s="7"/>
      <c r="AG51" s="7">
        <v>5.04</v>
      </c>
      <c r="AH51" s="7">
        <v>6.58</v>
      </c>
      <c r="AI51" s="7">
        <v>7.11</v>
      </c>
    </row>
    <row r="52" spans="1:35" s="8" customFormat="1" x14ac:dyDescent="0.25">
      <c r="A52" s="3">
        <v>38657</v>
      </c>
      <c r="B52" s="7">
        <v>6734673.6724624597</v>
      </c>
      <c r="C52" s="7">
        <v>168396</v>
      </c>
      <c r="D52" s="7"/>
      <c r="E52" s="7"/>
      <c r="F52" s="7"/>
      <c r="G52" s="7"/>
      <c r="H52" s="7"/>
      <c r="I52" s="7"/>
      <c r="J52" s="7">
        <v>21.6</v>
      </c>
      <c r="K52" s="7"/>
      <c r="L52" s="7"/>
      <c r="M52" s="7"/>
      <c r="N52" s="7"/>
      <c r="O52" s="7"/>
      <c r="P52" s="7">
        <v>8.6</v>
      </c>
      <c r="Q52" s="7"/>
      <c r="R52" s="7"/>
      <c r="S52" s="7">
        <v>4.0999999999999996</v>
      </c>
      <c r="T52" s="7">
        <v>1037.26</v>
      </c>
      <c r="U52" s="7">
        <v>175.56</v>
      </c>
      <c r="V52" s="7">
        <v>184.09</v>
      </c>
      <c r="W52" s="7">
        <v>152.85</v>
      </c>
      <c r="X52" s="7">
        <v>147.47999999999999</v>
      </c>
      <c r="Y52" s="7">
        <v>128.63999999999999</v>
      </c>
      <c r="Z52" s="7">
        <v>225.37</v>
      </c>
      <c r="AA52" s="7"/>
      <c r="AB52" s="7"/>
      <c r="AC52" s="7">
        <v>944.55</v>
      </c>
      <c r="AD52" s="7"/>
      <c r="AE52" s="7"/>
      <c r="AF52" s="7"/>
      <c r="AG52" s="7">
        <v>5.22</v>
      </c>
      <c r="AH52" s="7">
        <v>6.54</v>
      </c>
      <c r="AI52" s="7">
        <v>7.02</v>
      </c>
    </row>
    <row r="53" spans="1:35" s="8" customFormat="1" x14ac:dyDescent="0.25">
      <c r="A53" s="3">
        <v>38687</v>
      </c>
      <c r="B53" s="7">
        <v>6917397.5937154097</v>
      </c>
      <c r="C53" s="7">
        <v>182240</v>
      </c>
      <c r="D53" s="7"/>
      <c r="E53" s="7">
        <v>1405600</v>
      </c>
      <c r="F53" s="7">
        <v>1500100</v>
      </c>
      <c r="G53" s="7">
        <v>583400</v>
      </c>
      <c r="H53" s="7"/>
      <c r="I53" s="7"/>
      <c r="J53" s="7">
        <v>21.6</v>
      </c>
      <c r="K53" s="7"/>
      <c r="L53" s="7"/>
      <c r="M53" s="7"/>
      <c r="N53" s="7"/>
      <c r="O53" s="7"/>
      <c r="P53" s="7">
        <v>8.1999999999999993</v>
      </c>
      <c r="Q53" s="7"/>
      <c r="R53" s="7"/>
      <c r="S53" s="7">
        <v>3.4</v>
      </c>
      <c r="T53" s="7">
        <v>1125.5999999999999</v>
      </c>
      <c r="U53" s="7">
        <v>188.48</v>
      </c>
      <c r="V53" s="7">
        <v>189.19</v>
      </c>
      <c r="W53" s="7">
        <v>153.74</v>
      </c>
      <c r="X53" s="7">
        <v>164.11</v>
      </c>
      <c r="Y53" s="7">
        <v>139.75</v>
      </c>
      <c r="Z53" s="7">
        <v>269.89999999999998</v>
      </c>
      <c r="AA53" s="7"/>
      <c r="AB53" s="7"/>
      <c r="AC53" s="7">
        <v>1011</v>
      </c>
      <c r="AD53" s="7"/>
      <c r="AE53" s="7"/>
      <c r="AF53" s="7"/>
      <c r="AG53" s="7">
        <v>5.61</v>
      </c>
      <c r="AH53" s="7">
        <v>6.5</v>
      </c>
      <c r="AI53" s="7">
        <v>6.87</v>
      </c>
    </row>
    <row r="54" spans="1:35" s="8" customFormat="1" x14ac:dyDescent="0.25">
      <c r="A54" s="3">
        <v>38718</v>
      </c>
      <c r="B54" s="7">
        <v>7034443.9324193103</v>
      </c>
      <c r="C54" s="7">
        <v>188451</v>
      </c>
      <c r="D54" s="7"/>
      <c r="E54" s="7">
        <v>1399000</v>
      </c>
      <c r="F54" s="7">
        <v>1495300</v>
      </c>
      <c r="G54" s="7">
        <v>557400</v>
      </c>
      <c r="H54" s="7"/>
      <c r="I54" s="7"/>
      <c r="J54" s="7">
        <v>21.1</v>
      </c>
      <c r="K54" s="7"/>
      <c r="L54" s="7"/>
      <c r="M54" s="7"/>
      <c r="N54" s="7"/>
      <c r="O54" s="7"/>
      <c r="P54" s="7">
        <v>8.3000000000000007</v>
      </c>
      <c r="Q54" s="7"/>
      <c r="R54" s="7"/>
      <c r="S54" s="7">
        <v>3.4</v>
      </c>
      <c r="T54" s="7">
        <v>1315.96</v>
      </c>
      <c r="U54" s="7">
        <v>229.25</v>
      </c>
      <c r="V54" s="7">
        <v>210.17</v>
      </c>
      <c r="W54" s="7">
        <v>181.17</v>
      </c>
      <c r="X54" s="7">
        <v>184.82</v>
      </c>
      <c r="Y54" s="7">
        <v>149.09</v>
      </c>
      <c r="Z54" s="7">
        <v>309.18</v>
      </c>
      <c r="AA54" s="7"/>
      <c r="AB54" s="7"/>
      <c r="AC54" s="7">
        <v>1171.44</v>
      </c>
      <c r="AD54" s="7"/>
      <c r="AE54" s="7"/>
      <c r="AF54" s="7"/>
      <c r="AG54" s="7">
        <v>5.55</v>
      </c>
      <c r="AH54" s="7">
        <v>6.32</v>
      </c>
      <c r="AI54" s="7">
        <v>6.63</v>
      </c>
    </row>
    <row r="55" spans="1:35" s="8" customFormat="1" x14ac:dyDescent="0.25">
      <c r="A55" s="3">
        <v>38749</v>
      </c>
      <c r="B55" s="7">
        <v>7140258.8937513595</v>
      </c>
      <c r="C55" s="7">
        <v>195931</v>
      </c>
      <c r="D55" s="7"/>
      <c r="E55" s="7">
        <v>1392200</v>
      </c>
      <c r="F55" s="7">
        <v>1538600</v>
      </c>
      <c r="G55" s="7">
        <v>583800</v>
      </c>
      <c r="H55" s="7"/>
      <c r="I55" s="7"/>
      <c r="J55" s="7">
        <v>20</v>
      </c>
      <c r="K55" s="7"/>
      <c r="L55" s="7"/>
      <c r="M55" s="7"/>
      <c r="N55" s="7"/>
      <c r="O55" s="7"/>
      <c r="P55" s="7">
        <v>8.4</v>
      </c>
      <c r="Q55" s="7"/>
      <c r="R55" s="7"/>
      <c r="S55" s="7">
        <v>3</v>
      </c>
      <c r="T55" s="7">
        <v>1453.44</v>
      </c>
      <c r="U55" s="7">
        <v>251.61</v>
      </c>
      <c r="V55" s="7">
        <v>218.24</v>
      </c>
      <c r="W55" s="7">
        <v>195.02</v>
      </c>
      <c r="X55" s="7">
        <v>237.47</v>
      </c>
      <c r="Y55" s="7">
        <v>178.75</v>
      </c>
      <c r="Z55" s="7">
        <v>321.58999999999997</v>
      </c>
      <c r="AA55" s="7"/>
      <c r="AB55" s="7"/>
      <c r="AC55" s="7">
        <v>1320.83</v>
      </c>
      <c r="AD55" s="7"/>
      <c r="AE55" s="7"/>
      <c r="AF55" s="7"/>
      <c r="AG55" s="7">
        <v>5.24</v>
      </c>
      <c r="AH55" s="7">
        <v>6.3</v>
      </c>
      <c r="AI55" s="7">
        <v>6.76</v>
      </c>
    </row>
    <row r="56" spans="1:35" s="8" customFormat="1" x14ac:dyDescent="0.25">
      <c r="A56" s="3">
        <v>38777</v>
      </c>
      <c r="B56" s="7">
        <v>7373308.2336097704</v>
      </c>
      <c r="C56" s="7">
        <v>205881</v>
      </c>
      <c r="D56" s="7"/>
      <c r="E56" s="7">
        <v>1453200</v>
      </c>
      <c r="F56" s="7">
        <v>1574800</v>
      </c>
      <c r="G56" s="7">
        <v>598500</v>
      </c>
      <c r="H56" s="7"/>
      <c r="I56" s="7"/>
      <c r="J56" s="7">
        <v>19.600000000000001</v>
      </c>
      <c r="K56" s="7"/>
      <c r="L56" s="7"/>
      <c r="M56" s="7"/>
      <c r="N56" s="7"/>
      <c r="O56" s="7"/>
      <c r="P56" s="7">
        <v>8.3000000000000007</v>
      </c>
      <c r="Q56" s="7"/>
      <c r="R56" s="7"/>
      <c r="S56" s="7">
        <v>3.3</v>
      </c>
      <c r="T56" s="7">
        <v>1434.99</v>
      </c>
      <c r="U56" s="7">
        <v>248.94</v>
      </c>
      <c r="V56" s="7">
        <v>229.47</v>
      </c>
      <c r="W56" s="7">
        <v>199.86</v>
      </c>
      <c r="X56" s="7">
        <v>235.15</v>
      </c>
      <c r="Y56" s="7">
        <v>170.02</v>
      </c>
      <c r="Z56" s="7">
        <v>305.87</v>
      </c>
      <c r="AA56" s="7"/>
      <c r="AB56" s="7"/>
      <c r="AC56" s="7">
        <v>1299.19</v>
      </c>
      <c r="AD56" s="7"/>
      <c r="AE56" s="7"/>
      <c r="AF56" s="7"/>
      <c r="AG56" s="7">
        <v>5.36</v>
      </c>
      <c r="AH56" s="7">
        <v>6.43</v>
      </c>
      <c r="AI56" s="7">
        <v>6.82</v>
      </c>
    </row>
    <row r="57" spans="1:35" s="8" customFormat="1" x14ac:dyDescent="0.25">
      <c r="A57" s="3">
        <v>38808</v>
      </c>
      <c r="B57" s="7">
        <v>7554981.89046463</v>
      </c>
      <c r="C57" s="7">
        <v>226413</v>
      </c>
      <c r="D57" s="7"/>
      <c r="E57" s="7">
        <v>1464800</v>
      </c>
      <c r="F57" s="7">
        <v>1610300</v>
      </c>
      <c r="G57" s="7">
        <v>672200</v>
      </c>
      <c r="H57" s="7"/>
      <c r="I57" s="7"/>
      <c r="J57" s="7">
        <v>18.3</v>
      </c>
      <c r="K57" s="7"/>
      <c r="L57" s="7"/>
      <c r="M57" s="7"/>
      <c r="N57" s="7"/>
      <c r="O57" s="7"/>
      <c r="P57" s="7">
        <v>8.3000000000000007</v>
      </c>
      <c r="Q57" s="7"/>
      <c r="R57" s="7"/>
      <c r="S57" s="7">
        <v>3.5</v>
      </c>
      <c r="T57" s="7">
        <v>1657.28</v>
      </c>
      <c r="U57" s="7">
        <v>288.74</v>
      </c>
      <c r="V57" s="7">
        <v>245.42</v>
      </c>
      <c r="W57" s="7">
        <v>223.22</v>
      </c>
      <c r="X57" s="7">
        <v>255.22</v>
      </c>
      <c r="Y57" s="7">
        <v>173.19</v>
      </c>
      <c r="Z57" s="7">
        <v>369.32</v>
      </c>
      <c r="AA57" s="7"/>
      <c r="AB57" s="7"/>
      <c r="AC57" s="7">
        <v>1486.85</v>
      </c>
      <c r="AD57" s="7"/>
      <c r="AE57" s="7"/>
      <c r="AF57" s="7"/>
      <c r="AG57" s="7">
        <v>5.75</v>
      </c>
      <c r="AH57" s="7">
        <v>6.69</v>
      </c>
      <c r="AI57" s="7">
        <v>7.02</v>
      </c>
    </row>
    <row r="58" spans="1:35" s="8" customFormat="1" x14ac:dyDescent="0.25">
      <c r="A58" s="3">
        <v>38838</v>
      </c>
      <c r="B58" s="7">
        <v>7860413.9493226502</v>
      </c>
      <c r="C58" s="7">
        <v>247343</v>
      </c>
      <c r="D58" s="7"/>
      <c r="E58" s="7">
        <v>1507600</v>
      </c>
      <c r="F58" s="7">
        <v>1644600</v>
      </c>
      <c r="G58" s="7">
        <v>662200</v>
      </c>
      <c r="H58" s="7"/>
      <c r="I58" s="7"/>
      <c r="J58" s="7">
        <v>17.8</v>
      </c>
      <c r="K58" s="7"/>
      <c r="L58" s="7"/>
      <c r="M58" s="7"/>
      <c r="N58" s="7"/>
      <c r="O58" s="7"/>
      <c r="P58" s="7">
        <v>7.8</v>
      </c>
      <c r="Q58" s="7"/>
      <c r="R58" s="7"/>
      <c r="S58" s="7">
        <v>2.8</v>
      </c>
      <c r="T58" s="7">
        <v>1461.22</v>
      </c>
      <c r="U58" s="7">
        <v>251.01</v>
      </c>
      <c r="V58" s="7">
        <v>208.94</v>
      </c>
      <c r="W58" s="7">
        <v>205.93</v>
      </c>
      <c r="X58" s="7">
        <v>227.18</v>
      </c>
      <c r="Y58" s="7">
        <v>158.46</v>
      </c>
      <c r="Z58" s="7">
        <v>328.78</v>
      </c>
      <c r="AA58" s="7"/>
      <c r="AB58" s="7"/>
      <c r="AC58" s="7">
        <v>1281.5</v>
      </c>
      <c r="AD58" s="7"/>
      <c r="AE58" s="7"/>
      <c r="AF58" s="7"/>
      <c r="AG58" s="7">
        <v>5.64</v>
      </c>
      <c r="AH58" s="7">
        <v>6.5</v>
      </c>
      <c r="AI58" s="7">
        <v>6.83</v>
      </c>
    </row>
    <row r="59" spans="1:35" s="8" customFormat="1" x14ac:dyDescent="0.25">
      <c r="A59" s="3">
        <v>38869</v>
      </c>
      <c r="B59" s="7">
        <v>8132289.21055263</v>
      </c>
      <c r="C59" s="7">
        <v>250561</v>
      </c>
      <c r="D59" s="7"/>
      <c r="E59" s="7">
        <v>1589300</v>
      </c>
      <c r="F59" s="7">
        <v>1700700</v>
      </c>
      <c r="G59" s="7">
        <v>706200</v>
      </c>
      <c r="H59" s="7"/>
      <c r="I59" s="7"/>
      <c r="J59" s="7">
        <v>19.100000000000001</v>
      </c>
      <c r="K59" s="7"/>
      <c r="L59" s="7"/>
      <c r="M59" s="7"/>
      <c r="N59" s="7"/>
      <c r="O59" s="7"/>
      <c r="P59" s="7">
        <v>7.6</v>
      </c>
      <c r="Q59" s="7"/>
      <c r="R59" s="7"/>
      <c r="S59" s="7">
        <v>3.3</v>
      </c>
      <c r="T59" s="7">
        <v>1494.63</v>
      </c>
      <c r="U59" s="7">
        <v>257.38</v>
      </c>
      <c r="V59" s="7">
        <v>204.84</v>
      </c>
      <c r="W59" s="7">
        <v>201.43</v>
      </c>
      <c r="X59" s="7">
        <v>233.43</v>
      </c>
      <c r="Y59" s="7">
        <v>149.72</v>
      </c>
      <c r="Z59" s="7">
        <v>346.38</v>
      </c>
      <c r="AA59" s="7"/>
      <c r="AB59" s="7"/>
      <c r="AC59" s="7">
        <v>1331.39</v>
      </c>
      <c r="AD59" s="7"/>
      <c r="AE59" s="7"/>
      <c r="AF59" s="7"/>
      <c r="AG59" s="7">
        <v>5.68</v>
      </c>
      <c r="AH59" s="7">
        <v>6.5</v>
      </c>
      <c r="AI59" s="7">
        <v>6.81</v>
      </c>
    </row>
    <row r="60" spans="1:35" s="8" customFormat="1" x14ac:dyDescent="0.25">
      <c r="A60" s="3">
        <v>38899</v>
      </c>
      <c r="B60" s="7">
        <v>8377336.6874248404</v>
      </c>
      <c r="C60" s="7">
        <v>265699</v>
      </c>
      <c r="D60" s="7"/>
      <c r="E60" s="7">
        <v>1647900</v>
      </c>
      <c r="F60" s="7">
        <v>1740200</v>
      </c>
      <c r="G60" s="7">
        <v>765500</v>
      </c>
      <c r="H60" s="7"/>
      <c r="I60" s="7"/>
      <c r="J60" s="7">
        <v>19</v>
      </c>
      <c r="K60" s="7"/>
      <c r="L60" s="7"/>
      <c r="M60" s="7"/>
      <c r="N60" s="7"/>
      <c r="O60" s="7"/>
      <c r="P60" s="7">
        <v>7.3</v>
      </c>
      <c r="Q60" s="7"/>
      <c r="R60" s="7"/>
      <c r="S60" s="7">
        <v>2.7</v>
      </c>
      <c r="T60" s="7">
        <v>1551.09</v>
      </c>
      <c r="U60" s="7">
        <v>262.77999999999997</v>
      </c>
      <c r="V60" s="7">
        <v>218.43</v>
      </c>
      <c r="W60" s="7">
        <v>206.34</v>
      </c>
      <c r="X60" s="7">
        <v>249.57</v>
      </c>
      <c r="Y60" s="7">
        <v>171.15</v>
      </c>
      <c r="Z60" s="7">
        <v>358.33</v>
      </c>
      <c r="AA60" s="7"/>
      <c r="AB60" s="7"/>
      <c r="AC60" s="7">
        <v>1380.24</v>
      </c>
      <c r="AD60" s="7"/>
      <c r="AE60" s="7"/>
      <c r="AF60" s="7"/>
      <c r="AG60" s="7">
        <v>5.38</v>
      </c>
      <c r="AH60" s="7">
        <v>6.39</v>
      </c>
      <c r="AI60" s="7">
        <v>6.77</v>
      </c>
    </row>
    <row r="61" spans="1:35" s="8" customFormat="1" x14ac:dyDescent="0.25">
      <c r="A61" s="3">
        <v>38930</v>
      </c>
      <c r="B61" s="7">
        <v>8584334.8049045205</v>
      </c>
      <c r="C61" s="7">
        <v>259862</v>
      </c>
      <c r="D61" s="7"/>
      <c r="E61" s="7">
        <v>1647100</v>
      </c>
      <c r="F61" s="7">
        <v>1768800</v>
      </c>
      <c r="G61" s="7">
        <v>759100</v>
      </c>
      <c r="H61" s="7"/>
      <c r="I61" s="7"/>
      <c r="J61" s="7">
        <v>19.8</v>
      </c>
      <c r="K61" s="7"/>
      <c r="L61" s="7"/>
      <c r="M61" s="7"/>
      <c r="N61" s="7"/>
      <c r="O61" s="7"/>
      <c r="P61" s="7">
        <v>7.8</v>
      </c>
      <c r="Q61" s="7"/>
      <c r="R61" s="7"/>
      <c r="S61" s="7">
        <v>2.8</v>
      </c>
      <c r="T61" s="7">
        <v>1626.69</v>
      </c>
      <c r="U61" s="7">
        <v>268.47000000000003</v>
      </c>
      <c r="V61" s="7">
        <v>238.45</v>
      </c>
      <c r="W61" s="7">
        <v>204.89</v>
      </c>
      <c r="X61" s="7">
        <v>264.64</v>
      </c>
      <c r="Y61" s="7">
        <v>175.11</v>
      </c>
      <c r="Z61" s="7">
        <v>435.58</v>
      </c>
      <c r="AA61" s="7"/>
      <c r="AB61" s="7"/>
      <c r="AC61" s="7">
        <v>1448.72</v>
      </c>
      <c r="AD61" s="7"/>
      <c r="AE61" s="7"/>
      <c r="AF61" s="7"/>
      <c r="AG61" s="7">
        <v>5.32</v>
      </c>
      <c r="AH61" s="7">
        <v>6.27</v>
      </c>
      <c r="AI61" s="7">
        <v>6.67</v>
      </c>
    </row>
    <row r="62" spans="1:35" s="8" customFormat="1" x14ac:dyDescent="0.25">
      <c r="A62" s="3">
        <v>38961</v>
      </c>
      <c r="B62" s="7">
        <v>8919417.6514985505</v>
      </c>
      <c r="C62" s="7">
        <v>266197</v>
      </c>
      <c r="D62" s="7"/>
      <c r="E62" s="7">
        <v>1685900</v>
      </c>
      <c r="F62" s="7">
        <v>1813000</v>
      </c>
      <c r="G62" s="7">
        <v>771700</v>
      </c>
      <c r="H62" s="7"/>
      <c r="I62" s="7"/>
      <c r="J62" s="7">
        <v>19.399999999999999</v>
      </c>
      <c r="K62" s="7"/>
      <c r="L62" s="7"/>
      <c r="M62" s="7"/>
      <c r="N62" s="7"/>
      <c r="O62" s="7"/>
      <c r="P62" s="7">
        <v>7.6</v>
      </c>
      <c r="Q62" s="7"/>
      <c r="R62" s="7"/>
      <c r="S62" s="7">
        <v>3.1</v>
      </c>
      <c r="T62" s="7">
        <v>1549.99</v>
      </c>
      <c r="U62" s="7">
        <v>247.25</v>
      </c>
      <c r="V62" s="7">
        <v>248.39</v>
      </c>
      <c r="W62" s="7">
        <v>202.38</v>
      </c>
      <c r="X62" s="7">
        <v>257.55</v>
      </c>
      <c r="Y62" s="7">
        <v>182.37</v>
      </c>
      <c r="Z62" s="7">
        <v>437.37</v>
      </c>
      <c r="AA62" s="7"/>
      <c r="AB62" s="7"/>
      <c r="AC62" s="7">
        <v>1367.24</v>
      </c>
      <c r="AD62" s="7"/>
      <c r="AE62" s="7"/>
      <c r="AF62" s="7"/>
      <c r="AG62" s="7">
        <v>5.13</v>
      </c>
      <c r="AH62" s="7">
        <v>6.2</v>
      </c>
      <c r="AI62" s="7">
        <v>6.64</v>
      </c>
    </row>
    <row r="63" spans="1:35" s="8" customFormat="1" x14ac:dyDescent="0.25">
      <c r="A63" s="3">
        <v>38991</v>
      </c>
      <c r="B63" s="7">
        <v>9178382.2739840597</v>
      </c>
      <c r="C63" s="7">
        <v>272543</v>
      </c>
      <c r="D63" s="7"/>
      <c r="E63" s="7">
        <v>1690200</v>
      </c>
      <c r="F63" s="7">
        <v>1848900</v>
      </c>
      <c r="G63" s="7">
        <v>757400</v>
      </c>
      <c r="H63" s="7"/>
      <c r="I63" s="7"/>
      <c r="J63" s="7">
        <v>18</v>
      </c>
      <c r="K63" s="7"/>
      <c r="L63" s="7"/>
      <c r="M63" s="7"/>
      <c r="N63" s="7"/>
      <c r="O63" s="7"/>
      <c r="P63" s="7">
        <v>7.7</v>
      </c>
      <c r="Q63" s="7"/>
      <c r="R63" s="7"/>
      <c r="S63" s="7">
        <v>4</v>
      </c>
      <c r="T63" s="7">
        <v>1613.57</v>
      </c>
      <c r="U63" s="7">
        <v>255.64</v>
      </c>
      <c r="V63" s="7">
        <v>250.23</v>
      </c>
      <c r="W63" s="7">
        <v>218.83</v>
      </c>
      <c r="X63" s="7">
        <v>269.17</v>
      </c>
      <c r="Y63" s="7">
        <v>183.32</v>
      </c>
      <c r="Z63" s="7">
        <v>458.28</v>
      </c>
      <c r="AA63" s="7"/>
      <c r="AB63" s="7"/>
      <c r="AC63" s="7">
        <v>1426.86</v>
      </c>
      <c r="AD63" s="7"/>
      <c r="AE63" s="7"/>
      <c r="AF63" s="7"/>
      <c r="AG63" s="7">
        <v>5.25</v>
      </c>
      <c r="AH63" s="7">
        <v>6.18</v>
      </c>
      <c r="AI63" s="7">
        <v>6.63</v>
      </c>
    </row>
    <row r="64" spans="1:35" s="8" customFormat="1" x14ac:dyDescent="0.25">
      <c r="A64" s="3">
        <v>39022</v>
      </c>
      <c r="B64" s="7">
        <v>9403040.3811330292</v>
      </c>
      <c r="C64" s="7">
        <v>289042</v>
      </c>
      <c r="D64" s="7"/>
      <c r="E64" s="7">
        <v>1765400</v>
      </c>
      <c r="F64" s="7">
        <v>1899500</v>
      </c>
      <c r="G64" s="7">
        <v>829400</v>
      </c>
      <c r="H64" s="7"/>
      <c r="I64" s="7"/>
      <c r="J64" s="7">
        <v>18.8</v>
      </c>
      <c r="K64" s="7"/>
      <c r="L64" s="7"/>
      <c r="M64" s="7"/>
      <c r="N64" s="7"/>
      <c r="O64" s="7"/>
      <c r="P64" s="7">
        <v>7.7</v>
      </c>
      <c r="Q64" s="7"/>
      <c r="R64" s="7"/>
      <c r="S64" s="7">
        <v>4.8</v>
      </c>
      <c r="T64" s="7">
        <v>1776.68</v>
      </c>
      <c r="U64" s="7">
        <v>279.68</v>
      </c>
      <c r="V64" s="7">
        <v>260.08</v>
      </c>
      <c r="W64" s="7">
        <v>229.86</v>
      </c>
      <c r="X64" s="7">
        <v>319</v>
      </c>
      <c r="Y64" s="7">
        <v>210.78</v>
      </c>
      <c r="Z64" s="7">
        <v>510.69</v>
      </c>
      <c r="AA64" s="7"/>
      <c r="AB64" s="7"/>
      <c r="AC64" s="7">
        <v>1550.58</v>
      </c>
      <c r="AD64" s="7"/>
      <c r="AE64" s="7"/>
      <c r="AF64" s="7"/>
      <c r="AG64" s="7">
        <v>5.58</v>
      </c>
      <c r="AH64" s="7">
        <v>6.29</v>
      </c>
      <c r="AI64" s="7">
        <v>6.63</v>
      </c>
    </row>
    <row r="65" spans="1:35" s="8" customFormat="1" x14ac:dyDescent="0.25">
      <c r="A65" s="3">
        <v>39052</v>
      </c>
      <c r="B65" s="7">
        <v>9699044.56630872</v>
      </c>
      <c r="C65" s="7">
        <v>303732</v>
      </c>
      <c r="D65" s="7"/>
      <c r="E65" s="7">
        <v>1929400</v>
      </c>
      <c r="F65" s="7">
        <v>2028600</v>
      </c>
      <c r="G65" s="7">
        <v>858700</v>
      </c>
      <c r="H65" s="7"/>
      <c r="I65" s="7"/>
      <c r="J65" s="7">
        <v>17.899999999999999</v>
      </c>
      <c r="K65" s="7"/>
      <c r="L65" s="7"/>
      <c r="M65" s="7"/>
      <c r="N65" s="7"/>
      <c r="O65" s="7"/>
      <c r="P65" s="7">
        <v>7.7</v>
      </c>
      <c r="Q65" s="7"/>
      <c r="R65" s="7"/>
      <c r="S65" s="7">
        <v>4.3</v>
      </c>
      <c r="T65" s="7">
        <v>1921.92</v>
      </c>
      <c r="U65" s="7">
        <v>283.97000000000003</v>
      </c>
      <c r="V65" s="7">
        <v>285.92</v>
      </c>
      <c r="W65" s="7">
        <v>234.11</v>
      </c>
      <c r="X65" s="7">
        <v>353.95</v>
      </c>
      <c r="Y65" s="7">
        <v>253.29</v>
      </c>
      <c r="Z65" s="7">
        <v>693.19</v>
      </c>
      <c r="AA65" s="7"/>
      <c r="AB65" s="7"/>
      <c r="AC65" s="7">
        <v>1693.47</v>
      </c>
      <c r="AD65" s="7"/>
      <c r="AE65" s="7"/>
      <c r="AF65" s="7"/>
      <c r="AG65" s="7">
        <v>5.47</v>
      </c>
      <c r="AH65" s="7">
        <v>6.1</v>
      </c>
      <c r="AI65" s="7">
        <v>6.47</v>
      </c>
    </row>
    <row r="66" spans="1:35" s="8" customFormat="1" x14ac:dyDescent="0.25">
      <c r="A66" s="3">
        <v>39083</v>
      </c>
      <c r="B66" s="7">
        <v>9878612.8247328307</v>
      </c>
      <c r="C66" s="7">
        <v>303886</v>
      </c>
      <c r="D66" s="7"/>
      <c r="E66" s="7">
        <v>1944400</v>
      </c>
      <c r="F66" s="7">
        <v>2028800</v>
      </c>
      <c r="G66" s="7">
        <v>827300</v>
      </c>
      <c r="H66" s="7"/>
      <c r="I66" s="7"/>
      <c r="J66" s="7">
        <v>17.3</v>
      </c>
      <c r="K66" s="7"/>
      <c r="L66" s="7"/>
      <c r="M66" s="7"/>
      <c r="N66" s="7"/>
      <c r="O66" s="7"/>
      <c r="P66" s="7">
        <v>7.5</v>
      </c>
      <c r="Q66" s="7"/>
      <c r="R66" s="7"/>
      <c r="S66" s="7">
        <v>2.8</v>
      </c>
      <c r="T66" s="7">
        <v>1842.93</v>
      </c>
      <c r="U66" s="7">
        <v>256.02999999999997</v>
      </c>
      <c r="V66" s="7">
        <v>281.60000000000002</v>
      </c>
      <c r="W66" s="7">
        <v>243.83</v>
      </c>
      <c r="X66" s="7">
        <v>387.08</v>
      </c>
      <c r="Y66" s="7">
        <v>264.45</v>
      </c>
      <c r="Z66" s="7">
        <v>671.94</v>
      </c>
      <c r="AA66" s="7"/>
      <c r="AB66" s="7">
        <v>94.95</v>
      </c>
      <c r="AC66" s="7">
        <v>1656.94</v>
      </c>
      <c r="AD66" s="7"/>
      <c r="AE66" s="7"/>
      <c r="AF66" s="7"/>
      <c r="AG66" s="7">
        <v>5.77</v>
      </c>
      <c r="AH66" s="7">
        <v>6.27</v>
      </c>
      <c r="AI66" s="7">
        <v>6.62</v>
      </c>
    </row>
    <row r="67" spans="1:35" s="8" customFormat="1" x14ac:dyDescent="0.25">
      <c r="A67" s="3">
        <v>39114</v>
      </c>
      <c r="B67" s="7">
        <v>10142720.3440594</v>
      </c>
      <c r="C67" s="7">
        <v>314534</v>
      </c>
      <c r="D67" s="7"/>
      <c r="E67" s="7">
        <v>1929200</v>
      </c>
      <c r="F67" s="7">
        <v>2101800</v>
      </c>
      <c r="G67" s="7">
        <v>855200</v>
      </c>
      <c r="H67" s="7"/>
      <c r="I67" s="7"/>
      <c r="J67" s="7">
        <v>18.5</v>
      </c>
      <c r="K67" s="7"/>
      <c r="L67" s="7"/>
      <c r="M67" s="7"/>
      <c r="N67" s="7"/>
      <c r="O67" s="7"/>
      <c r="P67" s="7">
        <v>7.4</v>
      </c>
      <c r="Q67" s="7"/>
      <c r="R67" s="7"/>
      <c r="S67" s="7">
        <v>3</v>
      </c>
      <c r="T67" s="7">
        <v>1858.14</v>
      </c>
      <c r="U67" s="7">
        <v>247.62</v>
      </c>
      <c r="V67" s="7">
        <v>293.45999999999998</v>
      </c>
      <c r="W67" s="7">
        <v>259.13</v>
      </c>
      <c r="X67" s="7">
        <v>416.73</v>
      </c>
      <c r="Y67" s="7">
        <v>254.09</v>
      </c>
      <c r="Z67" s="7">
        <v>732.76</v>
      </c>
      <c r="AA67" s="7"/>
      <c r="AB67" s="7">
        <v>88</v>
      </c>
      <c r="AC67" s="7">
        <v>1655.25</v>
      </c>
      <c r="AD67" s="7"/>
      <c r="AE67" s="7"/>
      <c r="AF67" s="7"/>
      <c r="AG67" s="7">
        <v>5.49</v>
      </c>
      <c r="AH67" s="7">
        <v>6.15</v>
      </c>
      <c r="AI67" s="7">
        <v>6.62</v>
      </c>
    </row>
    <row r="68" spans="1:35" s="8" customFormat="1" x14ac:dyDescent="0.25">
      <c r="A68" s="3">
        <v>39142</v>
      </c>
      <c r="B68" s="7">
        <v>10861550.6867896</v>
      </c>
      <c r="C68" s="7">
        <v>338830</v>
      </c>
      <c r="D68" s="7"/>
      <c r="E68" s="7">
        <v>1998900</v>
      </c>
      <c r="F68" s="7">
        <v>2147700</v>
      </c>
      <c r="G68" s="7">
        <v>956500</v>
      </c>
      <c r="H68" s="7"/>
      <c r="I68" s="7"/>
      <c r="J68" s="7">
        <v>18.399999999999999</v>
      </c>
      <c r="K68" s="7"/>
      <c r="L68" s="7"/>
      <c r="M68" s="7"/>
      <c r="N68" s="7"/>
      <c r="O68" s="7"/>
      <c r="P68" s="7">
        <v>7.4</v>
      </c>
      <c r="Q68" s="7"/>
      <c r="R68" s="7"/>
      <c r="S68" s="7">
        <v>4.2</v>
      </c>
      <c r="T68" s="7">
        <v>1935.72</v>
      </c>
      <c r="U68" s="7">
        <v>257.16000000000003</v>
      </c>
      <c r="V68" s="7">
        <v>320.58</v>
      </c>
      <c r="W68" s="7">
        <v>266.06</v>
      </c>
      <c r="X68" s="7">
        <v>455.62</v>
      </c>
      <c r="Y68" s="7">
        <v>273.39999999999998</v>
      </c>
      <c r="Z68" s="7">
        <v>718.67</v>
      </c>
      <c r="AA68" s="7"/>
      <c r="AB68" s="7">
        <v>83.04</v>
      </c>
      <c r="AC68" s="7">
        <v>1698.08</v>
      </c>
      <c r="AD68" s="7"/>
      <c r="AE68" s="7"/>
      <c r="AF68" s="7"/>
      <c r="AG68" s="7">
        <v>5.58</v>
      </c>
      <c r="AH68" s="7">
        <v>6.08</v>
      </c>
      <c r="AI68" s="7">
        <v>6.58</v>
      </c>
    </row>
    <row r="69" spans="1:35" s="8" customFormat="1" x14ac:dyDescent="0.25">
      <c r="A69" s="3">
        <v>39173</v>
      </c>
      <c r="B69" s="7">
        <v>11226466.989100199</v>
      </c>
      <c r="C69" s="7">
        <v>369117</v>
      </c>
      <c r="D69" s="7"/>
      <c r="E69" s="7">
        <v>2003200</v>
      </c>
      <c r="F69" s="7">
        <v>2203800</v>
      </c>
      <c r="G69" s="7">
        <v>973400</v>
      </c>
      <c r="H69" s="7"/>
      <c r="I69" s="7"/>
      <c r="J69" s="7">
        <v>18.5</v>
      </c>
      <c r="K69" s="7"/>
      <c r="L69" s="7"/>
      <c r="M69" s="7"/>
      <c r="N69" s="7"/>
      <c r="O69" s="7"/>
      <c r="P69" s="7">
        <v>7.5</v>
      </c>
      <c r="Q69" s="7"/>
      <c r="R69" s="7"/>
      <c r="S69" s="7">
        <v>3.1</v>
      </c>
      <c r="T69" s="7">
        <v>1935.51</v>
      </c>
      <c r="U69" s="7">
        <v>249.67</v>
      </c>
      <c r="V69" s="7">
        <v>328.9</v>
      </c>
      <c r="W69" s="7">
        <v>262.02</v>
      </c>
      <c r="X69" s="7">
        <v>441.89</v>
      </c>
      <c r="Y69" s="7">
        <v>284.73</v>
      </c>
      <c r="Z69" s="7">
        <v>797.48</v>
      </c>
      <c r="AA69" s="7"/>
      <c r="AB69" s="7">
        <v>76.349999999999994</v>
      </c>
      <c r="AC69" s="7">
        <v>1697.28</v>
      </c>
      <c r="AD69" s="7"/>
      <c r="AE69" s="7"/>
      <c r="AF69" s="7"/>
      <c r="AG69" s="7">
        <v>5.51</v>
      </c>
      <c r="AH69" s="7">
        <v>6.02</v>
      </c>
      <c r="AI69" s="7">
        <v>6.54</v>
      </c>
    </row>
    <row r="70" spans="1:35" s="8" customFormat="1" x14ac:dyDescent="0.25">
      <c r="A70" s="3">
        <v>39203</v>
      </c>
      <c r="B70" s="7">
        <v>11881718.397542801</v>
      </c>
      <c r="C70" s="7">
        <v>403207</v>
      </c>
      <c r="D70" s="7"/>
      <c r="E70" s="7">
        <v>2037200</v>
      </c>
      <c r="F70" s="7">
        <v>2246600</v>
      </c>
      <c r="G70" s="7">
        <v>1004300</v>
      </c>
      <c r="H70" s="7"/>
      <c r="I70" s="7"/>
      <c r="J70" s="7">
        <v>18.2</v>
      </c>
      <c r="K70" s="7"/>
      <c r="L70" s="7"/>
      <c r="M70" s="7"/>
      <c r="N70" s="7"/>
      <c r="O70" s="7"/>
      <c r="P70" s="7">
        <v>7.2</v>
      </c>
      <c r="Q70" s="7"/>
      <c r="R70" s="7"/>
      <c r="S70" s="7">
        <v>2.9</v>
      </c>
      <c r="T70" s="7">
        <v>1780.33</v>
      </c>
      <c r="U70" s="7">
        <v>225.62</v>
      </c>
      <c r="V70" s="7">
        <v>312.57</v>
      </c>
      <c r="W70" s="7">
        <v>246.8</v>
      </c>
      <c r="X70" s="7">
        <v>422.05</v>
      </c>
      <c r="Y70" s="7">
        <v>266.47000000000003</v>
      </c>
      <c r="Z70" s="7">
        <v>715.95</v>
      </c>
      <c r="AA70" s="7"/>
      <c r="AB70" s="7">
        <v>74.31</v>
      </c>
      <c r="AC70" s="7">
        <v>1570.34</v>
      </c>
      <c r="AD70" s="7"/>
      <c r="AE70" s="7"/>
      <c r="AF70" s="7"/>
      <c r="AG70" s="7">
        <v>5.44</v>
      </c>
      <c r="AH70" s="7">
        <v>5.97</v>
      </c>
      <c r="AI70" s="7">
        <v>6.49</v>
      </c>
    </row>
    <row r="71" spans="1:35" s="8" customFormat="1" x14ac:dyDescent="0.25">
      <c r="A71" s="3">
        <v>39234</v>
      </c>
      <c r="B71" s="7">
        <v>11827647.187792899</v>
      </c>
      <c r="C71" s="7">
        <v>405840</v>
      </c>
      <c r="D71" s="7"/>
      <c r="E71" s="7">
        <v>2114550</v>
      </c>
      <c r="F71" s="7">
        <v>2311100</v>
      </c>
      <c r="G71" s="7">
        <v>1092300</v>
      </c>
      <c r="H71" s="7"/>
      <c r="I71" s="7"/>
      <c r="J71" s="7">
        <v>18.600000000000001</v>
      </c>
      <c r="K71" s="7"/>
      <c r="L71" s="7"/>
      <c r="M71" s="7"/>
      <c r="N71" s="7"/>
      <c r="O71" s="7"/>
      <c r="P71" s="7">
        <v>7.2</v>
      </c>
      <c r="Q71" s="7"/>
      <c r="R71" s="7"/>
      <c r="S71" s="7">
        <v>2.9</v>
      </c>
      <c r="T71" s="7">
        <v>1897.7</v>
      </c>
      <c r="U71" s="7">
        <v>236.34</v>
      </c>
      <c r="V71" s="7">
        <v>326.8</v>
      </c>
      <c r="W71" s="7">
        <v>271.52</v>
      </c>
      <c r="X71" s="7">
        <v>451.16</v>
      </c>
      <c r="Y71" s="7">
        <v>271.38</v>
      </c>
      <c r="Z71" s="7">
        <v>769.28</v>
      </c>
      <c r="AA71" s="7"/>
      <c r="AB71" s="7">
        <v>72.56</v>
      </c>
      <c r="AC71" s="7">
        <v>1665.96</v>
      </c>
      <c r="AD71" s="7"/>
      <c r="AE71" s="7"/>
      <c r="AF71" s="7"/>
      <c r="AG71" s="7">
        <v>5.39</v>
      </c>
      <c r="AH71" s="7">
        <v>5.9</v>
      </c>
      <c r="AI71" s="7">
        <v>6.46</v>
      </c>
    </row>
    <row r="72" spans="1:35" s="8" customFormat="1" x14ac:dyDescent="0.25">
      <c r="A72" s="3">
        <v>39264</v>
      </c>
      <c r="B72" s="7">
        <v>12067739.929556901</v>
      </c>
      <c r="C72" s="7">
        <v>416167</v>
      </c>
      <c r="D72" s="7"/>
      <c r="E72" s="7">
        <v>2273450</v>
      </c>
      <c r="F72" s="7">
        <v>2357500</v>
      </c>
      <c r="G72" s="7">
        <v>1080500</v>
      </c>
      <c r="H72" s="7"/>
      <c r="I72" s="7"/>
      <c r="J72" s="7">
        <v>18.899999999999999</v>
      </c>
      <c r="K72" s="7"/>
      <c r="L72" s="7"/>
      <c r="M72" s="7"/>
      <c r="N72" s="7"/>
      <c r="O72" s="7"/>
      <c r="P72" s="7">
        <v>7</v>
      </c>
      <c r="Q72" s="7"/>
      <c r="R72" s="7"/>
      <c r="S72" s="7">
        <v>2.9</v>
      </c>
      <c r="T72" s="7">
        <v>1993.96</v>
      </c>
      <c r="U72" s="7">
        <v>247.81</v>
      </c>
      <c r="V72" s="7">
        <v>337.93</v>
      </c>
      <c r="W72" s="7">
        <v>290.08999999999997</v>
      </c>
      <c r="X72" s="7">
        <v>447.94</v>
      </c>
      <c r="Y72" s="7">
        <v>273.02</v>
      </c>
      <c r="Z72" s="7">
        <v>800.77</v>
      </c>
      <c r="AA72" s="7"/>
      <c r="AB72" s="7">
        <v>72.73</v>
      </c>
      <c r="AC72" s="7">
        <v>1734.42</v>
      </c>
      <c r="AD72" s="7"/>
      <c r="AE72" s="7"/>
      <c r="AF72" s="7"/>
      <c r="AG72" s="7">
        <v>5.25</v>
      </c>
      <c r="AH72" s="7">
        <v>5.9</v>
      </c>
      <c r="AI72" s="7">
        <v>6.46</v>
      </c>
    </row>
    <row r="73" spans="1:35" s="8" customFormat="1" x14ac:dyDescent="0.25">
      <c r="A73" s="3">
        <v>39295</v>
      </c>
      <c r="B73" s="7">
        <v>12404883.185195601</v>
      </c>
      <c r="C73" s="7">
        <v>416040</v>
      </c>
      <c r="D73" s="7"/>
      <c r="E73" s="7">
        <v>2401300</v>
      </c>
      <c r="F73" s="7">
        <v>2395800</v>
      </c>
      <c r="G73" s="7">
        <v>1026600</v>
      </c>
      <c r="H73" s="7"/>
      <c r="I73" s="7"/>
      <c r="J73" s="7">
        <v>17.100000000000001</v>
      </c>
      <c r="K73" s="7"/>
      <c r="L73" s="7"/>
      <c r="M73" s="7"/>
      <c r="N73" s="7"/>
      <c r="O73" s="7"/>
      <c r="P73" s="7">
        <v>7</v>
      </c>
      <c r="Q73" s="7"/>
      <c r="R73" s="7"/>
      <c r="S73" s="7">
        <v>4.2</v>
      </c>
      <c r="T73" s="7">
        <v>1919.89</v>
      </c>
      <c r="U73" s="7">
        <v>239.51</v>
      </c>
      <c r="V73" s="7">
        <v>330.22</v>
      </c>
      <c r="W73" s="7">
        <v>285.35000000000002</v>
      </c>
      <c r="X73" s="7">
        <v>418.88</v>
      </c>
      <c r="Y73" s="7">
        <v>269.86</v>
      </c>
      <c r="Z73" s="7">
        <v>727.05</v>
      </c>
      <c r="AA73" s="7"/>
      <c r="AB73" s="7">
        <v>72.319999999999993</v>
      </c>
      <c r="AC73" s="7">
        <v>1677.02</v>
      </c>
      <c r="AD73" s="7"/>
      <c r="AE73" s="7"/>
      <c r="AF73" s="7"/>
      <c r="AG73" s="7">
        <v>5.49</v>
      </c>
      <c r="AH73" s="7">
        <v>6.07</v>
      </c>
      <c r="AI73" s="7">
        <v>6.67</v>
      </c>
    </row>
    <row r="74" spans="1:35" s="8" customFormat="1" x14ac:dyDescent="0.25">
      <c r="A74" s="3">
        <v>39326</v>
      </c>
      <c r="B74" s="7">
        <v>12757282.6634981</v>
      </c>
      <c r="C74" s="7">
        <v>425378</v>
      </c>
      <c r="D74" s="7"/>
      <c r="E74" s="7">
        <v>2577500</v>
      </c>
      <c r="F74" s="7">
        <v>2435000</v>
      </c>
      <c r="G74" s="7">
        <v>1042800</v>
      </c>
      <c r="H74" s="7"/>
      <c r="I74" s="7"/>
      <c r="J74" s="7">
        <v>19</v>
      </c>
      <c r="K74" s="7"/>
      <c r="L74" s="7"/>
      <c r="M74" s="7"/>
      <c r="N74" s="7"/>
      <c r="O74" s="7"/>
      <c r="P74" s="7">
        <v>7</v>
      </c>
      <c r="Q74" s="7"/>
      <c r="R74" s="7"/>
      <c r="S74" s="7">
        <v>4.9000000000000004</v>
      </c>
      <c r="T74" s="7">
        <v>2071.8000000000002</v>
      </c>
      <c r="U74" s="7">
        <v>257.77</v>
      </c>
      <c r="V74" s="7">
        <v>332.53</v>
      </c>
      <c r="W74" s="7">
        <v>322.64</v>
      </c>
      <c r="X74" s="7">
        <v>429.41</v>
      </c>
      <c r="Y74" s="7">
        <v>286.24</v>
      </c>
      <c r="Z74" s="7">
        <v>746.52</v>
      </c>
      <c r="AA74" s="7"/>
      <c r="AB74" s="7">
        <v>74.13</v>
      </c>
      <c r="AC74" s="7">
        <v>1759.44</v>
      </c>
      <c r="AD74" s="7"/>
      <c r="AE74" s="7"/>
      <c r="AF74" s="7"/>
      <c r="AG74" s="7">
        <v>5.78</v>
      </c>
      <c r="AH74" s="7">
        <v>5.96</v>
      </c>
      <c r="AI74" s="7">
        <v>6.5</v>
      </c>
    </row>
    <row r="75" spans="1:35" s="8" customFormat="1" x14ac:dyDescent="0.25">
      <c r="A75" s="3">
        <v>39356</v>
      </c>
      <c r="B75" s="7">
        <v>13010520.0482821</v>
      </c>
      <c r="C75" s="7">
        <v>446961</v>
      </c>
      <c r="D75" s="7"/>
      <c r="E75" s="7">
        <v>2688600</v>
      </c>
      <c r="F75" s="7">
        <v>2465400</v>
      </c>
      <c r="G75" s="7">
        <v>1126300</v>
      </c>
      <c r="H75" s="7"/>
      <c r="I75" s="7"/>
      <c r="J75" s="7">
        <v>19.3</v>
      </c>
      <c r="K75" s="7"/>
      <c r="L75" s="7"/>
      <c r="M75" s="7"/>
      <c r="N75" s="7"/>
      <c r="O75" s="7"/>
      <c r="P75" s="7">
        <v>7.2</v>
      </c>
      <c r="Q75" s="7"/>
      <c r="R75" s="7"/>
      <c r="S75" s="7">
        <v>5.0999999999999996</v>
      </c>
      <c r="T75" s="7">
        <v>2223.06</v>
      </c>
      <c r="U75" s="7">
        <v>275.16000000000003</v>
      </c>
      <c r="V75" s="7">
        <v>350.89</v>
      </c>
      <c r="W75" s="7">
        <v>369.94</v>
      </c>
      <c r="X75" s="7">
        <v>446.22</v>
      </c>
      <c r="Y75" s="7">
        <v>301.19</v>
      </c>
      <c r="Z75" s="7">
        <v>765.87</v>
      </c>
      <c r="AA75" s="7"/>
      <c r="AB75" s="7">
        <v>100.24</v>
      </c>
      <c r="AC75" s="7">
        <v>1874.73</v>
      </c>
      <c r="AD75" s="7"/>
      <c r="AE75" s="7"/>
      <c r="AF75" s="7"/>
      <c r="AG75" s="7">
        <v>5.78</v>
      </c>
      <c r="AH75" s="7">
        <v>6.1</v>
      </c>
      <c r="AI75" s="7">
        <v>6.5</v>
      </c>
    </row>
    <row r="76" spans="1:35" s="8" customFormat="1" x14ac:dyDescent="0.25">
      <c r="A76" s="3">
        <v>39387</v>
      </c>
      <c r="B76" s="7">
        <v>13380190.461036401</v>
      </c>
      <c r="C76" s="7">
        <v>463528</v>
      </c>
      <c r="D76" s="7"/>
      <c r="E76" s="7">
        <v>3000660</v>
      </c>
      <c r="F76" s="7">
        <v>2516700</v>
      </c>
      <c r="G76" s="7">
        <v>1185700</v>
      </c>
      <c r="H76" s="7"/>
      <c r="I76" s="7"/>
      <c r="J76" s="7">
        <v>18.8</v>
      </c>
      <c r="K76" s="7"/>
      <c r="L76" s="7"/>
      <c r="M76" s="7"/>
      <c r="N76" s="7"/>
      <c r="O76" s="7"/>
      <c r="P76" s="7">
        <v>7.2</v>
      </c>
      <c r="Q76" s="7"/>
      <c r="R76" s="7"/>
      <c r="S76" s="7">
        <v>5.0999999999999996</v>
      </c>
      <c r="T76" s="7">
        <v>2220.11</v>
      </c>
      <c r="U76" s="7">
        <v>276.18</v>
      </c>
      <c r="V76" s="7">
        <v>353.62</v>
      </c>
      <c r="W76" s="7">
        <v>362.85</v>
      </c>
      <c r="X76" s="7">
        <v>443.63</v>
      </c>
      <c r="Y76" s="7">
        <v>311.75</v>
      </c>
      <c r="Z76" s="7">
        <v>757.98</v>
      </c>
      <c r="AA76" s="7"/>
      <c r="AB76" s="7">
        <v>109.02</v>
      </c>
      <c r="AC76" s="7">
        <v>1850.64</v>
      </c>
      <c r="AD76" s="7"/>
      <c r="AE76" s="7"/>
      <c r="AF76" s="7"/>
      <c r="AG76" s="7">
        <v>6.03</v>
      </c>
      <c r="AH76" s="7">
        <v>6.2</v>
      </c>
      <c r="AI76" s="7">
        <v>6.51</v>
      </c>
    </row>
    <row r="77" spans="1:35" s="8" customFormat="1" x14ac:dyDescent="0.25">
      <c r="A77" s="3">
        <v>39417</v>
      </c>
      <c r="B77" s="7">
        <v>13676151.9023437</v>
      </c>
      <c r="C77" s="7">
        <v>478762</v>
      </c>
      <c r="D77" s="7"/>
      <c r="E77" s="7">
        <v>3076700</v>
      </c>
      <c r="F77" s="7">
        <v>2656200</v>
      </c>
      <c r="G77" s="7">
        <v>1286900</v>
      </c>
      <c r="H77" s="7"/>
      <c r="I77" s="7"/>
      <c r="J77" s="7">
        <v>20.9</v>
      </c>
      <c r="K77" s="7"/>
      <c r="L77" s="7"/>
      <c r="M77" s="7"/>
      <c r="N77" s="7"/>
      <c r="O77" s="7"/>
      <c r="P77" s="7">
        <v>7.3</v>
      </c>
      <c r="Q77" s="7"/>
      <c r="R77" s="7"/>
      <c r="S77" s="7">
        <v>4.2</v>
      </c>
      <c r="T77" s="7">
        <v>2290.5100000000002</v>
      </c>
      <c r="U77" s="7">
        <v>286.94</v>
      </c>
      <c r="V77" s="7">
        <v>369.5</v>
      </c>
      <c r="W77" s="7">
        <v>360.19</v>
      </c>
      <c r="X77" s="7">
        <v>466.78</v>
      </c>
      <c r="Y77" s="7">
        <v>324.35000000000002</v>
      </c>
      <c r="Z77" s="7">
        <v>792.06</v>
      </c>
      <c r="AA77" s="7">
        <v>250</v>
      </c>
      <c r="AB77" s="7">
        <v>134.66</v>
      </c>
      <c r="AC77" s="7">
        <v>1888.86</v>
      </c>
      <c r="AD77" s="7"/>
      <c r="AE77" s="7"/>
      <c r="AF77" s="7"/>
      <c r="AG77" s="7">
        <v>5.95</v>
      </c>
      <c r="AH77" s="7">
        <v>6.21</v>
      </c>
      <c r="AI77" s="7">
        <v>6.53</v>
      </c>
    </row>
    <row r="78" spans="1:35" s="8" customFormat="1" x14ac:dyDescent="0.25">
      <c r="A78" s="3">
        <v>39448</v>
      </c>
      <c r="B78" s="7">
        <v>13968940.7683149</v>
      </c>
      <c r="C78" s="7">
        <v>488368</v>
      </c>
      <c r="D78" s="7"/>
      <c r="E78" s="7">
        <v>3162500</v>
      </c>
      <c r="F78" s="7">
        <v>2639300</v>
      </c>
      <c r="G78" s="7">
        <v>1397300</v>
      </c>
      <c r="H78" s="7"/>
      <c r="I78" s="7"/>
      <c r="J78" s="7">
        <v>20.8</v>
      </c>
      <c r="K78" s="7"/>
      <c r="L78" s="7"/>
      <c r="M78" s="7"/>
      <c r="N78" s="7"/>
      <c r="O78" s="7"/>
      <c r="P78" s="7">
        <v>7</v>
      </c>
      <c r="Q78" s="7"/>
      <c r="R78" s="7"/>
      <c r="S78" s="7">
        <v>3</v>
      </c>
      <c r="T78" s="7">
        <v>1906.97</v>
      </c>
      <c r="U78" s="7">
        <v>230.48</v>
      </c>
      <c r="V78" s="7">
        <v>341.68</v>
      </c>
      <c r="W78" s="7">
        <v>328.94</v>
      </c>
      <c r="X78" s="7">
        <v>415.61</v>
      </c>
      <c r="Y78" s="7">
        <v>272.68</v>
      </c>
      <c r="Z78" s="7">
        <v>677.88</v>
      </c>
      <c r="AA78" s="7">
        <v>225.25</v>
      </c>
      <c r="AB78" s="7">
        <v>121.64</v>
      </c>
      <c r="AC78" s="7">
        <v>1574.33</v>
      </c>
      <c r="AD78" s="7"/>
      <c r="AE78" s="7"/>
      <c r="AF78" s="7"/>
      <c r="AG78" s="7">
        <v>5.48</v>
      </c>
      <c r="AH78" s="7">
        <v>5.98</v>
      </c>
      <c r="AI78" s="7">
        <v>6.48</v>
      </c>
    </row>
    <row r="79" spans="1:35" s="8" customFormat="1" x14ac:dyDescent="0.25">
      <c r="A79" s="3">
        <v>39479</v>
      </c>
      <c r="B79" s="7">
        <v>14255813.854038199</v>
      </c>
      <c r="C79" s="7">
        <v>494932</v>
      </c>
      <c r="D79" s="7"/>
      <c r="E79" s="7">
        <v>3194500</v>
      </c>
      <c r="F79" s="7">
        <v>2691300</v>
      </c>
      <c r="G79" s="7">
        <v>1331300</v>
      </c>
      <c r="H79" s="7"/>
      <c r="I79" s="7"/>
      <c r="J79" s="7">
        <v>21.2</v>
      </c>
      <c r="K79" s="7"/>
      <c r="L79" s="7"/>
      <c r="M79" s="7"/>
      <c r="N79" s="7"/>
      <c r="O79" s="7"/>
      <c r="P79" s="7">
        <v>6.9</v>
      </c>
      <c r="Q79" s="7"/>
      <c r="R79" s="7"/>
      <c r="S79" s="7">
        <v>4.0999999999999996</v>
      </c>
      <c r="T79" s="7">
        <v>2063.94</v>
      </c>
      <c r="U79" s="7">
        <v>251.96</v>
      </c>
      <c r="V79" s="7">
        <v>352.49</v>
      </c>
      <c r="W79" s="7">
        <v>404.53</v>
      </c>
      <c r="X79" s="7">
        <v>422.6</v>
      </c>
      <c r="Y79" s="7">
        <v>268.43</v>
      </c>
      <c r="Z79" s="7">
        <v>658.28</v>
      </c>
      <c r="AA79" s="7">
        <v>258.05</v>
      </c>
      <c r="AB79" s="7">
        <v>152.30000000000001</v>
      </c>
      <c r="AC79" s="7">
        <v>1660.42</v>
      </c>
      <c r="AD79" s="7"/>
      <c r="AE79" s="7"/>
      <c r="AF79" s="7"/>
      <c r="AG79" s="7">
        <v>5.44</v>
      </c>
      <c r="AH79" s="7">
        <v>5.84</v>
      </c>
      <c r="AI79" s="7">
        <v>6.37</v>
      </c>
    </row>
    <row r="80" spans="1:35" s="8" customFormat="1" x14ac:dyDescent="0.25">
      <c r="A80" s="3">
        <v>39508</v>
      </c>
      <c r="B80" s="7">
        <v>14546048.4317165</v>
      </c>
      <c r="C80" s="7">
        <v>512584</v>
      </c>
      <c r="D80" s="7"/>
      <c r="E80" s="7">
        <v>3329800</v>
      </c>
      <c r="F80" s="7">
        <v>2746000</v>
      </c>
      <c r="G80" s="7">
        <v>1414300</v>
      </c>
      <c r="H80" s="7"/>
      <c r="I80" s="7"/>
      <c r="J80" s="7">
        <v>20.7</v>
      </c>
      <c r="K80" s="7"/>
      <c r="L80" s="7"/>
      <c r="M80" s="7"/>
      <c r="N80" s="7"/>
      <c r="O80" s="7"/>
      <c r="P80" s="7">
        <v>7</v>
      </c>
      <c r="Q80" s="7"/>
      <c r="R80" s="7"/>
      <c r="S80" s="7">
        <v>4.3</v>
      </c>
      <c r="T80" s="7">
        <v>2053.9299999999998</v>
      </c>
      <c r="U80" s="7">
        <v>265.19</v>
      </c>
      <c r="V80" s="7">
        <v>337.22</v>
      </c>
      <c r="W80" s="7">
        <v>372.09</v>
      </c>
      <c r="X80" s="7">
        <v>373.79</v>
      </c>
      <c r="Y80" s="7">
        <v>285.12</v>
      </c>
      <c r="Z80" s="7">
        <v>601.71</v>
      </c>
      <c r="AA80" s="7">
        <v>240.16</v>
      </c>
      <c r="AB80" s="7">
        <v>144.38</v>
      </c>
      <c r="AC80" s="7">
        <v>1628.43</v>
      </c>
      <c r="AD80" s="7"/>
      <c r="AE80" s="7"/>
      <c r="AF80" s="7"/>
      <c r="AG80" s="7">
        <v>5.88</v>
      </c>
      <c r="AH80" s="7">
        <v>6.27</v>
      </c>
      <c r="AI80" s="7">
        <v>6.88</v>
      </c>
    </row>
    <row r="81" spans="1:35" s="8" customFormat="1" x14ac:dyDescent="0.25">
      <c r="A81" s="3">
        <v>39539</v>
      </c>
      <c r="B81" s="7">
        <v>14583836.3259663</v>
      </c>
      <c r="C81" s="7">
        <v>532474</v>
      </c>
      <c r="D81" s="7"/>
      <c r="E81" s="7">
        <v>3389300</v>
      </c>
      <c r="F81" s="7">
        <v>2805300</v>
      </c>
      <c r="G81" s="7">
        <v>1470900</v>
      </c>
      <c r="H81" s="7"/>
      <c r="I81" s="7"/>
      <c r="J81" s="7">
        <v>20</v>
      </c>
      <c r="K81" s="7"/>
      <c r="L81" s="7"/>
      <c r="M81" s="7"/>
      <c r="N81" s="7"/>
      <c r="O81" s="7"/>
      <c r="P81" s="7">
        <v>7.1</v>
      </c>
      <c r="Q81" s="7"/>
      <c r="R81" s="7"/>
      <c r="S81" s="7">
        <v>4.2</v>
      </c>
      <c r="T81" s="7">
        <v>2122.5</v>
      </c>
      <c r="U81" s="7">
        <v>274.82</v>
      </c>
      <c r="V81" s="7">
        <v>327.45</v>
      </c>
      <c r="W81" s="7">
        <v>389.2</v>
      </c>
      <c r="X81" s="7">
        <v>341.74</v>
      </c>
      <c r="Y81" s="7">
        <v>268.04000000000002</v>
      </c>
      <c r="Z81" s="7">
        <v>632.22</v>
      </c>
      <c r="AA81" s="7">
        <v>244.45</v>
      </c>
      <c r="AB81" s="7">
        <v>186.89</v>
      </c>
      <c r="AC81" s="7">
        <v>1667.35</v>
      </c>
      <c r="AD81" s="7"/>
      <c r="AE81" s="7"/>
      <c r="AF81" s="7"/>
      <c r="AG81" s="7">
        <v>5.92</v>
      </c>
      <c r="AH81" s="7">
        <v>6.29</v>
      </c>
      <c r="AI81" s="7">
        <v>6.87</v>
      </c>
    </row>
    <row r="82" spans="1:35" s="8" customFormat="1" x14ac:dyDescent="0.25">
      <c r="A82" s="3">
        <v>39569</v>
      </c>
      <c r="B82" s="7">
        <v>15063404.834915999</v>
      </c>
      <c r="C82" s="7">
        <v>546035</v>
      </c>
      <c r="D82" s="7"/>
      <c r="E82" s="7">
        <v>3472400</v>
      </c>
      <c r="F82" s="7">
        <v>2839200</v>
      </c>
      <c r="G82" s="7">
        <v>1602200</v>
      </c>
      <c r="H82" s="7"/>
      <c r="I82" s="7"/>
      <c r="J82" s="7">
        <v>20.9</v>
      </c>
      <c r="K82" s="7"/>
      <c r="L82" s="7"/>
      <c r="M82" s="7"/>
      <c r="N82" s="7"/>
      <c r="O82" s="7"/>
      <c r="P82" s="7">
        <v>6.9</v>
      </c>
      <c r="Q82" s="7"/>
      <c r="R82" s="7"/>
      <c r="S82" s="7">
        <v>3.9</v>
      </c>
      <c r="T82" s="7">
        <v>2459.88</v>
      </c>
      <c r="U82" s="7">
        <v>334.06</v>
      </c>
      <c r="V82" s="7">
        <v>344.16</v>
      </c>
      <c r="W82" s="7">
        <v>417.54</v>
      </c>
      <c r="X82" s="7">
        <v>365.98</v>
      </c>
      <c r="Y82" s="7">
        <v>271.79000000000002</v>
      </c>
      <c r="Z82" s="7">
        <v>696.94</v>
      </c>
      <c r="AA82" s="7">
        <v>240.72</v>
      </c>
      <c r="AB82" s="7">
        <v>212.37</v>
      </c>
      <c r="AC82" s="7">
        <v>1925.24</v>
      </c>
      <c r="AD82" s="7"/>
      <c r="AE82" s="7"/>
      <c r="AF82" s="7"/>
      <c r="AG82" s="7">
        <v>5.66</v>
      </c>
      <c r="AH82" s="7">
        <v>6.19</v>
      </c>
      <c r="AI82" s="7">
        <v>6.81</v>
      </c>
    </row>
    <row r="83" spans="1:35" s="8" customFormat="1" x14ac:dyDescent="0.25">
      <c r="A83" s="3">
        <v>39600</v>
      </c>
      <c r="B83" s="7">
        <v>15405221.8405894</v>
      </c>
      <c r="C83" s="7">
        <v>568966</v>
      </c>
      <c r="D83" s="7"/>
      <c r="E83" s="7">
        <v>3585200</v>
      </c>
      <c r="F83" s="7">
        <v>2915000</v>
      </c>
      <c r="G83" s="7">
        <v>1677100</v>
      </c>
      <c r="H83" s="7"/>
      <c r="I83" s="7"/>
      <c r="J83" s="7">
        <v>20.9</v>
      </c>
      <c r="K83" s="7"/>
      <c r="L83" s="7"/>
      <c r="M83" s="7"/>
      <c r="N83" s="7"/>
      <c r="O83" s="7"/>
      <c r="P83" s="7">
        <v>7.4</v>
      </c>
      <c r="Q83" s="7"/>
      <c r="R83" s="7"/>
      <c r="S83" s="7">
        <v>4.0999999999999996</v>
      </c>
      <c r="T83" s="7">
        <v>2303.34</v>
      </c>
      <c r="U83" s="7">
        <v>310.81</v>
      </c>
      <c r="V83" s="7">
        <v>335.43</v>
      </c>
      <c r="W83" s="7">
        <v>402.91</v>
      </c>
      <c r="X83" s="7">
        <v>351.38</v>
      </c>
      <c r="Y83" s="7">
        <v>270.04000000000002</v>
      </c>
      <c r="Z83" s="7">
        <v>665.79</v>
      </c>
      <c r="AA83" s="7">
        <v>234.52</v>
      </c>
      <c r="AB83" s="7">
        <v>247.26</v>
      </c>
      <c r="AC83" s="7">
        <v>1753.67</v>
      </c>
      <c r="AD83" s="7"/>
      <c r="AE83" s="7"/>
      <c r="AF83" s="7"/>
      <c r="AG83" s="7">
        <v>5.68</v>
      </c>
      <c r="AH83" s="7">
        <v>6.22</v>
      </c>
      <c r="AI83" s="7">
        <v>6.81</v>
      </c>
    </row>
    <row r="84" spans="1:35" s="8" customFormat="1" x14ac:dyDescent="0.25">
      <c r="A84" s="3">
        <v>39630</v>
      </c>
      <c r="B84" s="7">
        <v>15481056.4504082</v>
      </c>
      <c r="C84" s="7">
        <v>596566</v>
      </c>
      <c r="D84" s="7"/>
      <c r="E84" s="7">
        <v>3623600</v>
      </c>
      <c r="F84" s="7">
        <v>2945900</v>
      </c>
      <c r="G84" s="7">
        <v>1624400</v>
      </c>
      <c r="H84" s="7"/>
      <c r="I84" s="7"/>
      <c r="J84" s="7">
        <v>20.9</v>
      </c>
      <c r="K84" s="7"/>
      <c r="L84" s="7"/>
      <c r="M84" s="7"/>
      <c r="N84" s="7"/>
      <c r="O84" s="7"/>
      <c r="P84" s="7">
        <v>7.4</v>
      </c>
      <c r="Q84" s="7"/>
      <c r="R84" s="7"/>
      <c r="S84" s="7">
        <v>3.9</v>
      </c>
      <c r="T84" s="7">
        <v>1966.68</v>
      </c>
      <c r="U84" s="7">
        <v>263.7</v>
      </c>
      <c r="V84" s="7">
        <v>312.5</v>
      </c>
      <c r="W84" s="7">
        <v>317.69</v>
      </c>
      <c r="X84" s="7">
        <v>307.77</v>
      </c>
      <c r="Y84" s="7">
        <v>246.93</v>
      </c>
      <c r="Z84" s="7">
        <v>591.79</v>
      </c>
      <c r="AA84" s="7">
        <v>192.28</v>
      </c>
      <c r="AB84" s="7">
        <v>192.18</v>
      </c>
      <c r="AC84" s="7">
        <v>1495.33</v>
      </c>
      <c r="AD84" s="7"/>
      <c r="AE84" s="7"/>
      <c r="AF84" s="7"/>
      <c r="AG84" s="7">
        <v>5.19</v>
      </c>
      <c r="AH84" s="7">
        <v>5.93</v>
      </c>
      <c r="AI84" s="7">
        <v>6.95</v>
      </c>
    </row>
    <row r="85" spans="1:35" s="8" customFormat="1" x14ac:dyDescent="0.25">
      <c r="A85" s="3">
        <v>39661</v>
      </c>
      <c r="B85" s="7">
        <v>16015853.497440901</v>
      </c>
      <c r="C85" s="7">
        <v>582212</v>
      </c>
      <c r="D85" s="7"/>
      <c r="E85" s="7">
        <v>3674700</v>
      </c>
      <c r="F85" s="7">
        <v>2987500</v>
      </c>
      <c r="G85" s="7">
        <v>1676500</v>
      </c>
      <c r="H85" s="7"/>
      <c r="I85" s="7"/>
      <c r="J85" s="7">
        <v>22.6</v>
      </c>
      <c r="K85" s="7"/>
      <c r="L85" s="7"/>
      <c r="M85" s="7"/>
      <c r="N85" s="7"/>
      <c r="O85" s="7"/>
      <c r="P85" s="7">
        <v>7.4</v>
      </c>
      <c r="Q85" s="7"/>
      <c r="R85" s="7"/>
      <c r="S85" s="7">
        <v>5.3</v>
      </c>
      <c r="T85" s="7">
        <v>1646.14</v>
      </c>
      <c r="U85" s="7">
        <v>221.9</v>
      </c>
      <c r="V85" s="7">
        <v>274.63</v>
      </c>
      <c r="W85" s="7">
        <v>277.07</v>
      </c>
      <c r="X85" s="7">
        <v>271.8</v>
      </c>
      <c r="Y85" s="7">
        <v>216.57</v>
      </c>
      <c r="Z85" s="7">
        <v>485.03</v>
      </c>
      <c r="AA85" s="7">
        <v>159.83000000000001</v>
      </c>
      <c r="AB85" s="7">
        <v>168.32</v>
      </c>
      <c r="AC85" s="7">
        <v>1348.92</v>
      </c>
      <c r="AD85" s="7"/>
      <c r="AE85" s="7"/>
      <c r="AF85" s="7"/>
      <c r="AG85" s="7">
        <v>6.32</v>
      </c>
      <c r="AH85" s="7">
        <v>6.97</v>
      </c>
      <c r="AI85" s="7">
        <v>8.17</v>
      </c>
    </row>
    <row r="86" spans="1:35" s="8" customFormat="1" x14ac:dyDescent="0.25">
      <c r="A86" s="3">
        <v>39692</v>
      </c>
      <c r="B86" s="7">
        <v>15938073.9798328</v>
      </c>
      <c r="C86" s="7">
        <v>556813</v>
      </c>
      <c r="D86" s="7"/>
      <c r="E86" s="7">
        <v>3728500</v>
      </c>
      <c r="F86" s="7">
        <v>3003100</v>
      </c>
      <c r="G86" s="7">
        <v>1785300</v>
      </c>
      <c r="H86" s="7"/>
      <c r="I86" s="7"/>
      <c r="J86" s="7">
        <v>23.8</v>
      </c>
      <c r="K86" s="7"/>
      <c r="L86" s="7"/>
      <c r="M86" s="7"/>
      <c r="N86" s="7"/>
      <c r="O86" s="7"/>
      <c r="P86" s="7">
        <v>7.6</v>
      </c>
      <c r="Q86" s="7"/>
      <c r="R86" s="7"/>
      <c r="S86" s="7">
        <v>6</v>
      </c>
      <c r="T86" s="7">
        <v>1211.8399999999999</v>
      </c>
      <c r="U86" s="7">
        <v>172.92</v>
      </c>
      <c r="V86" s="7">
        <v>216.78</v>
      </c>
      <c r="W86" s="7">
        <v>188.97</v>
      </c>
      <c r="X86" s="7">
        <v>169.76</v>
      </c>
      <c r="Y86" s="7">
        <v>154</v>
      </c>
      <c r="Z86" s="7">
        <v>350.81</v>
      </c>
      <c r="AA86" s="7">
        <v>130.72999999999999</v>
      </c>
      <c r="AB86" s="7">
        <v>115.88</v>
      </c>
      <c r="AC86" s="7">
        <v>1027.6600000000001</v>
      </c>
      <c r="AD86" s="7"/>
      <c r="AE86" s="7"/>
      <c r="AF86" s="7"/>
      <c r="AG86" s="7">
        <v>6.86</v>
      </c>
      <c r="AH86" s="7">
        <v>7.35</v>
      </c>
      <c r="AI86" s="7">
        <v>8.1199999999999992</v>
      </c>
    </row>
    <row r="87" spans="1:35" s="8" customFormat="1" x14ac:dyDescent="0.25">
      <c r="A87" s="3">
        <v>39722</v>
      </c>
      <c r="B87" s="7">
        <v>15606323.477377599</v>
      </c>
      <c r="C87" s="7">
        <v>484590</v>
      </c>
      <c r="D87" s="7"/>
      <c r="E87" s="7">
        <v>3828300</v>
      </c>
      <c r="F87" s="7">
        <v>2908000</v>
      </c>
      <c r="G87" s="7">
        <v>1836700</v>
      </c>
      <c r="H87" s="7"/>
      <c r="I87" s="7"/>
      <c r="J87" s="7">
        <v>23.2</v>
      </c>
      <c r="K87" s="7"/>
      <c r="L87" s="7"/>
      <c r="M87" s="7"/>
      <c r="N87" s="7"/>
      <c r="O87" s="7"/>
      <c r="P87" s="7">
        <v>8.4</v>
      </c>
      <c r="Q87" s="7"/>
      <c r="R87" s="7"/>
      <c r="S87" s="7">
        <v>6.7</v>
      </c>
      <c r="T87" s="7">
        <v>773.37</v>
      </c>
      <c r="U87" s="7">
        <v>117.32</v>
      </c>
      <c r="V87" s="7">
        <v>119.92</v>
      </c>
      <c r="W87" s="7">
        <v>99.26</v>
      </c>
      <c r="X87" s="7">
        <v>90.96</v>
      </c>
      <c r="Y87" s="7">
        <v>95.23</v>
      </c>
      <c r="Z87" s="7">
        <v>183.86</v>
      </c>
      <c r="AA87" s="7">
        <v>95.09</v>
      </c>
      <c r="AB87" s="7">
        <v>79.17</v>
      </c>
      <c r="AC87" s="7">
        <v>731.96</v>
      </c>
      <c r="AD87" s="7"/>
      <c r="AE87" s="7"/>
      <c r="AF87" s="7"/>
      <c r="AG87" s="7">
        <v>8.6199999999999992</v>
      </c>
      <c r="AH87" s="7">
        <v>8.75</v>
      </c>
      <c r="AI87" s="7">
        <v>8.4700000000000006</v>
      </c>
    </row>
    <row r="88" spans="1:35" s="8" customFormat="1" x14ac:dyDescent="0.25">
      <c r="A88" s="3">
        <v>39753</v>
      </c>
      <c r="B88" s="7">
        <v>15382530.1434434</v>
      </c>
      <c r="C88" s="7">
        <v>455730</v>
      </c>
      <c r="D88" s="7"/>
      <c r="E88" s="7">
        <v>3861900</v>
      </c>
      <c r="F88" s="7">
        <v>2921300</v>
      </c>
      <c r="G88" s="7">
        <v>1753000</v>
      </c>
      <c r="H88" s="7"/>
      <c r="I88" s="7"/>
      <c r="J88" s="7">
        <v>28</v>
      </c>
      <c r="K88" s="7"/>
      <c r="L88" s="7"/>
      <c r="M88" s="7"/>
      <c r="N88" s="7"/>
      <c r="O88" s="7"/>
      <c r="P88" s="7">
        <v>8.9</v>
      </c>
      <c r="Q88" s="7"/>
      <c r="R88" s="7"/>
      <c r="S88" s="7">
        <v>7.1</v>
      </c>
      <c r="T88" s="7">
        <v>658.14</v>
      </c>
      <c r="U88" s="7">
        <v>103.76</v>
      </c>
      <c r="V88" s="7">
        <v>79.95</v>
      </c>
      <c r="W88" s="7">
        <v>79.2</v>
      </c>
      <c r="X88" s="7">
        <v>100.69</v>
      </c>
      <c r="Y88" s="7">
        <v>80.7</v>
      </c>
      <c r="Z88" s="7">
        <v>152.32</v>
      </c>
      <c r="AA88" s="7">
        <v>84.8</v>
      </c>
      <c r="AB88" s="7">
        <v>53.48</v>
      </c>
      <c r="AC88" s="7">
        <v>611.32000000000005</v>
      </c>
      <c r="AD88" s="7"/>
      <c r="AE88" s="7"/>
      <c r="AF88" s="7"/>
      <c r="AG88" s="7">
        <v>10.44</v>
      </c>
      <c r="AH88" s="7">
        <v>9.8000000000000007</v>
      </c>
      <c r="AI88" s="7">
        <v>8.7100000000000009</v>
      </c>
    </row>
    <row r="89" spans="1:35" s="8" customFormat="1" x14ac:dyDescent="0.25">
      <c r="A89" s="3">
        <v>39783</v>
      </c>
      <c r="B89" s="7">
        <v>15604848.221176101</v>
      </c>
      <c r="C89" s="7">
        <v>426281</v>
      </c>
      <c r="D89" s="7">
        <v>1256954</v>
      </c>
      <c r="E89" s="7">
        <v>3981010</v>
      </c>
      <c r="F89" s="7">
        <v>3124088</v>
      </c>
      <c r="G89" s="7">
        <v>1800349</v>
      </c>
      <c r="H89" s="7"/>
      <c r="I89" s="7"/>
      <c r="J89" s="7">
        <v>27</v>
      </c>
      <c r="K89" s="7"/>
      <c r="L89" s="7"/>
      <c r="M89" s="7"/>
      <c r="N89" s="7"/>
      <c r="O89" s="7"/>
      <c r="P89" s="7">
        <v>9.6999999999999993</v>
      </c>
      <c r="Q89" s="7"/>
      <c r="R89" s="7"/>
      <c r="S89" s="7">
        <v>6.9</v>
      </c>
      <c r="T89" s="7">
        <v>631.89</v>
      </c>
      <c r="U89" s="7">
        <v>96.18</v>
      </c>
      <c r="V89" s="7">
        <v>72.98</v>
      </c>
      <c r="W89" s="7">
        <v>88.9</v>
      </c>
      <c r="X89" s="7">
        <v>87.69</v>
      </c>
      <c r="Y89" s="7">
        <v>85.82</v>
      </c>
      <c r="Z89" s="7">
        <v>164.54</v>
      </c>
      <c r="AA89" s="7">
        <v>68.45</v>
      </c>
      <c r="AB89" s="7">
        <v>48.65</v>
      </c>
      <c r="AC89" s="7">
        <v>619.53</v>
      </c>
      <c r="AD89" s="7">
        <v>560670.9</v>
      </c>
      <c r="AE89" s="7">
        <v>3777840</v>
      </c>
      <c r="AF89" s="7"/>
      <c r="AG89" s="7">
        <v>10.19</v>
      </c>
      <c r="AH89" s="7">
        <v>10.28</v>
      </c>
      <c r="AI89" s="7">
        <v>9.33</v>
      </c>
    </row>
    <row r="90" spans="1:35" s="8" customFormat="1" x14ac:dyDescent="0.25">
      <c r="A90" s="3">
        <v>39814</v>
      </c>
      <c r="B90" s="7">
        <v>15793128.725206699</v>
      </c>
      <c r="C90" s="7">
        <v>386892</v>
      </c>
      <c r="D90" s="7">
        <v>1257000</v>
      </c>
      <c r="E90" s="7">
        <v>4131400</v>
      </c>
      <c r="F90" s="7">
        <v>3188200</v>
      </c>
      <c r="G90" s="7">
        <v>1747000</v>
      </c>
      <c r="H90" s="7"/>
      <c r="I90" s="7"/>
      <c r="J90" s="7">
        <v>28.2</v>
      </c>
      <c r="K90" s="7"/>
      <c r="L90" s="7"/>
      <c r="M90" s="7"/>
      <c r="N90" s="7"/>
      <c r="O90" s="7"/>
      <c r="P90" s="7">
        <v>9.6999999999999993</v>
      </c>
      <c r="Q90" s="7"/>
      <c r="R90" s="7"/>
      <c r="S90" s="7">
        <v>9.3000000000000007</v>
      </c>
      <c r="T90" s="7">
        <v>535.04</v>
      </c>
      <c r="U90" s="7">
        <v>89.36</v>
      </c>
      <c r="V90" s="7">
        <v>64.7</v>
      </c>
      <c r="W90" s="7">
        <v>75.959999999999994</v>
      </c>
      <c r="X90" s="7">
        <v>58.33</v>
      </c>
      <c r="Y90" s="7">
        <v>76.78</v>
      </c>
      <c r="Z90" s="7">
        <v>109.14</v>
      </c>
      <c r="AA90" s="7">
        <v>55.54</v>
      </c>
      <c r="AB90" s="7">
        <v>56</v>
      </c>
      <c r="AC90" s="7">
        <v>624.9</v>
      </c>
      <c r="AD90" s="7">
        <v>6420.7</v>
      </c>
      <c r="AE90" s="7"/>
      <c r="AF90" s="7"/>
      <c r="AG90" s="7">
        <v>11.9</v>
      </c>
      <c r="AH90" s="7">
        <v>12.05</v>
      </c>
      <c r="AI90" s="7">
        <v>11.94</v>
      </c>
    </row>
    <row r="91" spans="1:35" s="8" customFormat="1" x14ac:dyDescent="0.25">
      <c r="A91" s="3">
        <v>39845</v>
      </c>
      <c r="B91" s="7">
        <v>15815495.130573301</v>
      </c>
      <c r="C91" s="7">
        <v>384090</v>
      </c>
      <c r="D91" s="7">
        <v>1227700</v>
      </c>
      <c r="E91" s="7">
        <v>4211900</v>
      </c>
      <c r="F91" s="7">
        <v>3175600</v>
      </c>
      <c r="G91" s="7">
        <v>1724600</v>
      </c>
      <c r="H91" s="7"/>
      <c r="I91" s="7"/>
      <c r="J91" s="7">
        <v>28.6</v>
      </c>
      <c r="K91" s="7"/>
      <c r="L91" s="7"/>
      <c r="M91" s="7"/>
      <c r="N91" s="7"/>
      <c r="O91" s="7"/>
      <c r="P91" s="7">
        <v>10</v>
      </c>
      <c r="Q91" s="7"/>
      <c r="R91" s="7"/>
      <c r="S91" s="7">
        <v>7.9</v>
      </c>
      <c r="T91" s="7">
        <v>544.58000000000004</v>
      </c>
      <c r="U91" s="7">
        <v>91.14</v>
      </c>
      <c r="V91" s="7">
        <v>71.38</v>
      </c>
      <c r="W91" s="7">
        <v>88.92</v>
      </c>
      <c r="X91" s="7">
        <v>61.02</v>
      </c>
      <c r="Y91" s="7">
        <v>78.97</v>
      </c>
      <c r="Z91" s="7">
        <v>100.83</v>
      </c>
      <c r="AA91" s="7">
        <v>51.01</v>
      </c>
      <c r="AB91" s="7">
        <v>67.67</v>
      </c>
      <c r="AC91" s="7">
        <v>666.05</v>
      </c>
      <c r="AD91" s="7">
        <v>14383.7</v>
      </c>
      <c r="AE91" s="7"/>
      <c r="AF91" s="7"/>
      <c r="AG91" s="7">
        <v>12.2</v>
      </c>
      <c r="AH91" s="7">
        <v>12.69</v>
      </c>
      <c r="AI91" s="7">
        <v>12.55</v>
      </c>
    </row>
    <row r="92" spans="1:35" s="8" customFormat="1" x14ac:dyDescent="0.25">
      <c r="A92" s="3">
        <v>39873</v>
      </c>
      <c r="B92" s="7">
        <v>15803126.6350591</v>
      </c>
      <c r="C92" s="7">
        <v>383808</v>
      </c>
      <c r="D92" s="7">
        <v>1209070</v>
      </c>
      <c r="E92" s="7">
        <v>4219017</v>
      </c>
      <c r="F92" s="7">
        <v>3194576</v>
      </c>
      <c r="G92" s="7">
        <v>1708482</v>
      </c>
      <c r="H92" s="7"/>
      <c r="I92" s="7"/>
      <c r="J92" s="7">
        <v>28.6</v>
      </c>
      <c r="K92" s="7"/>
      <c r="L92" s="7"/>
      <c r="M92" s="7"/>
      <c r="N92" s="7"/>
      <c r="O92" s="7"/>
      <c r="P92" s="7">
        <v>10.3</v>
      </c>
      <c r="Q92" s="7"/>
      <c r="R92" s="7"/>
      <c r="S92" s="7">
        <v>7.5</v>
      </c>
      <c r="T92" s="7">
        <v>689.63</v>
      </c>
      <c r="U92" s="7">
        <v>110.22</v>
      </c>
      <c r="V92" s="7">
        <v>87.8</v>
      </c>
      <c r="W92" s="7">
        <v>107.67</v>
      </c>
      <c r="X92" s="7">
        <v>73.430000000000007</v>
      </c>
      <c r="Y92" s="7">
        <v>90.96</v>
      </c>
      <c r="Z92" s="7">
        <v>125.34</v>
      </c>
      <c r="AA92" s="7">
        <v>56.97</v>
      </c>
      <c r="AB92" s="7">
        <v>91.03</v>
      </c>
      <c r="AC92" s="7">
        <v>772.93</v>
      </c>
      <c r="AD92" s="7">
        <v>23329.5</v>
      </c>
      <c r="AE92" s="7">
        <v>424697.2</v>
      </c>
      <c r="AF92" s="7">
        <v>3752156.2</v>
      </c>
      <c r="AG92" s="7">
        <v>10.25</v>
      </c>
      <c r="AH92" s="7">
        <v>10.87</v>
      </c>
      <c r="AI92" s="7">
        <v>11.33</v>
      </c>
    </row>
    <row r="93" spans="1:35" s="8" customFormat="1" x14ac:dyDescent="0.25">
      <c r="A93" s="3">
        <v>39904</v>
      </c>
      <c r="B93" s="7">
        <v>15964014.164948801</v>
      </c>
      <c r="C93" s="7">
        <v>383788</v>
      </c>
      <c r="D93" s="7">
        <v>1195547</v>
      </c>
      <c r="E93" s="7">
        <v>4312802</v>
      </c>
      <c r="F93" s="7">
        <v>3238222</v>
      </c>
      <c r="G93" s="7">
        <v>1643468</v>
      </c>
      <c r="H93" s="7"/>
      <c r="I93" s="7"/>
      <c r="J93" s="7">
        <v>30.3</v>
      </c>
      <c r="K93" s="7"/>
      <c r="L93" s="7"/>
      <c r="M93" s="7"/>
      <c r="N93" s="7"/>
      <c r="O93" s="7"/>
      <c r="P93" s="7">
        <v>10.8</v>
      </c>
      <c r="Q93" s="7"/>
      <c r="R93" s="7"/>
      <c r="S93" s="7">
        <v>7.5</v>
      </c>
      <c r="T93" s="7">
        <v>832.87</v>
      </c>
      <c r="U93" s="7">
        <v>131.28</v>
      </c>
      <c r="V93" s="7">
        <v>125.39</v>
      </c>
      <c r="W93" s="7">
        <v>124.54</v>
      </c>
      <c r="X93" s="7">
        <v>105.41</v>
      </c>
      <c r="Y93" s="7">
        <v>104.22</v>
      </c>
      <c r="Z93" s="7">
        <v>153.28</v>
      </c>
      <c r="AA93" s="7">
        <v>64.989999999999995</v>
      </c>
      <c r="AB93" s="7">
        <v>94.07</v>
      </c>
      <c r="AC93" s="7">
        <v>920.35</v>
      </c>
      <c r="AD93" s="7">
        <v>32453.3</v>
      </c>
      <c r="AE93" s="7">
        <v>641107.5</v>
      </c>
      <c r="AF93" s="7">
        <v>5016753</v>
      </c>
      <c r="AG93" s="7">
        <v>10.52</v>
      </c>
      <c r="AH93" s="7">
        <v>12.09</v>
      </c>
      <c r="AI93" s="7">
        <v>12.02</v>
      </c>
    </row>
    <row r="94" spans="1:35" s="8" customFormat="1" x14ac:dyDescent="0.25">
      <c r="A94" s="3">
        <v>39934</v>
      </c>
      <c r="B94" s="7">
        <v>16130307.2311178</v>
      </c>
      <c r="C94" s="7">
        <v>404170</v>
      </c>
      <c r="D94" s="7">
        <v>1179775</v>
      </c>
      <c r="E94" s="7">
        <v>4326924</v>
      </c>
      <c r="F94" s="7">
        <v>3261213</v>
      </c>
      <c r="G94" s="7">
        <v>1699542</v>
      </c>
      <c r="H94" s="7"/>
      <c r="I94" s="7"/>
      <c r="J94" s="7">
        <v>29.5</v>
      </c>
      <c r="K94" s="7"/>
      <c r="L94" s="7"/>
      <c r="M94" s="7"/>
      <c r="N94" s="7"/>
      <c r="O94" s="7"/>
      <c r="P94" s="7">
        <v>10.8</v>
      </c>
      <c r="Q94" s="7"/>
      <c r="R94" s="7"/>
      <c r="S94" s="7">
        <v>6.7</v>
      </c>
      <c r="T94" s="7">
        <v>1087.5899999999999</v>
      </c>
      <c r="U94" s="7">
        <v>160.59</v>
      </c>
      <c r="V94" s="7">
        <v>156.88999999999999</v>
      </c>
      <c r="W94" s="7">
        <v>163.55000000000001</v>
      </c>
      <c r="X94" s="7">
        <v>143.96</v>
      </c>
      <c r="Y94" s="7">
        <v>119.22</v>
      </c>
      <c r="Z94" s="7">
        <v>226.83</v>
      </c>
      <c r="AA94" s="7">
        <v>93.61</v>
      </c>
      <c r="AB94" s="7">
        <v>112.84</v>
      </c>
      <c r="AC94" s="7">
        <v>1123.3800000000001</v>
      </c>
      <c r="AD94" s="7">
        <v>41733.300000000003</v>
      </c>
      <c r="AE94" s="7">
        <v>853926.1</v>
      </c>
      <c r="AF94" s="7">
        <v>6146107.5999999996</v>
      </c>
      <c r="AG94" s="7">
        <v>10</v>
      </c>
      <c r="AH94" s="7">
        <v>11.95</v>
      </c>
      <c r="AI94" s="7">
        <v>11.86</v>
      </c>
    </row>
    <row r="95" spans="1:35" s="8" customFormat="1" x14ac:dyDescent="0.25">
      <c r="A95" s="3">
        <v>39965</v>
      </c>
      <c r="B95" s="7">
        <v>16454938.691532999</v>
      </c>
      <c r="C95" s="7">
        <v>412512</v>
      </c>
      <c r="D95" s="7">
        <v>1173573</v>
      </c>
      <c r="E95" s="7">
        <v>4245666</v>
      </c>
      <c r="F95" s="7">
        <v>3335413</v>
      </c>
      <c r="G95" s="7">
        <v>1637513</v>
      </c>
      <c r="H95" s="7"/>
      <c r="I95" s="7"/>
      <c r="J95" s="7">
        <v>28.8</v>
      </c>
      <c r="K95" s="7"/>
      <c r="L95" s="7"/>
      <c r="M95" s="7"/>
      <c r="N95" s="7"/>
      <c r="O95" s="7"/>
      <c r="P95" s="7">
        <v>10.8</v>
      </c>
      <c r="Q95" s="7"/>
      <c r="R95" s="7"/>
      <c r="S95" s="7">
        <v>6.4</v>
      </c>
      <c r="T95" s="7">
        <v>987.02</v>
      </c>
      <c r="U95" s="7">
        <v>143.41999999999999</v>
      </c>
      <c r="V95" s="7">
        <v>152.86000000000001</v>
      </c>
      <c r="W95" s="7">
        <v>153.87</v>
      </c>
      <c r="X95" s="7">
        <v>146.36000000000001</v>
      </c>
      <c r="Y95" s="7">
        <v>116.18</v>
      </c>
      <c r="Z95" s="7">
        <v>213.24</v>
      </c>
      <c r="AA95" s="7">
        <v>97.44</v>
      </c>
      <c r="AB95" s="7">
        <v>97.25</v>
      </c>
      <c r="AC95" s="7">
        <v>971.55</v>
      </c>
      <c r="AD95" s="7">
        <v>52362.9</v>
      </c>
      <c r="AE95" s="7">
        <v>1110321.7</v>
      </c>
      <c r="AF95" s="7">
        <v>7470593.7000000002</v>
      </c>
      <c r="AG95" s="7">
        <v>10.41</v>
      </c>
      <c r="AH95" s="7">
        <v>11.84</v>
      </c>
      <c r="AI95" s="7">
        <v>11.52</v>
      </c>
    </row>
    <row r="96" spans="1:35" s="8" customFormat="1" x14ac:dyDescent="0.25">
      <c r="A96" s="3">
        <v>39995</v>
      </c>
      <c r="B96" s="7">
        <v>16820129.775697</v>
      </c>
      <c r="C96" s="7">
        <v>401908</v>
      </c>
      <c r="D96" s="7">
        <v>1173251</v>
      </c>
      <c r="E96" s="7">
        <v>4267794</v>
      </c>
      <c r="F96" s="7">
        <v>3379816</v>
      </c>
      <c r="G96" s="7">
        <v>1614573</v>
      </c>
      <c r="H96" s="7"/>
      <c r="I96" s="7"/>
      <c r="J96" s="7">
        <v>29.8</v>
      </c>
      <c r="K96" s="7"/>
      <c r="L96" s="7"/>
      <c r="M96" s="7"/>
      <c r="N96" s="7"/>
      <c r="O96" s="7"/>
      <c r="P96" s="7">
        <v>10.7</v>
      </c>
      <c r="Q96" s="7"/>
      <c r="R96" s="7"/>
      <c r="S96" s="7">
        <v>6.2</v>
      </c>
      <c r="T96" s="7">
        <v>1017.47</v>
      </c>
      <c r="U96" s="7">
        <v>147.63</v>
      </c>
      <c r="V96" s="7">
        <v>158.02000000000001</v>
      </c>
      <c r="W96" s="7">
        <v>157.87</v>
      </c>
      <c r="X96" s="7">
        <v>137.62</v>
      </c>
      <c r="Y96" s="7">
        <v>121.12</v>
      </c>
      <c r="Z96" s="7">
        <v>221.75</v>
      </c>
      <c r="AA96" s="7">
        <v>112.97</v>
      </c>
      <c r="AB96" s="7">
        <v>109.52</v>
      </c>
      <c r="AC96" s="7">
        <v>1053.3</v>
      </c>
      <c r="AD96" s="7">
        <v>63287.5</v>
      </c>
      <c r="AE96" s="7">
        <v>1332280.1000000001</v>
      </c>
      <c r="AF96" s="7">
        <v>8738657.3000000007</v>
      </c>
      <c r="AG96" s="7">
        <v>9.9</v>
      </c>
      <c r="AH96" s="7">
        <v>12.01</v>
      </c>
      <c r="AI96" s="7">
        <v>12.06</v>
      </c>
    </row>
    <row r="97" spans="1:35" s="8" customFormat="1" x14ac:dyDescent="0.25">
      <c r="A97" s="3">
        <v>40026</v>
      </c>
      <c r="B97" s="7">
        <v>17071506.2653802</v>
      </c>
      <c r="C97" s="7">
        <v>409546</v>
      </c>
      <c r="D97" s="7">
        <v>1171632</v>
      </c>
      <c r="E97" s="7">
        <v>4346670</v>
      </c>
      <c r="F97" s="7">
        <v>3399421</v>
      </c>
      <c r="G97" s="7">
        <v>1648465</v>
      </c>
      <c r="H97" s="7"/>
      <c r="I97" s="7"/>
      <c r="J97" s="7">
        <v>30.9</v>
      </c>
      <c r="K97" s="7"/>
      <c r="L97" s="7"/>
      <c r="M97" s="7"/>
      <c r="N97" s="7"/>
      <c r="O97" s="7"/>
      <c r="P97" s="7">
        <v>10.7</v>
      </c>
      <c r="Q97" s="7"/>
      <c r="R97" s="7"/>
      <c r="S97" s="7">
        <v>6.1</v>
      </c>
      <c r="T97" s="7">
        <v>1066.53</v>
      </c>
      <c r="U97" s="7">
        <v>152.13999999999999</v>
      </c>
      <c r="V97" s="7">
        <v>180.03</v>
      </c>
      <c r="W97" s="7">
        <v>174.24</v>
      </c>
      <c r="X97" s="7">
        <v>146.19999999999999</v>
      </c>
      <c r="Y97" s="7">
        <v>137.47999999999999</v>
      </c>
      <c r="Z97" s="7">
        <v>239.26</v>
      </c>
      <c r="AA97" s="7">
        <v>104.75</v>
      </c>
      <c r="AB97" s="7">
        <v>111.21</v>
      </c>
      <c r="AC97" s="7">
        <v>1091.98</v>
      </c>
      <c r="AD97" s="7">
        <v>73725.5</v>
      </c>
      <c r="AE97" s="7">
        <v>1548169.5</v>
      </c>
      <c r="AF97" s="7">
        <v>9981720.5</v>
      </c>
      <c r="AG97" s="7">
        <v>10.11</v>
      </c>
      <c r="AH97" s="7">
        <v>11.77</v>
      </c>
      <c r="AI97" s="7">
        <v>12.02</v>
      </c>
    </row>
    <row r="98" spans="1:35" s="8" customFormat="1" x14ac:dyDescent="0.25">
      <c r="A98" s="3">
        <v>40057</v>
      </c>
      <c r="B98" s="7">
        <v>17214660.980418898</v>
      </c>
      <c r="C98" s="7">
        <v>413364</v>
      </c>
      <c r="D98" s="7">
        <v>1170083</v>
      </c>
      <c r="E98" s="7">
        <v>4354619</v>
      </c>
      <c r="F98" s="7">
        <v>3417071</v>
      </c>
      <c r="G98" s="7">
        <v>1679727</v>
      </c>
      <c r="H98" s="7"/>
      <c r="I98" s="7"/>
      <c r="J98" s="7">
        <v>31.3</v>
      </c>
      <c r="K98" s="7"/>
      <c r="L98" s="7"/>
      <c r="M98" s="7"/>
      <c r="N98" s="7"/>
      <c r="O98" s="7"/>
      <c r="P98" s="7">
        <v>10.8</v>
      </c>
      <c r="Q98" s="7"/>
      <c r="R98" s="7"/>
      <c r="S98" s="7">
        <v>6.5</v>
      </c>
      <c r="T98" s="7">
        <v>1254.52</v>
      </c>
      <c r="U98" s="7">
        <v>171.51</v>
      </c>
      <c r="V98" s="7">
        <v>219.57</v>
      </c>
      <c r="W98" s="7">
        <v>200.53</v>
      </c>
      <c r="X98" s="7">
        <v>187.38</v>
      </c>
      <c r="Y98" s="7">
        <v>156.41</v>
      </c>
      <c r="Z98" s="7">
        <v>317.16000000000003</v>
      </c>
      <c r="AA98" s="7">
        <v>117.94</v>
      </c>
      <c r="AB98" s="7">
        <v>121.36</v>
      </c>
      <c r="AC98" s="7">
        <v>1197.2</v>
      </c>
      <c r="AD98" s="7">
        <v>86152.9</v>
      </c>
      <c r="AE98" s="7">
        <v>1772759.5</v>
      </c>
      <c r="AF98" s="7">
        <v>11440634</v>
      </c>
      <c r="AG98" s="7">
        <v>9.2100000000000009</v>
      </c>
      <c r="AH98" s="7">
        <v>10.82</v>
      </c>
      <c r="AI98" s="7">
        <v>11.68</v>
      </c>
    </row>
    <row r="99" spans="1:35" s="8" customFormat="1" x14ac:dyDescent="0.25">
      <c r="A99" s="3">
        <v>40087</v>
      </c>
      <c r="B99" s="7">
        <v>17608097.811421499</v>
      </c>
      <c r="C99" s="7">
        <v>434435</v>
      </c>
      <c r="D99" s="7">
        <v>1169555</v>
      </c>
      <c r="E99" s="7">
        <v>4346782</v>
      </c>
      <c r="F99" s="7">
        <v>3458506</v>
      </c>
      <c r="G99" s="7">
        <v>1655665</v>
      </c>
      <c r="H99" s="7"/>
      <c r="I99" s="7"/>
      <c r="J99" s="7">
        <v>31.1</v>
      </c>
      <c r="K99" s="7"/>
      <c r="L99" s="7"/>
      <c r="M99" s="7"/>
      <c r="N99" s="7"/>
      <c r="O99" s="7"/>
      <c r="P99" s="7">
        <v>10.6</v>
      </c>
      <c r="Q99" s="7"/>
      <c r="R99" s="7"/>
      <c r="S99" s="7">
        <v>5.5</v>
      </c>
      <c r="T99" s="7">
        <v>1348.54</v>
      </c>
      <c r="U99" s="7">
        <v>180.93</v>
      </c>
      <c r="V99" s="7">
        <v>214.12</v>
      </c>
      <c r="W99" s="7">
        <v>214.83</v>
      </c>
      <c r="X99" s="7">
        <v>197.27</v>
      </c>
      <c r="Y99" s="7">
        <v>165.19</v>
      </c>
      <c r="Z99" s="7">
        <v>337.66</v>
      </c>
      <c r="AA99" s="7">
        <v>112.84</v>
      </c>
      <c r="AB99" s="7">
        <v>130.88999999999999</v>
      </c>
      <c r="AC99" s="7">
        <v>1237.18</v>
      </c>
      <c r="AD99" s="7">
        <v>101377.2</v>
      </c>
      <c r="AE99" s="7">
        <v>2003273.9</v>
      </c>
      <c r="AF99" s="7">
        <v>12750614.300000001</v>
      </c>
      <c r="AG99" s="7">
        <v>7.92</v>
      </c>
      <c r="AH99" s="7">
        <v>8.7200000000000006</v>
      </c>
      <c r="AI99" s="7">
        <v>9.26</v>
      </c>
    </row>
    <row r="100" spans="1:35" s="8" customFormat="1" x14ac:dyDescent="0.25">
      <c r="A100" s="3">
        <v>40118</v>
      </c>
      <c r="B100" s="7">
        <v>17991195.477504</v>
      </c>
      <c r="C100" s="7">
        <v>447671</v>
      </c>
      <c r="D100" s="7">
        <v>1167803</v>
      </c>
      <c r="E100" s="7">
        <v>4323616</v>
      </c>
      <c r="F100" s="7">
        <v>3544312</v>
      </c>
      <c r="G100" s="7">
        <v>1644926</v>
      </c>
      <c r="H100" s="7"/>
      <c r="I100" s="7"/>
      <c r="J100" s="7">
        <v>31.1</v>
      </c>
      <c r="K100" s="7"/>
      <c r="L100" s="7"/>
      <c r="M100" s="7"/>
      <c r="N100" s="7"/>
      <c r="O100" s="7"/>
      <c r="P100" s="7">
        <v>10.199999999999999</v>
      </c>
      <c r="Q100" s="7"/>
      <c r="R100" s="7"/>
      <c r="S100" s="7">
        <v>5.0999999999999996</v>
      </c>
      <c r="T100" s="7">
        <v>1374.93</v>
      </c>
      <c r="U100" s="7">
        <v>179.95</v>
      </c>
      <c r="V100" s="7">
        <v>230.69</v>
      </c>
      <c r="W100" s="7">
        <v>224.91</v>
      </c>
      <c r="X100" s="7">
        <v>208.03</v>
      </c>
      <c r="Y100" s="7">
        <v>164.94</v>
      </c>
      <c r="Z100" s="7">
        <v>352.64</v>
      </c>
      <c r="AA100" s="7">
        <v>116.34</v>
      </c>
      <c r="AB100" s="7">
        <v>136.16</v>
      </c>
      <c r="AC100" s="7">
        <v>1284.95</v>
      </c>
      <c r="AD100" s="7">
        <v>116890.9</v>
      </c>
      <c r="AE100" s="7">
        <v>2217131.5</v>
      </c>
      <c r="AF100" s="7">
        <v>13939937.1</v>
      </c>
      <c r="AG100" s="7">
        <v>7.31</v>
      </c>
      <c r="AH100" s="7">
        <v>8.14</v>
      </c>
      <c r="AI100" s="7">
        <v>9.23</v>
      </c>
    </row>
    <row r="101" spans="1:35" s="8" customFormat="1" x14ac:dyDescent="0.25">
      <c r="A101" s="3">
        <v>40148</v>
      </c>
      <c r="B101" s="7">
        <v>18301053.214329202</v>
      </c>
      <c r="C101" s="7">
        <v>439450</v>
      </c>
      <c r="D101" s="7">
        <v>1169728</v>
      </c>
      <c r="E101" s="7">
        <v>4248523</v>
      </c>
      <c r="F101" s="7">
        <v>3776267</v>
      </c>
      <c r="G101" s="7">
        <v>1724298</v>
      </c>
      <c r="H101" s="7"/>
      <c r="I101" s="7"/>
      <c r="J101" s="7">
        <v>29.3</v>
      </c>
      <c r="K101" s="7"/>
      <c r="L101" s="7"/>
      <c r="M101" s="7"/>
      <c r="N101" s="7"/>
      <c r="O101" s="7"/>
      <c r="P101" s="7">
        <v>9.6999999999999993</v>
      </c>
      <c r="Q101" s="7"/>
      <c r="R101" s="7"/>
      <c r="S101" s="7">
        <v>4.9000000000000004</v>
      </c>
      <c r="T101" s="7">
        <v>1444.61</v>
      </c>
      <c r="U101" s="7">
        <v>186.02</v>
      </c>
      <c r="V101" s="7">
        <v>241.42</v>
      </c>
      <c r="W101" s="7">
        <v>228.97</v>
      </c>
      <c r="X101" s="7">
        <v>204.3</v>
      </c>
      <c r="Y101" s="7">
        <v>190.31</v>
      </c>
      <c r="Z101" s="7">
        <v>369.61</v>
      </c>
      <c r="AA101" s="7">
        <v>126.45</v>
      </c>
      <c r="AB101" s="7">
        <v>141.81</v>
      </c>
      <c r="AC101" s="7">
        <v>1370.01</v>
      </c>
      <c r="AD101" s="7">
        <v>142967.70000000001</v>
      </c>
      <c r="AE101" s="7">
        <v>2482889.5</v>
      </c>
      <c r="AF101" s="7">
        <v>15759271.699999999</v>
      </c>
      <c r="AG101" s="7">
        <v>6.84</v>
      </c>
      <c r="AH101" s="7">
        <v>8</v>
      </c>
      <c r="AI101" s="7">
        <v>8.66</v>
      </c>
    </row>
    <row r="102" spans="1:35" s="8" customFormat="1" x14ac:dyDescent="0.25">
      <c r="A102" s="3">
        <v>40179</v>
      </c>
      <c r="B102" s="7">
        <v>18699362.9264304</v>
      </c>
      <c r="C102" s="7">
        <v>436267</v>
      </c>
      <c r="D102" s="7">
        <v>1151987</v>
      </c>
      <c r="E102" s="7">
        <v>4231433</v>
      </c>
      <c r="F102" s="7">
        <v>3735407</v>
      </c>
      <c r="G102" s="7">
        <v>1589676</v>
      </c>
      <c r="H102" s="7"/>
      <c r="I102" s="7"/>
      <c r="J102" s="7">
        <v>33.6</v>
      </c>
      <c r="K102" s="7"/>
      <c r="L102" s="7"/>
      <c r="M102" s="7"/>
      <c r="N102" s="7"/>
      <c r="O102" s="7"/>
      <c r="P102" s="7">
        <v>9.1</v>
      </c>
      <c r="Q102" s="7"/>
      <c r="R102" s="7"/>
      <c r="S102" s="7">
        <v>4.3</v>
      </c>
      <c r="T102" s="7">
        <v>1473.81</v>
      </c>
      <c r="U102" s="7">
        <v>182.34</v>
      </c>
      <c r="V102" s="7">
        <v>248.32</v>
      </c>
      <c r="W102" s="7">
        <v>242.64</v>
      </c>
      <c r="X102" s="7">
        <v>226.24</v>
      </c>
      <c r="Y102" s="7">
        <v>195.73</v>
      </c>
      <c r="Z102" s="7">
        <v>396.51</v>
      </c>
      <c r="AA102" s="7">
        <v>125.99</v>
      </c>
      <c r="AB102" s="7">
        <v>151.07</v>
      </c>
      <c r="AC102" s="7">
        <v>1419.42</v>
      </c>
      <c r="AD102" s="7">
        <v>8016</v>
      </c>
      <c r="AE102" s="7">
        <v>147563</v>
      </c>
      <c r="AF102" s="7">
        <v>844351</v>
      </c>
      <c r="AG102" s="7">
        <v>6.26</v>
      </c>
      <c r="AH102" s="7">
        <v>7.25</v>
      </c>
      <c r="AI102" s="7">
        <v>8.1199999999999992</v>
      </c>
    </row>
    <row r="103" spans="1:35" s="8" customFormat="1" x14ac:dyDescent="0.25">
      <c r="A103" s="3">
        <v>40210</v>
      </c>
      <c r="B103" s="7">
        <v>18989414.261369102</v>
      </c>
      <c r="C103" s="7">
        <v>436775</v>
      </c>
      <c r="D103" s="7">
        <v>1147476</v>
      </c>
      <c r="E103" s="7">
        <v>4228621</v>
      </c>
      <c r="F103" s="7">
        <v>3823511</v>
      </c>
      <c r="G103" s="7">
        <v>1734684</v>
      </c>
      <c r="H103" s="7"/>
      <c r="I103" s="7"/>
      <c r="J103" s="7">
        <v>31</v>
      </c>
      <c r="K103" s="7"/>
      <c r="L103" s="7"/>
      <c r="M103" s="7"/>
      <c r="N103" s="7"/>
      <c r="O103" s="7"/>
      <c r="P103" s="7">
        <v>8.4</v>
      </c>
      <c r="Q103" s="7"/>
      <c r="R103" s="7"/>
      <c r="S103" s="7">
        <v>4</v>
      </c>
      <c r="T103" s="7">
        <v>1410.85</v>
      </c>
      <c r="U103" s="7">
        <v>174.17</v>
      </c>
      <c r="V103" s="7">
        <v>256.42</v>
      </c>
      <c r="W103" s="7">
        <v>251.35</v>
      </c>
      <c r="X103" s="7">
        <v>222.28</v>
      </c>
      <c r="Y103" s="7">
        <v>208.84</v>
      </c>
      <c r="Z103" s="7">
        <v>392.38</v>
      </c>
      <c r="AA103" s="7">
        <v>120.14</v>
      </c>
      <c r="AB103" s="7">
        <v>151.4</v>
      </c>
      <c r="AC103" s="7">
        <v>1332.64</v>
      </c>
      <c r="AD103" s="7">
        <v>23154</v>
      </c>
      <c r="AE103" s="7">
        <v>347279</v>
      </c>
      <c r="AF103" s="7">
        <v>1907144</v>
      </c>
      <c r="AG103" s="7">
        <v>6.02</v>
      </c>
      <c r="AH103" s="7">
        <v>7.13</v>
      </c>
      <c r="AI103" s="7">
        <v>7.97</v>
      </c>
    </row>
    <row r="104" spans="1:35" s="8" customFormat="1" x14ac:dyDescent="0.25">
      <c r="A104" s="3">
        <v>40238</v>
      </c>
      <c r="B104" s="7">
        <v>19275913.526872899</v>
      </c>
      <c r="C104" s="7">
        <v>447442</v>
      </c>
      <c r="D104" s="7">
        <v>1150925</v>
      </c>
      <c r="E104" s="7">
        <v>4113450</v>
      </c>
      <c r="F104" s="7">
        <v>3878268</v>
      </c>
      <c r="G104" s="7">
        <v>1721324</v>
      </c>
      <c r="H104" s="7"/>
      <c r="I104" s="7"/>
      <c r="J104" s="7">
        <v>29.2</v>
      </c>
      <c r="K104" s="7"/>
      <c r="L104" s="7"/>
      <c r="M104" s="7"/>
      <c r="N104" s="7"/>
      <c r="O104" s="7"/>
      <c r="P104" s="7">
        <v>7.9</v>
      </c>
      <c r="Q104" s="7"/>
      <c r="R104" s="7"/>
      <c r="S104" s="7">
        <v>3.7</v>
      </c>
      <c r="T104" s="7">
        <v>1572.48</v>
      </c>
      <c r="U104" s="7">
        <v>189.28</v>
      </c>
      <c r="V104" s="7">
        <v>307.87</v>
      </c>
      <c r="W104" s="7">
        <v>281.14999999999998</v>
      </c>
      <c r="X104" s="7">
        <v>274</v>
      </c>
      <c r="Y104" s="7">
        <v>230.57</v>
      </c>
      <c r="Z104" s="7">
        <v>422.1</v>
      </c>
      <c r="AA104" s="7">
        <v>148.85</v>
      </c>
      <c r="AB104" s="7">
        <v>147.47999999999999</v>
      </c>
      <c r="AC104" s="7">
        <v>1450.15</v>
      </c>
      <c r="AD104" s="7">
        <v>46163</v>
      </c>
      <c r="AE104" s="7">
        <v>600669</v>
      </c>
      <c r="AF104" s="7">
        <v>3409206</v>
      </c>
      <c r="AG104" s="7">
        <v>5.22</v>
      </c>
      <c r="AH104" s="7">
        <v>6.26</v>
      </c>
      <c r="AI104" s="7">
        <v>7.29</v>
      </c>
    </row>
    <row r="105" spans="1:35" s="8" customFormat="1" x14ac:dyDescent="0.25">
      <c r="A105" s="3">
        <v>40269</v>
      </c>
      <c r="B105" s="7">
        <v>19800780.078871801</v>
      </c>
      <c r="C105" s="7">
        <v>461169</v>
      </c>
      <c r="D105" s="7">
        <v>1162167</v>
      </c>
      <c r="E105" s="7">
        <v>4058684</v>
      </c>
      <c r="F105" s="7">
        <v>3980231</v>
      </c>
      <c r="G105" s="7">
        <v>1787867</v>
      </c>
      <c r="H105" s="7"/>
      <c r="I105" s="7"/>
      <c r="J105" s="7">
        <v>26</v>
      </c>
      <c r="K105" s="7"/>
      <c r="L105" s="7"/>
      <c r="M105" s="7"/>
      <c r="N105" s="7"/>
      <c r="O105" s="7"/>
      <c r="P105" s="7">
        <v>7.6</v>
      </c>
      <c r="Q105" s="7"/>
      <c r="R105" s="7"/>
      <c r="S105" s="7">
        <v>3.4</v>
      </c>
      <c r="T105" s="7">
        <v>1572.84</v>
      </c>
      <c r="U105" s="7">
        <v>190.28</v>
      </c>
      <c r="V105" s="7">
        <v>317.33999999999997</v>
      </c>
      <c r="W105" s="7">
        <v>289.12</v>
      </c>
      <c r="X105" s="7">
        <v>281.18</v>
      </c>
      <c r="Y105" s="7">
        <v>228.68</v>
      </c>
      <c r="Z105" s="7">
        <v>411.4</v>
      </c>
      <c r="AA105" s="7">
        <v>150.05000000000001</v>
      </c>
      <c r="AB105" s="7">
        <v>134.36000000000001</v>
      </c>
      <c r="AC105" s="7">
        <v>1436.04</v>
      </c>
      <c r="AD105" s="7">
        <v>72265</v>
      </c>
      <c r="AE105" s="7">
        <v>875012</v>
      </c>
      <c r="AF105" s="7">
        <v>4786257</v>
      </c>
      <c r="AG105" s="7">
        <v>5.13</v>
      </c>
      <c r="AH105" s="7">
        <v>6.58</v>
      </c>
      <c r="AI105" s="7">
        <v>7.43</v>
      </c>
    </row>
    <row r="106" spans="1:35" s="8" customFormat="1" x14ac:dyDescent="0.25">
      <c r="A106" s="3">
        <v>40299</v>
      </c>
      <c r="B106" s="7">
        <v>20167478.836964201</v>
      </c>
      <c r="C106" s="7">
        <v>456434</v>
      </c>
      <c r="D106" s="7">
        <v>1178708</v>
      </c>
      <c r="E106" s="7">
        <v>4073816</v>
      </c>
      <c r="F106" s="7">
        <v>4052411</v>
      </c>
      <c r="G106" s="7">
        <v>1750729</v>
      </c>
      <c r="H106" s="7"/>
      <c r="I106" s="7"/>
      <c r="J106" s="7">
        <v>26.3</v>
      </c>
      <c r="K106" s="7"/>
      <c r="L106" s="7"/>
      <c r="M106" s="7"/>
      <c r="N106" s="7"/>
      <c r="O106" s="7"/>
      <c r="P106" s="7">
        <v>7</v>
      </c>
      <c r="Q106" s="7"/>
      <c r="R106" s="7"/>
      <c r="S106" s="7">
        <v>2.8</v>
      </c>
      <c r="T106" s="7">
        <v>1384.59</v>
      </c>
      <c r="U106" s="7">
        <v>168.8</v>
      </c>
      <c r="V106" s="7">
        <v>276.62</v>
      </c>
      <c r="W106" s="7">
        <v>259.87</v>
      </c>
      <c r="X106" s="7">
        <v>248.82</v>
      </c>
      <c r="Y106" s="7">
        <v>192.61</v>
      </c>
      <c r="Z106" s="7">
        <v>334.84</v>
      </c>
      <c r="AA106" s="7">
        <v>127.72</v>
      </c>
      <c r="AB106" s="7">
        <v>128.18</v>
      </c>
      <c r="AC106" s="7">
        <v>1332.62</v>
      </c>
      <c r="AD106" s="7">
        <v>97227</v>
      </c>
      <c r="AE106" s="7">
        <v>1147064</v>
      </c>
      <c r="AF106" s="7">
        <v>6067427</v>
      </c>
      <c r="AG106" s="7">
        <v>4.8899999999999997</v>
      </c>
      <c r="AH106" s="7">
        <v>6.66</v>
      </c>
      <c r="AI106" s="7">
        <v>7.77</v>
      </c>
    </row>
    <row r="107" spans="1:35" s="8" customFormat="1" x14ac:dyDescent="0.25">
      <c r="A107" s="3">
        <v>40330</v>
      </c>
      <c r="B107" s="7">
        <v>20466526.957245499</v>
      </c>
      <c r="C107" s="7">
        <v>461201</v>
      </c>
      <c r="D107" s="7">
        <v>1201319</v>
      </c>
      <c r="E107" s="7">
        <v>4138369</v>
      </c>
      <c r="F107" s="7">
        <v>4159857</v>
      </c>
      <c r="G107" s="7">
        <v>1796986</v>
      </c>
      <c r="H107" s="7"/>
      <c r="I107" s="7"/>
      <c r="J107" s="7">
        <v>25.9</v>
      </c>
      <c r="K107" s="7"/>
      <c r="L107" s="7"/>
      <c r="M107" s="7"/>
      <c r="N107" s="7"/>
      <c r="O107" s="7"/>
      <c r="P107" s="7">
        <v>6.6</v>
      </c>
      <c r="Q107" s="7"/>
      <c r="R107" s="7"/>
      <c r="S107" s="7">
        <v>2.5</v>
      </c>
      <c r="T107" s="7">
        <v>1339.35</v>
      </c>
      <c r="U107" s="7">
        <v>162.5</v>
      </c>
      <c r="V107" s="7">
        <v>286.24</v>
      </c>
      <c r="W107" s="7">
        <v>234.21</v>
      </c>
      <c r="X107" s="7">
        <v>231.42</v>
      </c>
      <c r="Y107" s="7">
        <v>201.19</v>
      </c>
      <c r="Z107" s="7">
        <v>320.83999999999997</v>
      </c>
      <c r="AA107" s="7">
        <v>121.37</v>
      </c>
      <c r="AB107" s="7">
        <v>127.77</v>
      </c>
      <c r="AC107" s="7">
        <v>1309.31</v>
      </c>
      <c r="AD107" s="7">
        <v>125900</v>
      </c>
      <c r="AE107" s="7">
        <v>1450396</v>
      </c>
      <c r="AF107" s="7">
        <v>7635890</v>
      </c>
      <c r="AG107" s="7">
        <v>4.53</v>
      </c>
      <c r="AH107" s="7">
        <v>6.36</v>
      </c>
      <c r="AI107" s="7">
        <v>7.54</v>
      </c>
    </row>
    <row r="108" spans="1:35" s="8" customFormat="1" x14ac:dyDescent="0.25">
      <c r="A108" s="3">
        <v>40360</v>
      </c>
      <c r="B108" s="7">
        <v>20910432.6949328</v>
      </c>
      <c r="C108" s="7">
        <v>475307</v>
      </c>
      <c r="D108" s="7">
        <v>1216327</v>
      </c>
      <c r="E108" s="7">
        <v>4171748</v>
      </c>
      <c r="F108" s="7">
        <v>4225718</v>
      </c>
      <c r="G108" s="7">
        <v>1749543</v>
      </c>
      <c r="H108" s="7"/>
      <c r="I108" s="7"/>
      <c r="J108" s="7">
        <v>26.8</v>
      </c>
      <c r="K108" s="7"/>
      <c r="L108" s="7"/>
      <c r="M108" s="7"/>
      <c r="N108" s="7"/>
      <c r="O108" s="7"/>
      <c r="P108" s="7">
        <v>6.4</v>
      </c>
      <c r="Q108" s="7"/>
      <c r="R108" s="7"/>
      <c r="S108" s="7">
        <v>2.5</v>
      </c>
      <c r="T108" s="7">
        <v>1479.73</v>
      </c>
      <c r="U108" s="7">
        <v>179.31</v>
      </c>
      <c r="V108" s="7">
        <v>314.39999999999998</v>
      </c>
      <c r="W108" s="7">
        <v>253.69</v>
      </c>
      <c r="X108" s="7">
        <v>244.74</v>
      </c>
      <c r="Y108" s="7">
        <v>203.51</v>
      </c>
      <c r="Z108" s="7">
        <v>354.77</v>
      </c>
      <c r="AA108" s="7">
        <v>131.54</v>
      </c>
      <c r="AB108" s="7">
        <v>131.84</v>
      </c>
      <c r="AC108" s="7">
        <v>1397.12</v>
      </c>
      <c r="AD108" s="7">
        <v>157548</v>
      </c>
      <c r="AE108" s="7">
        <v>1770182</v>
      </c>
      <c r="AF108" s="7">
        <v>9101282</v>
      </c>
      <c r="AG108" s="7">
        <v>4.41</v>
      </c>
      <c r="AH108" s="7">
        <v>6.23</v>
      </c>
      <c r="AI108" s="7">
        <v>7.41</v>
      </c>
    </row>
    <row r="109" spans="1:35" s="8" customFormat="1" x14ac:dyDescent="0.25">
      <c r="A109" s="3">
        <v>40391</v>
      </c>
      <c r="B109" s="7">
        <v>21201630.063200001</v>
      </c>
      <c r="C109" s="7">
        <v>476266</v>
      </c>
      <c r="D109" s="7">
        <v>1230658</v>
      </c>
      <c r="E109" s="7">
        <v>4267953</v>
      </c>
      <c r="F109" s="7">
        <v>4272755</v>
      </c>
      <c r="G109" s="7">
        <v>1751914</v>
      </c>
      <c r="H109" s="7"/>
      <c r="I109" s="7"/>
      <c r="J109" s="7">
        <v>27.1</v>
      </c>
      <c r="K109" s="7"/>
      <c r="L109" s="7"/>
      <c r="M109" s="7"/>
      <c r="N109" s="7"/>
      <c r="O109" s="7"/>
      <c r="P109" s="7">
        <v>6.1</v>
      </c>
      <c r="Q109" s="7"/>
      <c r="R109" s="7"/>
      <c r="S109" s="7">
        <v>2.5</v>
      </c>
      <c r="T109" s="7">
        <v>1421.21</v>
      </c>
      <c r="U109" s="7">
        <v>169.53</v>
      </c>
      <c r="V109" s="7">
        <v>317.27999999999997</v>
      </c>
      <c r="W109" s="7">
        <v>253.37</v>
      </c>
      <c r="X109" s="7">
        <v>241.86</v>
      </c>
      <c r="Y109" s="7">
        <v>211.06</v>
      </c>
      <c r="Z109" s="7">
        <v>342.03</v>
      </c>
      <c r="AA109" s="7">
        <v>125.44</v>
      </c>
      <c r="AB109" s="7">
        <v>146.5</v>
      </c>
      <c r="AC109" s="7">
        <v>1368.9</v>
      </c>
      <c r="AD109" s="7">
        <v>188524</v>
      </c>
      <c r="AE109" s="7">
        <v>2087314</v>
      </c>
      <c r="AF109" s="7">
        <v>10507572</v>
      </c>
      <c r="AG109" s="7">
        <v>4.6399999999999997</v>
      </c>
      <c r="AH109" s="7">
        <v>6.44</v>
      </c>
      <c r="AI109" s="7">
        <v>7.48</v>
      </c>
    </row>
    <row r="110" spans="1:35" s="8" customFormat="1" x14ac:dyDescent="0.25">
      <c r="A110" s="3">
        <v>40422</v>
      </c>
      <c r="B110" s="7">
        <v>21616609.7383148</v>
      </c>
      <c r="C110" s="7">
        <v>490099</v>
      </c>
      <c r="D110" s="7">
        <v>1245676</v>
      </c>
      <c r="E110" s="7">
        <v>4500780</v>
      </c>
      <c r="F110" s="7">
        <v>4331751</v>
      </c>
      <c r="G110" s="7">
        <v>1906239</v>
      </c>
      <c r="H110" s="7"/>
      <c r="I110" s="7"/>
      <c r="J110" s="7">
        <v>26.6</v>
      </c>
      <c r="K110" s="7"/>
      <c r="L110" s="7"/>
      <c r="M110" s="7"/>
      <c r="N110" s="7"/>
      <c r="O110" s="7"/>
      <c r="P110" s="7">
        <v>5.7</v>
      </c>
      <c r="Q110" s="7"/>
      <c r="R110" s="7"/>
      <c r="S110" s="7">
        <v>2.7</v>
      </c>
      <c r="T110" s="7">
        <v>1507.66</v>
      </c>
      <c r="U110" s="7">
        <v>177.43</v>
      </c>
      <c r="V110" s="7">
        <v>332.48</v>
      </c>
      <c r="W110" s="7">
        <v>278.99</v>
      </c>
      <c r="X110" s="7">
        <v>261.3</v>
      </c>
      <c r="Y110" s="7">
        <v>228.66</v>
      </c>
      <c r="Z110" s="7">
        <v>374.1</v>
      </c>
      <c r="AA110" s="7">
        <v>120.51</v>
      </c>
      <c r="AB110" s="7">
        <v>146.27000000000001</v>
      </c>
      <c r="AC110" s="7">
        <v>1440.3</v>
      </c>
      <c r="AD110" s="7">
        <v>222960</v>
      </c>
      <c r="AE110" s="7">
        <v>2410321</v>
      </c>
      <c r="AF110" s="7">
        <v>12163033</v>
      </c>
      <c r="AG110" s="7">
        <v>4.66</v>
      </c>
      <c r="AH110" s="7">
        <v>6.45</v>
      </c>
      <c r="AI110" s="7">
        <v>8</v>
      </c>
    </row>
    <row r="111" spans="1:35" s="8" customFormat="1" x14ac:dyDescent="0.25">
      <c r="A111" s="3">
        <v>40452</v>
      </c>
      <c r="B111" s="7">
        <v>22088077.926794998</v>
      </c>
      <c r="C111" s="7">
        <v>497082</v>
      </c>
      <c r="D111" s="7">
        <v>1260159</v>
      </c>
      <c r="E111" s="7">
        <v>4575950</v>
      </c>
      <c r="F111" s="7">
        <v>4418063</v>
      </c>
      <c r="G111" s="7">
        <v>1759792</v>
      </c>
      <c r="H111" s="7"/>
      <c r="I111" s="7"/>
      <c r="J111" s="7">
        <v>26.3</v>
      </c>
      <c r="K111" s="7"/>
      <c r="L111" s="7"/>
      <c r="M111" s="7"/>
      <c r="N111" s="7"/>
      <c r="O111" s="7"/>
      <c r="P111" s="7">
        <v>5.6</v>
      </c>
      <c r="Q111" s="7"/>
      <c r="R111" s="7"/>
      <c r="S111" s="7">
        <v>2.6</v>
      </c>
      <c r="T111" s="7">
        <v>1587.14</v>
      </c>
      <c r="U111" s="7">
        <v>181.89</v>
      </c>
      <c r="V111" s="7">
        <v>359.38</v>
      </c>
      <c r="W111" s="7">
        <v>286.95999999999998</v>
      </c>
      <c r="X111" s="7">
        <v>265</v>
      </c>
      <c r="Y111" s="7">
        <v>229.42</v>
      </c>
      <c r="Z111" s="7">
        <v>412.39</v>
      </c>
      <c r="AA111" s="7">
        <v>124.66</v>
      </c>
      <c r="AB111" s="7">
        <v>156.5</v>
      </c>
      <c r="AC111" s="7">
        <v>1523.39</v>
      </c>
      <c r="AD111" s="7">
        <v>260473</v>
      </c>
      <c r="AE111" s="7">
        <v>2745479</v>
      </c>
      <c r="AF111" s="7">
        <v>13874604</v>
      </c>
      <c r="AG111" s="7">
        <v>4.75</v>
      </c>
      <c r="AH111" s="7">
        <v>6.45</v>
      </c>
      <c r="AI111" s="7">
        <v>7.66</v>
      </c>
    </row>
    <row r="112" spans="1:35" s="8" customFormat="1" x14ac:dyDescent="0.25">
      <c r="A112" s="3">
        <v>40483</v>
      </c>
      <c r="B112" s="7">
        <v>22490438.719379801</v>
      </c>
      <c r="C112" s="7">
        <v>483063</v>
      </c>
      <c r="D112" s="7">
        <v>1273400</v>
      </c>
      <c r="E112" s="7">
        <v>4671858</v>
      </c>
      <c r="F112" s="7">
        <v>4514327</v>
      </c>
      <c r="G112" s="7">
        <v>1868820</v>
      </c>
      <c r="H112" s="7"/>
      <c r="I112" s="7"/>
      <c r="J112" s="7">
        <v>26.9</v>
      </c>
      <c r="K112" s="7"/>
      <c r="L112" s="7"/>
      <c r="M112" s="7"/>
      <c r="N112" s="7"/>
      <c r="O112" s="7"/>
      <c r="P112" s="7">
        <v>5.6</v>
      </c>
      <c r="Q112" s="7"/>
      <c r="R112" s="7"/>
      <c r="S112" s="7">
        <v>2.8</v>
      </c>
      <c r="T112" s="7">
        <v>1597.35</v>
      </c>
      <c r="U112" s="7">
        <v>179.45</v>
      </c>
      <c r="V112" s="7">
        <v>380.36</v>
      </c>
      <c r="W112" s="7">
        <v>302.67</v>
      </c>
      <c r="X112" s="7">
        <v>265.87</v>
      </c>
      <c r="Y112" s="7">
        <v>246.79</v>
      </c>
      <c r="Z112" s="7">
        <v>409.55</v>
      </c>
      <c r="AA112" s="7">
        <v>126.93</v>
      </c>
      <c r="AB112" s="7">
        <v>185.25</v>
      </c>
      <c r="AC112" s="7">
        <v>1565.52</v>
      </c>
      <c r="AD112" s="7">
        <v>301488</v>
      </c>
      <c r="AE112" s="7">
        <v>3081701</v>
      </c>
      <c r="AF112" s="7">
        <v>15561975</v>
      </c>
      <c r="AG112" s="7">
        <v>5.36</v>
      </c>
      <c r="AH112" s="7">
        <v>6.89</v>
      </c>
      <c r="AI112" s="7">
        <v>7.8</v>
      </c>
    </row>
    <row r="113" spans="1:35" s="8" customFormat="1" x14ac:dyDescent="0.25">
      <c r="A113" s="3">
        <v>40513</v>
      </c>
      <c r="B113" s="7">
        <v>22772288.709355801</v>
      </c>
      <c r="C113" s="7">
        <v>479379</v>
      </c>
      <c r="D113" s="7">
        <v>1301453</v>
      </c>
      <c r="E113" s="7">
        <v>4765699</v>
      </c>
      <c r="F113" s="7">
        <v>4809465</v>
      </c>
      <c r="G113" s="7">
        <v>1866038</v>
      </c>
      <c r="H113" s="7"/>
      <c r="I113" s="7"/>
      <c r="J113" s="7">
        <v>24.7</v>
      </c>
      <c r="K113" s="7"/>
      <c r="L113" s="7"/>
      <c r="M113" s="7"/>
      <c r="N113" s="7"/>
      <c r="O113" s="7"/>
      <c r="P113" s="7">
        <v>5.5</v>
      </c>
      <c r="Q113" s="7"/>
      <c r="R113" s="7"/>
      <c r="S113" s="7">
        <v>3</v>
      </c>
      <c r="T113" s="7">
        <v>1770.28</v>
      </c>
      <c r="U113" s="7">
        <v>196.97</v>
      </c>
      <c r="V113" s="7">
        <v>440.71</v>
      </c>
      <c r="W113" s="7">
        <v>355.8</v>
      </c>
      <c r="X113" s="7">
        <v>273.55</v>
      </c>
      <c r="Y113" s="7">
        <v>264.43</v>
      </c>
      <c r="Z113" s="7">
        <v>452.95</v>
      </c>
      <c r="AA113" s="7">
        <v>137.12</v>
      </c>
      <c r="AB113" s="7">
        <v>207.66</v>
      </c>
      <c r="AC113" s="7">
        <v>1687.99</v>
      </c>
      <c r="AD113" s="7">
        <v>364634</v>
      </c>
      <c r="AE113" s="7">
        <v>3506664</v>
      </c>
      <c r="AF113" s="7">
        <v>17966469</v>
      </c>
      <c r="AG113" s="7">
        <v>5.33</v>
      </c>
      <c r="AH113" s="7">
        <v>6.96</v>
      </c>
      <c r="AI113" s="7">
        <v>7.82</v>
      </c>
    </row>
    <row r="114" spans="1:35" s="8" customFormat="1" x14ac:dyDescent="0.25">
      <c r="A114" s="3">
        <v>40544</v>
      </c>
      <c r="B114" s="7">
        <v>22952909.7352429</v>
      </c>
      <c r="C114" s="7">
        <v>484158</v>
      </c>
      <c r="D114" s="7">
        <v>1308511</v>
      </c>
      <c r="E114" s="7">
        <v>4819831</v>
      </c>
      <c r="F114" s="7">
        <v>4704536</v>
      </c>
      <c r="G114" s="7">
        <v>1759048</v>
      </c>
      <c r="H114" s="7">
        <v>16.100000000000001</v>
      </c>
      <c r="I114" s="7">
        <v>20.7</v>
      </c>
      <c r="J114" s="7">
        <v>27.2</v>
      </c>
      <c r="K114" s="7"/>
      <c r="L114" s="7"/>
      <c r="M114" s="7"/>
      <c r="N114" s="7"/>
      <c r="O114" s="7"/>
      <c r="P114" s="7">
        <v>5.4</v>
      </c>
      <c r="Q114" s="7"/>
      <c r="R114" s="7"/>
      <c r="S114" s="7">
        <v>2.5</v>
      </c>
      <c r="T114" s="7">
        <v>1870.31</v>
      </c>
      <c r="U114" s="7">
        <v>212.17</v>
      </c>
      <c r="V114" s="7">
        <v>448.95</v>
      </c>
      <c r="W114" s="7">
        <v>367.64</v>
      </c>
      <c r="X114" s="7">
        <v>284.39999999999998</v>
      </c>
      <c r="Y114" s="7">
        <v>277.33</v>
      </c>
      <c r="Z114" s="7">
        <v>486.64</v>
      </c>
      <c r="AA114" s="7">
        <v>140.75</v>
      </c>
      <c r="AB114" s="7">
        <v>217.32</v>
      </c>
      <c r="AC114" s="7">
        <v>1723.42</v>
      </c>
      <c r="AD114" s="7">
        <v>19901</v>
      </c>
      <c r="AE114" s="7">
        <v>245642</v>
      </c>
      <c r="AF114" s="7">
        <v>1185253</v>
      </c>
      <c r="AG114" s="7">
        <v>5.27</v>
      </c>
      <c r="AH114" s="7">
        <v>7.02</v>
      </c>
      <c r="AI114" s="7">
        <v>7.9</v>
      </c>
    </row>
    <row r="115" spans="1:35" s="8" customFormat="1" x14ac:dyDescent="0.25">
      <c r="A115" s="3">
        <v>40575</v>
      </c>
      <c r="B115" s="7">
        <v>23350732.5139088</v>
      </c>
      <c r="C115" s="7">
        <v>493835</v>
      </c>
      <c r="D115" s="7">
        <v>1314152</v>
      </c>
      <c r="E115" s="7">
        <v>4847962</v>
      </c>
      <c r="F115" s="7">
        <v>4813256</v>
      </c>
      <c r="G115" s="7">
        <v>1818274</v>
      </c>
      <c r="H115" s="7">
        <v>16.399999999999999</v>
      </c>
      <c r="I115" s="7">
        <v>20.2</v>
      </c>
      <c r="J115" s="7">
        <v>25</v>
      </c>
      <c r="K115" s="7"/>
      <c r="L115" s="7"/>
      <c r="M115" s="7"/>
      <c r="N115" s="7"/>
      <c r="O115" s="7"/>
      <c r="P115" s="7">
        <v>5.3</v>
      </c>
      <c r="Q115" s="7"/>
      <c r="R115" s="7"/>
      <c r="S115" s="7">
        <v>2.6</v>
      </c>
      <c r="T115" s="7">
        <v>1969.91</v>
      </c>
      <c r="U115" s="7">
        <v>235.39</v>
      </c>
      <c r="V115" s="7">
        <v>443.74</v>
      </c>
      <c r="W115" s="7">
        <v>368.86</v>
      </c>
      <c r="X115" s="7">
        <v>276.29000000000002</v>
      </c>
      <c r="Y115" s="7">
        <v>292.48</v>
      </c>
      <c r="Z115" s="7">
        <v>492.8</v>
      </c>
      <c r="AA115" s="7">
        <v>136.22</v>
      </c>
      <c r="AB115" s="7">
        <v>214.3</v>
      </c>
      <c r="AC115" s="7">
        <v>1777.84</v>
      </c>
      <c r="AD115" s="7">
        <v>54280</v>
      </c>
      <c r="AE115" s="7">
        <v>548375</v>
      </c>
      <c r="AF115" s="7">
        <v>2708253</v>
      </c>
      <c r="AG115" s="7">
        <v>5.26</v>
      </c>
      <c r="AH115" s="7">
        <v>7.09</v>
      </c>
      <c r="AI115" s="7">
        <v>8.25</v>
      </c>
    </row>
    <row r="116" spans="1:35" s="8" customFormat="1" x14ac:dyDescent="0.25">
      <c r="A116" s="3">
        <v>40603</v>
      </c>
      <c r="B116" s="7">
        <v>23555185.900921401</v>
      </c>
      <c r="C116" s="7">
        <v>502460</v>
      </c>
      <c r="D116" s="7">
        <v>1335667</v>
      </c>
      <c r="E116" s="7">
        <v>4868093</v>
      </c>
      <c r="F116" s="7">
        <v>4842710</v>
      </c>
      <c r="G116" s="7">
        <v>1787911</v>
      </c>
      <c r="H116" s="7">
        <v>16.5</v>
      </c>
      <c r="I116" s="7">
        <v>20.100000000000001</v>
      </c>
      <c r="J116" s="7">
        <v>23</v>
      </c>
      <c r="K116" s="7"/>
      <c r="L116" s="7"/>
      <c r="M116" s="7"/>
      <c r="N116" s="7"/>
      <c r="O116" s="7"/>
      <c r="P116" s="7">
        <v>5.2</v>
      </c>
      <c r="Q116" s="7"/>
      <c r="R116" s="7"/>
      <c r="S116" s="7">
        <v>2.8</v>
      </c>
      <c r="T116" s="7">
        <v>2044.2</v>
      </c>
      <c r="U116" s="7">
        <v>242.17</v>
      </c>
      <c r="V116" s="7">
        <v>446.76</v>
      </c>
      <c r="W116" s="7">
        <v>376.76</v>
      </c>
      <c r="X116" s="7">
        <v>272.74</v>
      </c>
      <c r="Y116" s="7">
        <v>302.48</v>
      </c>
      <c r="Z116" s="7">
        <v>491.97</v>
      </c>
      <c r="AA116" s="7">
        <v>136.88</v>
      </c>
      <c r="AB116" s="7">
        <v>205.48</v>
      </c>
      <c r="AC116" s="7">
        <v>1813.59</v>
      </c>
      <c r="AD116" s="7">
        <v>101913</v>
      </c>
      <c r="AE116" s="7">
        <v>942978</v>
      </c>
      <c r="AF116" s="7">
        <v>4755342</v>
      </c>
      <c r="AG116" s="7">
        <v>4.92</v>
      </c>
      <c r="AH116" s="7">
        <v>6.88</v>
      </c>
      <c r="AI116" s="7">
        <v>8.09</v>
      </c>
    </row>
    <row r="117" spans="1:35" s="8" customFormat="1" x14ac:dyDescent="0.25">
      <c r="A117" s="3">
        <v>40634</v>
      </c>
      <c r="B117" s="7">
        <v>23795203.013053901</v>
      </c>
      <c r="C117" s="7">
        <v>523950</v>
      </c>
      <c r="D117" s="7">
        <v>1368748</v>
      </c>
      <c r="E117" s="7">
        <v>4935446</v>
      </c>
      <c r="F117" s="7">
        <v>4942452</v>
      </c>
      <c r="G117" s="7">
        <v>1725160</v>
      </c>
      <c r="H117" s="7">
        <v>16.600000000000001</v>
      </c>
      <c r="I117" s="7">
        <v>19.3</v>
      </c>
      <c r="J117" s="7">
        <v>23</v>
      </c>
      <c r="K117" s="7"/>
      <c r="L117" s="7"/>
      <c r="M117" s="7"/>
      <c r="N117" s="7"/>
      <c r="O117" s="7"/>
      <c r="P117" s="7">
        <v>5.0999999999999996</v>
      </c>
      <c r="Q117" s="7"/>
      <c r="R117" s="7"/>
      <c r="S117" s="7">
        <v>2.8</v>
      </c>
      <c r="T117" s="7">
        <v>2026.94</v>
      </c>
      <c r="U117" s="7">
        <v>241.44</v>
      </c>
      <c r="V117" s="7">
        <v>440.54</v>
      </c>
      <c r="W117" s="7">
        <v>375.31</v>
      </c>
      <c r="X117" s="7">
        <v>260.61</v>
      </c>
      <c r="Y117" s="7">
        <v>302.48</v>
      </c>
      <c r="Z117" s="7">
        <v>469.33</v>
      </c>
      <c r="AA117" s="7">
        <v>134.11000000000001</v>
      </c>
      <c r="AB117" s="7">
        <v>196.14</v>
      </c>
      <c r="AC117" s="7">
        <v>1741.84</v>
      </c>
      <c r="AD117" s="7">
        <v>152437</v>
      </c>
      <c r="AE117" s="7">
        <v>1361208</v>
      </c>
      <c r="AF117" s="7">
        <v>6765605</v>
      </c>
      <c r="AG117" s="7">
        <v>4.45</v>
      </c>
      <c r="AH117" s="7">
        <v>6.59</v>
      </c>
      <c r="AI117" s="7">
        <v>8.08</v>
      </c>
    </row>
    <row r="118" spans="1:35" s="8" customFormat="1" x14ac:dyDescent="0.25">
      <c r="A118" s="3">
        <v>40664</v>
      </c>
      <c r="B118" s="7">
        <v>24067270.905096602</v>
      </c>
      <c r="C118" s="7">
        <v>521092</v>
      </c>
      <c r="D118" s="7">
        <v>1405395</v>
      </c>
      <c r="E118" s="7">
        <v>5065358</v>
      </c>
      <c r="F118" s="7">
        <v>4944733</v>
      </c>
      <c r="G118" s="7">
        <v>1905319</v>
      </c>
      <c r="H118" s="7">
        <v>16.399999999999999</v>
      </c>
      <c r="I118" s="7">
        <v>19.3</v>
      </c>
      <c r="J118" s="7">
        <v>22.6</v>
      </c>
      <c r="K118" s="7"/>
      <c r="L118" s="7"/>
      <c r="M118" s="7"/>
      <c r="N118" s="7"/>
      <c r="O118" s="7"/>
      <c r="P118" s="7">
        <v>5.0999999999999996</v>
      </c>
      <c r="Q118" s="7"/>
      <c r="R118" s="7"/>
      <c r="S118" s="7">
        <v>3.2</v>
      </c>
      <c r="T118" s="7">
        <v>1888.6</v>
      </c>
      <c r="U118" s="7">
        <v>222.75</v>
      </c>
      <c r="V118" s="7">
        <v>422.26</v>
      </c>
      <c r="W118" s="7">
        <v>348.42</v>
      </c>
      <c r="X118" s="7">
        <v>239.14</v>
      </c>
      <c r="Y118" s="7">
        <v>302.48</v>
      </c>
      <c r="Z118" s="7">
        <v>442.96</v>
      </c>
      <c r="AA118" s="7">
        <v>133.4</v>
      </c>
      <c r="AB118" s="7">
        <v>205.08</v>
      </c>
      <c r="AC118" s="7">
        <v>1666.3</v>
      </c>
      <c r="AD118" s="7">
        <v>204872</v>
      </c>
      <c r="AE118" s="7">
        <v>1781250</v>
      </c>
      <c r="AF118" s="7">
        <v>8764693</v>
      </c>
      <c r="AG118" s="7">
        <v>4.84</v>
      </c>
      <c r="AH118" s="7">
        <v>6.76</v>
      </c>
      <c r="AI118" s="7">
        <v>8.26</v>
      </c>
    </row>
    <row r="119" spans="1:35" s="8" customFormat="1" x14ac:dyDescent="0.25">
      <c r="A119" s="3">
        <v>40695</v>
      </c>
      <c r="B119" s="7">
        <v>24384474.2902929</v>
      </c>
      <c r="C119" s="7">
        <v>524527</v>
      </c>
      <c r="D119" s="7">
        <v>1445618</v>
      </c>
      <c r="E119" s="7">
        <v>5121581</v>
      </c>
      <c r="F119" s="7">
        <v>5057623</v>
      </c>
      <c r="G119" s="7">
        <v>1919525</v>
      </c>
      <c r="H119" s="7">
        <v>16.2</v>
      </c>
      <c r="I119" s="7">
        <v>19.3</v>
      </c>
      <c r="J119" s="7">
        <v>22</v>
      </c>
      <c r="K119" s="7"/>
      <c r="L119" s="7"/>
      <c r="M119" s="7"/>
      <c r="N119" s="7"/>
      <c r="O119" s="7"/>
      <c r="P119" s="7">
        <v>5.0999999999999996</v>
      </c>
      <c r="Q119" s="7"/>
      <c r="R119" s="7"/>
      <c r="S119" s="7">
        <v>3.3</v>
      </c>
      <c r="T119" s="7">
        <v>1906.71</v>
      </c>
      <c r="U119" s="7">
        <v>221.28</v>
      </c>
      <c r="V119" s="7">
        <v>420.25</v>
      </c>
      <c r="W119" s="7">
        <v>357.24</v>
      </c>
      <c r="X119" s="7">
        <v>246.8</v>
      </c>
      <c r="Y119" s="7">
        <v>302.48</v>
      </c>
      <c r="Z119" s="7">
        <v>436.47</v>
      </c>
      <c r="AA119" s="7">
        <v>127.47</v>
      </c>
      <c r="AB119" s="7">
        <v>213.73</v>
      </c>
      <c r="AC119" s="7">
        <v>1666.59</v>
      </c>
      <c r="AD119" s="7">
        <v>265304</v>
      </c>
      <c r="AE119" s="7">
        <v>2225850</v>
      </c>
      <c r="AF119" s="7">
        <v>10892702</v>
      </c>
      <c r="AG119" s="7">
        <v>4.87</v>
      </c>
      <c r="AH119" s="7">
        <v>6.57</v>
      </c>
      <c r="AI119" s="7">
        <v>8.39</v>
      </c>
    </row>
    <row r="120" spans="1:35" s="8" customFormat="1" x14ac:dyDescent="0.25">
      <c r="A120" s="3">
        <v>40725</v>
      </c>
      <c r="B120" s="7">
        <v>24741770.987538401</v>
      </c>
      <c r="C120" s="7">
        <v>533905</v>
      </c>
      <c r="D120" s="7">
        <v>1478311</v>
      </c>
      <c r="E120" s="7">
        <v>5174404</v>
      </c>
      <c r="F120" s="7">
        <v>5094349</v>
      </c>
      <c r="G120" s="7">
        <v>1905463</v>
      </c>
      <c r="H120" s="7">
        <v>16.399999999999999</v>
      </c>
      <c r="I120" s="7">
        <v>19.5</v>
      </c>
      <c r="J120" s="7">
        <v>22.7</v>
      </c>
      <c r="K120" s="7"/>
      <c r="L120" s="7"/>
      <c r="M120" s="7"/>
      <c r="N120" s="7"/>
      <c r="O120" s="7"/>
      <c r="P120" s="7">
        <v>5</v>
      </c>
      <c r="Q120" s="7"/>
      <c r="R120" s="7"/>
      <c r="S120" s="7">
        <v>3.4</v>
      </c>
      <c r="T120" s="7">
        <v>1965.02</v>
      </c>
      <c r="U120" s="7">
        <v>228.21</v>
      </c>
      <c r="V120" s="7">
        <v>453.53</v>
      </c>
      <c r="W120" s="7">
        <v>366.83</v>
      </c>
      <c r="X120" s="7">
        <v>254.57</v>
      </c>
      <c r="Y120" s="7">
        <v>302.48</v>
      </c>
      <c r="Z120" s="7">
        <v>442.16</v>
      </c>
      <c r="AA120" s="7">
        <v>125.26</v>
      </c>
      <c r="AB120" s="7">
        <v>229.07</v>
      </c>
      <c r="AC120" s="7">
        <v>1705.18</v>
      </c>
      <c r="AD120" s="7">
        <v>323275</v>
      </c>
      <c r="AE120" s="7">
        <v>2671326</v>
      </c>
      <c r="AF120" s="7">
        <v>12960530</v>
      </c>
      <c r="AG120" s="7">
        <v>4.87</v>
      </c>
      <c r="AH120" s="7">
        <v>6.48</v>
      </c>
      <c r="AI120" s="7">
        <v>8.01</v>
      </c>
    </row>
    <row r="121" spans="1:35" s="8" customFormat="1" x14ac:dyDescent="0.25">
      <c r="A121" s="3">
        <v>40756</v>
      </c>
      <c r="B121" s="7">
        <v>25192253.658090699</v>
      </c>
      <c r="C121" s="7">
        <v>545012</v>
      </c>
      <c r="D121" s="7">
        <v>1519427</v>
      </c>
      <c r="E121" s="7">
        <v>5354240</v>
      </c>
      <c r="F121" s="7">
        <v>5133356</v>
      </c>
      <c r="G121" s="7">
        <v>1903633</v>
      </c>
      <c r="H121" s="7">
        <v>16.2</v>
      </c>
      <c r="I121" s="7">
        <v>19.3</v>
      </c>
      <c r="J121" s="7">
        <v>22.9</v>
      </c>
      <c r="K121" s="7"/>
      <c r="L121" s="7"/>
      <c r="M121" s="7"/>
      <c r="N121" s="7"/>
      <c r="O121" s="7"/>
      <c r="P121" s="7">
        <v>5.0999999999999996</v>
      </c>
      <c r="Q121" s="7"/>
      <c r="R121" s="7"/>
      <c r="S121" s="7">
        <v>3.5</v>
      </c>
      <c r="T121" s="7">
        <v>1702.28</v>
      </c>
      <c r="U121" s="7">
        <v>201.69</v>
      </c>
      <c r="V121" s="7">
        <v>343.96</v>
      </c>
      <c r="W121" s="7">
        <v>314.67</v>
      </c>
      <c r="X121" s="7">
        <v>211.04</v>
      </c>
      <c r="Y121" s="7">
        <v>302.48</v>
      </c>
      <c r="Z121" s="7">
        <v>367.39</v>
      </c>
      <c r="AA121" s="7">
        <v>102.79</v>
      </c>
      <c r="AB121" s="7">
        <v>230.47</v>
      </c>
      <c r="AC121" s="7">
        <v>1546.05</v>
      </c>
      <c r="AD121" s="7">
        <v>386388</v>
      </c>
      <c r="AE121" s="7">
        <v>3156826</v>
      </c>
      <c r="AF121" s="7">
        <v>15164195</v>
      </c>
      <c r="AG121" s="7">
        <v>5.41</v>
      </c>
      <c r="AH121" s="7">
        <v>6.89</v>
      </c>
      <c r="AI121" s="7">
        <v>8.17</v>
      </c>
    </row>
    <row r="122" spans="1:35" s="8" customFormat="1" x14ac:dyDescent="0.25">
      <c r="A122" s="3">
        <v>40787</v>
      </c>
      <c r="B122" s="7">
        <v>26049263.631382801</v>
      </c>
      <c r="C122" s="7">
        <v>516848</v>
      </c>
      <c r="D122" s="7">
        <v>1568275</v>
      </c>
      <c r="E122" s="7">
        <v>5557652</v>
      </c>
      <c r="F122" s="7">
        <v>5202430</v>
      </c>
      <c r="G122" s="7">
        <v>1969452</v>
      </c>
      <c r="H122" s="7">
        <v>16</v>
      </c>
      <c r="I122" s="7">
        <v>19.399999999999999</v>
      </c>
      <c r="J122" s="7">
        <v>23.1</v>
      </c>
      <c r="K122" s="7"/>
      <c r="L122" s="7"/>
      <c r="M122" s="7"/>
      <c r="N122" s="7"/>
      <c r="O122" s="7"/>
      <c r="P122" s="7">
        <v>5.0999999999999996</v>
      </c>
      <c r="Q122" s="7"/>
      <c r="R122" s="7"/>
      <c r="S122" s="7">
        <v>4.0999999999999996</v>
      </c>
      <c r="T122" s="7">
        <v>1341.09</v>
      </c>
      <c r="U122" s="7">
        <v>166.1</v>
      </c>
      <c r="V122" s="7">
        <v>288.3</v>
      </c>
      <c r="W122" s="7">
        <v>237.8</v>
      </c>
      <c r="X122" s="7">
        <v>160.97999999999999</v>
      </c>
      <c r="Y122" s="7">
        <v>302.48</v>
      </c>
      <c r="Z122" s="7">
        <v>288.37</v>
      </c>
      <c r="AA122" s="7">
        <v>91.33</v>
      </c>
      <c r="AB122" s="7">
        <v>213.42</v>
      </c>
      <c r="AC122" s="7">
        <v>1366.54</v>
      </c>
      <c r="AD122" s="7">
        <v>452674</v>
      </c>
      <c r="AE122" s="7">
        <v>3649572</v>
      </c>
      <c r="AF122" s="7">
        <v>17685165</v>
      </c>
      <c r="AG122" s="7">
        <v>6.24</v>
      </c>
      <c r="AH122" s="7">
        <v>7.62</v>
      </c>
      <c r="AI122" s="7">
        <v>8.6199999999999992</v>
      </c>
    </row>
    <row r="123" spans="1:35" s="8" customFormat="1" x14ac:dyDescent="0.25">
      <c r="A123" s="3">
        <v>40817</v>
      </c>
      <c r="B123" s="7">
        <v>26930485.403882701</v>
      </c>
      <c r="C123" s="7">
        <v>525557</v>
      </c>
      <c r="D123" s="7">
        <v>1615262</v>
      </c>
      <c r="E123" s="7">
        <v>5704107</v>
      </c>
      <c r="F123" s="7">
        <v>5202811</v>
      </c>
      <c r="G123" s="7">
        <v>1854555</v>
      </c>
      <c r="H123" s="7">
        <v>16</v>
      </c>
      <c r="I123" s="7">
        <v>19.5</v>
      </c>
      <c r="J123" s="7">
        <v>24.4</v>
      </c>
      <c r="K123" s="7"/>
      <c r="L123" s="7"/>
      <c r="M123" s="7"/>
      <c r="N123" s="7"/>
      <c r="O123" s="7"/>
      <c r="P123" s="7">
        <v>5.6</v>
      </c>
      <c r="Q123" s="7"/>
      <c r="R123" s="7"/>
      <c r="S123" s="7">
        <v>4.8</v>
      </c>
      <c r="T123" s="7">
        <v>1563.28</v>
      </c>
      <c r="U123" s="7">
        <v>195.68</v>
      </c>
      <c r="V123" s="7">
        <v>341.13</v>
      </c>
      <c r="W123" s="7">
        <v>264.35000000000002</v>
      </c>
      <c r="X123" s="7">
        <v>189.32</v>
      </c>
      <c r="Y123" s="7">
        <v>302.48</v>
      </c>
      <c r="Z123" s="7">
        <v>321.92</v>
      </c>
      <c r="AA123" s="7">
        <v>101.78</v>
      </c>
      <c r="AB123" s="7">
        <v>229.29</v>
      </c>
      <c r="AC123" s="7">
        <v>1498.6</v>
      </c>
      <c r="AD123" s="7">
        <v>521529</v>
      </c>
      <c r="AE123" s="7">
        <v>4137875</v>
      </c>
      <c r="AF123" s="7">
        <v>20109920</v>
      </c>
      <c r="AG123" s="7">
        <v>6.12</v>
      </c>
      <c r="AH123" s="7">
        <v>7.63</v>
      </c>
      <c r="AI123" s="7">
        <v>8.3800000000000008</v>
      </c>
    </row>
    <row r="124" spans="1:35" s="8" customFormat="1" x14ac:dyDescent="0.25">
      <c r="A124" s="3">
        <v>40848</v>
      </c>
      <c r="B124" s="7">
        <v>26652634.444406901</v>
      </c>
      <c r="C124" s="7">
        <v>510910</v>
      </c>
      <c r="D124" s="7">
        <v>1672971</v>
      </c>
      <c r="E124" s="7">
        <v>6008332</v>
      </c>
      <c r="F124" s="7">
        <v>5279194</v>
      </c>
      <c r="G124" s="7">
        <v>1948833</v>
      </c>
      <c r="H124" s="7">
        <v>16</v>
      </c>
      <c r="I124" s="7">
        <v>19.8</v>
      </c>
      <c r="J124" s="7">
        <v>25.2</v>
      </c>
      <c r="K124" s="7"/>
      <c r="L124" s="7"/>
      <c r="M124" s="7"/>
      <c r="N124" s="7"/>
      <c r="O124" s="7"/>
      <c r="P124" s="7">
        <v>6.6</v>
      </c>
      <c r="Q124" s="7"/>
      <c r="R124" s="7"/>
      <c r="S124" s="7">
        <v>5.0999999999999996</v>
      </c>
      <c r="T124" s="7">
        <v>1540.81</v>
      </c>
      <c r="U124" s="7">
        <v>196.84</v>
      </c>
      <c r="V124" s="7">
        <v>309.79000000000002</v>
      </c>
      <c r="W124" s="7">
        <v>235.08</v>
      </c>
      <c r="X124" s="7">
        <v>195.5</v>
      </c>
      <c r="Y124" s="7">
        <v>302.48</v>
      </c>
      <c r="Z124" s="7">
        <v>297.5</v>
      </c>
      <c r="AA124" s="7">
        <v>97.09</v>
      </c>
      <c r="AB124" s="7">
        <v>251.97</v>
      </c>
      <c r="AC124" s="7">
        <v>1499.62</v>
      </c>
      <c r="AD124" s="7">
        <v>596508</v>
      </c>
      <c r="AE124" s="7">
        <v>4639502</v>
      </c>
      <c r="AF124" s="7">
        <v>22480905</v>
      </c>
      <c r="AG124" s="7">
        <v>6.29</v>
      </c>
      <c r="AH124" s="7">
        <v>7.76</v>
      </c>
      <c r="AI124" s="7">
        <v>8.61</v>
      </c>
    </row>
    <row r="125" spans="1:35" s="8" customFormat="1" x14ac:dyDescent="0.25">
      <c r="A125" s="3">
        <v>40878</v>
      </c>
      <c r="B125" s="7">
        <v>27201000.473562501</v>
      </c>
      <c r="C125" s="7">
        <v>498649</v>
      </c>
      <c r="D125" s="7">
        <v>1777395</v>
      </c>
      <c r="E125" s="7">
        <v>6388537</v>
      </c>
      <c r="F125" s="7">
        <v>5678132</v>
      </c>
      <c r="G125" s="7">
        <v>2166968</v>
      </c>
      <c r="H125" s="7">
        <v>16.100000000000001</v>
      </c>
      <c r="I125" s="7">
        <v>19.8</v>
      </c>
      <c r="J125" s="7">
        <v>24.6</v>
      </c>
      <c r="K125" s="7"/>
      <c r="L125" s="7"/>
      <c r="M125" s="7"/>
      <c r="N125" s="7"/>
      <c r="O125" s="7"/>
      <c r="P125" s="7">
        <v>6.9</v>
      </c>
      <c r="Q125" s="7"/>
      <c r="R125" s="7"/>
      <c r="S125" s="7">
        <v>5.4</v>
      </c>
      <c r="T125" s="7">
        <v>1381.87</v>
      </c>
      <c r="U125" s="7">
        <v>180.29</v>
      </c>
      <c r="V125" s="7">
        <v>270.17</v>
      </c>
      <c r="W125" s="7">
        <v>201.1</v>
      </c>
      <c r="X125" s="7">
        <v>161.81</v>
      </c>
      <c r="Y125" s="7">
        <v>197.02</v>
      </c>
      <c r="Z125" s="7">
        <v>263.93</v>
      </c>
      <c r="AA125" s="7">
        <v>92.21</v>
      </c>
      <c r="AB125" s="7">
        <v>241.24</v>
      </c>
      <c r="AC125" s="7">
        <v>1402.23</v>
      </c>
      <c r="AD125" s="7">
        <v>697417</v>
      </c>
      <c r="AE125" s="7">
        <v>5289180</v>
      </c>
      <c r="AF125" s="7">
        <v>25436234</v>
      </c>
      <c r="AG125" s="7">
        <v>6.47</v>
      </c>
      <c r="AH125" s="7">
        <v>7.7</v>
      </c>
      <c r="AI125" s="7">
        <v>8.4499999999999993</v>
      </c>
    </row>
    <row r="126" spans="1:35" s="8" customFormat="1" x14ac:dyDescent="0.25">
      <c r="A126" s="3">
        <v>40909</v>
      </c>
      <c r="B126" s="7">
        <v>27426364.672591999</v>
      </c>
      <c r="C126" s="7">
        <v>505391</v>
      </c>
      <c r="D126" s="7">
        <v>1809715</v>
      </c>
      <c r="E126" s="7">
        <v>6429088</v>
      </c>
      <c r="F126" s="7">
        <v>5547511</v>
      </c>
      <c r="G126" s="7">
        <v>2170676</v>
      </c>
      <c r="H126" s="7">
        <v>16.399999999999999</v>
      </c>
      <c r="I126" s="7">
        <v>21.4</v>
      </c>
      <c r="J126" s="7">
        <v>25.4</v>
      </c>
      <c r="K126" s="7"/>
      <c r="L126" s="7"/>
      <c r="M126" s="7"/>
      <c r="N126" s="7"/>
      <c r="O126" s="7"/>
      <c r="P126" s="7">
        <v>6.9</v>
      </c>
      <c r="Q126" s="7"/>
      <c r="R126" s="7"/>
      <c r="S126" s="7">
        <v>4.8</v>
      </c>
      <c r="T126" s="7">
        <v>1577.29</v>
      </c>
      <c r="U126" s="7">
        <v>204.65</v>
      </c>
      <c r="V126" s="7">
        <v>327.05</v>
      </c>
      <c r="W126" s="7">
        <v>249.66</v>
      </c>
      <c r="X126" s="7">
        <v>190.26</v>
      </c>
      <c r="Y126" s="7">
        <v>221.42</v>
      </c>
      <c r="Z126" s="7">
        <v>317.32</v>
      </c>
      <c r="AA126" s="7">
        <v>94.6</v>
      </c>
      <c r="AB126" s="7">
        <v>236.2</v>
      </c>
      <c r="AC126" s="7">
        <v>1514.03</v>
      </c>
      <c r="AD126" s="7">
        <v>38606</v>
      </c>
      <c r="AE126" s="7">
        <v>379077</v>
      </c>
      <c r="AF126" s="7">
        <v>1587554</v>
      </c>
      <c r="AG126" s="7">
        <v>6.38</v>
      </c>
      <c r="AH126" s="7">
        <v>7.28</v>
      </c>
      <c r="AI126" s="7">
        <v>8.52</v>
      </c>
    </row>
    <row r="127" spans="1:35" s="8" customFormat="1" x14ac:dyDescent="0.25">
      <c r="A127" s="3">
        <v>40940</v>
      </c>
      <c r="B127" s="7">
        <v>27617130.732159499</v>
      </c>
      <c r="C127" s="7">
        <v>513978</v>
      </c>
      <c r="D127" s="7">
        <v>1867608</v>
      </c>
      <c r="E127" s="7">
        <v>6458712</v>
      </c>
      <c r="F127" s="7">
        <v>5640263</v>
      </c>
      <c r="G127" s="7">
        <v>2251831</v>
      </c>
      <c r="H127" s="7">
        <v>16.7</v>
      </c>
      <c r="I127" s="7">
        <v>20.7</v>
      </c>
      <c r="J127" s="7">
        <v>24.3</v>
      </c>
      <c r="K127" s="7"/>
      <c r="L127" s="7"/>
      <c r="M127" s="7"/>
      <c r="N127" s="7"/>
      <c r="O127" s="7"/>
      <c r="P127" s="7">
        <v>6.5</v>
      </c>
      <c r="Q127" s="7"/>
      <c r="R127" s="7"/>
      <c r="S127" s="7">
        <v>4.4000000000000004</v>
      </c>
      <c r="T127" s="7">
        <v>1734.99</v>
      </c>
      <c r="U127" s="7">
        <v>222.9</v>
      </c>
      <c r="V127" s="7">
        <v>386.4</v>
      </c>
      <c r="W127" s="7">
        <v>260.95999999999998</v>
      </c>
      <c r="X127" s="7">
        <v>209.37</v>
      </c>
      <c r="Y127" s="7">
        <v>243.87</v>
      </c>
      <c r="Z127" s="7">
        <v>335.75</v>
      </c>
      <c r="AA127" s="7">
        <v>99.61</v>
      </c>
      <c r="AB127" s="7">
        <v>235.72</v>
      </c>
      <c r="AC127" s="7">
        <v>1597.67</v>
      </c>
      <c r="AD127" s="7">
        <v>102355</v>
      </c>
      <c r="AE127" s="7">
        <v>847353</v>
      </c>
      <c r="AF127" s="7">
        <v>3396942</v>
      </c>
      <c r="AG127" s="7">
        <v>6.27</v>
      </c>
      <c r="AH127" s="7">
        <v>7.06</v>
      </c>
      <c r="AI127" s="7">
        <v>8.1199999999999992</v>
      </c>
    </row>
    <row r="128" spans="1:35" s="8" customFormat="1" x14ac:dyDescent="0.25">
      <c r="A128" s="3">
        <v>40969</v>
      </c>
      <c r="B128" s="7">
        <v>28041951.687584501</v>
      </c>
      <c r="C128" s="7">
        <v>513491</v>
      </c>
      <c r="D128" s="7">
        <v>1946522</v>
      </c>
      <c r="E128" s="7">
        <v>6533081</v>
      </c>
      <c r="F128" s="7">
        <v>5694726</v>
      </c>
      <c r="G128" s="7">
        <v>2274263</v>
      </c>
      <c r="H128" s="7">
        <v>17.100000000000001</v>
      </c>
      <c r="I128" s="7">
        <v>21.1</v>
      </c>
      <c r="J128" s="7">
        <v>23.9</v>
      </c>
      <c r="K128" s="7"/>
      <c r="L128" s="7"/>
      <c r="M128" s="7"/>
      <c r="N128" s="7"/>
      <c r="O128" s="7"/>
      <c r="P128" s="7">
        <v>6.4</v>
      </c>
      <c r="Q128" s="7"/>
      <c r="R128" s="7"/>
      <c r="S128" s="7">
        <v>4.8</v>
      </c>
      <c r="T128" s="7">
        <v>1637.73</v>
      </c>
      <c r="U128" s="7">
        <v>212.5</v>
      </c>
      <c r="V128" s="7">
        <v>373.31</v>
      </c>
      <c r="W128" s="7">
        <v>230.35</v>
      </c>
      <c r="X128" s="7">
        <v>199.41</v>
      </c>
      <c r="Y128" s="7">
        <v>235.5</v>
      </c>
      <c r="Z128" s="7">
        <v>322.41000000000003</v>
      </c>
      <c r="AA128" s="7">
        <v>98.22</v>
      </c>
      <c r="AB128" s="7">
        <v>230.11</v>
      </c>
      <c r="AC128" s="7">
        <v>1517.34</v>
      </c>
      <c r="AD128" s="7">
        <v>179153</v>
      </c>
      <c r="AE128" s="7">
        <v>1404329</v>
      </c>
      <c r="AF128" s="7">
        <v>5564227</v>
      </c>
      <c r="AG128" s="7">
        <v>6.37</v>
      </c>
      <c r="AH128" s="7">
        <v>7.06</v>
      </c>
      <c r="AI128" s="7">
        <v>8.0399999999999991</v>
      </c>
    </row>
    <row r="129" spans="1:35" s="8" customFormat="1" x14ac:dyDescent="0.25">
      <c r="A129" s="3">
        <v>41000</v>
      </c>
      <c r="B129" s="7">
        <v>28365584.7179319</v>
      </c>
      <c r="C129" s="7">
        <v>524370</v>
      </c>
      <c r="D129" s="7">
        <v>2033848</v>
      </c>
      <c r="E129" s="7">
        <v>6607584</v>
      </c>
      <c r="F129" s="7">
        <v>5832210</v>
      </c>
      <c r="G129" s="7">
        <v>2289148</v>
      </c>
      <c r="H129" s="7">
        <v>17.399999999999999</v>
      </c>
      <c r="I129" s="7">
        <v>21.8</v>
      </c>
      <c r="J129" s="7">
        <v>24.2</v>
      </c>
      <c r="K129" s="7"/>
      <c r="L129" s="7"/>
      <c r="M129" s="7"/>
      <c r="N129" s="7"/>
      <c r="O129" s="7"/>
      <c r="P129" s="7">
        <v>6.8</v>
      </c>
      <c r="Q129" s="7"/>
      <c r="R129" s="7"/>
      <c r="S129" s="7">
        <v>4.9000000000000004</v>
      </c>
      <c r="T129" s="7">
        <v>1593.97</v>
      </c>
      <c r="U129" s="7">
        <v>206.41</v>
      </c>
      <c r="V129" s="7">
        <v>377.61</v>
      </c>
      <c r="W129" s="7">
        <v>223.83</v>
      </c>
      <c r="X129" s="7">
        <v>178.5</v>
      </c>
      <c r="Y129" s="7">
        <v>225.78</v>
      </c>
      <c r="Z129" s="7">
        <v>306.07</v>
      </c>
      <c r="AA129" s="7">
        <v>100.31</v>
      </c>
      <c r="AB129" s="7">
        <v>239.69</v>
      </c>
      <c r="AC129" s="7">
        <v>1473.5</v>
      </c>
      <c r="AD129" s="7">
        <v>264049</v>
      </c>
      <c r="AE129" s="7">
        <v>1997174</v>
      </c>
      <c r="AF129" s="7">
        <v>7887094</v>
      </c>
      <c r="AG129" s="7">
        <v>6.43</v>
      </c>
      <c r="AH129" s="7">
        <v>7.11</v>
      </c>
      <c r="AI129" s="7">
        <v>8.2100000000000009</v>
      </c>
    </row>
    <row r="130" spans="1:35" s="8" customFormat="1" x14ac:dyDescent="0.25">
      <c r="A130" s="3">
        <v>41030</v>
      </c>
      <c r="B130" s="7">
        <v>28836186.621055301</v>
      </c>
      <c r="C130" s="7">
        <v>510432</v>
      </c>
      <c r="D130" s="7">
        <v>2128306</v>
      </c>
      <c r="E130" s="7">
        <v>6738492</v>
      </c>
      <c r="F130" s="7">
        <v>5902767</v>
      </c>
      <c r="G130" s="7">
        <v>2562256</v>
      </c>
      <c r="H130" s="7">
        <v>17.5</v>
      </c>
      <c r="I130" s="7">
        <v>21.7</v>
      </c>
      <c r="J130" s="7">
        <v>24.9</v>
      </c>
      <c r="K130" s="7"/>
      <c r="L130" s="7"/>
      <c r="M130" s="7"/>
      <c r="N130" s="7"/>
      <c r="O130" s="7"/>
      <c r="P130" s="7">
        <v>6.2</v>
      </c>
      <c r="Q130" s="7"/>
      <c r="R130" s="7"/>
      <c r="S130" s="7">
        <v>5.4</v>
      </c>
      <c r="T130" s="7">
        <v>1242.43</v>
      </c>
      <c r="U130" s="7">
        <v>160.27000000000001</v>
      </c>
      <c r="V130" s="7">
        <v>288.89</v>
      </c>
      <c r="W130" s="7">
        <v>169.9</v>
      </c>
      <c r="X130" s="7">
        <v>122.76</v>
      </c>
      <c r="Y130" s="7">
        <v>177.57</v>
      </c>
      <c r="Z130" s="7">
        <v>235.67</v>
      </c>
      <c r="AA130" s="7">
        <v>82.21</v>
      </c>
      <c r="AB130" s="7">
        <v>252.07</v>
      </c>
      <c r="AC130" s="7">
        <v>1306.42</v>
      </c>
      <c r="AD130" s="7">
        <v>343701</v>
      </c>
      <c r="AE130" s="7">
        <v>2612640</v>
      </c>
      <c r="AF130" s="7">
        <v>9935640</v>
      </c>
      <c r="AG130" s="7">
        <v>6.73</v>
      </c>
      <c r="AH130" s="7">
        <v>7.73</v>
      </c>
      <c r="AI130" s="7">
        <v>8.75</v>
      </c>
    </row>
    <row r="131" spans="1:35" s="8" customFormat="1" x14ac:dyDescent="0.25">
      <c r="A131" s="3">
        <v>41061</v>
      </c>
      <c r="B131" s="7">
        <v>29180909.040042099</v>
      </c>
      <c r="C131" s="7">
        <v>514317</v>
      </c>
      <c r="D131" s="7">
        <v>2208196</v>
      </c>
      <c r="E131" s="7">
        <v>6848292</v>
      </c>
      <c r="F131" s="7">
        <v>6072687</v>
      </c>
      <c r="G131" s="7">
        <v>2519308</v>
      </c>
      <c r="H131" s="7">
        <v>17.399999999999999</v>
      </c>
      <c r="I131" s="7">
        <v>21.2</v>
      </c>
      <c r="J131" s="7">
        <v>24.3</v>
      </c>
      <c r="K131" s="7"/>
      <c r="L131" s="7"/>
      <c r="M131" s="7"/>
      <c r="N131" s="7"/>
      <c r="O131" s="7"/>
      <c r="P131" s="7">
        <v>6.4</v>
      </c>
      <c r="Q131" s="7"/>
      <c r="R131" s="7"/>
      <c r="S131" s="7">
        <v>5.5</v>
      </c>
      <c r="T131" s="7">
        <v>1350.51</v>
      </c>
      <c r="U131" s="7">
        <v>174.89</v>
      </c>
      <c r="V131" s="7">
        <v>307.25</v>
      </c>
      <c r="W131" s="7">
        <v>181.51</v>
      </c>
      <c r="X131" s="7">
        <v>133.63999999999999</v>
      </c>
      <c r="Y131" s="7">
        <v>193.31</v>
      </c>
      <c r="Z131" s="7">
        <v>263.77</v>
      </c>
      <c r="AA131" s="7">
        <v>84.08</v>
      </c>
      <c r="AB131" s="7">
        <v>256.24</v>
      </c>
      <c r="AC131" s="7">
        <v>1387.52</v>
      </c>
      <c r="AD131" s="7">
        <v>424105</v>
      </c>
      <c r="AE131" s="7">
        <v>3201776</v>
      </c>
      <c r="AF131" s="7">
        <v>12240164</v>
      </c>
      <c r="AG131" s="7">
        <v>6.97</v>
      </c>
      <c r="AH131" s="7">
        <v>7.69</v>
      </c>
      <c r="AI131" s="7">
        <v>8.8699999999999992</v>
      </c>
    </row>
    <row r="132" spans="1:35" s="8" customFormat="1" x14ac:dyDescent="0.25">
      <c r="A132" s="3">
        <v>41091</v>
      </c>
      <c r="B132" s="7">
        <v>29302736.5211992</v>
      </c>
      <c r="C132" s="7">
        <v>510543</v>
      </c>
      <c r="D132" s="7">
        <v>2273322</v>
      </c>
      <c r="E132" s="7">
        <v>6941210</v>
      </c>
      <c r="F132" s="7">
        <v>6060465</v>
      </c>
      <c r="G132" s="7">
        <v>2470439</v>
      </c>
      <c r="H132" s="7">
        <v>17.8</v>
      </c>
      <c r="I132" s="7">
        <v>22.2</v>
      </c>
      <c r="J132" s="7">
        <v>24.7</v>
      </c>
      <c r="K132" s="7"/>
      <c r="L132" s="7"/>
      <c r="M132" s="7"/>
      <c r="N132" s="7"/>
      <c r="O132" s="7"/>
      <c r="P132" s="7">
        <v>6.2</v>
      </c>
      <c r="Q132" s="7"/>
      <c r="R132" s="7"/>
      <c r="S132" s="7">
        <v>5.4</v>
      </c>
      <c r="T132" s="7">
        <v>1377.35</v>
      </c>
      <c r="U132" s="7">
        <v>180.23</v>
      </c>
      <c r="V132" s="7">
        <v>326.72000000000003</v>
      </c>
      <c r="W132" s="7">
        <v>178.06</v>
      </c>
      <c r="X132" s="7">
        <v>138.6</v>
      </c>
      <c r="Y132" s="7">
        <v>198.59</v>
      </c>
      <c r="Z132" s="7">
        <v>258.64</v>
      </c>
      <c r="AA132" s="7">
        <v>87.91</v>
      </c>
      <c r="AB132" s="7">
        <v>275.55</v>
      </c>
      <c r="AC132" s="7">
        <v>1407.02</v>
      </c>
      <c r="AD132" s="7">
        <v>510527</v>
      </c>
      <c r="AE132" s="7">
        <v>3816942</v>
      </c>
      <c r="AF132" s="7">
        <v>14583807</v>
      </c>
      <c r="AG132" s="7">
        <v>6.38</v>
      </c>
      <c r="AH132" s="7">
        <v>7.37</v>
      </c>
      <c r="AI132" s="7">
        <v>8.0299999999999994</v>
      </c>
    </row>
    <row r="133" spans="1:35" s="8" customFormat="1" x14ac:dyDescent="0.25">
      <c r="A133" s="3">
        <v>41122</v>
      </c>
      <c r="B133" s="7">
        <v>29538861.082191098</v>
      </c>
      <c r="C133" s="7">
        <v>514593</v>
      </c>
      <c r="D133" s="7">
        <v>2348340</v>
      </c>
      <c r="E133" s="7">
        <v>7023751</v>
      </c>
      <c r="F133" s="7">
        <v>6133528</v>
      </c>
      <c r="G133" s="7">
        <v>2653622</v>
      </c>
      <c r="H133" s="7">
        <v>17.899999999999999</v>
      </c>
      <c r="I133" s="7">
        <v>22.2</v>
      </c>
      <c r="J133" s="7">
        <v>25.1</v>
      </c>
      <c r="K133" s="7"/>
      <c r="L133" s="7"/>
      <c r="M133" s="7"/>
      <c r="N133" s="7"/>
      <c r="O133" s="7"/>
      <c r="P133" s="7">
        <v>6.1</v>
      </c>
      <c r="Q133" s="7"/>
      <c r="R133" s="7"/>
      <c r="S133" s="7">
        <v>5.2</v>
      </c>
      <c r="T133" s="7">
        <v>1389.72</v>
      </c>
      <c r="U133" s="7">
        <v>183.95</v>
      </c>
      <c r="V133" s="7">
        <v>339.42</v>
      </c>
      <c r="W133" s="7">
        <v>177.13</v>
      </c>
      <c r="X133" s="7">
        <v>133.61000000000001</v>
      </c>
      <c r="Y133" s="7">
        <v>203.3</v>
      </c>
      <c r="Z133" s="7">
        <v>262.85000000000002</v>
      </c>
      <c r="AA133" s="7">
        <v>85.68</v>
      </c>
      <c r="AB133" s="7">
        <v>276.54000000000002</v>
      </c>
      <c r="AC133" s="7">
        <v>1422.91</v>
      </c>
      <c r="AD133" s="7">
        <v>604721</v>
      </c>
      <c r="AE133" s="7">
        <v>4464944</v>
      </c>
      <c r="AF133" s="7">
        <v>17055983</v>
      </c>
      <c r="AG133" s="7">
        <v>6.26</v>
      </c>
      <c r="AH133" s="7">
        <v>7.22</v>
      </c>
      <c r="AI133" s="7">
        <v>8.11</v>
      </c>
    </row>
    <row r="134" spans="1:35" s="8" customFormat="1" x14ac:dyDescent="0.25">
      <c r="A134" s="3">
        <v>41153</v>
      </c>
      <c r="B134" s="7">
        <v>29865831.8814312</v>
      </c>
      <c r="C134" s="7">
        <v>529893</v>
      </c>
      <c r="D134" s="7">
        <v>2400736</v>
      </c>
      <c r="E134" s="7">
        <v>7073435</v>
      </c>
      <c r="F134" s="7">
        <v>6126476</v>
      </c>
      <c r="G134" s="7">
        <v>2717588</v>
      </c>
      <c r="H134" s="7">
        <v>18.3</v>
      </c>
      <c r="I134" s="7">
        <v>23</v>
      </c>
      <c r="J134" s="7">
        <v>24.7</v>
      </c>
      <c r="K134" s="7"/>
      <c r="L134" s="7"/>
      <c r="M134" s="7"/>
      <c r="N134" s="7"/>
      <c r="O134" s="7"/>
      <c r="P134" s="7">
        <v>6.4</v>
      </c>
      <c r="Q134" s="7"/>
      <c r="R134" s="7"/>
      <c r="S134" s="7">
        <v>5.2</v>
      </c>
      <c r="T134" s="7">
        <v>1475.7</v>
      </c>
      <c r="U134" s="7">
        <v>195.65</v>
      </c>
      <c r="V134" s="7">
        <v>336.32</v>
      </c>
      <c r="W134" s="7">
        <v>197.21</v>
      </c>
      <c r="X134" s="7">
        <v>151.02000000000001</v>
      </c>
      <c r="Y134" s="7">
        <v>208.47</v>
      </c>
      <c r="Z134" s="7">
        <v>268.95999999999998</v>
      </c>
      <c r="AA134" s="7">
        <v>86.83</v>
      </c>
      <c r="AB134" s="7">
        <v>273.23</v>
      </c>
      <c r="AC134" s="7">
        <v>1458.26</v>
      </c>
      <c r="AD134" s="7">
        <v>690820</v>
      </c>
      <c r="AE134" s="7">
        <v>5052017</v>
      </c>
      <c r="AF134" s="7">
        <v>19493239</v>
      </c>
      <c r="AG134" s="7">
        <v>6.45</v>
      </c>
      <c r="AH134" s="7">
        <v>7.22</v>
      </c>
      <c r="AI134" s="7">
        <v>8.0399999999999991</v>
      </c>
    </row>
    <row r="135" spans="1:35" s="8" customFormat="1" x14ac:dyDescent="0.25">
      <c r="A135" s="3">
        <v>41183</v>
      </c>
      <c r="B135" s="7">
        <v>30348114.790205199</v>
      </c>
      <c r="C135" s="7">
        <v>526766</v>
      </c>
      <c r="D135" s="7">
        <v>2449005</v>
      </c>
      <c r="E135" s="7">
        <v>7241202</v>
      </c>
      <c r="F135" s="7">
        <v>6147123</v>
      </c>
      <c r="G135" s="7">
        <v>2929842</v>
      </c>
      <c r="H135" s="7">
        <v>18.399999999999999</v>
      </c>
      <c r="I135" s="7">
        <v>23.2</v>
      </c>
      <c r="J135" s="7">
        <v>24.7</v>
      </c>
      <c r="K135" s="7"/>
      <c r="L135" s="7"/>
      <c r="M135" s="7"/>
      <c r="N135" s="7"/>
      <c r="O135" s="7"/>
      <c r="P135" s="7">
        <v>6.7</v>
      </c>
      <c r="Q135" s="7"/>
      <c r="R135" s="7"/>
      <c r="S135" s="7">
        <v>5.7</v>
      </c>
      <c r="T135" s="7">
        <v>1433.96</v>
      </c>
      <c r="U135" s="7">
        <v>193.84</v>
      </c>
      <c r="V135" s="7">
        <v>331.04</v>
      </c>
      <c r="W135" s="7">
        <v>183.25</v>
      </c>
      <c r="X135" s="7">
        <v>137.1</v>
      </c>
      <c r="Y135" s="7">
        <v>200.48</v>
      </c>
      <c r="Z135" s="7">
        <v>260.44</v>
      </c>
      <c r="AA135" s="7">
        <v>83.3</v>
      </c>
      <c r="AB135" s="7">
        <v>266.37</v>
      </c>
      <c r="AC135" s="7">
        <v>1425.7</v>
      </c>
      <c r="AD135" s="7">
        <v>791792</v>
      </c>
      <c r="AE135" s="7">
        <v>5706577</v>
      </c>
      <c r="AF135" s="7">
        <v>21969170</v>
      </c>
      <c r="AG135" s="7">
        <v>6.51</v>
      </c>
      <c r="AH135" s="7">
        <v>6.79</v>
      </c>
      <c r="AI135" s="7">
        <v>7.64</v>
      </c>
    </row>
    <row r="136" spans="1:35" s="8" customFormat="1" x14ac:dyDescent="0.25">
      <c r="A136" s="3">
        <v>41214</v>
      </c>
      <c r="B136" s="7">
        <v>30264767.411439098</v>
      </c>
      <c r="C136" s="7">
        <v>528236</v>
      </c>
      <c r="D136" s="7">
        <v>2481701</v>
      </c>
      <c r="E136" s="7">
        <v>7262271</v>
      </c>
      <c r="F136" s="7">
        <v>6264432</v>
      </c>
      <c r="G136" s="7">
        <v>2833212</v>
      </c>
      <c r="H136" s="7">
        <v>18.5</v>
      </c>
      <c r="I136" s="7">
        <v>23.6</v>
      </c>
      <c r="J136" s="7">
        <v>24.3</v>
      </c>
      <c r="K136" s="7"/>
      <c r="L136" s="7"/>
      <c r="M136" s="7"/>
      <c r="N136" s="7"/>
      <c r="O136" s="7"/>
      <c r="P136" s="7">
        <v>6.8</v>
      </c>
      <c r="Q136" s="7"/>
      <c r="R136" s="7"/>
      <c r="S136" s="7">
        <v>5.8</v>
      </c>
      <c r="T136" s="7">
        <v>1436.55</v>
      </c>
      <c r="U136" s="7">
        <v>197.42</v>
      </c>
      <c r="V136" s="7">
        <v>340.18</v>
      </c>
      <c r="W136" s="7">
        <v>187.67</v>
      </c>
      <c r="X136" s="7">
        <v>137.53</v>
      </c>
      <c r="Y136" s="7">
        <v>199.82</v>
      </c>
      <c r="Z136" s="7">
        <v>251.28</v>
      </c>
      <c r="AA136" s="7">
        <v>87.61</v>
      </c>
      <c r="AB136" s="7">
        <v>264.44</v>
      </c>
      <c r="AC136" s="7">
        <v>1405.97</v>
      </c>
      <c r="AD136" s="7">
        <v>895130</v>
      </c>
      <c r="AE136" s="7">
        <v>6343969</v>
      </c>
      <c r="AF136" s="7">
        <v>24336707</v>
      </c>
      <c r="AG136" s="7">
        <v>6.48</v>
      </c>
      <c r="AH136" s="7">
        <v>6.59</v>
      </c>
      <c r="AI136" s="7">
        <v>7.2</v>
      </c>
    </row>
    <row r="137" spans="1:35" s="8" customFormat="1" x14ac:dyDescent="0.25">
      <c r="A137" s="3">
        <v>41244</v>
      </c>
      <c r="B137" s="7">
        <v>30729154.605089098</v>
      </c>
      <c r="C137" s="7">
        <v>537618</v>
      </c>
      <c r="D137" s="7">
        <v>2528596</v>
      </c>
      <c r="E137" s="7">
        <v>7459275</v>
      </c>
      <c r="F137" s="7">
        <v>6665749</v>
      </c>
      <c r="G137" s="7">
        <v>2783436</v>
      </c>
      <c r="H137" s="7">
        <v>18.399999999999999</v>
      </c>
      <c r="I137" s="7">
        <v>23.5</v>
      </c>
      <c r="J137" s="7">
        <v>23.7</v>
      </c>
      <c r="K137" s="7"/>
      <c r="L137" s="7"/>
      <c r="M137" s="7"/>
      <c r="N137" s="7"/>
      <c r="O137" s="7"/>
      <c r="P137" s="7">
        <v>7</v>
      </c>
      <c r="Q137" s="7"/>
      <c r="R137" s="7"/>
      <c r="S137" s="7">
        <v>6.1</v>
      </c>
      <c r="T137" s="7">
        <v>1526.98</v>
      </c>
      <c r="U137" s="7">
        <v>211.18</v>
      </c>
      <c r="V137" s="7">
        <v>366.69</v>
      </c>
      <c r="W137" s="7">
        <v>200.29</v>
      </c>
      <c r="X137" s="7">
        <v>142.80000000000001</v>
      </c>
      <c r="Y137" s="7">
        <v>217.01</v>
      </c>
      <c r="Z137" s="7">
        <v>265.79000000000002</v>
      </c>
      <c r="AA137" s="7">
        <v>90.28</v>
      </c>
      <c r="AB137" s="7">
        <v>268.54000000000002</v>
      </c>
      <c r="AC137" s="7">
        <v>1474.72</v>
      </c>
      <c r="AD137" s="7">
        <v>1017316</v>
      </c>
      <c r="AE137" s="7">
        <v>7075352</v>
      </c>
      <c r="AF137" s="7">
        <v>27531130</v>
      </c>
      <c r="AG137" s="7">
        <v>6.23</v>
      </c>
      <c r="AH137" s="7">
        <v>6.36</v>
      </c>
      <c r="AI137" s="7">
        <v>7.02</v>
      </c>
    </row>
    <row r="138" spans="1:35" s="8" customFormat="1" x14ac:dyDescent="0.25">
      <c r="A138" s="3">
        <v>41275</v>
      </c>
      <c r="B138" s="7">
        <v>31080676.653205499</v>
      </c>
      <c r="C138" s="7">
        <v>532155</v>
      </c>
      <c r="D138" s="7">
        <v>2539732</v>
      </c>
      <c r="E138" s="7">
        <v>7378564</v>
      </c>
      <c r="F138" s="7">
        <v>6502835</v>
      </c>
      <c r="G138" s="7">
        <v>2917328</v>
      </c>
      <c r="H138" s="7">
        <v>19.3</v>
      </c>
      <c r="I138" s="7">
        <v>24.7</v>
      </c>
      <c r="J138" s="7">
        <v>24</v>
      </c>
      <c r="K138" s="7"/>
      <c r="L138" s="7"/>
      <c r="M138" s="7"/>
      <c r="N138" s="7"/>
      <c r="O138" s="7"/>
      <c r="P138" s="7">
        <v>7.1</v>
      </c>
      <c r="Q138" s="7"/>
      <c r="R138" s="7"/>
      <c r="S138" s="7">
        <v>5.4</v>
      </c>
      <c r="T138" s="7">
        <v>1622.13</v>
      </c>
      <c r="U138" s="7">
        <v>219.56</v>
      </c>
      <c r="V138" s="7">
        <v>409.19</v>
      </c>
      <c r="W138" s="7">
        <v>203.67</v>
      </c>
      <c r="X138" s="7">
        <v>153.18</v>
      </c>
      <c r="Y138" s="7">
        <v>228.81</v>
      </c>
      <c r="Z138" s="7">
        <v>290.7</v>
      </c>
      <c r="AA138" s="7">
        <v>101.36</v>
      </c>
      <c r="AB138" s="7">
        <v>277.39</v>
      </c>
      <c r="AC138" s="7">
        <v>1546.76</v>
      </c>
      <c r="AD138" s="7">
        <v>51472</v>
      </c>
      <c r="AE138" s="7">
        <v>491582</v>
      </c>
      <c r="AF138" s="7">
        <v>1774938</v>
      </c>
      <c r="AG138" s="7">
        <v>5.85</v>
      </c>
      <c r="AH138" s="7">
        <v>6</v>
      </c>
      <c r="AI138" s="7">
        <v>6.9</v>
      </c>
    </row>
    <row r="139" spans="1:35" s="8" customFormat="1" x14ac:dyDescent="0.25">
      <c r="A139" s="3">
        <v>41306</v>
      </c>
      <c r="B139" s="7">
        <v>31770517.981685799</v>
      </c>
      <c r="C139" s="7">
        <v>526172</v>
      </c>
      <c r="D139" s="7">
        <v>2565872</v>
      </c>
      <c r="E139" s="7">
        <v>7368342</v>
      </c>
      <c r="F139" s="7">
        <v>6651110</v>
      </c>
      <c r="G139" s="7">
        <v>2958430</v>
      </c>
      <c r="H139" s="7">
        <v>19.100000000000001</v>
      </c>
      <c r="I139" s="7">
        <v>24.4</v>
      </c>
      <c r="J139" s="7">
        <v>24.6</v>
      </c>
      <c r="K139" s="7"/>
      <c r="L139" s="7"/>
      <c r="M139" s="7"/>
      <c r="N139" s="7"/>
      <c r="O139" s="7"/>
      <c r="P139" s="7">
        <v>7.1</v>
      </c>
      <c r="Q139" s="7"/>
      <c r="R139" s="7"/>
      <c r="S139" s="7">
        <v>5.4</v>
      </c>
      <c r="T139" s="7">
        <v>1534.41</v>
      </c>
      <c r="U139" s="7">
        <v>206.55</v>
      </c>
      <c r="V139" s="7">
        <v>418.26</v>
      </c>
      <c r="W139" s="7">
        <v>184.28</v>
      </c>
      <c r="X139" s="7">
        <v>139.49</v>
      </c>
      <c r="Y139" s="7">
        <v>228.07</v>
      </c>
      <c r="Z139" s="7">
        <v>278.89</v>
      </c>
      <c r="AA139" s="7">
        <v>103.1</v>
      </c>
      <c r="AB139" s="7">
        <v>275.55</v>
      </c>
      <c r="AC139" s="7">
        <v>1486.04</v>
      </c>
      <c r="AD139" s="7">
        <v>131412</v>
      </c>
      <c r="AE139" s="7">
        <v>1072745</v>
      </c>
      <c r="AF139" s="7">
        <v>3872070</v>
      </c>
      <c r="AG139" s="7">
        <v>5.65</v>
      </c>
      <c r="AH139" s="7">
        <v>5.92</v>
      </c>
      <c r="AI139" s="7">
        <v>7.1</v>
      </c>
    </row>
    <row r="140" spans="1:35" s="8" customFormat="1" x14ac:dyDescent="0.25">
      <c r="A140" s="3">
        <v>41334</v>
      </c>
      <c r="B140" s="7">
        <v>32547346.375815898</v>
      </c>
      <c r="C140" s="7">
        <v>527708</v>
      </c>
      <c r="D140" s="7">
        <v>2606016</v>
      </c>
      <c r="E140" s="7">
        <v>7344089</v>
      </c>
      <c r="F140" s="7">
        <v>6791780</v>
      </c>
      <c r="G140" s="7">
        <v>2764794</v>
      </c>
      <c r="H140" s="7">
        <v>19.100000000000001</v>
      </c>
      <c r="I140" s="7">
        <v>24.3</v>
      </c>
      <c r="J140" s="7">
        <v>25.1</v>
      </c>
      <c r="K140" s="7"/>
      <c r="L140" s="7"/>
      <c r="M140" s="7"/>
      <c r="N140" s="7"/>
      <c r="O140" s="7"/>
      <c r="P140" s="7">
        <v>7</v>
      </c>
      <c r="Q140" s="7"/>
      <c r="R140" s="7"/>
      <c r="S140" s="7">
        <v>5.6</v>
      </c>
      <c r="T140" s="7">
        <v>1460.04</v>
      </c>
      <c r="U140" s="7">
        <v>198.91</v>
      </c>
      <c r="V140" s="7">
        <v>403.8</v>
      </c>
      <c r="W140" s="7">
        <v>162.12</v>
      </c>
      <c r="X140" s="7">
        <v>121.77</v>
      </c>
      <c r="Y140" s="7">
        <v>218.41</v>
      </c>
      <c r="Z140" s="7">
        <v>247.1</v>
      </c>
      <c r="AA140" s="7">
        <v>98.11</v>
      </c>
      <c r="AB140" s="7">
        <v>258.33</v>
      </c>
      <c r="AC140" s="7">
        <v>1438.57</v>
      </c>
      <c r="AD140" s="7">
        <v>224235</v>
      </c>
      <c r="AE140" s="7">
        <v>1727897</v>
      </c>
      <c r="AF140" s="7">
        <v>6335365</v>
      </c>
      <c r="AG140" s="7">
        <v>5.79</v>
      </c>
      <c r="AH140" s="7">
        <v>6.08</v>
      </c>
      <c r="AI140" s="7">
        <v>7.3</v>
      </c>
    </row>
    <row r="141" spans="1:35" s="8" customFormat="1" x14ac:dyDescent="0.25">
      <c r="A141" s="3">
        <v>41365</v>
      </c>
      <c r="B141" s="7">
        <v>33083073.7766008</v>
      </c>
      <c r="C141" s="7">
        <v>533218</v>
      </c>
      <c r="D141" s="7">
        <v>2679994</v>
      </c>
      <c r="E141" s="7">
        <v>7453089</v>
      </c>
      <c r="F141" s="7">
        <v>7016179</v>
      </c>
      <c r="G141" s="7">
        <v>2958635</v>
      </c>
      <c r="H141" s="7">
        <v>19</v>
      </c>
      <c r="I141" s="7">
        <v>24</v>
      </c>
      <c r="J141" s="7">
        <v>24.1</v>
      </c>
      <c r="K141" s="7"/>
      <c r="L141" s="7"/>
      <c r="M141" s="7"/>
      <c r="N141" s="7"/>
      <c r="O141" s="7"/>
      <c r="P141" s="7">
        <v>7.1</v>
      </c>
      <c r="Q141" s="7"/>
      <c r="R141" s="7"/>
      <c r="S141" s="7">
        <v>5.6</v>
      </c>
      <c r="T141" s="7">
        <v>1407.21</v>
      </c>
      <c r="U141" s="7">
        <v>188.51</v>
      </c>
      <c r="V141" s="7">
        <v>402.31</v>
      </c>
      <c r="W141" s="7">
        <v>154.03</v>
      </c>
      <c r="X141" s="7">
        <v>103.02</v>
      </c>
      <c r="Y141" s="7">
        <v>207.41</v>
      </c>
      <c r="Z141" s="7">
        <v>240.62</v>
      </c>
      <c r="AA141" s="7">
        <v>90.21</v>
      </c>
      <c r="AB141" s="7">
        <v>252.66</v>
      </c>
      <c r="AC141" s="7">
        <v>1385.88</v>
      </c>
      <c r="AD141" s="7">
        <v>336199</v>
      </c>
      <c r="AE141" s="7">
        <v>2510043</v>
      </c>
      <c r="AF141" s="7">
        <v>9093412</v>
      </c>
      <c r="AG141" s="7">
        <v>5.68</v>
      </c>
      <c r="AH141" s="7">
        <v>5.81</v>
      </c>
      <c r="AI141" s="7">
        <v>6.76</v>
      </c>
    </row>
    <row r="142" spans="1:35" s="8" customFormat="1" x14ac:dyDescent="0.25">
      <c r="A142" s="3">
        <v>41395</v>
      </c>
      <c r="B142" s="7">
        <v>33304408.013164099</v>
      </c>
      <c r="C142" s="7">
        <v>518431</v>
      </c>
      <c r="D142" s="7">
        <v>2748787</v>
      </c>
      <c r="E142" s="7">
        <v>7471738</v>
      </c>
      <c r="F142" s="7">
        <v>6956243</v>
      </c>
      <c r="G142" s="7">
        <v>3071358</v>
      </c>
      <c r="H142" s="7">
        <v>18.899999999999999</v>
      </c>
      <c r="I142" s="7">
        <v>23.8</v>
      </c>
      <c r="J142" s="7">
        <v>25.2</v>
      </c>
      <c r="K142" s="7"/>
      <c r="L142" s="7"/>
      <c r="M142" s="7"/>
      <c r="N142" s="7"/>
      <c r="O142" s="7"/>
      <c r="P142" s="7">
        <v>6.6</v>
      </c>
      <c r="Q142" s="7"/>
      <c r="R142" s="7"/>
      <c r="S142" s="7">
        <v>5.8</v>
      </c>
      <c r="T142" s="7">
        <v>1331.43</v>
      </c>
      <c r="U142" s="7">
        <v>178.97</v>
      </c>
      <c r="V142" s="7">
        <v>402.54</v>
      </c>
      <c r="W142" s="7">
        <v>139.9</v>
      </c>
      <c r="X142" s="7">
        <v>95.65</v>
      </c>
      <c r="Y142" s="7">
        <v>192.08</v>
      </c>
      <c r="Z142" s="7">
        <v>238.97</v>
      </c>
      <c r="AA142" s="7">
        <v>84.09</v>
      </c>
      <c r="AB142" s="7">
        <v>245.67</v>
      </c>
      <c r="AC142" s="7">
        <v>1350.17</v>
      </c>
      <c r="AD142" s="7">
        <v>429229</v>
      </c>
      <c r="AE142" s="7">
        <v>3208859</v>
      </c>
      <c r="AF142" s="7">
        <v>11277948</v>
      </c>
      <c r="AG142" s="7">
        <v>6.02</v>
      </c>
      <c r="AH142" s="7">
        <v>6.21</v>
      </c>
      <c r="AI142" s="7">
        <v>7.24</v>
      </c>
    </row>
    <row r="143" spans="1:35" s="8" customFormat="1" x14ac:dyDescent="0.25">
      <c r="A143" s="3">
        <v>41426</v>
      </c>
      <c r="B143" s="7">
        <v>34190134.391454503</v>
      </c>
      <c r="C143" s="7">
        <v>513772</v>
      </c>
      <c r="D143" s="7">
        <v>2811424</v>
      </c>
      <c r="E143" s="7">
        <v>7511547</v>
      </c>
      <c r="F143" s="7">
        <v>7120290</v>
      </c>
      <c r="G143" s="7">
        <v>3201757</v>
      </c>
      <c r="H143" s="7">
        <v>18.3</v>
      </c>
      <c r="I143" s="7">
        <v>23</v>
      </c>
      <c r="J143" s="7">
        <v>24.4</v>
      </c>
      <c r="K143" s="7"/>
      <c r="L143" s="7"/>
      <c r="M143" s="7"/>
      <c r="N143" s="7"/>
      <c r="O143" s="7"/>
      <c r="P143" s="7">
        <v>6.4</v>
      </c>
      <c r="Q143" s="7"/>
      <c r="R143" s="7"/>
      <c r="S143" s="7">
        <v>5.7</v>
      </c>
      <c r="T143" s="7">
        <v>1275.44</v>
      </c>
      <c r="U143" s="7">
        <v>178.55</v>
      </c>
      <c r="V143" s="7">
        <v>398.56</v>
      </c>
      <c r="W143" s="7">
        <v>128.16999999999999</v>
      </c>
      <c r="X143" s="7">
        <v>88.76</v>
      </c>
      <c r="Y143" s="7">
        <v>183.15</v>
      </c>
      <c r="Z143" s="7">
        <v>230.6</v>
      </c>
      <c r="AA143" s="7">
        <v>83.17</v>
      </c>
      <c r="AB143" s="7">
        <v>230.8</v>
      </c>
      <c r="AC143" s="7">
        <v>1330.46</v>
      </c>
      <c r="AD143" s="7">
        <v>535188</v>
      </c>
      <c r="AE143" s="7">
        <v>3924975</v>
      </c>
      <c r="AF143" s="7">
        <v>13827199</v>
      </c>
      <c r="AG143" s="7">
        <v>6.12</v>
      </c>
      <c r="AH143" s="7">
        <v>6.68</v>
      </c>
      <c r="AI143" s="7">
        <v>8.0500000000000007</v>
      </c>
    </row>
    <row r="144" spans="1:35" s="8" customFormat="1" x14ac:dyDescent="0.25">
      <c r="A144" s="3">
        <v>41456</v>
      </c>
      <c r="B144" s="7">
        <v>34624587.488618903</v>
      </c>
      <c r="C144" s="7">
        <v>512834</v>
      </c>
      <c r="D144" s="7">
        <v>2896175</v>
      </c>
      <c r="E144" s="7">
        <v>7661257</v>
      </c>
      <c r="F144" s="7">
        <v>7169973</v>
      </c>
      <c r="G144" s="7">
        <v>3138360</v>
      </c>
      <c r="H144" s="7">
        <v>18.3</v>
      </c>
      <c r="I144" s="7">
        <v>22.3</v>
      </c>
      <c r="J144" s="7">
        <v>24</v>
      </c>
      <c r="K144" s="7"/>
      <c r="L144" s="7"/>
      <c r="M144" s="7"/>
      <c r="N144" s="7"/>
      <c r="O144" s="7"/>
      <c r="P144" s="7">
        <v>6.3</v>
      </c>
      <c r="Q144" s="7"/>
      <c r="R144" s="7"/>
      <c r="S144" s="7">
        <v>5.6</v>
      </c>
      <c r="T144" s="7">
        <v>1313.38</v>
      </c>
      <c r="U144" s="7">
        <v>187.71</v>
      </c>
      <c r="V144" s="7">
        <v>395.25</v>
      </c>
      <c r="W144" s="7">
        <v>131.71</v>
      </c>
      <c r="X144" s="7">
        <v>92.31</v>
      </c>
      <c r="Y144" s="7">
        <v>200.46</v>
      </c>
      <c r="Z144" s="7">
        <v>237.3</v>
      </c>
      <c r="AA144" s="7">
        <v>85.62</v>
      </c>
      <c r="AB144" s="7">
        <v>188.09</v>
      </c>
      <c r="AC144" s="7">
        <v>1375.79</v>
      </c>
      <c r="AD144" s="7">
        <v>654765</v>
      </c>
      <c r="AE144" s="7">
        <v>4711324</v>
      </c>
      <c r="AF144" s="7">
        <v>16654809</v>
      </c>
      <c r="AG144" s="7">
        <v>6.03</v>
      </c>
      <c r="AH144" s="7">
        <v>6.33</v>
      </c>
      <c r="AI144" s="7">
        <v>7.64</v>
      </c>
    </row>
    <row r="145" spans="1:35" s="8" customFormat="1" x14ac:dyDescent="0.25">
      <c r="A145" s="3">
        <v>41487</v>
      </c>
      <c r="B145" s="7">
        <v>34969313.141404003</v>
      </c>
      <c r="C145" s="7">
        <v>509674</v>
      </c>
      <c r="D145" s="7">
        <v>2982907</v>
      </c>
      <c r="E145" s="7">
        <v>7719535</v>
      </c>
      <c r="F145" s="7">
        <v>7197671</v>
      </c>
      <c r="G145" s="7">
        <v>3087580</v>
      </c>
      <c r="H145" s="7">
        <v>17.899999999999999</v>
      </c>
      <c r="I145" s="7">
        <v>21.1</v>
      </c>
      <c r="J145" s="7">
        <v>23.6</v>
      </c>
      <c r="K145" s="7"/>
      <c r="L145" s="7"/>
      <c r="M145" s="7"/>
      <c r="N145" s="7"/>
      <c r="O145" s="7"/>
      <c r="P145" s="7">
        <v>6.2</v>
      </c>
      <c r="Q145" s="7"/>
      <c r="R145" s="7"/>
      <c r="S145" s="7">
        <v>5.6</v>
      </c>
      <c r="T145" s="7">
        <v>1290.96</v>
      </c>
      <c r="U145" s="7">
        <v>189.38</v>
      </c>
      <c r="V145" s="7">
        <v>386.23</v>
      </c>
      <c r="W145" s="7">
        <v>132.68</v>
      </c>
      <c r="X145" s="7">
        <v>87.19</v>
      </c>
      <c r="Y145" s="7">
        <v>198.73</v>
      </c>
      <c r="Z145" s="7">
        <v>232.47</v>
      </c>
      <c r="AA145" s="7">
        <v>86.09</v>
      </c>
      <c r="AB145" s="7">
        <v>188.84</v>
      </c>
      <c r="AC145" s="7">
        <v>1364.65</v>
      </c>
      <c r="AD145" s="7">
        <v>774624</v>
      </c>
      <c r="AE145" s="7">
        <v>5480380</v>
      </c>
      <c r="AF145" s="7">
        <v>19374236</v>
      </c>
      <c r="AG145" s="7">
        <v>6.1</v>
      </c>
      <c r="AH145" s="7">
        <v>6.6</v>
      </c>
      <c r="AI145" s="7">
        <v>7.86</v>
      </c>
    </row>
    <row r="146" spans="1:35" s="8" customFormat="1" x14ac:dyDescent="0.25">
      <c r="A146" s="3">
        <v>41518</v>
      </c>
      <c r="B146" s="7">
        <v>35032316.054467902</v>
      </c>
      <c r="C146" s="7">
        <v>522580</v>
      </c>
      <c r="D146" s="7">
        <v>3054741</v>
      </c>
      <c r="E146" s="7">
        <v>7840025</v>
      </c>
      <c r="F146" s="7">
        <v>7203799</v>
      </c>
      <c r="G146" s="7">
        <v>3013595</v>
      </c>
      <c r="H146" s="7">
        <v>17.8</v>
      </c>
      <c r="I146" s="7">
        <v>20.8</v>
      </c>
      <c r="J146" s="7">
        <v>24.1</v>
      </c>
      <c r="K146" s="7"/>
      <c r="L146" s="7"/>
      <c r="M146" s="7"/>
      <c r="N146" s="7"/>
      <c r="O146" s="7"/>
      <c r="P146" s="7">
        <v>6.3</v>
      </c>
      <c r="Q146" s="7"/>
      <c r="R146" s="7"/>
      <c r="S146" s="7">
        <v>5.6</v>
      </c>
      <c r="T146" s="7">
        <v>1422.49</v>
      </c>
      <c r="U146" s="7">
        <v>208.45</v>
      </c>
      <c r="V146" s="7">
        <v>402.67</v>
      </c>
      <c r="W146" s="7">
        <v>140.5</v>
      </c>
      <c r="X146" s="7">
        <v>85.08</v>
      </c>
      <c r="Y146" s="7">
        <v>221.76</v>
      </c>
      <c r="Z146" s="7">
        <v>251.97</v>
      </c>
      <c r="AA146" s="7">
        <v>94.31</v>
      </c>
      <c r="AB146" s="7">
        <v>200.81</v>
      </c>
      <c r="AC146" s="7">
        <v>1462.82</v>
      </c>
      <c r="AD146" s="7">
        <v>894584</v>
      </c>
      <c r="AE146" s="7">
        <v>6200609</v>
      </c>
      <c r="AF146" s="7">
        <v>22312721</v>
      </c>
      <c r="AG146" s="7">
        <v>6.11</v>
      </c>
      <c r="AH146" s="7">
        <v>6.5</v>
      </c>
      <c r="AI146" s="7">
        <v>7.57</v>
      </c>
    </row>
    <row r="147" spans="1:35" s="8" customFormat="1" x14ac:dyDescent="0.25">
      <c r="A147" s="3">
        <v>41548</v>
      </c>
      <c r="B147" s="7">
        <v>35223749.296088897</v>
      </c>
      <c r="C147" s="7">
        <v>524284</v>
      </c>
      <c r="D147" s="7">
        <v>3152244</v>
      </c>
      <c r="E147" s="7">
        <v>7996536</v>
      </c>
      <c r="F147" s="7">
        <v>7253583</v>
      </c>
      <c r="G147" s="7">
        <v>2965486</v>
      </c>
      <c r="H147" s="7">
        <v>17.100000000000001</v>
      </c>
      <c r="I147" s="7">
        <v>20.7</v>
      </c>
      <c r="J147" s="7">
        <v>24.2</v>
      </c>
      <c r="K147" s="7"/>
      <c r="L147" s="7"/>
      <c r="M147" s="7"/>
      <c r="N147" s="7"/>
      <c r="O147" s="7"/>
      <c r="P147" s="7">
        <v>6.1</v>
      </c>
      <c r="Q147" s="7"/>
      <c r="R147" s="7"/>
      <c r="S147" s="7">
        <v>5.5</v>
      </c>
      <c r="T147" s="7">
        <v>1480.42</v>
      </c>
      <c r="U147" s="7">
        <v>214.8</v>
      </c>
      <c r="V147" s="7">
        <v>423.36</v>
      </c>
      <c r="W147" s="7">
        <v>142.47</v>
      </c>
      <c r="X147" s="7">
        <v>83.55</v>
      </c>
      <c r="Y147" s="7">
        <v>238.22</v>
      </c>
      <c r="Z147" s="7">
        <v>263.86</v>
      </c>
      <c r="AA147" s="7">
        <v>94.31</v>
      </c>
      <c r="AB147" s="7">
        <v>200.77</v>
      </c>
      <c r="AC147" s="7">
        <v>1510.21</v>
      </c>
      <c r="AD147" s="7">
        <v>1029124</v>
      </c>
      <c r="AE147" s="7">
        <v>6976965</v>
      </c>
      <c r="AF147" s="7">
        <v>25234769</v>
      </c>
      <c r="AG147" s="7">
        <v>6.03</v>
      </c>
      <c r="AH147" s="7">
        <v>6.46</v>
      </c>
      <c r="AI147" s="7">
        <v>7.48</v>
      </c>
    </row>
    <row r="148" spans="1:35" s="8" customFormat="1" x14ac:dyDescent="0.25">
      <c r="A148" s="3">
        <v>41579</v>
      </c>
      <c r="B148" s="7">
        <v>35514815.243837103</v>
      </c>
      <c r="C148" s="7">
        <v>515590</v>
      </c>
      <c r="D148" s="7">
        <v>3232936</v>
      </c>
      <c r="E148" s="7">
        <v>8255775</v>
      </c>
      <c r="F148" s="7">
        <v>7397783</v>
      </c>
      <c r="G148" s="7">
        <v>3078042</v>
      </c>
      <c r="H148" s="7">
        <v>17</v>
      </c>
      <c r="I148" s="7">
        <v>20.5</v>
      </c>
      <c r="J148" s="7">
        <v>24.1</v>
      </c>
      <c r="K148" s="7"/>
      <c r="L148" s="7"/>
      <c r="M148" s="7"/>
      <c r="N148" s="7"/>
      <c r="O148" s="7"/>
      <c r="P148" s="7">
        <v>6</v>
      </c>
      <c r="Q148" s="7"/>
      <c r="R148" s="7"/>
      <c r="S148" s="7">
        <v>5.6</v>
      </c>
      <c r="T148" s="7">
        <v>1402.93</v>
      </c>
      <c r="U148" s="7">
        <v>200.26</v>
      </c>
      <c r="V148" s="7">
        <v>420.85</v>
      </c>
      <c r="W148" s="7">
        <v>137.56</v>
      </c>
      <c r="X148" s="7">
        <v>72.73</v>
      </c>
      <c r="Y148" s="7">
        <v>211.88</v>
      </c>
      <c r="Z148" s="7">
        <v>268.83999999999997</v>
      </c>
      <c r="AA148" s="7">
        <v>87.89</v>
      </c>
      <c r="AB148" s="7">
        <v>192.76</v>
      </c>
      <c r="AC148" s="7">
        <v>1479.35</v>
      </c>
      <c r="AD148" s="7">
        <v>1160728</v>
      </c>
      <c r="AE148" s="7">
        <v>7713783</v>
      </c>
      <c r="AF148" s="7">
        <v>28010880</v>
      </c>
      <c r="AG148" s="7">
        <v>6.3</v>
      </c>
      <c r="AH148" s="7">
        <v>6.86</v>
      </c>
      <c r="AI148" s="7">
        <v>8.02</v>
      </c>
    </row>
    <row r="149" spans="1:35" s="8" customFormat="1" x14ac:dyDescent="0.25">
      <c r="A149" s="3">
        <v>41609</v>
      </c>
      <c r="B149" s="7">
        <v>35645490.405754201</v>
      </c>
      <c r="C149" s="7">
        <v>509595</v>
      </c>
      <c r="D149" s="7">
        <v>3333191</v>
      </c>
      <c r="E149" s="7">
        <v>8584254</v>
      </c>
      <c r="F149" s="7">
        <v>8041947</v>
      </c>
      <c r="G149" s="7">
        <v>3118233</v>
      </c>
      <c r="H149" s="7">
        <v>16.600000000000001</v>
      </c>
      <c r="I149" s="7">
        <v>19.8</v>
      </c>
      <c r="J149" s="7">
        <v>23.5</v>
      </c>
      <c r="K149" s="7"/>
      <c r="L149" s="7"/>
      <c r="M149" s="7"/>
      <c r="N149" s="7"/>
      <c r="O149" s="7"/>
      <c r="P149" s="7">
        <v>6.2</v>
      </c>
      <c r="Q149" s="7"/>
      <c r="R149" s="7"/>
      <c r="S149" s="7">
        <v>5.9</v>
      </c>
      <c r="T149" s="7">
        <v>1442.73</v>
      </c>
      <c r="U149" s="7">
        <v>206.41</v>
      </c>
      <c r="V149" s="7">
        <v>431.02</v>
      </c>
      <c r="W149" s="7">
        <v>144.99</v>
      </c>
      <c r="X149" s="7">
        <v>79.59</v>
      </c>
      <c r="Y149" s="7">
        <v>224.33</v>
      </c>
      <c r="Z149" s="7">
        <v>283.77999999999997</v>
      </c>
      <c r="AA149" s="7">
        <v>102.36</v>
      </c>
      <c r="AB149" s="7">
        <v>205.72</v>
      </c>
      <c r="AC149" s="7">
        <v>1504.08</v>
      </c>
      <c r="AD149" s="7">
        <v>1338731</v>
      </c>
      <c r="AE149" s="7">
        <v>8612537</v>
      </c>
      <c r="AF149" s="7">
        <v>31582836</v>
      </c>
      <c r="AG149" s="7">
        <v>6.18</v>
      </c>
      <c r="AH149" s="7">
        <v>6.74</v>
      </c>
      <c r="AI149" s="7">
        <v>7.99</v>
      </c>
    </row>
    <row r="150" spans="1:35" s="8" customFormat="1" x14ac:dyDescent="0.25">
      <c r="A150" s="3">
        <v>41640</v>
      </c>
      <c r="B150" s="7">
        <v>36517103.741502002</v>
      </c>
      <c r="C150" s="7">
        <v>498926</v>
      </c>
      <c r="D150" s="7">
        <v>3336260</v>
      </c>
      <c r="E150" s="7">
        <v>8948092</v>
      </c>
      <c r="F150" s="7">
        <v>7719768</v>
      </c>
      <c r="G150" s="7">
        <v>3577208</v>
      </c>
      <c r="H150" s="7">
        <v>17.29</v>
      </c>
      <c r="I150" s="7">
        <v>21.69</v>
      </c>
      <c r="J150" s="7">
        <v>24.41</v>
      </c>
      <c r="K150" s="7">
        <v>12.34</v>
      </c>
      <c r="L150" s="7">
        <v>13.1</v>
      </c>
      <c r="M150" s="7">
        <v>12.49</v>
      </c>
      <c r="N150" s="7">
        <v>7.43</v>
      </c>
      <c r="O150" s="7">
        <v>7.32</v>
      </c>
      <c r="P150" s="7">
        <v>6.03</v>
      </c>
      <c r="Q150" s="7">
        <v>9.4</v>
      </c>
      <c r="R150" s="7">
        <v>7.98</v>
      </c>
      <c r="S150" s="7">
        <v>5.61</v>
      </c>
      <c r="T150" s="7">
        <v>1301.02</v>
      </c>
      <c r="U150" s="7">
        <v>188.71</v>
      </c>
      <c r="V150" s="7">
        <v>362.93</v>
      </c>
      <c r="W150" s="7">
        <v>135.19</v>
      </c>
      <c r="X150" s="7">
        <v>72.06</v>
      </c>
      <c r="Y150" s="7">
        <v>190.62</v>
      </c>
      <c r="Z150" s="7">
        <v>246.47</v>
      </c>
      <c r="AA150" s="7">
        <v>94.07</v>
      </c>
      <c r="AB150" s="7">
        <v>197.84</v>
      </c>
      <c r="AC150" s="7">
        <v>1454.45</v>
      </c>
      <c r="AD150" s="7">
        <v>79003</v>
      </c>
      <c r="AE150" s="7">
        <v>522592</v>
      </c>
      <c r="AF150" s="7">
        <v>2296013</v>
      </c>
      <c r="AG150" s="7">
        <v>6.54</v>
      </c>
      <c r="AH150" s="7">
        <v>7.36</v>
      </c>
      <c r="AI150" s="7">
        <v>8.5399999999999991</v>
      </c>
    </row>
    <row r="151" spans="1:35" s="8" customFormat="1" x14ac:dyDescent="0.25">
      <c r="A151" s="3">
        <v>41671</v>
      </c>
      <c r="B151" s="7">
        <v>37300633.561650597</v>
      </c>
      <c r="C151" s="7">
        <v>493326</v>
      </c>
      <c r="D151" s="7">
        <v>3382909</v>
      </c>
      <c r="E151" s="7">
        <v>9067032</v>
      </c>
      <c r="F151" s="7">
        <v>7854442</v>
      </c>
      <c r="G151" s="7">
        <v>3864721</v>
      </c>
      <c r="H151" s="7">
        <v>17.21</v>
      </c>
      <c r="I151" s="7">
        <v>20.99</v>
      </c>
      <c r="J151" s="7">
        <v>22.77</v>
      </c>
      <c r="K151" s="7">
        <v>12.76</v>
      </c>
      <c r="L151" s="7">
        <v>13.31</v>
      </c>
      <c r="M151" s="7">
        <v>12.59</v>
      </c>
      <c r="N151" s="7">
        <v>7.28</v>
      </c>
      <c r="O151" s="7">
        <v>7.3</v>
      </c>
      <c r="P151" s="7">
        <v>5.94</v>
      </c>
      <c r="Q151" s="7">
        <v>8.58</v>
      </c>
      <c r="R151" s="7">
        <v>7.84</v>
      </c>
      <c r="S151" s="7">
        <v>5.56</v>
      </c>
      <c r="T151" s="7">
        <v>1267.27</v>
      </c>
      <c r="U151" s="7">
        <v>186.96</v>
      </c>
      <c r="V151" s="7">
        <v>348.38</v>
      </c>
      <c r="W151" s="7">
        <v>137.88999999999999</v>
      </c>
      <c r="X151" s="7">
        <v>67.88</v>
      </c>
      <c r="Y151" s="7">
        <v>179.04</v>
      </c>
      <c r="Z151" s="7">
        <v>235.86</v>
      </c>
      <c r="AA151" s="7">
        <v>82.85</v>
      </c>
      <c r="AB151" s="7">
        <v>195.26</v>
      </c>
      <c r="AC151" s="7">
        <v>1444.71</v>
      </c>
      <c r="AD151" s="7">
        <v>197265</v>
      </c>
      <c r="AE151" s="7">
        <v>1160830</v>
      </c>
      <c r="AF151" s="7">
        <v>4615204</v>
      </c>
      <c r="AG151" s="7">
        <v>6.35</v>
      </c>
      <c r="AH151" s="7">
        <v>7.5</v>
      </c>
      <c r="AI151" s="7">
        <v>8.4700000000000006</v>
      </c>
    </row>
    <row r="152" spans="1:35" s="8" customFormat="1" x14ac:dyDescent="0.25">
      <c r="A152" s="3">
        <v>41699</v>
      </c>
      <c r="B152" s="7">
        <v>37011750.3856657</v>
      </c>
      <c r="C152" s="7">
        <v>486131</v>
      </c>
      <c r="D152" s="7">
        <v>3450440</v>
      </c>
      <c r="E152" s="7">
        <v>9226764</v>
      </c>
      <c r="F152" s="7">
        <v>7786605</v>
      </c>
      <c r="G152" s="7">
        <v>3850065</v>
      </c>
      <c r="H152" s="7">
        <v>16.98</v>
      </c>
      <c r="I152" s="7">
        <v>20.76</v>
      </c>
      <c r="J152" s="7">
        <v>23.78</v>
      </c>
      <c r="K152" s="7">
        <v>12.87</v>
      </c>
      <c r="L152" s="7">
        <v>12.59</v>
      </c>
      <c r="M152" s="7">
        <v>12.55</v>
      </c>
      <c r="N152" s="7">
        <v>7.08</v>
      </c>
      <c r="O152" s="7">
        <v>7.17</v>
      </c>
      <c r="P152" s="7">
        <v>5.91</v>
      </c>
      <c r="Q152" s="7">
        <v>9.7100000000000009</v>
      </c>
      <c r="R152" s="7">
        <v>7.65</v>
      </c>
      <c r="S152" s="7">
        <v>6.9</v>
      </c>
      <c r="T152" s="7">
        <v>1226.0999999999999</v>
      </c>
      <c r="U152" s="7">
        <v>181.08</v>
      </c>
      <c r="V152" s="7">
        <v>344.81</v>
      </c>
      <c r="W152" s="7">
        <v>130.58000000000001</v>
      </c>
      <c r="X152" s="7">
        <v>66.14</v>
      </c>
      <c r="Y152" s="7">
        <v>171.91</v>
      </c>
      <c r="Z152" s="7">
        <v>219.11</v>
      </c>
      <c r="AA152" s="7">
        <v>69.349999999999994</v>
      </c>
      <c r="AB152" s="7">
        <v>194.43</v>
      </c>
      <c r="AC152" s="7">
        <v>1369.29</v>
      </c>
      <c r="AD152" s="7">
        <v>333115</v>
      </c>
      <c r="AE152" s="7">
        <v>1886131</v>
      </c>
      <c r="AF152" s="7">
        <v>7475730</v>
      </c>
      <c r="AG152" s="7">
        <v>7.18</v>
      </c>
      <c r="AH152" s="7">
        <v>8.11</v>
      </c>
      <c r="AI152" s="7">
        <v>8.92</v>
      </c>
    </row>
    <row r="153" spans="1:35" s="8" customFormat="1" x14ac:dyDescent="0.25">
      <c r="A153" s="3">
        <v>41730</v>
      </c>
      <c r="B153" s="7">
        <v>37449982.3369435</v>
      </c>
      <c r="C153" s="7">
        <v>472278</v>
      </c>
      <c r="D153" s="7">
        <v>3540499</v>
      </c>
      <c r="E153" s="7">
        <v>9403564</v>
      </c>
      <c r="F153" s="7">
        <v>7962498</v>
      </c>
      <c r="G153" s="7">
        <v>3831278</v>
      </c>
      <c r="H153" s="7">
        <v>16.96</v>
      </c>
      <c r="I153" s="7">
        <v>20.84</v>
      </c>
      <c r="J153" s="7">
        <v>20.97</v>
      </c>
      <c r="K153" s="7">
        <v>12.88</v>
      </c>
      <c r="L153" s="7">
        <v>13.1</v>
      </c>
      <c r="M153" s="7">
        <v>12.85</v>
      </c>
      <c r="N153" s="7">
        <v>6.97</v>
      </c>
      <c r="O153" s="7">
        <v>7.61</v>
      </c>
      <c r="P153" s="7">
        <v>6.04</v>
      </c>
      <c r="Q153" s="7">
        <v>10.06</v>
      </c>
      <c r="R153" s="7">
        <v>8.5299999999999994</v>
      </c>
      <c r="S153" s="7">
        <v>7.14</v>
      </c>
      <c r="T153" s="7">
        <v>1155.7</v>
      </c>
      <c r="U153" s="7">
        <v>175.39</v>
      </c>
      <c r="V153" s="7">
        <v>342.1</v>
      </c>
      <c r="W153" s="7">
        <v>129.41</v>
      </c>
      <c r="X153" s="7">
        <v>60.93</v>
      </c>
      <c r="Y153" s="7">
        <v>161.03</v>
      </c>
      <c r="Z153" s="7">
        <v>205.11</v>
      </c>
      <c r="AA153" s="7">
        <v>65.53</v>
      </c>
      <c r="AB153" s="7">
        <v>198.55</v>
      </c>
      <c r="AC153" s="7">
        <v>1306.01</v>
      </c>
      <c r="AD153" s="7">
        <v>493603</v>
      </c>
      <c r="AE153" s="7">
        <v>2671066</v>
      </c>
      <c r="AF153" s="7">
        <v>10331700</v>
      </c>
      <c r="AG153" s="7">
        <v>7.63</v>
      </c>
      <c r="AH153" s="7">
        <v>8.9499999999999993</v>
      </c>
      <c r="AI153" s="7">
        <v>9.58</v>
      </c>
    </row>
    <row r="154" spans="1:35" s="8" customFormat="1" x14ac:dyDescent="0.25">
      <c r="A154" s="3">
        <v>41760</v>
      </c>
      <c r="B154" s="7">
        <v>37422738.051666498</v>
      </c>
      <c r="C154" s="7">
        <v>467227</v>
      </c>
      <c r="D154" s="7">
        <v>3620379</v>
      </c>
      <c r="E154" s="7">
        <v>9410547</v>
      </c>
      <c r="F154" s="7">
        <v>7888169</v>
      </c>
      <c r="G154" s="7">
        <v>3862944</v>
      </c>
      <c r="H154" s="7">
        <v>16.82</v>
      </c>
      <c r="I154" s="7">
        <v>20.83</v>
      </c>
      <c r="J154" s="7">
        <v>24.89</v>
      </c>
      <c r="K154" s="7">
        <v>12.33</v>
      </c>
      <c r="L154" s="7">
        <v>13.2</v>
      </c>
      <c r="M154" s="7">
        <v>12.88</v>
      </c>
      <c r="N154" s="7">
        <v>6.95</v>
      </c>
      <c r="O154" s="7">
        <v>7.85</v>
      </c>
      <c r="P154" s="7">
        <v>6.06</v>
      </c>
      <c r="Q154" s="7">
        <v>6.92</v>
      </c>
      <c r="R154" s="7">
        <v>8.69</v>
      </c>
      <c r="S154" s="7">
        <v>7.54</v>
      </c>
      <c r="T154" s="7">
        <v>1295.75</v>
      </c>
      <c r="U154" s="7">
        <v>187.51</v>
      </c>
      <c r="V154" s="7">
        <v>379.51</v>
      </c>
      <c r="W154" s="7">
        <v>142.24</v>
      </c>
      <c r="X154" s="7">
        <v>70.7</v>
      </c>
      <c r="Y154" s="7">
        <v>179.9</v>
      </c>
      <c r="Z154" s="7">
        <v>251.26</v>
      </c>
      <c r="AA154" s="7">
        <v>68.930000000000007</v>
      </c>
      <c r="AB154" s="7">
        <v>198.32</v>
      </c>
      <c r="AC154" s="7">
        <v>1432.03</v>
      </c>
      <c r="AD154" s="7">
        <v>628163</v>
      </c>
      <c r="AE154" s="7">
        <v>3376606</v>
      </c>
      <c r="AF154" s="7">
        <v>12704591</v>
      </c>
      <c r="AG154" s="7">
        <v>7.93</v>
      </c>
      <c r="AH154" s="7">
        <v>8.33</v>
      </c>
      <c r="AI154" s="7">
        <v>8.6999999999999993</v>
      </c>
    </row>
    <row r="155" spans="1:35" s="8" customFormat="1" x14ac:dyDescent="0.25">
      <c r="A155" s="3">
        <v>41791</v>
      </c>
      <c r="B155" s="7">
        <v>37277586.217304803</v>
      </c>
      <c r="C155" s="7">
        <v>478250</v>
      </c>
      <c r="D155" s="7">
        <v>3693907</v>
      </c>
      <c r="E155" s="7">
        <v>9373988</v>
      </c>
      <c r="F155" s="7">
        <v>7962716</v>
      </c>
      <c r="G155" s="7">
        <v>3593343</v>
      </c>
      <c r="H155" s="7">
        <v>16.649999999999999</v>
      </c>
      <c r="I155" s="7">
        <v>20.73</v>
      </c>
      <c r="J155" s="7">
        <v>23.91</v>
      </c>
      <c r="K155" s="7">
        <v>12.32</v>
      </c>
      <c r="L155" s="7">
        <v>13.28</v>
      </c>
      <c r="M155" s="7">
        <v>12.95</v>
      </c>
      <c r="N155" s="7">
        <v>6.68</v>
      </c>
      <c r="O155" s="7">
        <v>7.8</v>
      </c>
      <c r="P155" s="7">
        <v>6.21</v>
      </c>
      <c r="Q155" s="7">
        <v>4.42</v>
      </c>
      <c r="R155" s="7">
        <v>9</v>
      </c>
      <c r="S155" s="7">
        <v>7.51</v>
      </c>
      <c r="T155" s="7">
        <v>1366.08</v>
      </c>
      <c r="U155" s="7">
        <v>203.75</v>
      </c>
      <c r="V155" s="7">
        <v>410.94</v>
      </c>
      <c r="W155" s="7">
        <v>146.66999999999999</v>
      </c>
      <c r="X155" s="7">
        <v>73.31</v>
      </c>
      <c r="Y155" s="7">
        <v>195.92</v>
      </c>
      <c r="Z155" s="7">
        <v>253.14</v>
      </c>
      <c r="AA155" s="7">
        <v>71.19</v>
      </c>
      <c r="AB155" s="7">
        <v>204.84</v>
      </c>
      <c r="AC155" s="7">
        <v>1476.38</v>
      </c>
      <c r="AD155" s="7">
        <v>766009</v>
      </c>
      <c r="AE155" s="7">
        <v>4083606</v>
      </c>
      <c r="AF155" s="7">
        <v>15343065</v>
      </c>
      <c r="AG155" s="7">
        <v>7.89</v>
      </c>
      <c r="AH155" s="7">
        <v>8.15</v>
      </c>
      <c r="AI155" s="7">
        <v>8.48</v>
      </c>
    </row>
    <row r="156" spans="1:35" s="8" customFormat="1" x14ac:dyDescent="0.25">
      <c r="A156" s="3">
        <v>41821</v>
      </c>
      <c r="B156" s="7">
        <v>37641466.449450202</v>
      </c>
      <c r="C156" s="7">
        <v>468762</v>
      </c>
      <c r="D156" s="7">
        <v>3783886</v>
      </c>
      <c r="E156" s="7">
        <v>9447193</v>
      </c>
      <c r="F156" s="7">
        <v>8013445</v>
      </c>
      <c r="G156" s="7">
        <v>3513498</v>
      </c>
      <c r="H156" s="7">
        <v>16.62</v>
      </c>
      <c r="I156" s="7">
        <v>20.98</v>
      </c>
      <c r="J156" s="7">
        <v>23.28</v>
      </c>
      <c r="K156" s="7">
        <v>13.26</v>
      </c>
      <c r="L156" s="7">
        <v>13.27</v>
      </c>
      <c r="M156" s="7">
        <v>13.09</v>
      </c>
      <c r="N156" s="7">
        <v>6.44</v>
      </c>
      <c r="O156" s="7">
        <v>7.89</v>
      </c>
      <c r="P156" s="7">
        <v>6.17</v>
      </c>
      <c r="Q156" s="7">
        <v>9.9499999999999993</v>
      </c>
      <c r="R156" s="7">
        <v>8.7200000000000006</v>
      </c>
      <c r="S156" s="7">
        <v>7.49</v>
      </c>
      <c r="T156" s="7">
        <v>1219.3599999999999</v>
      </c>
      <c r="U156" s="7">
        <v>179.49</v>
      </c>
      <c r="V156" s="7">
        <v>381.2</v>
      </c>
      <c r="W156" s="7">
        <v>146.24</v>
      </c>
      <c r="X156" s="7">
        <v>64.7</v>
      </c>
      <c r="Y156" s="7">
        <v>173.63</v>
      </c>
      <c r="Z156" s="7">
        <v>214.12</v>
      </c>
      <c r="AA156" s="7">
        <v>62.97</v>
      </c>
      <c r="AB156" s="7">
        <v>187.09</v>
      </c>
      <c r="AC156" s="7">
        <v>1379.61</v>
      </c>
      <c r="AD156" s="7">
        <v>922855</v>
      </c>
      <c r="AE156" s="7">
        <v>4851604</v>
      </c>
      <c r="AF156" s="7">
        <v>18255768</v>
      </c>
      <c r="AG156" s="7">
        <v>8.76</v>
      </c>
      <c r="AH156" s="7">
        <v>9.43</v>
      </c>
      <c r="AI156" s="7">
        <v>9.4600000000000009</v>
      </c>
    </row>
    <row r="157" spans="1:35" s="8" customFormat="1" x14ac:dyDescent="0.25">
      <c r="A157" s="3">
        <v>41852</v>
      </c>
      <c r="B157" s="7">
        <v>38069777.131005198</v>
      </c>
      <c r="C157" s="7">
        <v>465228</v>
      </c>
      <c r="D157" s="7">
        <v>3862545</v>
      </c>
      <c r="E157" s="7">
        <v>9610335</v>
      </c>
      <c r="F157" s="7">
        <v>8092356</v>
      </c>
      <c r="G157" s="7">
        <v>3402688</v>
      </c>
      <c r="H157" s="7">
        <v>16.489999999999998</v>
      </c>
      <c r="I157" s="7">
        <v>20.73</v>
      </c>
      <c r="J157" s="7">
        <v>23.82</v>
      </c>
      <c r="K157" s="7">
        <v>13.42</v>
      </c>
      <c r="L157" s="7">
        <v>13.67</v>
      </c>
      <c r="M157" s="7">
        <v>13.16</v>
      </c>
      <c r="N157" s="7">
        <v>6.95</v>
      </c>
      <c r="O157" s="7">
        <v>7.95</v>
      </c>
      <c r="P157" s="7">
        <v>6.19</v>
      </c>
      <c r="Q157" s="7">
        <v>8.02</v>
      </c>
      <c r="R157" s="7">
        <v>9.3699999999999992</v>
      </c>
      <c r="S157" s="7">
        <v>7.35</v>
      </c>
      <c r="T157" s="7">
        <v>1190.23</v>
      </c>
      <c r="U157" s="7">
        <v>177.13</v>
      </c>
      <c r="V157" s="7">
        <v>360.39</v>
      </c>
      <c r="W157" s="7">
        <v>146.6</v>
      </c>
      <c r="X157" s="7">
        <v>63.92</v>
      </c>
      <c r="Y157" s="7">
        <v>174.44</v>
      </c>
      <c r="Z157" s="7">
        <v>206.37</v>
      </c>
      <c r="AA157" s="7">
        <v>56.86</v>
      </c>
      <c r="AB157" s="7">
        <v>175.51</v>
      </c>
      <c r="AC157" s="7">
        <v>1400.71</v>
      </c>
      <c r="AD157" s="7">
        <v>1067947</v>
      </c>
      <c r="AE157" s="7">
        <v>5559458</v>
      </c>
      <c r="AF157" s="7">
        <v>20964677</v>
      </c>
      <c r="AG157" s="7">
        <v>9.01</v>
      </c>
      <c r="AH157" s="7">
        <v>9.81</v>
      </c>
      <c r="AI157" s="7">
        <v>9.8000000000000007</v>
      </c>
    </row>
    <row r="158" spans="1:35" s="8" customFormat="1" x14ac:dyDescent="0.25">
      <c r="A158" s="3">
        <v>41883</v>
      </c>
      <c r="B158" s="7">
        <v>38687811.530727804</v>
      </c>
      <c r="C158" s="7">
        <v>454240</v>
      </c>
      <c r="D158" s="7">
        <v>3918949</v>
      </c>
      <c r="E158" s="7">
        <v>9828783</v>
      </c>
      <c r="F158" s="7">
        <v>8058470</v>
      </c>
      <c r="G158" s="7">
        <v>3570516</v>
      </c>
      <c r="H158" s="7">
        <v>16.760000000000002</v>
      </c>
      <c r="I158" s="7">
        <v>21.08</v>
      </c>
      <c r="J158" s="7">
        <v>23.93</v>
      </c>
      <c r="K158" s="7">
        <v>13.08</v>
      </c>
      <c r="L158" s="7">
        <v>13.68</v>
      </c>
      <c r="M158" s="7">
        <v>13.27</v>
      </c>
      <c r="N158" s="7">
        <v>7.03</v>
      </c>
      <c r="O158" s="7">
        <v>8.09</v>
      </c>
      <c r="P158" s="7">
        <v>6.27</v>
      </c>
      <c r="Q158" s="7">
        <v>9.61</v>
      </c>
      <c r="R158" s="7">
        <v>9.43</v>
      </c>
      <c r="S158" s="7">
        <v>7.37</v>
      </c>
      <c r="T158" s="7">
        <v>1123.72</v>
      </c>
      <c r="U158" s="7">
        <v>168.82</v>
      </c>
      <c r="V158" s="7">
        <v>353.59</v>
      </c>
      <c r="W158" s="7">
        <v>139.13999999999999</v>
      </c>
      <c r="X158" s="7">
        <v>59.39</v>
      </c>
      <c r="Y158" s="7">
        <v>164.69</v>
      </c>
      <c r="Z158" s="7">
        <v>159.13</v>
      </c>
      <c r="AA158" s="7">
        <v>48.79</v>
      </c>
      <c r="AB158" s="7">
        <v>172.54</v>
      </c>
      <c r="AC158" s="7">
        <v>1411.07</v>
      </c>
      <c r="AD158" s="7">
        <v>1215518</v>
      </c>
      <c r="AE158" s="7">
        <v>6271738</v>
      </c>
      <c r="AF158" s="7">
        <v>23854209</v>
      </c>
      <c r="AG158" s="7">
        <v>8.7200000000000006</v>
      </c>
      <c r="AH158" s="7">
        <v>9.33</v>
      </c>
      <c r="AI158" s="7">
        <v>9.4</v>
      </c>
    </row>
    <row r="159" spans="1:35" s="8" customFormat="1" x14ac:dyDescent="0.25">
      <c r="A159" s="3">
        <v>41913</v>
      </c>
      <c r="B159" s="7">
        <v>39653239.278603502</v>
      </c>
      <c r="C159" s="7">
        <v>428590</v>
      </c>
      <c r="D159" s="7">
        <v>3975847</v>
      </c>
      <c r="E159" s="7">
        <v>10167021</v>
      </c>
      <c r="F159" s="7">
        <v>8182132</v>
      </c>
      <c r="G159" s="7">
        <v>3748616</v>
      </c>
      <c r="H159" s="7">
        <v>16.64</v>
      </c>
      <c r="I159" s="7">
        <v>21.56</v>
      </c>
      <c r="J159" s="7">
        <v>24.37</v>
      </c>
      <c r="K159" s="7">
        <v>13.2</v>
      </c>
      <c r="L159" s="7">
        <v>13.93</v>
      </c>
      <c r="M159" s="7">
        <v>13.33</v>
      </c>
      <c r="N159" s="7">
        <v>7.42</v>
      </c>
      <c r="O159" s="7">
        <v>8.1999999999999993</v>
      </c>
      <c r="P159" s="7">
        <v>6.5</v>
      </c>
      <c r="Q159" s="7">
        <v>9.6</v>
      </c>
      <c r="R159" s="7">
        <v>8.48</v>
      </c>
      <c r="S159" s="7">
        <v>7.62</v>
      </c>
      <c r="T159" s="7">
        <v>1091.44</v>
      </c>
      <c r="U159" s="7">
        <v>165.94</v>
      </c>
      <c r="V159" s="7">
        <v>336.61</v>
      </c>
      <c r="W159" s="7">
        <v>137.32</v>
      </c>
      <c r="X159" s="7">
        <v>54.38</v>
      </c>
      <c r="Y159" s="7">
        <v>142.69</v>
      </c>
      <c r="Z159" s="7">
        <v>152.30000000000001</v>
      </c>
      <c r="AA159" s="7">
        <v>41.71</v>
      </c>
      <c r="AB159" s="7">
        <v>167.09</v>
      </c>
      <c r="AC159" s="7">
        <v>1488.47</v>
      </c>
      <c r="AD159" s="7">
        <v>1379684</v>
      </c>
      <c r="AE159" s="7">
        <v>7000605</v>
      </c>
      <c r="AF159" s="7">
        <v>26860304</v>
      </c>
      <c r="AG159" s="7">
        <v>9.5299999999999994</v>
      </c>
      <c r="AH159" s="7">
        <v>10.14</v>
      </c>
      <c r="AI159" s="7">
        <v>9.9700000000000006</v>
      </c>
    </row>
    <row r="160" spans="1:35" s="8" customFormat="1" x14ac:dyDescent="0.25">
      <c r="A160" s="3">
        <v>41944</v>
      </c>
      <c r="B160" s="7">
        <v>40471995.737184301</v>
      </c>
      <c r="C160" s="7">
        <v>418880</v>
      </c>
      <c r="D160" s="7">
        <v>4015274</v>
      </c>
      <c r="E160" s="7">
        <v>10806738</v>
      </c>
      <c r="F160" s="7">
        <v>8322479</v>
      </c>
      <c r="G160" s="7">
        <v>4101141</v>
      </c>
      <c r="H160" s="7">
        <v>16.739999999999998</v>
      </c>
      <c r="I160" s="7">
        <v>21.45</v>
      </c>
      <c r="J160" s="7">
        <v>24.59</v>
      </c>
      <c r="K160" s="7">
        <v>13.61</v>
      </c>
      <c r="L160" s="7">
        <v>14.24</v>
      </c>
      <c r="M160" s="7">
        <v>13.77</v>
      </c>
      <c r="N160" s="7">
        <v>7.32</v>
      </c>
      <c r="O160" s="7">
        <v>8.4700000000000006</v>
      </c>
      <c r="P160" s="7">
        <v>6.75</v>
      </c>
      <c r="Q160" s="7">
        <v>10.23</v>
      </c>
      <c r="R160" s="7">
        <v>9.8000000000000007</v>
      </c>
      <c r="S160" s="7">
        <v>9.1999999999999993</v>
      </c>
      <c r="T160" s="7">
        <v>974.27</v>
      </c>
      <c r="U160" s="7">
        <v>150.29</v>
      </c>
      <c r="V160" s="7">
        <v>298.36</v>
      </c>
      <c r="W160" s="7">
        <v>138.29</v>
      </c>
      <c r="X160" s="7">
        <v>45.35</v>
      </c>
      <c r="Y160" s="7">
        <v>122.2</v>
      </c>
      <c r="Z160" s="7">
        <v>134.16999999999999</v>
      </c>
      <c r="AA160" s="7">
        <v>38.159999999999997</v>
      </c>
      <c r="AB160" s="7">
        <v>154.47</v>
      </c>
      <c r="AC160" s="7">
        <v>1533.68</v>
      </c>
      <c r="AD160" s="7">
        <v>1528991</v>
      </c>
      <c r="AE160" s="7">
        <v>7649161</v>
      </c>
      <c r="AF160" s="7">
        <v>29556276</v>
      </c>
      <c r="AG160" s="7">
        <v>10.220000000000001</v>
      </c>
      <c r="AH160" s="7">
        <v>10.79</v>
      </c>
      <c r="AI160" s="7">
        <v>10.54</v>
      </c>
    </row>
    <row r="161" spans="1:35" s="8" customFormat="1" x14ac:dyDescent="0.25">
      <c r="A161" s="3">
        <v>41974</v>
      </c>
      <c r="B161" s="7">
        <v>40942715.355687201</v>
      </c>
      <c r="C161" s="7">
        <v>385460</v>
      </c>
      <c r="D161" s="7">
        <v>4069937</v>
      </c>
      <c r="E161" s="7">
        <v>11699387</v>
      </c>
      <c r="F161" s="7">
        <v>8514243</v>
      </c>
      <c r="G161" s="7">
        <v>5068560</v>
      </c>
      <c r="H161" s="7">
        <v>16.329999999999998</v>
      </c>
      <c r="I161" s="7">
        <v>22.24</v>
      </c>
      <c r="J161" s="7">
        <v>24.82</v>
      </c>
      <c r="K161" s="7">
        <v>14.22</v>
      </c>
      <c r="L161" s="7">
        <v>15.31</v>
      </c>
      <c r="M161" s="7">
        <v>16.09</v>
      </c>
      <c r="N161" s="7">
        <v>8.06</v>
      </c>
      <c r="O161" s="7">
        <v>11.98</v>
      </c>
      <c r="P161" s="7">
        <v>12.74</v>
      </c>
      <c r="Q161" s="7">
        <v>17.12</v>
      </c>
      <c r="R161" s="7">
        <v>12.81</v>
      </c>
      <c r="S161" s="7">
        <v>14.44</v>
      </c>
      <c r="T161" s="7">
        <v>790.71</v>
      </c>
      <c r="U161" s="7">
        <v>123.57</v>
      </c>
      <c r="V161" s="7">
        <v>222.35</v>
      </c>
      <c r="W161" s="7">
        <v>130.66999999999999</v>
      </c>
      <c r="X161" s="7">
        <v>36.04</v>
      </c>
      <c r="Y161" s="7">
        <v>80.22</v>
      </c>
      <c r="Z161" s="7">
        <v>130.38</v>
      </c>
      <c r="AA161" s="7">
        <v>28.14</v>
      </c>
      <c r="AB161" s="7">
        <v>145.22</v>
      </c>
      <c r="AC161" s="7">
        <v>1396.61</v>
      </c>
      <c r="AD161" s="7">
        <v>1753294</v>
      </c>
      <c r="AE161" s="7">
        <v>8461421</v>
      </c>
      <c r="AF161" s="7">
        <v>33240890</v>
      </c>
      <c r="AG161" s="7">
        <v>13.9</v>
      </c>
      <c r="AH161" s="7">
        <v>15.51</v>
      </c>
      <c r="AI161" s="7">
        <v>13.15</v>
      </c>
    </row>
    <row r="162" spans="1:35" s="8" customFormat="1" x14ac:dyDescent="0.25">
      <c r="A162" s="3">
        <v>42005</v>
      </c>
      <c r="B162" s="7">
        <v>44452307.138622299</v>
      </c>
      <c r="C162" s="7">
        <v>376208</v>
      </c>
      <c r="D162" s="7">
        <v>4060025</v>
      </c>
      <c r="E162" s="7">
        <v>12496438</v>
      </c>
      <c r="F162" s="7">
        <v>8612192</v>
      </c>
      <c r="G162" s="7">
        <v>5586397</v>
      </c>
      <c r="H162" s="7">
        <v>17.36</v>
      </c>
      <c r="I162" s="7">
        <v>29.69</v>
      </c>
      <c r="J162" s="7">
        <v>29.08</v>
      </c>
      <c r="K162" s="7">
        <v>17.59</v>
      </c>
      <c r="L162" s="7">
        <v>17.89</v>
      </c>
      <c r="M162" s="7">
        <v>18.86</v>
      </c>
      <c r="N162" s="7">
        <v>9.9700000000000006</v>
      </c>
      <c r="O162" s="7">
        <v>13.23</v>
      </c>
      <c r="P162" s="7">
        <v>12.85</v>
      </c>
      <c r="Q162" s="7">
        <v>13.72</v>
      </c>
      <c r="R162" s="7">
        <v>13.56</v>
      </c>
      <c r="S162" s="7">
        <v>14.83</v>
      </c>
      <c r="T162" s="7">
        <v>737.35</v>
      </c>
      <c r="U162" s="7">
        <v>115.19</v>
      </c>
      <c r="V162" s="7">
        <v>181.56</v>
      </c>
      <c r="W162" s="7">
        <v>135.44999999999999</v>
      </c>
      <c r="X162" s="7">
        <v>28.69</v>
      </c>
      <c r="Y162" s="7">
        <v>74.52</v>
      </c>
      <c r="Z162" s="7">
        <v>114.32</v>
      </c>
      <c r="AA162" s="7">
        <v>24.36</v>
      </c>
      <c r="AB162" s="7">
        <v>153.03</v>
      </c>
      <c r="AC162" s="7">
        <v>1647.69</v>
      </c>
      <c r="AD162" s="7">
        <v>70259</v>
      </c>
      <c r="AE162" s="7">
        <v>325994</v>
      </c>
      <c r="AF162" s="7">
        <v>1530671</v>
      </c>
      <c r="AG162" s="7">
        <v>14.56</v>
      </c>
      <c r="AH162" s="7">
        <v>15.06</v>
      </c>
      <c r="AI162" s="7">
        <v>13.31</v>
      </c>
    </row>
    <row r="163" spans="1:35" s="8" customFormat="1" x14ac:dyDescent="0.25">
      <c r="A163" s="3">
        <v>42036</v>
      </c>
      <c r="B163" s="7">
        <v>43473257.794980504</v>
      </c>
      <c r="C163" s="7">
        <v>360221</v>
      </c>
      <c r="D163" s="7">
        <v>4045543</v>
      </c>
      <c r="E163" s="7">
        <v>11791126</v>
      </c>
      <c r="F163" s="7">
        <v>8570345</v>
      </c>
      <c r="G163" s="7">
        <v>5618232</v>
      </c>
      <c r="H163" s="7">
        <v>18.47</v>
      </c>
      <c r="I163" s="7">
        <v>29.28</v>
      </c>
      <c r="J163" s="7">
        <v>28.73</v>
      </c>
      <c r="K163" s="7">
        <v>16.13</v>
      </c>
      <c r="L163" s="7">
        <v>18.34</v>
      </c>
      <c r="M163" s="7">
        <v>19.05</v>
      </c>
      <c r="N163" s="7">
        <v>9.7899999999999991</v>
      </c>
      <c r="O163" s="7">
        <v>11.54</v>
      </c>
      <c r="P163" s="7">
        <v>11.79</v>
      </c>
      <c r="Q163" s="7">
        <v>13.67</v>
      </c>
      <c r="R163" s="7">
        <v>13.78</v>
      </c>
      <c r="S163" s="7">
        <v>13.36</v>
      </c>
      <c r="T163" s="7">
        <v>896.63</v>
      </c>
      <c r="U163" s="7">
        <v>141.09</v>
      </c>
      <c r="V163" s="7">
        <v>236.63</v>
      </c>
      <c r="W163" s="7">
        <v>148.97999999999999</v>
      </c>
      <c r="X163" s="7">
        <v>40.200000000000003</v>
      </c>
      <c r="Y163" s="7">
        <v>95.29</v>
      </c>
      <c r="Z163" s="7">
        <v>148.76</v>
      </c>
      <c r="AA163" s="7">
        <v>28.83</v>
      </c>
      <c r="AB163" s="7">
        <v>170.36</v>
      </c>
      <c r="AC163" s="7">
        <v>1758.97</v>
      </c>
      <c r="AD163" s="7">
        <v>149640</v>
      </c>
      <c r="AE163" s="7">
        <v>679536</v>
      </c>
      <c r="AF163" s="7">
        <v>3547002</v>
      </c>
      <c r="AG163" s="7">
        <v>13.68</v>
      </c>
      <c r="AH163" s="7">
        <v>14.52</v>
      </c>
      <c r="AI163" s="7">
        <v>12.93</v>
      </c>
    </row>
    <row r="164" spans="1:35" s="8" customFormat="1" x14ac:dyDescent="0.25">
      <c r="A164" s="3">
        <v>42064</v>
      </c>
      <c r="B164" s="7">
        <v>43225907.2915731</v>
      </c>
      <c r="C164" s="7">
        <v>356365</v>
      </c>
      <c r="D164" s="7">
        <v>4026034</v>
      </c>
      <c r="E164" s="7">
        <v>11409223</v>
      </c>
      <c r="F164" s="7">
        <v>8617637</v>
      </c>
      <c r="G164" s="7">
        <v>5219115</v>
      </c>
      <c r="H164" s="7">
        <v>19.73</v>
      </c>
      <c r="I164" s="7">
        <v>28.7</v>
      </c>
      <c r="J164" s="7">
        <v>27.31</v>
      </c>
      <c r="K164" s="7">
        <v>16.309999999999999</v>
      </c>
      <c r="L164" s="7">
        <v>18.02</v>
      </c>
      <c r="M164" s="7">
        <v>19.12</v>
      </c>
      <c r="N164" s="7">
        <v>9.49</v>
      </c>
      <c r="O164" s="7">
        <v>11.15</v>
      </c>
      <c r="P164" s="7">
        <v>11.67</v>
      </c>
      <c r="Q164" s="7">
        <v>12.12</v>
      </c>
      <c r="R164" s="7">
        <v>13.15</v>
      </c>
      <c r="S164" s="7">
        <v>13.18</v>
      </c>
      <c r="T164" s="7">
        <v>880.42</v>
      </c>
      <c r="U164" s="7">
        <v>140.46</v>
      </c>
      <c r="V164" s="7">
        <v>245.05</v>
      </c>
      <c r="W164" s="7">
        <v>147.54</v>
      </c>
      <c r="X164" s="7">
        <v>40.369999999999997</v>
      </c>
      <c r="Y164" s="7">
        <v>96.27</v>
      </c>
      <c r="Z164" s="7">
        <v>142.08000000000001</v>
      </c>
      <c r="AA164" s="7">
        <v>24.02</v>
      </c>
      <c r="AB164" s="7">
        <v>172.92</v>
      </c>
      <c r="AC164" s="7">
        <v>1626.18</v>
      </c>
      <c r="AD164" s="7">
        <v>217176</v>
      </c>
      <c r="AE164" s="7">
        <v>1087274</v>
      </c>
      <c r="AF164" s="7">
        <v>5885433</v>
      </c>
      <c r="AG164" s="7">
        <v>12.3</v>
      </c>
      <c r="AH164" s="7">
        <v>12.49</v>
      </c>
      <c r="AI164" s="7">
        <v>12.06</v>
      </c>
    </row>
    <row r="165" spans="1:35" s="8" customFormat="1" x14ac:dyDescent="0.25">
      <c r="A165" s="3">
        <v>42095</v>
      </c>
      <c r="B165" s="7">
        <v>42933708.759667598</v>
      </c>
      <c r="C165" s="7">
        <v>356005</v>
      </c>
      <c r="D165" s="7">
        <v>4023244</v>
      </c>
      <c r="E165" s="7">
        <v>10822245</v>
      </c>
      <c r="F165" s="7">
        <v>8781208</v>
      </c>
      <c r="G165" s="7">
        <v>4982219</v>
      </c>
      <c r="H165" s="7">
        <v>19.14</v>
      </c>
      <c r="I165" s="7">
        <v>25.23</v>
      </c>
      <c r="J165" s="7">
        <v>26.2</v>
      </c>
      <c r="K165" s="7">
        <v>16.61</v>
      </c>
      <c r="L165" s="7">
        <v>18.18</v>
      </c>
      <c r="M165" s="7">
        <v>18.88</v>
      </c>
      <c r="N165" s="7">
        <v>8.85</v>
      </c>
      <c r="O165" s="7">
        <v>10.83</v>
      </c>
      <c r="P165" s="7">
        <v>9.41</v>
      </c>
      <c r="Q165" s="7">
        <v>11.14</v>
      </c>
      <c r="R165" s="7">
        <v>12.68</v>
      </c>
      <c r="S165" s="7">
        <v>12.77</v>
      </c>
      <c r="T165" s="7">
        <v>1029.31</v>
      </c>
      <c r="U165" s="7">
        <v>164.26</v>
      </c>
      <c r="V165" s="7">
        <v>276.01</v>
      </c>
      <c r="W165" s="7">
        <v>152.38999999999999</v>
      </c>
      <c r="X165" s="7">
        <v>49.68</v>
      </c>
      <c r="Y165" s="7">
        <v>112.42</v>
      </c>
      <c r="Z165" s="7">
        <v>172.56</v>
      </c>
      <c r="AA165" s="7">
        <v>29.21</v>
      </c>
      <c r="AB165" s="7">
        <v>195.86</v>
      </c>
      <c r="AC165" s="7">
        <v>1688.34</v>
      </c>
      <c r="AD165" s="7">
        <v>297857</v>
      </c>
      <c r="AE165" s="7">
        <v>1536031</v>
      </c>
      <c r="AF165" s="7">
        <v>8454838</v>
      </c>
      <c r="AG165" s="7">
        <v>10.54</v>
      </c>
      <c r="AH165" s="7">
        <v>10.96</v>
      </c>
      <c r="AI165" s="7">
        <v>10.67</v>
      </c>
    </row>
    <row r="166" spans="1:35" s="8" customFormat="1" x14ac:dyDescent="0.25">
      <c r="A166" s="3">
        <v>42125</v>
      </c>
      <c r="B166" s="7">
        <v>42987334.671722099</v>
      </c>
      <c r="C166" s="7">
        <v>356770</v>
      </c>
      <c r="D166" s="7">
        <v>4022900</v>
      </c>
      <c r="E166" s="7">
        <v>10782898</v>
      </c>
      <c r="F166" s="7">
        <v>8911571</v>
      </c>
      <c r="G166" s="7">
        <v>4871972</v>
      </c>
      <c r="H166" s="7">
        <v>18.95</v>
      </c>
      <c r="I166" s="7">
        <v>24.82</v>
      </c>
      <c r="J166" s="7">
        <v>28.62</v>
      </c>
      <c r="K166" s="7">
        <v>15.81</v>
      </c>
      <c r="L166" s="7">
        <v>18.239999999999998</v>
      </c>
      <c r="M166" s="7">
        <v>18.52</v>
      </c>
      <c r="N166" s="7">
        <v>8.52</v>
      </c>
      <c r="O166" s="7">
        <v>10.35</v>
      </c>
      <c r="P166" s="7">
        <v>9.36</v>
      </c>
      <c r="Q166" s="7">
        <v>10.09</v>
      </c>
      <c r="R166" s="7">
        <v>11.75</v>
      </c>
      <c r="S166" s="7">
        <v>11.41</v>
      </c>
      <c r="T166" s="7">
        <v>968.81</v>
      </c>
      <c r="U166" s="7">
        <v>152.93</v>
      </c>
      <c r="V166" s="7">
        <v>266.08999999999997</v>
      </c>
      <c r="W166" s="7">
        <v>147.77000000000001</v>
      </c>
      <c r="X166" s="7">
        <v>48.03</v>
      </c>
      <c r="Y166" s="7">
        <v>103.79</v>
      </c>
      <c r="Z166" s="7">
        <v>177.34</v>
      </c>
      <c r="AA166" s="7">
        <v>31.4</v>
      </c>
      <c r="AB166" s="7">
        <v>187.46</v>
      </c>
      <c r="AC166" s="7">
        <v>1609.19</v>
      </c>
      <c r="AD166" s="7">
        <v>371332</v>
      </c>
      <c r="AE166" s="7">
        <v>1966000</v>
      </c>
      <c r="AF166" s="7">
        <v>10560765</v>
      </c>
      <c r="AG166" s="7">
        <v>10.54</v>
      </c>
      <c r="AH166" s="7">
        <v>10.84</v>
      </c>
      <c r="AI166" s="7">
        <v>10.52</v>
      </c>
    </row>
    <row r="167" spans="1:35" s="8" customFormat="1" x14ac:dyDescent="0.25">
      <c r="A167" s="3">
        <v>42156</v>
      </c>
      <c r="B167" s="7">
        <v>43860267.559229799</v>
      </c>
      <c r="C167" s="7">
        <v>361571</v>
      </c>
      <c r="D167" s="7">
        <v>4045367</v>
      </c>
      <c r="E167" s="7">
        <v>10927357</v>
      </c>
      <c r="F167" s="7">
        <v>9105821</v>
      </c>
      <c r="G167" s="7">
        <v>4998900</v>
      </c>
      <c r="H167" s="7">
        <v>18.54</v>
      </c>
      <c r="I167" s="7">
        <v>22.1</v>
      </c>
      <c r="J167" s="7">
        <v>26.45</v>
      </c>
      <c r="K167" s="7">
        <v>16.36</v>
      </c>
      <c r="L167" s="7">
        <v>16.79</v>
      </c>
      <c r="M167" s="7">
        <v>18.11</v>
      </c>
      <c r="N167" s="7">
        <v>9.18</v>
      </c>
      <c r="O167" s="7">
        <v>10.25</v>
      </c>
      <c r="P167" s="7">
        <v>9.92</v>
      </c>
      <c r="Q167" s="7">
        <v>10.41</v>
      </c>
      <c r="R167" s="7">
        <v>11.45</v>
      </c>
      <c r="S167" s="7">
        <v>10.98</v>
      </c>
      <c r="T167" s="7">
        <v>939.93</v>
      </c>
      <c r="U167" s="7">
        <v>150.99</v>
      </c>
      <c r="V167" s="7">
        <v>246.6</v>
      </c>
      <c r="W167" s="7">
        <v>141.55000000000001</v>
      </c>
      <c r="X167" s="7">
        <v>43.88</v>
      </c>
      <c r="Y167" s="7">
        <v>99.22</v>
      </c>
      <c r="Z167" s="7">
        <v>171.23</v>
      </c>
      <c r="AA167" s="7">
        <v>28.52</v>
      </c>
      <c r="AB167" s="7">
        <v>179.88</v>
      </c>
      <c r="AC167" s="7">
        <v>1654.55</v>
      </c>
      <c r="AD167" s="7">
        <v>458999</v>
      </c>
      <c r="AE167" s="7">
        <v>2474623</v>
      </c>
      <c r="AF167" s="7">
        <v>13314189</v>
      </c>
      <c r="AG167" s="7">
        <v>10.43</v>
      </c>
      <c r="AH167" s="7">
        <v>11.05</v>
      </c>
      <c r="AI167" s="7">
        <v>10.99</v>
      </c>
    </row>
    <row r="168" spans="1:35" s="8" customFormat="1" x14ac:dyDescent="0.25">
      <c r="A168" s="3">
        <v>42186</v>
      </c>
      <c r="B168" s="7">
        <v>44709723.474070601</v>
      </c>
      <c r="C168" s="7">
        <v>357626</v>
      </c>
      <c r="D168" s="7">
        <v>4070032</v>
      </c>
      <c r="E168" s="7">
        <v>11230126</v>
      </c>
      <c r="F168" s="7">
        <v>9377461</v>
      </c>
      <c r="G168" s="7">
        <v>5190502</v>
      </c>
      <c r="H168" s="7">
        <v>18.260000000000002</v>
      </c>
      <c r="I168" s="7">
        <v>21.97</v>
      </c>
      <c r="J168" s="7">
        <v>26.29</v>
      </c>
      <c r="K168" s="7">
        <v>16.32</v>
      </c>
      <c r="L168" s="7">
        <v>17.010000000000002</v>
      </c>
      <c r="M168" s="7">
        <v>17.61</v>
      </c>
      <c r="N168" s="7">
        <v>8.52</v>
      </c>
      <c r="O168" s="7">
        <v>9.5500000000000007</v>
      </c>
      <c r="P168" s="7">
        <v>9.23</v>
      </c>
      <c r="Q168" s="7">
        <v>11.48</v>
      </c>
      <c r="R168" s="7">
        <v>11.83</v>
      </c>
      <c r="S168" s="7">
        <v>10.33</v>
      </c>
      <c r="T168" s="7">
        <v>858.82</v>
      </c>
      <c r="U168" s="7">
        <v>138.19</v>
      </c>
      <c r="V168" s="7">
        <v>231.29</v>
      </c>
      <c r="W168" s="7">
        <v>136.18</v>
      </c>
      <c r="X168" s="7">
        <v>37.58</v>
      </c>
      <c r="Y168" s="7">
        <v>84.16</v>
      </c>
      <c r="Z168" s="7">
        <v>155.12</v>
      </c>
      <c r="AA168" s="7">
        <v>26.77</v>
      </c>
      <c r="AB168" s="7">
        <v>188.45</v>
      </c>
      <c r="AC168" s="7">
        <v>1669</v>
      </c>
      <c r="AD168" s="7">
        <v>555335</v>
      </c>
      <c r="AE168" s="7">
        <v>3005251</v>
      </c>
      <c r="AF168" s="7">
        <v>16006070</v>
      </c>
      <c r="AG168" s="7">
        <v>10.130000000000001</v>
      </c>
      <c r="AH168" s="7">
        <v>10.74</v>
      </c>
      <c r="AI168" s="7">
        <v>10.7</v>
      </c>
    </row>
    <row r="169" spans="1:35" s="8" customFormat="1" x14ac:dyDescent="0.25">
      <c r="A169" s="3">
        <v>42217</v>
      </c>
      <c r="B169" s="7">
        <v>46927334.753760502</v>
      </c>
      <c r="C169" s="7">
        <v>366343</v>
      </c>
      <c r="D169" s="7">
        <v>4088997</v>
      </c>
      <c r="E169" s="7">
        <v>11758490</v>
      </c>
      <c r="F169" s="7">
        <v>9654136</v>
      </c>
      <c r="G169" s="7">
        <v>5751690</v>
      </c>
      <c r="H169" s="7">
        <v>17.78</v>
      </c>
      <c r="I169" s="7">
        <v>21.75</v>
      </c>
      <c r="J169" s="7">
        <v>25.71</v>
      </c>
      <c r="K169" s="7">
        <v>15.52</v>
      </c>
      <c r="L169" s="7">
        <v>16.489999999999998</v>
      </c>
      <c r="M169" s="7">
        <v>17.329999999999998</v>
      </c>
      <c r="N169" s="7">
        <v>7.7</v>
      </c>
      <c r="O169" s="7">
        <v>9.31</v>
      </c>
      <c r="P169" s="7">
        <v>8.9600000000000009</v>
      </c>
      <c r="Q169" s="7">
        <v>9.6999999999999993</v>
      </c>
      <c r="R169" s="7">
        <v>10.55</v>
      </c>
      <c r="S169" s="7">
        <v>9.76</v>
      </c>
      <c r="T169" s="7">
        <v>833.6</v>
      </c>
      <c r="U169" s="7">
        <v>135.62</v>
      </c>
      <c r="V169" s="7">
        <v>221.9</v>
      </c>
      <c r="W169" s="7">
        <v>135.77000000000001</v>
      </c>
      <c r="X169" s="7">
        <v>35.520000000000003</v>
      </c>
      <c r="Y169" s="7">
        <v>79.989999999999995</v>
      </c>
      <c r="Z169" s="7">
        <v>144.5</v>
      </c>
      <c r="AA169" s="7">
        <v>26.89</v>
      </c>
      <c r="AB169" s="7">
        <v>203.49</v>
      </c>
      <c r="AC169" s="7">
        <v>1733.17</v>
      </c>
      <c r="AD169" s="7">
        <v>650852</v>
      </c>
      <c r="AE169" s="7">
        <v>3527270</v>
      </c>
      <c r="AF169" s="7">
        <v>18447217</v>
      </c>
      <c r="AG169" s="7">
        <v>11.1</v>
      </c>
      <c r="AH169" s="7">
        <v>11.91</v>
      </c>
      <c r="AI169" s="7">
        <v>11.51</v>
      </c>
    </row>
    <row r="170" spans="1:35" s="8" customFormat="1" x14ac:dyDescent="0.25">
      <c r="A170" s="3">
        <v>42248</v>
      </c>
      <c r="B170" s="7">
        <v>47539009.802943602</v>
      </c>
      <c r="C170" s="7">
        <v>371267</v>
      </c>
      <c r="D170" s="7">
        <v>4098178</v>
      </c>
      <c r="E170" s="7">
        <v>11755695</v>
      </c>
      <c r="F170" s="7">
        <v>9765811</v>
      </c>
      <c r="G170" s="7">
        <v>6035165</v>
      </c>
      <c r="H170" s="7">
        <v>17.29</v>
      </c>
      <c r="I170" s="7">
        <v>21.94</v>
      </c>
      <c r="J170" s="7">
        <v>24.94</v>
      </c>
      <c r="K170" s="7">
        <v>14.23</v>
      </c>
      <c r="L170" s="7">
        <v>16.170000000000002</v>
      </c>
      <c r="M170" s="7">
        <v>16.97</v>
      </c>
      <c r="N170" s="7">
        <v>6.73</v>
      </c>
      <c r="O170" s="7">
        <v>9.3699999999999992</v>
      </c>
      <c r="P170" s="7">
        <v>8.9</v>
      </c>
      <c r="Q170" s="7">
        <v>11.72</v>
      </c>
      <c r="R170" s="7">
        <v>10.67</v>
      </c>
      <c r="S170" s="7">
        <v>9.8699999999999992</v>
      </c>
      <c r="T170" s="7">
        <v>789.73</v>
      </c>
      <c r="U170" s="7">
        <v>128.03</v>
      </c>
      <c r="V170" s="7">
        <v>220.03</v>
      </c>
      <c r="W170" s="7">
        <v>128.36000000000001</v>
      </c>
      <c r="X170" s="7">
        <v>34.82</v>
      </c>
      <c r="Y170" s="7">
        <v>77.290000000000006</v>
      </c>
      <c r="Z170" s="7">
        <v>144.34</v>
      </c>
      <c r="AA170" s="7">
        <v>23.79</v>
      </c>
      <c r="AB170" s="7">
        <v>199.67</v>
      </c>
      <c r="AC170" s="7">
        <v>1642.97</v>
      </c>
      <c r="AD170" s="7">
        <v>759239</v>
      </c>
      <c r="AE170" s="7">
        <v>4052149</v>
      </c>
      <c r="AF170" s="7">
        <v>21169876</v>
      </c>
      <c r="AG170" s="7">
        <v>10.9</v>
      </c>
      <c r="AH170" s="7">
        <v>11.34</v>
      </c>
      <c r="AI170" s="7">
        <v>11.15</v>
      </c>
    </row>
    <row r="171" spans="1:35" s="8" customFormat="1" x14ac:dyDescent="0.25">
      <c r="A171" s="3">
        <v>42278</v>
      </c>
      <c r="B171" s="7">
        <v>47666874.400488302</v>
      </c>
      <c r="C171" s="7">
        <v>369640</v>
      </c>
      <c r="D171" s="7">
        <v>4108201</v>
      </c>
      <c r="E171" s="7">
        <v>11581521</v>
      </c>
      <c r="F171" s="7">
        <v>9795668</v>
      </c>
      <c r="G171" s="7">
        <v>5937862</v>
      </c>
      <c r="H171" s="7">
        <v>17.11</v>
      </c>
      <c r="I171" s="7">
        <v>21.79</v>
      </c>
      <c r="J171" s="7">
        <v>25.34</v>
      </c>
      <c r="K171" s="7">
        <v>14.4</v>
      </c>
      <c r="L171" s="7">
        <v>16.21</v>
      </c>
      <c r="M171" s="7">
        <v>16.96</v>
      </c>
      <c r="N171" s="7">
        <v>6.32</v>
      </c>
      <c r="O171" s="7">
        <v>8.9499999999999993</v>
      </c>
      <c r="P171" s="7">
        <v>7.21</v>
      </c>
      <c r="Q171" s="7">
        <v>10.5</v>
      </c>
      <c r="R171" s="7">
        <v>10.93</v>
      </c>
      <c r="S171" s="7">
        <v>9.93</v>
      </c>
      <c r="T171" s="7">
        <v>845.54</v>
      </c>
      <c r="U171" s="7">
        <v>136.37</v>
      </c>
      <c r="V171" s="7">
        <v>229.3</v>
      </c>
      <c r="W171" s="7">
        <v>132.74</v>
      </c>
      <c r="X171" s="7">
        <v>38.01</v>
      </c>
      <c r="Y171" s="7">
        <v>80.19</v>
      </c>
      <c r="Z171" s="7">
        <v>162.16</v>
      </c>
      <c r="AA171" s="7">
        <v>29.11</v>
      </c>
      <c r="AB171" s="7">
        <v>194.77</v>
      </c>
      <c r="AC171" s="7">
        <v>1711.53</v>
      </c>
      <c r="AD171" s="7">
        <v>870312</v>
      </c>
      <c r="AE171" s="7">
        <v>4577549</v>
      </c>
      <c r="AF171" s="7">
        <v>24050596</v>
      </c>
      <c r="AG171" s="7">
        <v>10.35</v>
      </c>
      <c r="AH171" s="7">
        <v>10.18</v>
      </c>
      <c r="AI171" s="7">
        <v>10.07</v>
      </c>
    </row>
    <row r="172" spans="1:35" s="8" customFormat="1" x14ac:dyDescent="0.25">
      <c r="A172" s="3">
        <v>42309</v>
      </c>
      <c r="B172" s="7">
        <v>47924190.777714401</v>
      </c>
      <c r="C172" s="7">
        <v>364708</v>
      </c>
      <c r="D172" s="7">
        <v>4119059</v>
      </c>
      <c r="E172" s="7">
        <v>11845360</v>
      </c>
      <c r="F172" s="7">
        <v>9951329</v>
      </c>
      <c r="G172" s="7">
        <v>6289132</v>
      </c>
      <c r="H172" s="7">
        <v>16.899999999999999</v>
      </c>
      <c r="I172" s="7">
        <v>21.73</v>
      </c>
      <c r="J172" s="7">
        <v>25.11</v>
      </c>
      <c r="K172" s="7">
        <v>15.06</v>
      </c>
      <c r="L172" s="7">
        <v>16.350000000000001</v>
      </c>
      <c r="M172" s="7">
        <v>16.72</v>
      </c>
      <c r="N172" s="7">
        <v>6.54</v>
      </c>
      <c r="O172" s="7">
        <v>8.94</v>
      </c>
      <c r="P172" s="7">
        <v>7.79</v>
      </c>
      <c r="Q172" s="7">
        <v>10.09</v>
      </c>
      <c r="R172" s="7">
        <v>9.8699999999999992</v>
      </c>
      <c r="S172" s="7">
        <v>10.1</v>
      </c>
      <c r="T172" s="7">
        <v>847.1</v>
      </c>
      <c r="U172" s="7">
        <v>134.56</v>
      </c>
      <c r="V172" s="7">
        <v>229.91</v>
      </c>
      <c r="W172" s="7">
        <v>121.35</v>
      </c>
      <c r="X172" s="7">
        <v>36.33</v>
      </c>
      <c r="Y172" s="7">
        <v>81.22</v>
      </c>
      <c r="Z172" s="7">
        <v>164.8</v>
      </c>
      <c r="AA172" s="7">
        <v>32.229999999999997</v>
      </c>
      <c r="AB172" s="7">
        <v>196.6</v>
      </c>
      <c r="AC172" s="7">
        <v>1771.05</v>
      </c>
      <c r="AD172" s="7">
        <v>982732</v>
      </c>
      <c r="AE172" s="7">
        <v>5096537</v>
      </c>
      <c r="AF172" s="7">
        <v>26476134</v>
      </c>
      <c r="AG172" s="7">
        <v>10.26</v>
      </c>
      <c r="AH172" s="7">
        <v>10.23</v>
      </c>
      <c r="AI172" s="7">
        <v>9.77</v>
      </c>
    </row>
    <row r="173" spans="1:35" s="8" customFormat="1" x14ac:dyDescent="0.25">
      <c r="A173" s="3">
        <v>42339</v>
      </c>
      <c r="B173" s="7">
        <v>49026215.203754596</v>
      </c>
      <c r="C173" s="7">
        <v>368399</v>
      </c>
      <c r="D173" s="7">
        <v>4134723</v>
      </c>
      <c r="E173" s="7">
        <v>12262654</v>
      </c>
      <c r="F173" s="7">
        <v>10859253</v>
      </c>
      <c r="G173" s="7">
        <v>6737828</v>
      </c>
      <c r="H173" s="7">
        <v>16.57</v>
      </c>
      <c r="I173" s="7">
        <v>20.67</v>
      </c>
      <c r="J173" s="7">
        <v>24.24</v>
      </c>
      <c r="K173" s="7">
        <v>14.21</v>
      </c>
      <c r="L173" s="7">
        <v>15.56</v>
      </c>
      <c r="M173" s="7">
        <v>16.440000000000001</v>
      </c>
      <c r="N173" s="7">
        <v>6.14</v>
      </c>
      <c r="O173" s="7">
        <v>9.31</v>
      </c>
      <c r="P173" s="7">
        <v>8.83</v>
      </c>
      <c r="Q173" s="7">
        <v>9.93</v>
      </c>
      <c r="R173" s="7">
        <v>10.92</v>
      </c>
      <c r="S173" s="7">
        <v>9.93</v>
      </c>
      <c r="T173" s="7">
        <v>757.04</v>
      </c>
      <c r="U173" s="7">
        <v>122.07</v>
      </c>
      <c r="V173" s="7">
        <v>210.24</v>
      </c>
      <c r="W173" s="7">
        <v>108.51</v>
      </c>
      <c r="X173" s="7">
        <v>32.72</v>
      </c>
      <c r="Y173" s="7">
        <v>70.33</v>
      </c>
      <c r="Z173" s="7">
        <v>150.74</v>
      </c>
      <c r="AA173" s="7">
        <v>28.81</v>
      </c>
      <c r="AB173" s="7">
        <v>193.9</v>
      </c>
      <c r="AC173" s="7">
        <v>1761.36</v>
      </c>
      <c r="AD173" s="7">
        <v>1157760</v>
      </c>
      <c r="AE173" s="7">
        <v>5765755</v>
      </c>
      <c r="AF173" s="7">
        <v>29995671</v>
      </c>
      <c r="AG173" s="7">
        <v>10.17</v>
      </c>
      <c r="AH173" s="7">
        <v>9.9700000000000006</v>
      </c>
      <c r="AI173" s="7">
        <v>9.56</v>
      </c>
    </row>
    <row r="174" spans="1:35" s="8" customFormat="1" x14ac:dyDescent="0.25">
      <c r="A174" s="3">
        <v>42370</v>
      </c>
      <c r="B174" s="7">
        <v>50066144.0213679</v>
      </c>
      <c r="C174" s="7">
        <v>371559</v>
      </c>
      <c r="D174" s="7">
        <v>4129742</v>
      </c>
      <c r="E174" s="7">
        <v>12867019</v>
      </c>
      <c r="F174" s="7">
        <v>10542019</v>
      </c>
      <c r="G174" s="7">
        <v>6908772</v>
      </c>
      <c r="H174" s="7">
        <v>17.09</v>
      </c>
      <c r="I174" s="7">
        <v>21.3</v>
      </c>
      <c r="J174" s="7">
        <v>25.43</v>
      </c>
      <c r="K174" s="7">
        <v>15.3</v>
      </c>
      <c r="L174" s="7">
        <v>15.93</v>
      </c>
      <c r="M174" s="7">
        <v>16.46</v>
      </c>
      <c r="N174" s="7">
        <v>6.71</v>
      </c>
      <c r="O174" s="7">
        <v>9.49</v>
      </c>
      <c r="P174" s="7">
        <v>8.5299999999999994</v>
      </c>
      <c r="Q174" s="7">
        <v>9.73</v>
      </c>
      <c r="R174" s="7">
        <v>10.18</v>
      </c>
      <c r="S174" s="7">
        <v>9.7899999999999991</v>
      </c>
      <c r="T174" s="7">
        <v>745.3</v>
      </c>
      <c r="U174" s="7">
        <v>124.27</v>
      </c>
      <c r="V174" s="7">
        <v>201.4</v>
      </c>
      <c r="W174" s="7">
        <v>106.84</v>
      </c>
      <c r="X174" s="7">
        <v>31.97</v>
      </c>
      <c r="Y174" s="7">
        <v>70.64</v>
      </c>
      <c r="Z174" s="7">
        <v>143.33000000000001</v>
      </c>
      <c r="AA174" s="7">
        <v>27.34</v>
      </c>
      <c r="AB174" s="7">
        <v>183.68</v>
      </c>
      <c r="AC174" s="7">
        <v>1784.92</v>
      </c>
      <c r="AD174" s="7">
        <v>61771</v>
      </c>
      <c r="AE174" s="7">
        <v>399116</v>
      </c>
      <c r="AF174" s="7">
        <v>1986234</v>
      </c>
      <c r="AG174" s="7">
        <v>10.050000000000001</v>
      </c>
      <c r="AH174" s="7">
        <v>10.28</v>
      </c>
      <c r="AI174" s="7">
        <v>10.15</v>
      </c>
    </row>
    <row r="175" spans="1:35" s="8" customFormat="1" x14ac:dyDescent="0.25">
      <c r="A175" s="3">
        <v>42401</v>
      </c>
      <c r="B175" s="7">
        <v>50663148.8920753</v>
      </c>
      <c r="C175" s="7">
        <v>380544</v>
      </c>
      <c r="D175" s="7">
        <v>4143466</v>
      </c>
      <c r="E175" s="7">
        <v>12665098</v>
      </c>
      <c r="F175" s="7">
        <v>10690782</v>
      </c>
      <c r="G175" s="7">
        <v>7007064</v>
      </c>
      <c r="H175" s="7">
        <v>15.89</v>
      </c>
      <c r="I175" s="7">
        <v>20.63</v>
      </c>
      <c r="J175" s="7">
        <v>23.65</v>
      </c>
      <c r="K175" s="7">
        <v>15.58</v>
      </c>
      <c r="L175" s="7">
        <v>15.85</v>
      </c>
      <c r="M175" s="7">
        <v>16.350000000000001</v>
      </c>
      <c r="N175" s="7">
        <v>7.04</v>
      </c>
      <c r="O175" s="7">
        <v>9.1300000000000008</v>
      </c>
      <c r="P175" s="7">
        <v>7.97</v>
      </c>
      <c r="Q175" s="7">
        <v>9.19</v>
      </c>
      <c r="R175" s="7">
        <v>10.25</v>
      </c>
      <c r="S175" s="7">
        <v>9.74</v>
      </c>
      <c r="T175" s="7">
        <v>768.8</v>
      </c>
      <c r="U175" s="7">
        <v>126.69</v>
      </c>
      <c r="V175" s="7">
        <v>200.32</v>
      </c>
      <c r="W175" s="7">
        <v>114.66</v>
      </c>
      <c r="X175" s="7">
        <v>34.409999999999997</v>
      </c>
      <c r="Y175" s="7">
        <v>72.41</v>
      </c>
      <c r="Z175" s="7">
        <v>147.22</v>
      </c>
      <c r="AA175" s="7">
        <v>28.49</v>
      </c>
      <c r="AB175" s="7">
        <v>186.76</v>
      </c>
      <c r="AC175" s="7">
        <v>1840.17</v>
      </c>
      <c r="AD175" s="7">
        <v>204390</v>
      </c>
      <c r="AE175" s="7">
        <v>927994</v>
      </c>
      <c r="AF175" s="7">
        <v>4175712</v>
      </c>
      <c r="AG175" s="7">
        <v>9.64</v>
      </c>
      <c r="AH175" s="7">
        <v>9.68</v>
      </c>
      <c r="AI175" s="7">
        <v>9.59</v>
      </c>
    </row>
    <row r="176" spans="1:35" s="8" customFormat="1" x14ac:dyDescent="0.25">
      <c r="A176" s="3">
        <v>42430</v>
      </c>
      <c r="B176" s="7">
        <v>50153862.847196102</v>
      </c>
      <c r="C176" s="7">
        <v>387008</v>
      </c>
      <c r="D176" s="7">
        <v>4160454</v>
      </c>
      <c r="E176" s="7">
        <v>12147949</v>
      </c>
      <c r="F176" s="7">
        <v>10508317</v>
      </c>
      <c r="G176" s="7">
        <v>6742900</v>
      </c>
      <c r="H176" s="7">
        <v>16.809999999999999</v>
      </c>
      <c r="I176" s="7">
        <v>19.95</v>
      </c>
      <c r="J176" s="7">
        <v>23.94</v>
      </c>
      <c r="K176" s="7">
        <v>14.9</v>
      </c>
      <c r="L176" s="7">
        <v>15.66</v>
      </c>
      <c r="M176" s="7">
        <v>16.14</v>
      </c>
      <c r="N176" s="7">
        <v>5.76</v>
      </c>
      <c r="O176" s="7">
        <v>8.9499999999999993</v>
      </c>
      <c r="P176" s="7">
        <v>7.71</v>
      </c>
      <c r="Q176" s="7">
        <v>11.08</v>
      </c>
      <c r="R176" s="7">
        <v>9.41</v>
      </c>
      <c r="S176" s="7">
        <v>9.76</v>
      </c>
      <c r="T176" s="7">
        <v>876.2</v>
      </c>
      <c r="U176" s="7">
        <v>144.69999999999999</v>
      </c>
      <c r="V176" s="7">
        <v>222.59</v>
      </c>
      <c r="W176" s="7">
        <v>131.35</v>
      </c>
      <c r="X176" s="7">
        <v>43.6</v>
      </c>
      <c r="Y176" s="7">
        <v>82.01</v>
      </c>
      <c r="Z176" s="7">
        <v>171.21</v>
      </c>
      <c r="AA176" s="7">
        <v>37.479999999999997</v>
      </c>
      <c r="AB176" s="7">
        <v>217.65</v>
      </c>
      <c r="AC176" s="7">
        <v>1871.15</v>
      </c>
      <c r="AD176" s="7">
        <v>323380</v>
      </c>
      <c r="AE176" s="7">
        <v>1486913</v>
      </c>
      <c r="AF176" s="7">
        <v>6781985</v>
      </c>
      <c r="AG176" s="7">
        <v>9.8800000000000008</v>
      </c>
      <c r="AH176" s="7">
        <v>9.2799999999999994</v>
      </c>
      <c r="AI176" s="7">
        <v>9.0399999999999991</v>
      </c>
    </row>
    <row r="177" spans="1:35" s="8" customFormat="1" x14ac:dyDescent="0.25">
      <c r="A177" s="3">
        <v>42461</v>
      </c>
      <c r="B177" s="7">
        <v>49938962.471660502</v>
      </c>
      <c r="C177" s="7">
        <v>391521</v>
      </c>
      <c r="D177" s="7">
        <v>4184802</v>
      </c>
      <c r="E177" s="7">
        <v>11860464</v>
      </c>
      <c r="F177" s="7">
        <v>10643619</v>
      </c>
      <c r="G177" s="7">
        <v>6371358</v>
      </c>
      <c r="H177" s="7">
        <v>16.89</v>
      </c>
      <c r="I177" s="7">
        <v>19.38</v>
      </c>
      <c r="J177" s="7">
        <v>21.65</v>
      </c>
      <c r="K177" s="7">
        <v>15.03</v>
      </c>
      <c r="L177" s="7">
        <v>15.97</v>
      </c>
      <c r="M177" s="7">
        <v>16.36</v>
      </c>
      <c r="N177" s="7">
        <v>8.41</v>
      </c>
      <c r="O177" s="7">
        <v>9</v>
      </c>
      <c r="P177" s="7">
        <v>8.02</v>
      </c>
      <c r="Q177" s="7">
        <v>13.11</v>
      </c>
      <c r="R177" s="7">
        <v>9.9600000000000009</v>
      </c>
      <c r="S177" s="7">
        <v>9.64</v>
      </c>
      <c r="T177" s="7">
        <v>951.11</v>
      </c>
      <c r="U177" s="7">
        <v>157.18</v>
      </c>
      <c r="V177" s="7">
        <v>231.24</v>
      </c>
      <c r="W177" s="7">
        <v>144.75</v>
      </c>
      <c r="X177" s="7">
        <v>48.14</v>
      </c>
      <c r="Y177" s="7">
        <v>87.84</v>
      </c>
      <c r="Z177" s="7">
        <v>183.08</v>
      </c>
      <c r="AA177" s="7">
        <v>40.659999999999997</v>
      </c>
      <c r="AB177" s="7">
        <v>221.72</v>
      </c>
      <c r="AC177" s="7">
        <v>1953.05</v>
      </c>
      <c r="AD177" s="7">
        <v>446285</v>
      </c>
      <c r="AE177" s="7">
        <v>2074246</v>
      </c>
      <c r="AF177" s="7">
        <v>9401761</v>
      </c>
      <c r="AG177" s="7">
        <v>9.6</v>
      </c>
      <c r="AH177" s="7">
        <v>9.24</v>
      </c>
      <c r="AI177" s="7">
        <v>8.82</v>
      </c>
    </row>
    <row r="178" spans="1:35" s="8" customFormat="1" x14ac:dyDescent="0.25">
      <c r="A178" s="3">
        <v>42491</v>
      </c>
      <c r="B178" s="7">
        <v>50510131.588657498</v>
      </c>
      <c r="C178" s="7">
        <v>387716</v>
      </c>
      <c r="D178" s="7">
        <v>4199059</v>
      </c>
      <c r="E178" s="7">
        <v>11916493</v>
      </c>
      <c r="F178" s="7">
        <v>10762387</v>
      </c>
      <c r="G178" s="7">
        <v>6523862</v>
      </c>
      <c r="H178" s="7">
        <v>16.940000000000001</v>
      </c>
      <c r="I178" s="7">
        <v>19.86</v>
      </c>
      <c r="J178" s="7">
        <v>23.15</v>
      </c>
      <c r="K178" s="7">
        <v>15.49</v>
      </c>
      <c r="L178" s="7">
        <v>15.76</v>
      </c>
      <c r="M178" s="7">
        <v>16.309999999999999</v>
      </c>
      <c r="N178" s="7">
        <v>8.25</v>
      </c>
      <c r="O178" s="7">
        <v>8.75</v>
      </c>
      <c r="P178" s="7">
        <v>7.3</v>
      </c>
      <c r="Q178" s="7">
        <v>10.55</v>
      </c>
      <c r="R178" s="7">
        <v>9.99</v>
      </c>
      <c r="S178" s="7">
        <v>9.68</v>
      </c>
      <c r="T178" s="7">
        <v>904.33</v>
      </c>
      <c r="U178" s="7">
        <v>143.13999999999999</v>
      </c>
      <c r="V178" s="7">
        <v>221.11</v>
      </c>
      <c r="W178" s="7">
        <v>138.79</v>
      </c>
      <c r="X178" s="7">
        <v>49.26</v>
      </c>
      <c r="Y178" s="7">
        <v>87.03</v>
      </c>
      <c r="Z178" s="7">
        <v>188.45</v>
      </c>
      <c r="AA178" s="7">
        <v>41.12</v>
      </c>
      <c r="AB178" s="7">
        <v>222.28</v>
      </c>
      <c r="AC178" s="7">
        <v>1899.01</v>
      </c>
      <c r="AD178" s="7">
        <v>550082</v>
      </c>
      <c r="AE178" s="7">
        <v>2629600</v>
      </c>
      <c r="AF178" s="7">
        <v>11502239</v>
      </c>
      <c r="AG178" s="7">
        <v>9.7100000000000009</v>
      </c>
      <c r="AH178" s="7">
        <v>9.33</v>
      </c>
      <c r="AI178" s="7">
        <v>8.81</v>
      </c>
    </row>
    <row r="179" spans="1:35" s="8" customFormat="1" x14ac:dyDescent="0.25">
      <c r="A179" s="3">
        <v>42522</v>
      </c>
      <c r="B179" s="7">
        <v>50111770.3225291</v>
      </c>
      <c r="C179" s="7">
        <v>392756</v>
      </c>
      <c r="D179" s="7">
        <v>4211595</v>
      </c>
      <c r="E179" s="7">
        <v>11779610</v>
      </c>
      <c r="F179" s="7">
        <v>10873902</v>
      </c>
      <c r="G179" s="7">
        <v>6218796</v>
      </c>
      <c r="H179" s="7">
        <v>16.760000000000002</v>
      </c>
      <c r="I179" s="7">
        <v>19.53</v>
      </c>
      <c r="J179" s="7">
        <v>21.88</v>
      </c>
      <c r="K179" s="7">
        <v>14.76</v>
      </c>
      <c r="L179" s="7">
        <v>16.059999999999999</v>
      </c>
      <c r="M179" s="7">
        <v>15.99</v>
      </c>
      <c r="N179" s="7">
        <v>8.93</v>
      </c>
      <c r="O179" s="7">
        <v>8.65</v>
      </c>
      <c r="P179" s="7">
        <v>7.2</v>
      </c>
      <c r="Q179" s="7">
        <v>9</v>
      </c>
      <c r="R179" s="7">
        <v>9.8699999999999992</v>
      </c>
      <c r="S179" s="7">
        <v>9.3800000000000008</v>
      </c>
      <c r="T179" s="7">
        <v>930.77</v>
      </c>
      <c r="U179" s="7">
        <v>148.54</v>
      </c>
      <c r="V179" s="7">
        <v>229.06</v>
      </c>
      <c r="W179" s="7">
        <v>144.27000000000001</v>
      </c>
      <c r="X179" s="7">
        <v>54.86</v>
      </c>
      <c r="Y179" s="7">
        <v>84.41</v>
      </c>
      <c r="Z179" s="7">
        <v>195</v>
      </c>
      <c r="AA179" s="7">
        <v>44.14</v>
      </c>
      <c r="AB179" s="7">
        <v>226.22</v>
      </c>
      <c r="AC179" s="7">
        <v>1891.09</v>
      </c>
      <c r="AD179" s="7">
        <v>664227</v>
      </c>
      <c r="AE179" s="7">
        <v>3219584</v>
      </c>
      <c r="AF179" s="7">
        <v>14302788</v>
      </c>
      <c r="AG179" s="7">
        <v>9.66</v>
      </c>
      <c r="AH179" s="7">
        <v>8.9499999999999993</v>
      </c>
      <c r="AI179" s="7">
        <v>8.25</v>
      </c>
    </row>
    <row r="180" spans="1:35" s="8" customFormat="1" x14ac:dyDescent="0.25">
      <c r="A180" s="3">
        <v>42552</v>
      </c>
      <c r="B180" s="7">
        <v>50480561.124226399</v>
      </c>
      <c r="C180" s="7">
        <v>393912</v>
      </c>
      <c r="D180" s="7">
        <v>4226841</v>
      </c>
      <c r="E180" s="7">
        <v>12028157</v>
      </c>
      <c r="F180" s="7">
        <v>11030995</v>
      </c>
      <c r="G180" s="7">
        <v>6104796</v>
      </c>
      <c r="H180" s="7">
        <v>16.63</v>
      </c>
      <c r="I180" s="7">
        <v>19.41</v>
      </c>
      <c r="J180" s="7">
        <v>22.9</v>
      </c>
      <c r="K180" s="7">
        <v>14.81</v>
      </c>
      <c r="L180" s="7">
        <v>15.85</v>
      </c>
      <c r="M180" s="7">
        <v>15.62</v>
      </c>
      <c r="N180" s="7">
        <v>8</v>
      </c>
      <c r="O180" s="7">
        <v>8.34</v>
      </c>
      <c r="P180" s="7">
        <v>7.06</v>
      </c>
      <c r="Q180" s="7">
        <v>10.06</v>
      </c>
      <c r="R180" s="7">
        <v>10.52</v>
      </c>
      <c r="S180" s="7">
        <v>9.1999999999999993</v>
      </c>
      <c r="T180" s="7">
        <v>927.57</v>
      </c>
      <c r="U180" s="7">
        <v>142.12</v>
      </c>
      <c r="V180" s="7">
        <v>234.9</v>
      </c>
      <c r="W180" s="7">
        <v>153.75</v>
      </c>
      <c r="X180" s="7">
        <v>59.5</v>
      </c>
      <c r="Y180" s="7">
        <v>82.04</v>
      </c>
      <c r="Z180" s="7">
        <v>196.13</v>
      </c>
      <c r="AA180" s="7">
        <v>43.25</v>
      </c>
      <c r="AB180" s="7">
        <v>225.4</v>
      </c>
      <c r="AC180" s="7">
        <v>1944.62</v>
      </c>
      <c r="AD180" s="7">
        <v>774990</v>
      </c>
      <c r="AE180" s="7">
        <v>3794781</v>
      </c>
      <c r="AF180" s="7">
        <v>16807726</v>
      </c>
      <c r="AG180" s="7">
        <v>9.4600000000000009</v>
      </c>
      <c r="AH180" s="7">
        <v>8.91</v>
      </c>
      <c r="AI180" s="7">
        <v>8.4600000000000009</v>
      </c>
    </row>
    <row r="181" spans="1:35" s="8" customFormat="1" x14ac:dyDescent="0.25">
      <c r="A181" s="3">
        <v>42583</v>
      </c>
      <c r="B181" s="7">
        <v>50258592.4326168</v>
      </c>
      <c r="C181" s="7">
        <v>395198</v>
      </c>
      <c r="D181" s="7">
        <v>4264109</v>
      </c>
      <c r="E181" s="7">
        <v>11743915</v>
      </c>
      <c r="F181" s="7">
        <v>11005568</v>
      </c>
      <c r="G181" s="7">
        <v>5924337</v>
      </c>
      <c r="H181" s="7">
        <v>16.28</v>
      </c>
      <c r="I181" s="7">
        <v>18.63</v>
      </c>
      <c r="J181" s="7">
        <v>23.45</v>
      </c>
      <c r="K181" s="7">
        <v>14.09</v>
      </c>
      <c r="L181" s="7">
        <v>15.34</v>
      </c>
      <c r="M181" s="7">
        <v>15.51</v>
      </c>
      <c r="N181" s="7">
        <v>8.1199999999999992</v>
      </c>
      <c r="O181" s="7">
        <v>8.1</v>
      </c>
      <c r="P181" s="7">
        <v>7.05</v>
      </c>
      <c r="Q181" s="7">
        <v>12.22</v>
      </c>
      <c r="R181" s="7">
        <v>9.23</v>
      </c>
      <c r="S181" s="7">
        <v>9.16</v>
      </c>
      <c r="T181" s="7">
        <v>950.25</v>
      </c>
      <c r="U181" s="7">
        <v>145.55000000000001</v>
      </c>
      <c r="V181" s="7">
        <v>242.45</v>
      </c>
      <c r="W181" s="7">
        <v>155.38999999999999</v>
      </c>
      <c r="X181" s="7">
        <v>63.62</v>
      </c>
      <c r="Y181" s="7">
        <v>79.61</v>
      </c>
      <c r="Z181" s="7">
        <v>205.97</v>
      </c>
      <c r="AA181" s="7">
        <v>50.29</v>
      </c>
      <c r="AB181" s="7">
        <v>236.03</v>
      </c>
      <c r="AC181" s="7">
        <v>1971.59</v>
      </c>
      <c r="AD181" s="7">
        <v>899870</v>
      </c>
      <c r="AE181" s="7">
        <v>4448445</v>
      </c>
      <c r="AF181" s="7">
        <v>19493919</v>
      </c>
      <c r="AG181" s="7">
        <v>9.01</v>
      </c>
      <c r="AH181" s="7">
        <v>8.68</v>
      </c>
      <c r="AI181" s="7">
        <v>8.17</v>
      </c>
    </row>
    <row r="182" spans="1:35" s="8" customFormat="1" x14ac:dyDescent="0.25">
      <c r="A182" s="3">
        <v>42614</v>
      </c>
      <c r="B182" s="7">
        <v>50206280.887199402</v>
      </c>
      <c r="C182" s="7">
        <v>397743</v>
      </c>
      <c r="D182" s="7">
        <v>4281041</v>
      </c>
      <c r="E182" s="7">
        <v>11637130</v>
      </c>
      <c r="F182" s="7">
        <v>11002664</v>
      </c>
      <c r="G182" s="7">
        <v>5753046</v>
      </c>
      <c r="H182" s="7">
        <v>15.96</v>
      </c>
      <c r="I182" s="7">
        <v>18.73</v>
      </c>
      <c r="J182" s="7">
        <v>23.28</v>
      </c>
      <c r="K182" s="7">
        <v>13.57</v>
      </c>
      <c r="L182" s="7">
        <v>14.74</v>
      </c>
      <c r="M182" s="7">
        <v>15.13</v>
      </c>
      <c r="N182" s="7">
        <v>8.81</v>
      </c>
      <c r="O182" s="7">
        <v>8.07</v>
      </c>
      <c r="P182" s="7">
        <v>6.18</v>
      </c>
      <c r="Q182" s="7">
        <v>12.56</v>
      </c>
      <c r="R182" s="7">
        <v>10.49</v>
      </c>
      <c r="S182" s="7">
        <v>9.01</v>
      </c>
      <c r="T182" s="7">
        <v>990.88</v>
      </c>
      <c r="U182" s="7">
        <v>149.37</v>
      </c>
      <c r="V182" s="7">
        <v>247.33</v>
      </c>
      <c r="W182" s="7">
        <v>161.41</v>
      </c>
      <c r="X182" s="7">
        <v>67.67</v>
      </c>
      <c r="Y182" s="7">
        <v>78.36</v>
      </c>
      <c r="Z182" s="7">
        <v>213.45</v>
      </c>
      <c r="AA182" s="7">
        <v>58.36</v>
      </c>
      <c r="AB182" s="7">
        <v>237.95</v>
      </c>
      <c r="AC182" s="7">
        <v>1978</v>
      </c>
      <c r="AD182" s="7">
        <v>1026667</v>
      </c>
      <c r="AE182" s="7">
        <v>5069765</v>
      </c>
      <c r="AF182" s="7">
        <v>22215259</v>
      </c>
      <c r="AG182" s="7">
        <v>8.9600000000000009</v>
      </c>
      <c r="AH182" s="7">
        <v>8.4600000000000009</v>
      </c>
      <c r="AI182" s="7">
        <v>8.18</v>
      </c>
    </row>
    <row r="183" spans="1:35" s="8" customFormat="1" x14ac:dyDescent="0.25">
      <c r="A183" s="3">
        <v>42644</v>
      </c>
      <c r="B183" s="7">
        <v>50211734.904869899</v>
      </c>
      <c r="C183" s="7">
        <v>390741</v>
      </c>
      <c r="D183" s="7">
        <v>4295370</v>
      </c>
      <c r="E183" s="7">
        <v>11610584</v>
      </c>
      <c r="F183" s="7">
        <v>10979592</v>
      </c>
      <c r="G183" s="7">
        <v>5466571</v>
      </c>
      <c r="H183" s="7">
        <v>15.82</v>
      </c>
      <c r="I183" s="7">
        <v>18.440000000000001</v>
      </c>
      <c r="J183" s="7">
        <v>23.23</v>
      </c>
      <c r="K183" s="7">
        <v>12.61</v>
      </c>
      <c r="L183" s="7">
        <v>14.48</v>
      </c>
      <c r="M183" s="7">
        <v>14.95</v>
      </c>
      <c r="N183" s="7">
        <v>7.83</v>
      </c>
      <c r="O183" s="7">
        <v>7.64</v>
      </c>
      <c r="P183" s="7">
        <v>6.22</v>
      </c>
      <c r="Q183" s="7">
        <v>11.38</v>
      </c>
      <c r="R183" s="7">
        <v>9.4</v>
      </c>
      <c r="S183" s="7">
        <v>8.89</v>
      </c>
      <c r="T183" s="7">
        <v>988.74</v>
      </c>
      <c r="U183" s="7">
        <v>150.22999999999999</v>
      </c>
      <c r="V183" s="7">
        <v>239.55</v>
      </c>
      <c r="W183" s="7">
        <v>171.43</v>
      </c>
      <c r="X183" s="7">
        <v>67.900000000000006</v>
      </c>
      <c r="Y183" s="7">
        <v>76.81</v>
      </c>
      <c r="Z183" s="7">
        <v>203.52</v>
      </c>
      <c r="AA183" s="7">
        <v>65.11</v>
      </c>
      <c r="AB183" s="7">
        <v>228.64</v>
      </c>
      <c r="AC183" s="7">
        <v>1989.64</v>
      </c>
      <c r="AD183" s="7">
        <v>1151728</v>
      </c>
      <c r="AE183" s="7">
        <v>5694847</v>
      </c>
      <c r="AF183" s="7">
        <v>24753874</v>
      </c>
      <c r="AG183" s="7">
        <v>8.99</v>
      </c>
      <c r="AH183" s="7">
        <v>8.7100000000000009</v>
      </c>
      <c r="AI183" s="7">
        <v>8.68</v>
      </c>
    </row>
    <row r="184" spans="1:35" s="8" customFormat="1" x14ac:dyDescent="0.25">
      <c r="A184" s="3">
        <v>42675</v>
      </c>
      <c r="B184" s="7">
        <v>50298096.094441101</v>
      </c>
      <c r="C184" s="7">
        <v>385288</v>
      </c>
      <c r="D184" s="7">
        <v>4316104</v>
      </c>
      <c r="E184" s="7">
        <v>11864544</v>
      </c>
      <c r="F184" s="7">
        <v>11102220</v>
      </c>
      <c r="G184" s="7">
        <v>5647408</v>
      </c>
      <c r="H184" s="7">
        <v>15.33</v>
      </c>
      <c r="I184" s="7">
        <v>18.12</v>
      </c>
      <c r="J184" s="7">
        <v>22.51</v>
      </c>
      <c r="K184" s="7">
        <v>13.29</v>
      </c>
      <c r="L184" s="7">
        <v>14.01</v>
      </c>
      <c r="M184" s="7">
        <v>14.89</v>
      </c>
      <c r="N184" s="7">
        <v>7.2</v>
      </c>
      <c r="O184" s="7">
        <v>7.41</v>
      </c>
      <c r="P184" s="7">
        <v>7</v>
      </c>
      <c r="Q184" s="7">
        <v>8.82</v>
      </c>
      <c r="R184" s="7">
        <v>8.67</v>
      </c>
      <c r="S184" s="7">
        <v>8.76</v>
      </c>
      <c r="T184" s="7">
        <v>1029.05</v>
      </c>
      <c r="U184" s="7">
        <v>158.07</v>
      </c>
      <c r="V184" s="7">
        <v>238.58</v>
      </c>
      <c r="W184" s="7">
        <v>179.87</v>
      </c>
      <c r="X184" s="7">
        <v>76.31</v>
      </c>
      <c r="Y184" s="7">
        <v>77.28</v>
      </c>
      <c r="Z184" s="7">
        <v>210.12</v>
      </c>
      <c r="AA184" s="7">
        <v>65.739999999999995</v>
      </c>
      <c r="AB184" s="7">
        <v>236.01</v>
      </c>
      <c r="AC184" s="7">
        <v>2104.91</v>
      </c>
      <c r="AD184" s="7">
        <v>1288531</v>
      </c>
      <c r="AE184" s="7">
        <v>6338873</v>
      </c>
      <c r="AF184" s="7">
        <v>27526090</v>
      </c>
      <c r="AG184" s="7">
        <v>8.9499999999999993</v>
      </c>
      <c r="AH184" s="7">
        <v>8.84</v>
      </c>
      <c r="AI184" s="7">
        <v>8.8699999999999992</v>
      </c>
    </row>
    <row r="185" spans="1:35" s="8" customFormat="1" x14ac:dyDescent="0.25">
      <c r="A185" s="3">
        <v>42705</v>
      </c>
      <c r="B185" s="7">
        <v>49770616.715682097</v>
      </c>
      <c r="C185" s="7">
        <v>377741</v>
      </c>
      <c r="D185" s="7">
        <v>4336951</v>
      </c>
      <c r="E185" s="7">
        <v>11333111</v>
      </c>
      <c r="F185" s="7">
        <v>11449809</v>
      </c>
      <c r="G185" s="7">
        <v>5401777</v>
      </c>
      <c r="H185" s="7">
        <v>14.84</v>
      </c>
      <c r="I185" s="7">
        <v>17.75</v>
      </c>
      <c r="J185" s="7">
        <v>21.3</v>
      </c>
      <c r="K185" s="7">
        <v>12.62</v>
      </c>
      <c r="L185" s="7">
        <v>13.43</v>
      </c>
      <c r="M185" s="7">
        <v>14.53</v>
      </c>
      <c r="N185" s="7">
        <v>7.95</v>
      </c>
      <c r="O185" s="7">
        <v>7.56</v>
      </c>
      <c r="P185" s="7">
        <v>6.9</v>
      </c>
      <c r="Q185" s="7">
        <v>9.4499999999999993</v>
      </c>
      <c r="R185" s="7">
        <v>9.1300000000000008</v>
      </c>
      <c r="S185" s="7">
        <v>8.7100000000000009</v>
      </c>
      <c r="T185" s="7">
        <v>1152.33</v>
      </c>
      <c r="U185" s="7">
        <v>180.99</v>
      </c>
      <c r="V185" s="7">
        <v>251.64</v>
      </c>
      <c r="W185" s="7">
        <v>190.69</v>
      </c>
      <c r="X185" s="7">
        <v>82.41</v>
      </c>
      <c r="Y185" s="7">
        <v>88.11</v>
      </c>
      <c r="Z185" s="7">
        <v>237.79</v>
      </c>
      <c r="AA185" s="7">
        <v>75.19</v>
      </c>
      <c r="AB185" s="7">
        <v>246.43</v>
      </c>
      <c r="AC185" s="7">
        <v>2232.7199999999998</v>
      </c>
      <c r="AD185" s="7">
        <v>1472380</v>
      </c>
      <c r="AE185" s="7">
        <v>7100623</v>
      </c>
      <c r="AF185" s="7">
        <v>32395589</v>
      </c>
      <c r="AG185" s="7">
        <v>8.4499999999999993</v>
      </c>
      <c r="AH185" s="7">
        <v>8.3000000000000007</v>
      </c>
      <c r="AI185" s="7">
        <v>8.4499999999999993</v>
      </c>
    </row>
    <row r="186" spans="1:35" s="8" customFormat="1" x14ac:dyDescent="0.25">
      <c r="A186" s="3">
        <v>42736</v>
      </c>
      <c r="B186" s="7">
        <v>50399637.473191403</v>
      </c>
      <c r="C186" s="7">
        <v>390585</v>
      </c>
      <c r="D186" s="7">
        <v>4333963</v>
      </c>
      <c r="E186" s="7">
        <v>11207238</v>
      </c>
      <c r="F186" s="7">
        <v>11360412</v>
      </c>
      <c r="G186" s="7">
        <v>5371505</v>
      </c>
      <c r="H186" s="7">
        <v>15.58</v>
      </c>
      <c r="I186" s="7">
        <v>18.079999999999998</v>
      </c>
      <c r="J186" s="7">
        <v>22.4</v>
      </c>
      <c r="K186" s="7">
        <v>13.28</v>
      </c>
      <c r="L186" s="7">
        <v>13.96</v>
      </c>
      <c r="M186" s="7">
        <v>14.43</v>
      </c>
      <c r="N186" s="7">
        <v>8.25</v>
      </c>
      <c r="O186" s="7">
        <v>7.83</v>
      </c>
      <c r="P186" s="7">
        <v>6.77</v>
      </c>
      <c r="Q186" s="7">
        <v>9.75</v>
      </c>
      <c r="R186" s="7">
        <v>8.92</v>
      </c>
      <c r="S186" s="7">
        <v>8.75</v>
      </c>
      <c r="T186" s="7">
        <v>1164.1500000000001</v>
      </c>
      <c r="U186" s="7">
        <v>183.16</v>
      </c>
      <c r="V186" s="7">
        <v>260.45999999999998</v>
      </c>
      <c r="W186" s="7">
        <v>206.6</v>
      </c>
      <c r="X186" s="7">
        <v>90.49</v>
      </c>
      <c r="Y186" s="7">
        <v>94.5</v>
      </c>
      <c r="Z186" s="7">
        <v>243.36</v>
      </c>
      <c r="AA186" s="7">
        <v>85.11</v>
      </c>
      <c r="AB186" s="7">
        <v>260.86</v>
      </c>
      <c r="AC186" s="7">
        <v>2217.39</v>
      </c>
      <c r="AD186" s="7">
        <v>71083</v>
      </c>
      <c r="AE186" s="7">
        <v>487763</v>
      </c>
      <c r="AF186" s="7">
        <v>1976512</v>
      </c>
      <c r="AG186" s="7">
        <v>8.7100000000000009</v>
      </c>
      <c r="AH186" s="7">
        <v>8.1</v>
      </c>
      <c r="AI186" s="7">
        <v>8.26</v>
      </c>
    </row>
    <row r="187" spans="1:35" s="8" customFormat="1" x14ac:dyDescent="0.25">
      <c r="A187" s="3">
        <v>42767</v>
      </c>
      <c r="B187" s="7">
        <v>50541911.213207997</v>
      </c>
      <c r="C187" s="7">
        <v>397334</v>
      </c>
      <c r="D187" s="7">
        <v>4340009</v>
      </c>
      <c r="E187" s="7">
        <v>11098878</v>
      </c>
      <c r="F187" s="7">
        <v>11410372</v>
      </c>
      <c r="G187" s="7">
        <v>5197067</v>
      </c>
      <c r="H187" s="7">
        <v>15.45</v>
      </c>
      <c r="I187" s="7">
        <v>17.87</v>
      </c>
      <c r="J187" s="7">
        <v>21.06</v>
      </c>
      <c r="K187" s="7">
        <v>13.12</v>
      </c>
      <c r="L187" s="7">
        <v>13.44</v>
      </c>
      <c r="M187" s="7">
        <v>13.73</v>
      </c>
      <c r="N187" s="7">
        <v>7.57</v>
      </c>
      <c r="O187" s="7">
        <v>7.29</v>
      </c>
      <c r="P187" s="7">
        <v>6.54</v>
      </c>
      <c r="Q187" s="7">
        <v>9.1199999999999992</v>
      </c>
      <c r="R187" s="7">
        <v>8.52</v>
      </c>
      <c r="S187" s="7">
        <v>8.7799999999999994</v>
      </c>
      <c r="T187" s="7">
        <v>1099.46</v>
      </c>
      <c r="U187" s="7">
        <v>169.45</v>
      </c>
      <c r="V187" s="7">
        <v>253.41</v>
      </c>
      <c r="W187" s="7">
        <v>193.26</v>
      </c>
      <c r="X187" s="7">
        <v>84.86</v>
      </c>
      <c r="Y187" s="7">
        <v>96.37</v>
      </c>
      <c r="Z187" s="7">
        <v>233.57</v>
      </c>
      <c r="AA187" s="7">
        <v>81.89</v>
      </c>
      <c r="AB187" s="7">
        <v>256.18</v>
      </c>
      <c r="AC187" s="7">
        <v>2035.77</v>
      </c>
      <c r="AD187" s="7">
        <v>174330</v>
      </c>
      <c r="AE187" s="7">
        <v>1041129</v>
      </c>
      <c r="AF187" s="7">
        <v>4120689</v>
      </c>
      <c r="AG187" s="7">
        <v>9.08</v>
      </c>
      <c r="AH187" s="7">
        <v>8.43</v>
      </c>
      <c r="AI187" s="7">
        <v>8.34</v>
      </c>
    </row>
    <row r="188" spans="1:35" s="8" customFormat="1" x14ac:dyDescent="0.25">
      <c r="A188" s="3">
        <v>42795</v>
      </c>
      <c r="B188" s="7">
        <v>50718521.504643001</v>
      </c>
      <c r="C188" s="7">
        <v>397907</v>
      </c>
      <c r="D188" s="7">
        <v>4371174</v>
      </c>
      <c r="E188" s="7">
        <v>10911599</v>
      </c>
      <c r="F188" s="7">
        <v>11353825</v>
      </c>
      <c r="G188" s="7">
        <v>5052711</v>
      </c>
      <c r="H188" s="7">
        <v>15.1</v>
      </c>
      <c r="I188" s="7">
        <v>17.64</v>
      </c>
      <c r="J188" s="7">
        <v>20.37</v>
      </c>
      <c r="K188" s="7">
        <v>12.38</v>
      </c>
      <c r="L188" s="7">
        <v>13.18</v>
      </c>
      <c r="M188" s="7">
        <v>13.84</v>
      </c>
      <c r="N188" s="7">
        <v>7.09</v>
      </c>
      <c r="O188" s="7">
        <v>7.17</v>
      </c>
      <c r="P188" s="7">
        <v>6.08</v>
      </c>
      <c r="Q188" s="7">
        <v>11.23</v>
      </c>
      <c r="R188" s="7">
        <v>8.77</v>
      </c>
      <c r="S188" s="7">
        <v>8.6300000000000008</v>
      </c>
      <c r="T188" s="7">
        <v>1113.76</v>
      </c>
      <c r="U188" s="7">
        <v>169.52</v>
      </c>
      <c r="V188" s="7">
        <v>248.68</v>
      </c>
      <c r="W188" s="7">
        <v>196.8</v>
      </c>
      <c r="X188" s="7">
        <v>85.58</v>
      </c>
      <c r="Y188" s="7">
        <v>98.34</v>
      </c>
      <c r="Z188" s="7">
        <v>236.31</v>
      </c>
      <c r="AA188" s="7">
        <v>84.58</v>
      </c>
      <c r="AB188" s="7">
        <v>263</v>
      </c>
      <c r="AC188" s="7">
        <v>1995.9</v>
      </c>
      <c r="AD188" s="7">
        <v>321074</v>
      </c>
      <c r="AE188" s="7">
        <v>1754237</v>
      </c>
      <c r="AF188" s="7">
        <v>7306138</v>
      </c>
      <c r="AG188" s="7">
        <v>8.92</v>
      </c>
      <c r="AH188" s="7">
        <v>8.15</v>
      </c>
      <c r="AI188" s="7">
        <v>7.98</v>
      </c>
    </row>
    <row r="189" spans="1:35" s="8" customFormat="1" x14ac:dyDescent="0.25">
      <c r="A189" s="3">
        <v>42826</v>
      </c>
      <c r="B189" s="7">
        <v>51009369.039490499</v>
      </c>
      <c r="C189" s="7">
        <v>400998</v>
      </c>
      <c r="D189" s="7">
        <v>4409811</v>
      </c>
      <c r="E189" s="7">
        <v>11049566</v>
      </c>
      <c r="F189" s="7">
        <v>11429262</v>
      </c>
      <c r="G189" s="7">
        <v>5106303</v>
      </c>
      <c r="H189" s="7">
        <v>14.86</v>
      </c>
      <c r="I189" s="7">
        <v>17.54</v>
      </c>
      <c r="J189" s="7">
        <v>20.57</v>
      </c>
      <c r="K189" s="7">
        <v>12.53</v>
      </c>
      <c r="L189" s="7">
        <v>13.38</v>
      </c>
      <c r="M189" s="7">
        <v>13.59</v>
      </c>
      <c r="N189" s="7">
        <v>6.75</v>
      </c>
      <c r="O189" s="7">
        <v>7.14</v>
      </c>
      <c r="P189" s="7">
        <v>6.52</v>
      </c>
      <c r="Q189" s="7">
        <v>8.76</v>
      </c>
      <c r="R189" s="7">
        <v>8.6999999999999993</v>
      </c>
      <c r="S189" s="7">
        <v>8.3699999999999992</v>
      </c>
      <c r="T189" s="7">
        <v>1114.43</v>
      </c>
      <c r="U189" s="7">
        <v>170.16</v>
      </c>
      <c r="V189" s="7">
        <v>242.4</v>
      </c>
      <c r="W189" s="7">
        <v>196.54</v>
      </c>
      <c r="X189" s="7">
        <v>84.19</v>
      </c>
      <c r="Y189" s="7">
        <v>96.23</v>
      </c>
      <c r="Z189" s="7">
        <v>237.05</v>
      </c>
      <c r="AA189" s="7">
        <v>89.03</v>
      </c>
      <c r="AB189" s="7">
        <v>259.38</v>
      </c>
      <c r="AC189" s="7">
        <v>2016.71</v>
      </c>
      <c r="AD189" s="7">
        <v>470577</v>
      </c>
      <c r="AE189" s="7">
        <v>2414481</v>
      </c>
      <c r="AF189" s="7">
        <v>10078559</v>
      </c>
      <c r="AG189" s="7">
        <v>8.3000000000000007</v>
      </c>
      <c r="AH189" s="7">
        <v>7.92</v>
      </c>
      <c r="AI189" s="7">
        <v>7.67</v>
      </c>
    </row>
    <row r="190" spans="1:35" s="8" customFormat="1" x14ac:dyDescent="0.25">
      <c r="A190" s="3">
        <v>42856</v>
      </c>
      <c r="B190" s="7">
        <v>51445586.133738697</v>
      </c>
      <c r="C190" s="7">
        <v>405721</v>
      </c>
      <c r="D190" s="7">
        <v>4405124</v>
      </c>
      <c r="E190" s="7">
        <v>11050402</v>
      </c>
      <c r="F190" s="7">
        <v>11377662</v>
      </c>
      <c r="G190" s="7">
        <v>5184592</v>
      </c>
      <c r="H190" s="7">
        <v>14.77</v>
      </c>
      <c r="I190" s="7">
        <v>17.28</v>
      </c>
      <c r="J190" s="7">
        <v>20.07</v>
      </c>
      <c r="K190" s="7">
        <v>12</v>
      </c>
      <c r="L190" s="7">
        <v>13.25</v>
      </c>
      <c r="M190" s="7">
        <v>13.62</v>
      </c>
      <c r="N190" s="7">
        <v>7</v>
      </c>
      <c r="O190" s="7">
        <v>6.98</v>
      </c>
      <c r="P190" s="7">
        <v>6.28</v>
      </c>
      <c r="Q190" s="7">
        <v>7.15</v>
      </c>
      <c r="R190" s="7">
        <v>10.52</v>
      </c>
      <c r="S190" s="7">
        <v>7.93</v>
      </c>
      <c r="T190" s="7">
        <v>1053.3</v>
      </c>
      <c r="U190" s="7">
        <v>161.16</v>
      </c>
      <c r="V190" s="7">
        <v>252.29</v>
      </c>
      <c r="W190" s="7">
        <v>188.54</v>
      </c>
      <c r="X190" s="7">
        <v>79.16</v>
      </c>
      <c r="Y190" s="7">
        <v>87.43</v>
      </c>
      <c r="Z190" s="7">
        <v>211.59</v>
      </c>
      <c r="AA190" s="7">
        <v>93.72</v>
      </c>
      <c r="AB190" s="7">
        <v>247.96</v>
      </c>
      <c r="AC190" s="7">
        <v>1900.38</v>
      </c>
      <c r="AD190" s="7">
        <v>615484</v>
      </c>
      <c r="AE190" s="7">
        <v>3160958</v>
      </c>
      <c r="AF190" s="7">
        <v>12852648</v>
      </c>
      <c r="AG190" s="7">
        <v>8.34</v>
      </c>
      <c r="AH190" s="7">
        <v>8.02</v>
      </c>
      <c r="AI190" s="7">
        <v>7.71</v>
      </c>
    </row>
    <row r="191" spans="1:35" s="8" customFormat="1" x14ac:dyDescent="0.25">
      <c r="A191" s="3">
        <v>42887</v>
      </c>
      <c r="B191" s="7">
        <v>52174205.086051203</v>
      </c>
      <c r="C191" s="7">
        <v>412239</v>
      </c>
      <c r="D191" s="7">
        <v>4457755</v>
      </c>
      <c r="E191" s="7">
        <v>11406140</v>
      </c>
      <c r="F191" s="7">
        <v>11611824</v>
      </c>
      <c r="G191" s="7">
        <v>5377152</v>
      </c>
      <c r="H191" s="7">
        <v>14.6</v>
      </c>
      <c r="I191" s="7">
        <v>16.82</v>
      </c>
      <c r="J191" s="7">
        <v>19.89</v>
      </c>
      <c r="K191" s="7">
        <v>11.54</v>
      </c>
      <c r="L191" s="7">
        <v>13.14</v>
      </c>
      <c r="M191" s="7">
        <v>13.39</v>
      </c>
      <c r="N191" s="7">
        <v>7.07</v>
      </c>
      <c r="O191" s="7">
        <v>6.73</v>
      </c>
      <c r="P191" s="7">
        <v>5.88</v>
      </c>
      <c r="Q191" s="7">
        <v>7.25</v>
      </c>
      <c r="R191" s="7">
        <v>8</v>
      </c>
      <c r="S191" s="7">
        <v>7.81</v>
      </c>
      <c r="T191" s="7">
        <v>1000.96</v>
      </c>
      <c r="U191" s="7">
        <v>154.77000000000001</v>
      </c>
      <c r="V191" s="7">
        <v>246.73</v>
      </c>
      <c r="W191" s="7">
        <v>179.31</v>
      </c>
      <c r="X191" s="7">
        <v>76.66</v>
      </c>
      <c r="Y191" s="7">
        <v>82.38</v>
      </c>
      <c r="Z191" s="7">
        <v>199.1</v>
      </c>
      <c r="AA191" s="7">
        <v>92.66</v>
      </c>
      <c r="AB191" s="7">
        <v>234.87</v>
      </c>
      <c r="AC191" s="7">
        <v>1879.5</v>
      </c>
      <c r="AD191" s="7">
        <v>772692</v>
      </c>
      <c r="AE191" s="7">
        <v>3914993</v>
      </c>
      <c r="AF191" s="7">
        <v>16282848</v>
      </c>
      <c r="AG191" s="7">
        <v>8.06</v>
      </c>
      <c r="AH191" s="7">
        <v>7.96</v>
      </c>
      <c r="AI191" s="7">
        <v>7.78</v>
      </c>
    </row>
    <row r="192" spans="1:35" s="8" customFormat="1" x14ac:dyDescent="0.25">
      <c r="A192" s="3">
        <v>42917</v>
      </c>
      <c r="B192" s="7">
        <v>52175083.509482503</v>
      </c>
      <c r="C192" s="7">
        <v>418447</v>
      </c>
      <c r="D192" s="7">
        <v>4510760</v>
      </c>
      <c r="E192" s="7">
        <v>11695872</v>
      </c>
      <c r="F192" s="7">
        <v>11635977</v>
      </c>
      <c r="G192" s="7">
        <v>5460566</v>
      </c>
      <c r="H192" s="7">
        <v>14.43</v>
      </c>
      <c r="I192" s="7">
        <v>16.73</v>
      </c>
      <c r="J192" s="7">
        <v>20.260000000000002</v>
      </c>
      <c r="K192" s="7">
        <v>11.85</v>
      </c>
      <c r="L192" s="7">
        <v>13.01</v>
      </c>
      <c r="M192" s="7">
        <v>13.3</v>
      </c>
      <c r="N192" s="7">
        <v>6.5</v>
      </c>
      <c r="O192" s="7">
        <v>6.87</v>
      </c>
      <c r="P192" s="7">
        <v>6.28</v>
      </c>
      <c r="Q192" s="7">
        <v>8.09</v>
      </c>
      <c r="R192" s="7">
        <v>8.0500000000000007</v>
      </c>
      <c r="S192" s="7">
        <v>7.66</v>
      </c>
      <c r="T192" s="7">
        <v>1007.14</v>
      </c>
      <c r="U192" s="7">
        <v>152.09</v>
      </c>
      <c r="V192" s="7">
        <v>245.92</v>
      </c>
      <c r="W192" s="7">
        <v>187.13</v>
      </c>
      <c r="X192" s="7">
        <v>78</v>
      </c>
      <c r="Y192" s="7">
        <v>80.430000000000007</v>
      </c>
      <c r="Z192" s="7">
        <v>199.69</v>
      </c>
      <c r="AA192" s="7">
        <v>94.85</v>
      </c>
      <c r="AB192" s="7">
        <v>246.93</v>
      </c>
      <c r="AC192" s="7">
        <v>1919.53</v>
      </c>
      <c r="AD192" s="7">
        <v>927297</v>
      </c>
      <c r="AE192" s="7">
        <v>4686751</v>
      </c>
      <c r="AF192" s="7">
        <v>19207977</v>
      </c>
      <c r="AG192" s="7">
        <v>8.0399999999999991</v>
      </c>
      <c r="AH192" s="7">
        <v>8.0299999999999994</v>
      </c>
      <c r="AI192" s="7">
        <v>7.85</v>
      </c>
    </row>
    <row r="193" spans="1:35" s="8" customFormat="1" x14ac:dyDescent="0.25">
      <c r="A193" s="3">
        <v>42948</v>
      </c>
      <c r="B193" s="7">
        <v>52076587.243774801</v>
      </c>
      <c r="C193" s="7">
        <v>423978</v>
      </c>
      <c r="D193" s="7">
        <v>4583576</v>
      </c>
      <c r="E193" s="7">
        <v>11917670</v>
      </c>
      <c r="F193" s="7">
        <v>11603308</v>
      </c>
      <c r="G193" s="7">
        <v>5413237</v>
      </c>
      <c r="H193" s="7">
        <v>13.99</v>
      </c>
      <c r="I193" s="7">
        <v>16.420000000000002</v>
      </c>
      <c r="J193" s="7">
        <v>20.07</v>
      </c>
      <c r="K193" s="7">
        <v>11.35</v>
      </c>
      <c r="L193" s="7">
        <v>12.8</v>
      </c>
      <c r="M193" s="7">
        <v>13.28</v>
      </c>
      <c r="N193" s="7">
        <v>6.18</v>
      </c>
      <c r="O193" s="7">
        <v>6.9</v>
      </c>
      <c r="P193" s="7">
        <v>6.28</v>
      </c>
      <c r="Q193" s="7">
        <v>8.41</v>
      </c>
      <c r="R193" s="7">
        <v>9.1</v>
      </c>
      <c r="S193" s="7">
        <v>7.48</v>
      </c>
      <c r="T193" s="7">
        <v>1095.8399999999999</v>
      </c>
      <c r="U193" s="7">
        <v>158.09</v>
      </c>
      <c r="V193" s="7">
        <v>272.68</v>
      </c>
      <c r="W193" s="7">
        <v>207.26</v>
      </c>
      <c r="X193" s="7">
        <v>87.85</v>
      </c>
      <c r="Y193" s="7">
        <v>91.26</v>
      </c>
      <c r="Z193" s="7">
        <v>216.02</v>
      </c>
      <c r="AA193" s="7">
        <v>94.49</v>
      </c>
      <c r="AB193" s="7">
        <v>260.73</v>
      </c>
      <c r="AC193" s="7">
        <v>2022.22</v>
      </c>
      <c r="AD193" s="7">
        <v>1101396</v>
      </c>
      <c r="AE193" s="7">
        <v>5496396</v>
      </c>
      <c r="AF193" s="7">
        <v>22085067</v>
      </c>
      <c r="AG193" s="7">
        <v>7.82</v>
      </c>
      <c r="AH193" s="7">
        <v>7.73</v>
      </c>
      <c r="AI193" s="7">
        <v>7.76</v>
      </c>
    </row>
    <row r="194" spans="1:35" s="8" customFormat="1" x14ac:dyDescent="0.25">
      <c r="A194" s="3">
        <v>42979</v>
      </c>
      <c r="B194" s="7">
        <v>52357508.861048996</v>
      </c>
      <c r="C194" s="7">
        <v>424766</v>
      </c>
      <c r="D194" s="7">
        <v>4650132</v>
      </c>
      <c r="E194" s="7">
        <v>11855823</v>
      </c>
      <c r="F194" s="7">
        <v>11555231</v>
      </c>
      <c r="G194" s="7">
        <v>5378602</v>
      </c>
      <c r="H194" s="7">
        <v>13.45</v>
      </c>
      <c r="I194" s="7">
        <v>16.149999999999999</v>
      </c>
      <c r="J194" s="7">
        <v>20.02</v>
      </c>
      <c r="K194" s="7">
        <v>10.38</v>
      </c>
      <c r="L194" s="7">
        <v>12.77</v>
      </c>
      <c r="M194" s="7">
        <v>13.15</v>
      </c>
      <c r="N194" s="7">
        <v>5.33</v>
      </c>
      <c r="O194" s="7">
        <v>6.83</v>
      </c>
      <c r="P194" s="7">
        <v>5.44</v>
      </c>
      <c r="Q194" s="7">
        <v>8.7100000000000009</v>
      </c>
      <c r="R194" s="7">
        <v>7.67</v>
      </c>
      <c r="S194" s="7">
        <v>7.32</v>
      </c>
      <c r="T194" s="7">
        <v>1136.75</v>
      </c>
      <c r="U194" s="7">
        <v>167.95</v>
      </c>
      <c r="V194" s="7">
        <v>280.08999999999997</v>
      </c>
      <c r="W194" s="7">
        <v>206.39</v>
      </c>
      <c r="X194" s="7">
        <v>87.08</v>
      </c>
      <c r="Y194" s="7">
        <v>97.63</v>
      </c>
      <c r="Z194" s="7">
        <v>224.69</v>
      </c>
      <c r="AA194" s="7">
        <v>96.66</v>
      </c>
      <c r="AB194" s="7">
        <v>262.08999999999997</v>
      </c>
      <c r="AC194" s="7">
        <v>2077.19</v>
      </c>
      <c r="AD194" s="7">
        <v>1285259</v>
      </c>
      <c r="AE194" s="7">
        <v>6278534</v>
      </c>
      <c r="AF194" s="7">
        <v>24941880</v>
      </c>
      <c r="AG194" s="7">
        <v>7.61</v>
      </c>
      <c r="AH194" s="7">
        <v>7.59</v>
      </c>
      <c r="AI194" s="7">
        <v>7.65</v>
      </c>
    </row>
    <row r="195" spans="1:35" s="8" customFormat="1" x14ac:dyDescent="0.25">
      <c r="A195" s="3">
        <v>43009</v>
      </c>
      <c r="B195" s="7">
        <v>52744236.946415201</v>
      </c>
      <c r="C195" s="7">
        <v>424857</v>
      </c>
      <c r="D195" s="7">
        <v>4743050</v>
      </c>
      <c r="E195" s="7">
        <v>11904299</v>
      </c>
      <c r="F195" s="7">
        <v>11515274</v>
      </c>
      <c r="G195" s="7">
        <v>5512446</v>
      </c>
      <c r="H195" s="7">
        <v>13.23</v>
      </c>
      <c r="I195" s="7">
        <v>15.4</v>
      </c>
      <c r="J195" s="7">
        <v>18.52</v>
      </c>
      <c r="K195" s="7">
        <v>10.28</v>
      </c>
      <c r="L195" s="7">
        <v>12.45</v>
      </c>
      <c r="M195" s="7">
        <v>13.06</v>
      </c>
      <c r="N195" s="7">
        <v>5.73</v>
      </c>
      <c r="O195" s="7">
        <v>6.29</v>
      </c>
      <c r="P195" s="7">
        <v>5.86</v>
      </c>
      <c r="Q195" s="7">
        <v>7.55</v>
      </c>
      <c r="R195" s="7">
        <v>7.29</v>
      </c>
      <c r="S195" s="7">
        <v>7.06</v>
      </c>
      <c r="T195" s="7">
        <v>1113.4100000000001</v>
      </c>
      <c r="U195" s="7">
        <v>168.03</v>
      </c>
      <c r="V195" s="7">
        <v>265.5</v>
      </c>
      <c r="W195" s="7">
        <v>205.26</v>
      </c>
      <c r="X195" s="7">
        <v>83.75</v>
      </c>
      <c r="Y195" s="7">
        <v>94.27</v>
      </c>
      <c r="Z195" s="7">
        <v>221.54</v>
      </c>
      <c r="AA195" s="7">
        <v>95.03</v>
      </c>
      <c r="AB195" s="7">
        <v>259.75</v>
      </c>
      <c r="AC195" s="7">
        <v>2064.31</v>
      </c>
      <c r="AD195" s="7">
        <v>1498318</v>
      </c>
      <c r="AE195" s="7">
        <v>7153728</v>
      </c>
      <c r="AF195" s="7">
        <v>27654012</v>
      </c>
      <c r="AG195" s="7">
        <v>7.54</v>
      </c>
      <c r="AH195" s="7">
        <v>7.48</v>
      </c>
      <c r="AI195" s="7">
        <v>7.61</v>
      </c>
    </row>
    <row r="196" spans="1:35" s="8" customFormat="1" x14ac:dyDescent="0.25">
      <c r="A196" s="3">
        <v>43040</v>
      </c>
      <c r="B196" s="7">
        <v>52966181.540197201</v>
      </c>
      <c r="C196" s="7">
        <v>431636</v>
      </c>
      <c r="D196" s="7">
        <v>4839267</v>
      </c>
      <c r="E196" s="7">
        <v>12105078</v>
      </c>
      <c r="F196" s="7">
        <v>11578656</v>
      </c>
      <c r="G196" s="7">
        <v>5615893</v>
      </c>
      <c r="H196" s="7">
        <v>12.88</v>
      </c>
      <c r="I196" s="7">
        <v>15.71</v>
      </c>
      <c r="J196" s="7">
        <v>19</v>
      </c>
      <c r="K196" s="7">
        <v>9.6</v>
      </c>
      <c r="L196" s="7">
        <v>12.45</v>
      </c>
      <c r="M196" s="7">
        <v>12.63</v>
      </c>
      <c r="N196" s="7">
        <v>4.63</v>
      </c>
      <c r="O196" s="7">
        <v>7</v>
      </c>
      <c r="P196" s="7">
        <v>5.28</v>
      </c>
      <c r="Q196" s="7">
        <v>7.51</v>
      </c>
      <c r="R196" s="7">
        <v>7.01</v>
      </c>
      <c r="S196" s="7">
        <v>6.86</v>
      </c>
      <c r="T196" s="7">
        <v>1131.56</v>
      </c>
      <c r="U196" s="7">
        <v>168.37</v>
      </c>
      <c r="V196" s="7">
        <v>257.07</v>
      </c>
      <c r="W196" s="7">
        <v>204.8</v>
      </c>
      <c r="X196" s="7">
        <v>82.66</v>
      </c>
      <c r="Y196" s="7">
        <v>93.4</v>
      </c>
      <c r="Z196" s="7">
        <v>217.21</v>
      </c>
      <c r="AA196" s="7">
        <v>83.76</v>
      </c>
      <c r="AB196" s="7">
        <v>266.63</v>
      </c>
      <c r="AC196" s="7">
        <v>2100.62</v>
      </c>
      <c r="AD196" s="7">
        <v>1730933</v>
      </c>
      <c r="AE196" s="7">
        <v>8067116</v>
      </c>
      <c r="AF196" s="7">
        <v>30528720</v>
      </c>
      <c r="AG196" s="7">
        <v>7.24</v>
      </c>
      <c r="AH196" s="7">
        <v>7.33</v>
      </c>
      <c r="AI196" s="7">
        <v>7.65</v>
      </c>
    </row>
    <row r="197" spans="1:35" s="8" customFormat="1" x14ac:dyDescent="0.25">
      <c r="A197" s="3">
        <v>43070</v>
      </c>
      <c r="B197" s="7">
        <v>53509535.448155701</v>
      </c>
      <c r="C197" s="7">
        <v>432742</v>
      </c>
      <c r="D197" s="7">
        <v>4925136</v>
      </c>
      <c r="E197" s="7">
        <v>11990850</v>
      </c>
      <c r="F197" s="7">
        <v>12124796</v>
      </c>
      <c r="G197" s="7">
        <v>5642671</v>
      </c>
      <c r="H197" s="7">
        <v>12.45</v>
      </c>
      <c r="I197" s="7">
        <v>15.19</v>
      </c>
      <c r="J197" s="7">
        <v>18.989999999999998</v>
      </c>
      <c r="K197" s="7">
        <v>9.9499999999999993</v>
      </c>
      <c r="L197" s="7">
        <v>11.79</v>
      </c>
      <c r="M197" s="7">
        <v>12.17</v>
      </c>
      <c r="N197" s="7">
        <v>5.34</v>
      </c>
      <c r="O197" s="7">
        <v>6.44</v>
      </c>
      <c r="P197" s="7">
        <v>5.38</v>
      </c>
      <c r="Q197" s="7">
        <v>9.15</v>
      </c>
      <c r="R197" s="7">
        <v>7.12</v>
      </c>
      <c r="S197" s="7">
        <v>6.62</v>
      </c>
      <c r="T197" s="7">
        <v>1154.43</v>
      </c>
      <c r="U197" s="7">
        <v>173.75</v>
      </c>
      <c r="V197" s="7">
        <v>247.78</v>
      </c>
      <c r="W197" s="7">
        <v>212.62</v>
      </c>
      <c r="X197" s="7">
        <v>79.98</v>
      </c>
      <c r="Y197" s="7">
        <v>91.96</v>
      </c>
      <c r="Z197" s="7">
        <v>211.07</v>
      </c>
      <c r="AA197" s="7">
        <v>78.540000000000006</v>
      </c>
      <c r="AB197" s="7">
        <v>264.42</v>
      </c>
      <c r="AC197" s="7">
        <v>2109.7399999999998</v>
      </c>
      <c r="AD197" s="7">
        <v>2021402</v>
      </c>
      <c r="AE197" s="7">
        <v>9132509</v>
      </c>
      <c r="AF197" s="7">
        <v>34818075</v>
      </c>
      <c r="AG197" s="7">
        <v>6.62</v>
      </c>
      <c r="AH197" s="7">
        <v>6.98</v>
      </c>
      <c r="AI197" s="7">
        <v>7.64</v>
      </c>
    </row>
    <row r="198" spans="1:35" s="8" customFormat="1" x14ac:dyDescent="0.25">
      <c r="A198" s="3">
        <v>43101</v>
      </c>
      <c r="B198" s="7">
        <v>53413334.880181201</v>
      </c>
      <c r="C198" s="7">
        <v>447735</v>
      </c>
      <c r="D198" s="7">
        <v>4984941</v>
      </c>
      <c r="E198" s="7">
        <v>11938374</v>
      </c>
      <c r="F198" s="7">
        <v>11743936</v>
      </c>
      <c r="G198" s="7">
        <v>5656874</v>
      </c>
      <c r="H198" s="7">
        <v>12.99</v>
      </c>
      <c r="I198" s="7">
        <v>15.91</v>
      </c>
      <c r="J198" s="7">
        <v>18.989999999999998</v>
      </c>
      <c r="K198" s="7">
        <v>10.63</v>
      </c>
      <c r="L198" s="7">
        <v>11.8</v>
      </c>
      <c r="M198" s="7">
        <v>12.46</v>
      </c>
      <c r="N198" s="7">
        <v>5.33</v>
      </c>
      <c r="O198" s="7">
        <v>6.73</v>
      </c>
      <c r="P198" s="7">
        <v>5.72</v>
      </c>
      <c r="Q198" s="7">
        <v>7.06</v>
      </c>
      <c r="R198" s="7">
        <v>6.61</v>
      </c>
      <c r="S198" s="7">
        <v>6.1</v>
      </c>
      <c r="T198" s="7">
        <v>1282.3599999999999</v>
      </c>
      <c r="U198" s="7">
        <v>196.3</v>
      </c>
      <c r="V198" s="7">
        <v>255.69</v>
      </c>
      <c r="W198" s="7">
        <v>224.59</v>
      </c>
      <c r="X198" s="7">
        <v>86.87</v>
      </c>
      <c r="Y198" s="7">
        <v>103.07</v>
      </c>
      <c r="Z198" s="7">
        <v>231.1</v>
      </c>
      <c r="AA198" s="7">
        <v>81.540000000000006</v>
      </c>
      <c r="AB198" s="7">
        <v>269.72000000000003</v>
      </c>
      <c r="AC198" s="7">
        <v>2289.9899999999998</v>
      </c>
      <c r="AD198" s="7">
        <v>148275</v>
      </c>
      <c r="AE198" s="7">
        <v>731691</v>
      </c>
      <c r="AF198" s="7">
        <v>2824452</v>
      </c>
      <c r="AG198" s="7">
        <v>6.75</v>
      </c>
      <c r="AH198" s="7">
        <v>6.81</v>
      </c>
      <c r="AI198" s="7">
        <v>7.34</v>
      </c>
    </row>
    <row r="199" spans="1:35" s="8" customFormat="1" x14ac:dyDescent="0.25">
      <c r="A199" s="3">
        <v>43132</v>
      </c>
      <c r="B199" s="7">
        <v>53456564.667223401</v>
      </c>
      <c r="C199" s="7">
        <v>453644</v>
      </c>
      <c r="D199" s="7">
        <v>5054528</v>
      </c>
      <c r="E199" s="7">
        <v>11932984</v>
      </c>
      <c r="F199" s="7">
        <v>11958062</v>
      </c>
      <c r="G199" s="7">
        <v>5514623</v>
      </c>
      <c r="H199" s="7">
        <v>12.91</v>
      </c>
      <c r="I199" s="7">
        <v>16.14</v>
      </c>
      <c r="J199" s="7">
        <v>18.29</v>
      </c>
      <c r="K199" s="7">
        <v>9.69</v>
      </c>
      <c r="L199" s="7">
        <v>11.43</v>
      </c>
      <c r="M199" s="7">
        <v>11.58</v>
      </c>
      <c r="N199" s="7">
        <v>5.32</v>
      </c>
      <c r="O199" s="7">
        <v>6.41</v>
      </c>
      <c r="P199" s="7">
        <v>5.57</v>
      </c>
      <c r="Q199" s="7">
        <v>6.91</v>
      </c>
      <c r="R199" s="7">
        <v>6.32</v>
      </c>
      <c r="S199" s="7">
        <v>5.95</v>
      </c>
      <c r="T199" s="7">
        <v>1285.47</v>
      </c>
      <c r="U199" s="7">
        <v>196.56</v>
      </c>
      <c r="V199" s="7">
        <v>256.60000000000002</v>
      </c>
      <c r="W199" s="7">
        <v>222.45</v>
      </c>
      <c r="X199" s="7">
        <v>87.66</v>
      </c>
      <c r="Y199" s="7">
        <v>104.05</v>
      </c>
      <c r="Z199" s="7">
        <v>234.89</v>
      </c>
      <c r="AA199" s="7">
        <v>83.15</v>
      </c>
      <c r="AB199" s="7">
        <v>261.88</v>
      </c>
      <c r="AC199" s="7">
        <v>2296.8000000000002</v>
      </c>
      <c r="AD199" s="7">
        <v>347215</v>
      </c>
      <c r="AE199" s="7">
        <v>1522152</v>
      </c>
      <c r="AF199" s="7">
        <v>5722265</v>
      </c>
      <c r="AG199" s="7">
        <v>6.26</v>
      </c>
      <c r="AH199" s="7">
        <v>6.49</v>
      </c>
      <c r="AI199" s="7">
        <v>7.13</v>
      </c>
    </row>
    <row r="200" spans="1:35" s="8" customFormat="1" x14ac:dyDescent="0.25">
      <c r="A200" s="3">
        <v>43160</v>
      </c>
      <c r="B200" s="7">
        <v>54786049.969342597</v>
      </c>
      <c r="C200" s="7">
        <v>457995</v>
      </c>
      <c r="D200" s="7">
        <v>5148846</v>
      </c>
      <c r="E200" s="7">
        <v>12000251</v>
      </c>
      <c r="F200" s="7">
        <v>11991620</v>
      </c>
      <c r="G200" s="7">
        <v>5677030</v>
      </c>
      <c r="H200" s="7">
        <v>12.93</v>
      </c>
      <c r="I200" s="7">
        <v>15.58</v>
      </c>
      <c r="J200" s="7">
        <v>17.41</v>
      </c>
      <c r="K200" s="7">
        <v>9.56</v>
      </c>
      <c r="L200" s="7">
        <v>11.35</v>
      </c>
      <c r="M200" s="7">
        <v>11.32</v>
      </c>
      <c r="N200" s="7">
        <v>4.97</v>
      </c>
      <c r="O200" s="7">
        <v>6.25</v>
      </c>
      <c r="P200" s="7">
        <v>5.59</v>
      </c>
      <c r="Q200" s="7">
        <v>5.49</v>
      </c>
      <c r="R200" s="7">
        <v>6.32</v>
      </c>
      <c r="S200" s="7">
        <v>5.99</v>
      </c>
      <c r="T200" s="7">
        <v>1249.4100000000001</v>
      </c>
      <c r="U200" s="7">
        <v>194.54</v>
      </c>
      <c r="V200" s="7">
        <v>248.69</v>
      </c>
      <c r="W200" s="7">
        <v>212.69</v>
      </c>
      <c r="X200" s="7">
        <v>86.32</v>
      </c>
      <c r="Y200" s="7">
        <v>98.78</v>
      </c>
      <c r="Z200" s="7">
        <v>228.03</v>
      </c>
      <c r="AA200" s="7">
        <v>85.69</v>
      </c>
      <c r="AB200" s="7">
        <v>250.48</v>
      </c>
      <c r="AC200" s="7">
        <v>2270.98</v>
      </c>
      <c r="AD200" s="7">
        <v>581971</v>
      </c>
      <c r="AE200" s="7">
        <v>2473183</v>
      </c>
      <c r="AF200" s="7">
        <v>9028955</v>
      </c>
      <c r="AG200" s="7">
        <v>6.12</v>
      </c>
      <c r="AH200" s="7">
        <v>6.39</v>
      </c>
      <c r="AI200" s="7">
        <v>7.14</v>
      </c>
    </row>
    <row r="201" spans="1:35" s="8" customFormat="1" x14ac:dyDescent="0.25">
      <c r="A201" s="3">
        <v>43191</v>
      </c>
      <c r="B201" s="7">
        <v>56335857.0553905</v>
      </c>
      <c r="C201" s="7">
        <v>459884</v>
      </c>
      <c r="D201" s="7">
        <v>5260958</v>
      </c>
      <c r="E201" s="7">
        <v>12602878</v>
      </c>
      <c r="F201" s="7">
        <v>12304312</v>
      </c>
      <c r="G201" s="7">
        <v>5931784</v>
      </c>
      <c r="H201" s="7">
        <v>12.8</v>
      </c>
      <c r="I201" s="7">
        <v>15.6</v>
      </c>
      <c r="J201" s="7">
        <v>16.14</v>
      </c>
      <c r="K201" s="7">
        <v>9.74</v>
      </c>
      <c r="L201" s="7">
        <v>11.5</v>
      </c>
      <c r="M201" s="7">
        <v>11.36</v>
      </c>
      <c r="N201" s="7">
        <v>4.71</v>
      </c>
      <c r="O201" s="7">
        <v>5.88</v>
      </c>
      <c r="P201" s="7">
        <v>5.39</v>
      </c>
      <c r="Q201" s="7">
        <v>4.53</v>
      </c>
      <c r="R201" s="7">
        <v>5.68</v>
      </c>
      <c r="S201" s="7">
        <v>5.77</v>
      </c>
      <c r="T201" s="7">
        <v>1153.96</v>
      </c>
      <c r="U201" s="7">
        <v>189.01</v>
      </c>
      <c r="V201" s="7">
        <v>223.63</v>
      </c>
      <c r="W201" s="7">
        <v>198.56</v>
      </c>
      <c r="X201" s="7">
        <v>78.180000000000007</v>
      </c>
      <c r="Y201" s="7">
        <v>88.04</v>
      </c>
      <c r="Z201" s="7">
        <v>202.84</v>
      </c>
      <c r="AA201" s="7">
        <v>71.59</v>
      </c>
      <c r="AB201" s="7">
        <v>243.56</v>
      </c>
      <c r="AC201" s="7">
        <v>2307.02</v>
      </c>
      <c r="AD201" s="7">
        <v>831238</v>
      </c>
      <c r="AE201" s="7">
        <v>3469158</v>
      </c>
      <c r="AF201" s="7">
        <v>12573645</v>
      </c>
      <c r="AG201" s="7">
        <v>6.43</v>
      </c>
      <c r="AH201" s="7">
        <v>6.7</v>
      </c>
      <c r="AI201" s="7">
        <v>7.37</v>
      </c>
    </row>
    <row r="202" spans="1:35" s="8" customFormat="1" x14ac:dyDescent="0.25">
      <c r="A202" s="3">
        <v>43221</v>
      </c>
      <c r="B202" s="7">
        <v>56667914.327546999</v>
      </c>
      <c r="C202" s="7">
        <v>456640</v>
      </c>
      <c r="D202" s="7">
        <v>5373050</v>
      </c>
      <c r="E202" s="7">
        <v>12765229</v>
      </c>
      <c r="F202" s="7">
        <v>12219433</v>
      </c>
      <c r="G202" s="7">
        <v>5982780</v>
      </c>
      <c r="H202" s="7">
        <v>12.7</v>
      </c>
      <c r="I202" s="7">
        <v>15.72</v>
      </c>
      <c r="J202" s="7">
        <v>17.79</v>
      </c>
      <c r="K202" s="7">
        <v>8.56</v>
      </c>
      <c r="L202" s="7">
        <v>11.12</v>
      </c>
      <c r="M202" s="7">
        <v>11.52</v>
      </c>
      <c r="N202" s="7">
        <v>4.8499999999999996</v>
      </c>
      <c r="O202" s="7">
        <v>6.02</v>
      </c>
      <c r="P202" s="7">
        <v>5.46</v>
      </c>
      <c r="Q202" s="7">
        <v>6.08</v>
      </c>
      <c r="R202" s="7">
        <v>6.28</v>
      </c>
      <c r="S202" s="7">
        <v>5.79</v>
      </c>
      <c r="T202" s="7">
        <v>1162.98</v>
      </c>
      <c r="U202" s="7">
        <v>192.93</v>
      </c>
      <c r="V202" s="7">
        <v>225.74</v>
      </c>
      <c r="W202" s="7">
        <v>196.3</v>
      </c>
      <c r="X202" s="7">
        <v>77.86</v>
      </c>
      <c r="Y202" s="7">
        <v>86.17</v>
      </c>
      <c r="Z202" s="7">
        <v>197.81</v>
      </c>
      <c r="AA202" s="7">
        <v>70.52</v>
      </c>
      <c r="AB202" s="7">
        <v>232.23</v>
      </c>
      <c r="AC202" s="7">
        <v>2302.88</v>
      </c>
      <c r="AD202" s="7">
        <v>1066642</v>
      </c>
      <c r="AE202" s="7">
        <v>4481333</v>
      </c>
      <c r="AF202" s="7">
        <v>15675929</v>
      </c>
      <c r="AG202" s="7">
        <v>6.67</v>
      </c>
      <c r="AH202" s="7">
        <v>6.9</v>
      </c>
      <c r="AI202" s="7">
        <v>7.49</v>
      </c>
    </row>
    <row r="203" spans="1:35" s="8" customFormat="1" x14ac:dyDescent="0.25">
      <c r="A203" s="3">
        <v>43252</v>
      </c>
      <c r="B203" s="7">
        <v>57276171.401705101</v>
      </c>
      <c r="C203" s="7">
        <v>456749</v>
      </c>
      <c r="D203" s="7">
        <v>5492106</v>
      </c>
      <c r="E203" s="7">
        <v>12842441</v>
      </c>
      <c r="F203" s="7">
        <v>12365158</v>
      </c>
      <c r="G203" s="7">
        <v>6350257</v>
      </c>
      <c r="H203" s="7">
        <v>12.5</v>
      </c>
      <c r="I203" s="7">
        <v>15.63</v>
      </c>
      <c r="J203" s="7">
        <v>17.72</v>
      </c>
      <c r="K203" s="7">
        <v>8.27</v>
      </c>
      <c r="L203" s="7">
        <v>11.09</v>
      </c>
      <c r="M203" s="7">
        <v>11.39</v>
      </c>
      <c r="N203" s="7">
        <v>4.78</v>
      </c>
      <c r="O203" s="7">
        <v>5.72</v>
      </c>
      <c r="P203" s="7">
        <v>5.2</v>
      </c>
      <c r="Q203" s="7">
        <v>6.65</v>
      </c>
      <c r="R203" s="7">
        <v>5.96</v>
      </c>
      <c r="S203" s="7">
        <v>5.81</v>
      </c>
      <c r="T203" s="7">
        <v>1154.1600000000001</v>
      </c>
      <c r="U203" s="7">
        <v>194.21</v>
      </c>
      <c r="V203" s="7">
        <v>219.1</v>
      </c>
      <c r="W203" s="7">
        <v>192.81</v>
      </c>
      <c r="X203" s="7">
        <v>75.13</v>
      </c>
      <c r="Y203" s="7">
        <v>87.28</v>
      </c>
      <c r="Z203" s="7">
        <v>191.57</v>
      </c>
      <c r="AA203" s="7">
        <v>69.06</v>
      </c>
      <c r="AB203" s="7">
        <v>228.57</v>
      </c>
      <c r="AC203" s="7">
        <v>2295.9499999999998</v>
      </c>
      <c r="AD203" s="7">
        <v>1309282</v>
      </c>
      <c r="AE203" s="7">
        <v>5478940</v>
      </c>
      <c r="AF203" s="7">
        <v>18804474</v>
      </c>
      <c r="AG203" s="7">
        <v>6.83</v>
      </c>
      <c r="AH203" s="7">
        <v>7.25</v>
      </c>
      <c r="AI203" s="7">
        <v>7.81</v>
      </c>
    </row>
    <row r="204" spans="1:35" s="8" customFormat="1" x14ac:dyDescent="0.25">
      <c r="A204" s="3">
        <v>43282</v>
      </c>
      <c r="B204" s="7">
        <v>57141788.818852603</v>
      </c>
      <c r="C204" s="7">
        <v>458032</v>
      </c>
      <c r="D204" s="7">
        <v>5618907</v>
      </c>
      <c r="E204" s="7">
        <v>12914289</v>
      </c>
      <c r="F204" s="7">
        <v>12355405</v>
      </c>
      <c r="G204" s="7">
        <v>6366374</v>
      </c>
      <c r="H204" s="7">
        <v>12.47</v>
      </c>
      <c r="I204" s="7">
        <v>15.39</v>
      </c>
      <c r="J204" s="7">
        <v>17.12</v>
      </c>
      <c r="K204" s="7">
        <v>8.6999999999999993</v>
      </c>
      <c r="L204" s="7">
        <v>11.13</v>
      </c>
      <c r="M204" s="7">
        <v>11.45</v>
      </c>
      <c r="N204" s="7">
        <v>5.14</v>
      </c>
      <c r="O204" s="7">
        <v>5.76</v>
      </c>
      <c r="P204" s="7">
        <v>5.13</v>
      </c>
      <c r="Q204" s="7">
        <v>5.2</v>
      </c>
      <c r="R204" s="7">
        <v>6.33</v>
      </c>
      <c r="S204" s="7">
        <v>5.88</v>
      </c>
      <c r="T204" s="7">
        <v>1173.06</v>
      </c>
      <c r="U204" s="7">
        <v>203.16</v>
      </c>
      <c r="V204" s="7">
        <v>211.53</v>
      </c>
      <c r="W204" s="7">
        <v>198.72</v>
      </c>
      <c r="X204" s="7">
        <v>73.86</v>
      </c>
      <c r="Y204" s="7">
        <v>86.37</v>
      </c>
      <c r="Z204" s="7">
        <v>190.05</v>
      </c>
      <c r="AA204" s="7">
        <v>63.3</v>
      </c>
      <c r="AB204" s="7">
        <v>233.56</v>
      </c>
      <c r="AC204" s="7">
        <v>2321.11</v>
      </c>
      <c r="AD204" s="7">
        <v>1555677</v>
      </c>
      <c r="AE204" s="7">
        <v>6535758</v>
      </c>
      <c r="AF204" s="7">
        <v>22098734</v>
      </c>
      <c r="AG204" s="7">
        <v>7.08</v>
      </c>
      <c r="AH204" s="7">
        <v>7.37</v>
      </c>
      <c r="AI204" s="7">
        <v>7.81</v>
      </c>
    </row>
    <row r="205" spans="1:35" s="8" customFormat="1" x14ac:dyDescent="0.25">
      <c r="A205" s="3">
        <v>43313</v>
      </c>
      <c r="B205" s="7">
        <v>58166457.608767599</v>
      </c>
      <c r="C205" s="7">
        <v>460615</v>
      </c>
      <c r="D205" s="7">
        <v>5760291</v>
      </c>
      <c r="E205" s="7">
        <v>13198643</v>
      </c>
      <c r="F205" s="7">
        <v>12399394</v>
      </c>
      <c r="G205" s="7">
        <v>6611023</v>
      </c>
      <c r="H205" s="7">
        <v>12.41</v>
      </c>
      <c r="I205" s="7">
        <v>15.33</v>
      </c>
      <c r="J205" s="7">
        <v>17.739999999999998</v>
      </c>
      <c r="K205" s="7">
        <v>9.32</v>
      </c>
      <c r="L205" s="7">
        <v>11.14</v>
      </c>
      <c r="M205" s="7">
        <v>11.39</v>
      </c>
      <c r="N205" s="7">
        <v>4.88</v>
      </c>
      <c r="O205" s="7">
        <v>5.74</v>
      </c>
      <c r="P205" s="7">
        <v>5.04</v>
      </c>
      <c r="Q205" s="7">
        <v>7.29</v>
      </c>
      <c r="R205" s="7">
        <v>7.18</v>
      </c>
      <c r="S205" s="7">
        <v>5.97</v>
      </c>
      <c r="T205" s="7">
        <v>1092.29</v>
      </c>
      <c r="U205" s="7">
        <v>198.93</v>
      </c>
      <c r="V205" s="7">
        <v>194.37</v>
      </c>
      <c r="W205" s="7">
        <v>186.46</v>
      </c>
      <c r="X205" s="7">
        <v>63.57</v>
      </c>
      <c r="Y205" s="7">
        <v>80.75</v>
      </c>
      <c r="Z205" s="7">
        <v>161.52000000000001</v>
      </c>
      <c r="AA205" s="7">
        <v>54.9</v>
      </c>
      <c r="AB205" s="7">
        <v>237.53</v>
      </c>
      <c r="AC205" s="7">
        <v>2345.85</v>
      </c>
      <c r="AD205" s="7">
        <v>1815652</v>
      </c>
      <c r="AE205" s="7">
        <v>7645450</v>
      </c>
      <c r="AF205" s="7">
        <v>25592320</v>
      </c>
      <c r="AG205" s="7">
        <v>7.37</v>
      </c>
      <c r="AH205" s="7">
        <v>8.1300000000000008</v>
      </c>
      <c r="AI205" s="7">
        <v>8.8000000000000007</v>
      </c>
    </row>
    <row r="206" spans="1:35" s="8" customFormat="1" x14ac:dyDescent="0.25">
      <c r="A206" s="3">
        <v>43344</v>
      </c>
      <c r="B206" s="7">
        <v>58081683.070221096</v>
      </c>
      <c r="C206" s="7">
        <v>459163</v>
      </c>
      <c r="D206" s="7">
        <v>5873062</v>
      </c>
      <c r="E206" s="7">
        <v>13073326</v>
      </c>
      <c r="F206" s="7">
        <v>12192651</v>
      </c>
      <c r="G206" s="7">
        <v>6725954</v>
      </c>
      <c r="H206" s="7">
        <v>12.04</v>
      </c>
      <c r="I206" s="7">
        <v>15.01</v>
      </c>
      <c r="J206" s="7">
        <v>17.5</v>
      </c>
      <c r="K206" s="7">
        <v>9.34</v>
      </c>
      <c r="L206" s="7">
        <v>11.13</v>
      </c>
      <c r="M206" s="7">
        <v>11.03</v>
      </c>
      <c r="N206" s="7">
        <v>5.17</v>
      </c>
      <c r="O206" s="7">
        <v>6.05</v>
      </c>
      <c r="P206" s="7">
        <v>5.21</v>
      </c>
      <c r="Q206" s="7">
        <v>6.62</v>
      </c>
      <c r="R206" s="7">
        <v>6.08</v>
      </c>
      <c r="S206" s="7">
        <v>6.21</v>
      </c>
      <c r="T206" s="7">
        <v>1192.04</v>
      </c>
      <c r="U206" s="7">
        <v>220.22</v>
      </c>
      <c r="V206" s="7">
        <v>192.35</v>
      </c>
      <c r="W206" s="7">
        <v>200.04</v>
      </c>
      <c r="X206" s="7">
        <v>67.680000000000007</v>
      </c>
      <c r="Y206" s="7">
        <v>86.59</v>
      </c>
      <c r="Z206" s="7">
        <v>168.8</v>
      </c>
      <c r="AA206" s="7">
        <v>55.75</v>
      </c>
      <c r="AB206" s="7">
        <v>240.77</v>
      </c>
      <c r="AC206" s="7">
        <v>2475.36</v>
      </c>
      <c r="AD206" s="7">
        <v>2070498</v>
      </c>
      <c r="AE206" s="7">
        <v>8701646</v>
      </c>
      <c r="AF206" s="7">
        <v>28573649</v>
      </c>
      <c r="AG206" s="7">
        <v>7.27</v>
      </c>
      <c r="AH206" s="7">
        <v>7.98</v>
      </c>
      <c r="AI206" s="7">
        <v>8.69</v>
      </c>
    </row>
    <row r="207" spans="1:35" s="8" customFormat="1" x14ac:dyDescent="0.25">
      <c r="A207" s="3">
        <v>43374</v>
      </c>
      <c r="B207" s="7">
        <v>58427641.432468101</v>
      </c>
      <c r="C207" s="7">
        <v>459563</v>
      </c>
      <c r="D207" s="7">
        <v>5997995</v>
      </c>
      <c r="E207" s="7">
        <v>13115892</v>
      </c>
      <c r="F207" s="7">
        <v>12418942</v>
      </c>
      <c r="G207" s="7">
        <v>6555091</v>
      </c>
      <c r="H207" s="7">
        <v>12.05</v>
      </c>
      <c r="I207" s="7">
        <v>15.21</v>
      </c>
      <c r="J207" s="7">
        <v>17.989999999999998</v>
      </c>
      <c r="K207" s="7">
        <v>9.14</v>
      </c>
      <c r="L207" s="7">
        <v>10.95</v>
      </c>
      <c r="M207" s="7">
        <v>11.19</v>
      </c>
      <c r="N207" s="7">
        <v>5.89</v>
      </c>
      <c r="O207" s="7">
        <v>6.57</v>
      </c>
      <c r="P207" s="7">
        <v>5.66</v>
      </c>
      <c r="Q207" s="7">
        <v>6.54</v>
      </c>
      <c r="R207" s="7">
        <v>6.02</v>
      </c>
      <c r="S207" s="7">
        <v>6.41</v>
      </c>
      <c r="T207" s="7">
        <v>1126.21</v>
      </c>
      <c r="U207" s="7">
        <v>208.39</v>
      </c>
      <c r="V207" s="7">
        <v>184.47</v>
      </c>
      <c r="W207" s="7">
        <v>191.95</v>
      </c>
      <c r="X207" s="7">
        <v>63.43</v>
      </c>
      <c r="Y207" s="7">
        <v>82.43</v>
      </c>
      <c r="Z207" s="7">
        <v>154.24</v>
      </c>
      <c r="AA207" s="7">
        <v>50.64</v>
      </c>
      <c r="AB207" s="7">
        <v>234.15</v>
      </c>
      <c r="AC207" s="7">
        <v>2352.71</v>
      </c>
      <c r="AD207" s="7">
        <v>2370237</v>
      </c>
      <c r="AE207" s="7">
        <v>9878688</v>
      </c>
      <c r="AF207" s="7">
        <v>31911293</v>
      </c>
      <c r="AG207" s="7">
        <v>7.72</v>
      </c>
      <c r="AH207" s="7">
        <v>8.25</v>
      </c>
      <c r="AI207" s="7">
        <v>8.68</v>
      </c>
    </row>
    <row r="208" spans="1:35" s="8" customFormat="1" x14ac:dyDescent="0.25">
      <c r="A208" s="3">
        <v>43405</v>
      </c>
      <c r="B208" s="7">
        <v>58894212.837935098</v>
      </c>
      <c r="C208" s="7">
        <v>462104</v>
      </c>
      <c r="D208" s="7">
        <v>6112645</v>
      </c>
      <c r="E208" s="7">
        <v>13208759</v>
      </c>
      <c r="F208" s="7">
        <v>12379671</v>
      </c>
      <c r="G208" s="7">
        <v>6899015</v>
      </c>
      <c r="H208" s="7">
        <v>11.97</v>
      </c>
      <c r="I208" s="7">
        <v>14.89</v>
      </c>
      <c r="J208" s="7">
        <v>17.82</v>
      </c>
      <c r="K208" s="7">
        <v>8.74</v>
      </c>
      <c r="L208" s="7">
        <v>10.69</v>
      </c>
      <c r="M208" s="7">
        <v>10.33</v>
      </c>
      <c r="N208" s="7">
        <v>6.07</v>
      </c>
      <c r="O208" s="7">
        <v>6.77</v>
      </c>
      <c r="P208" s="7">
        <v>5.98</v>
      </c>
      <c r="Q208" s="7">
        <v>6.91</v>
      </c>
      <c r="R208" s="7">
        <v>6.92</v>
      </c>
      <c r="S208" s="7">
        <v>6.47</v>
      </c>
      <c r="T208" s="7">
        <v>1126.1400000000001</v>
      </c>
      <c r="U208" s="7">
        <v>203.15</v>
      </c>
      <c r="V208" s="7">
        <v>187.98</v>
      </c>
      <c r="W208" s="7">
        <v>196.76</v>
      </c>
      <c r="X208" s="7">
        <v>62.55</v>
      </c>
      <c r="Y208" s="7">
        <v>78.88</v>
      </c>
      <c r="Z208" s="7">
        <v>154.71</v>
      </c>
      <c r="AA208" s="7">
        <v>57.12</v>
      </c>
      <c r="AB208" s="7">
        <v>239.32</v>
      </c>
      <c r="AC208" s="7">
        <v>2392.5</v>
      </c>
      <c r="AD208" s="7">
        <v>2671789</v>
      </c>
      <c r="AE208" s="7">
        <v>11056524</v>
      </c>
      <c r="AF208" s="7">
        <v>35508744</v>
      </c>
      <c r="AG208" s="7">
        <v>7.77</v>
      </c>
      <c r="AH208" s="7">
        <v>8.1999999999999993</v>
      </c>
      <c r="AI208" s="7">
        <v>8.83</v>
      </c>
    </row>
    <row r="209" spans="1:35" s="8" customFormat="1" x14ac:dyDescent="0.25">
      <c r="A209" s="3">
        <v>43435</v>
      </c>
      <c r="B209" s="7">
        <v>60150113.994934797</v>
      </c>
      <c r="C209" s="7">
        <v>468495</v>
      </c>
      <c r="D209" s="7">
        <v>6170154</v>
      </c>
      <c r="E209" s="7">
        <v>13570882</v>
      </c>
      <c r="F209" s="7">
        <v>13038991</v>
      </c>
      <c r="G209" s="7">
        <v>6981625</v>
      </c>
      <c r="H209" s="7">
        <v>12.08</v>
      </c>
      <c r="I209" s="7">
        <v>14.97</v>
      </c>
      <c r="J209" s="7">
        <v>17.87</v>
      </c>
      <c r="K209" s="7">
        <v>9.33</v>
      </c>
      <c r="L209" s="7">
        <v>11.06</v>
      </c>
      <c r="M209" s="7">
        <v>10.89</v>
      </c>
      <c r="N209" s="7">
        <v>5.84</v>
      </c>
      <c r="O209" s="7">
        <v>6.87</v>
      </c>
      <c r="P209" s="7">
        <v>5.64</v>
      </c>
      <c r="Q209" s="7">
        <v>7.78</v>
      </c>
      <c r="R209" s="7">
        <v>6.67</v>
      </c>
      <c r="S209" s="7">
        <v>6.54</v>
      </c>
      <c r="T209" s="7">
        <v>1068.72</v>
      </c>
      <c r="U209" s="7">
        <v>195.21</v>
      </c>
      <c r="V209" s="7">
        <v>178</v>
      </c>
      <c r="W209" s="7">
        <v>190.55</v>
      </c>
      <c r="X209" s="7">
        <v>58.4</v>
      </c>
      <c r="Y209" s="7">
        <v>73.819999999999993</v>
      </c>
      <c r="Z209" s="7">
        <v>139.08000000000001</v>
      </c>
      <c r="AA209" s="7">
        <v>50.32</v>
      </c>
      <c r="AB209" s="7">
        <v>228.42</v>
      </c>
      <c r="AC209" s="7">
        <v>2369.33</v>
      </c>
      <c r="AD209" s="7">
        <v>3012702</v>
      </c>
      <c r="AE209" s="7">
        <v>12366659</v>
      </c>
      <c r="AF209" s="7">
        <v>40077532</v>
      </c>
      <c r="AG209" s="7">
        <v>7.45</v>
      </c>
      <c r="AH209" s="7">
        <v>8.16</v>
      </c>
      <c r="AI209" s="7">
        <v>8.7799999999999994</v>
      </c>
    </row>
    <row r="210" spans="1:35" s="8" customFormat="1" x14ac:dyDescent="0.25">
      <c r="A210" s="3">
        <v>43466</v>
      </c>
      <c r="B210" s="7">
        <v>59059661.957048997</v>
      </c>
      <c r="C210" s="7">
        <v>475945</v>
      </c>
      <c r="D210" s="7">
        <v>6233797</v>
      </c>
      <c r="E210" s="7">
        <v>13293199</v>
      </c>
      <c r="F210" s="7">
        <v>12604246</v>
      </c>
      <c r="G210" s="7">
        <v>7269230</v>
      </c>
      <c r="H210" s="7">
        <v>12.73</v>
      </c>
      <c r="I210" s="7">
        <v>15.08</v>
      </c>
      <c r="J210" s="7">
        <v>15.95</v>
      </c>
      <c r="K210" s="7">
        <v>9.6199999999999992</v>
      </c>
      <c r="L210" s="7">
        <v>11.47</v>
      </c>
      <c r="M210" s="7">
        <v>11.05</v>
      </c>
      <c r="N210" s="7">
        <v>6.09</v>
      </c>
      <c r="O210" s="7">
        <v>6.94</v>
      </c>
      <c r="P210" s="7">
        <v>6.1</v>
      </c>
      <c r="Q210" s="7">
        <v>7.14</v>
      </c>
      <c r="R210" s="7">
        <v>6.62</v>
      </c>
      <c r="S210" s="7">
        <v>6.52</v>
      </c>
      <c r="T210" s="7">
        <v>1214.45</v>
      </c>
      <c r="U210" s="7">
        <v>215.26</v>
      </c>
      <c r="V210" s="7">
        <v>200.8</v>
      </c>
      <c r="W210" s="7">
        <v>206.48</v>
      </c>
      <c r="X210" s="7">
        <v>66.98</v>
      </c>
      <c r="Y210" s="7">
        <v>84.46</v>
      </c>
      <c r="Z210" s="7">
        <v>164.96</v>
      </c>
      <c r="AA210" s="7">
        <v>56.79</v>
      </c>
      <c r="AB210" s="7">
        <v>246.6</v>
      </c>
      <c r="AC210" s="7">
        <v>2521.1</v>
      </c>
      <c r="AD210" s="7">
        <v>173119</v>
      </c>
      <c r="AE210" s="7">
        <v>897838</v>
      </c>
      <c r="AF210" s="7">
        <v>3018158</v>
      </c>
      <c r="AG210" s="7">
        <v>7.68</v>
      </c>
      <c r="AH210" s="7">
        <v>7.86</v>
      </c>
      <c r="AI210" s="7">
        <v>8.2100000000000009</v>
      </c>
    </row>
    <row r="211" spans="1:35" s="8" customFormat="1" x14ac:dyDescent="0.25">
      <c r="A211" s="3">
        <v>43497</v>
      </c>
      <c r="B211" s="7">
        <v>59830355.303521901</v>
      </c>
      <c r="C211" s="7">
        <v>482610</v>
      </c>
      <c r="D211" s="7">
        <v>6307696</v>
      </c>
      <c r="E211" s="7">
        <v>13247505</v>
      </c>
      <c r="F211" s="7">
        <v>12855661</v>
      </c>
      <c r="G211" s="7">
        <v>7307522</v>
      </c>
      <c r="H211" s="7">
        <v>12.76</v>
      </c>
      <c r="I211" s="7">
        <v>14.97</v>
      </c>
      <c r="J211" s="7">
        <v>15.54</v>
      </c>
      <c r="K211" s="7">
        <v>10.77</v>
      </c>
      <c r="L211" s="7">
        <v>11.56</v>
      </c>
      <c r="M211" s="7">
        <v>11.23</v>
      </c>
      <c r="N211" s="7">
        <v>5.9</v>
      </c>
      <c r="O211" s="7">
        <v>7.05</v>
      </c>
      <c r="P211" s="7">
        <v>6.24</v>
      </c>
      <c r="Q211" s="7">
        <v>7.74</v>
      </c>
      <c r="R211" s="7">
        <v>6.29</v>
      </c>
      <c r="S211" s="7">
        <v>6.5</v>
      </c>
      <c r="T211" s="7">
        <v>1188.28</v>
      </c>
      <c r="U211" s="7">
        <v>208.79</v>
      </c>
      <c r="V211" s="7">
        <v>193.84</v>
      </c>
      <c r="W211" s="7">
        <v>209.81</v>
      </c>
      <c r="X211" s="7">
        <v>65.540000000000006</v>
      </c>
      <c r="Y211" s="7">
        <v>82.05</v>
      </c>
      <c r="Z211" s="7">
        <v>158.08000000000001</v>
      </c>
      <c r="AA211" s="7">
        <v>52.83</v>
      </c>
      <c r="AB211" s="7">
        <v>243.13</v>
      </c>
      <c r="AC211" s="7">
        <v>2485.27</v>
      </c>
      <c r="AD211" s="7">
        <v>403719</v>
      </c>
      <c r="AE211" s="7">
        <v>1877637</v>
      </c>
      <c r="AF211" s="7">
        <v>6345565</v>
      </c>
      <c r="AG211" s="7">
        <v>7.49</v>
      </c>
      <c r="AH211" s="7">
        <v>7.92</v>
      </c>
      <c r="AI211" s="7">
        <v>8.42</v>
      </c>
    </row>
    <row r="212" spans="1:35" s="8" customFormat="1" x14ac:dyDescent="0.25">
      <c r="A212" s="3">
        <v>43525</v>
      </c>
      <c r="B212" s="7">
        <v>60194885.982590303</v>
      </c>
      <c r="C212" s="7">
        <v>487803</v>
      </c>
      <c r="D212" s="7">
        <v>6393422</v>
      </c>
      <c r="E212" s="7">
        <v>13120054</v>
      </c>
      <c r="F212" s="7">
        <v>12842469</v>
      </c>
      <c r="G212" s="7">
        <v>7260618</v>
      </c>
      <c r="H212" s="7">
        <v>12.99</v>
      </c>
      <c r="I212" s="7">
        <v>14.85</v>
      </c>
      <c r="J212" s="7">
        <v>14.91</v>
      </c>
      <c r="K212" s="7">
        <v>9.91</v>
      </c>
      <c r="L212" s="7">
        <v>11.45</v>
      </c>
      <c r="M212" s="7">
        <v>10.93</v>
      </c>
      <c r="N212" s="7">
        <v>5.91</v>
      </c>
      <c r="O212" s="7">
        <v>7.09</v>
      </c>
      <c r="P212" s="7">
        <v>6.12</v>
      </c>
      <c r="Q212" s="7">
        <v>7.09</v>
      </c>
      <c r="R212" s="7">
        <v>6.42</v>
      </c>
      <c r="S212" s="7">
        <v>6.46</v>
      </c>
      <c r="T212" s="7">
        <v>1198.1099999999999</v>
      </c>
      <c r="U212" s="7">
        <v>210.71</v>
      </c>
      <c r="V212" s="7">
        <v>194.08</v>
      </c>
      <c r="W212" s="7">
        <v>207.49</v>
      </c>
      <c r="X212" s="7">
        <v>65.13</v>
      </c>
      <c r="Y212" s="7">
        <v>82.11</v>
      </c>
      <c r="Z212" s="7">
        <v>161.09</v>
      </c>
      <c r="AA212" s="7">
        <v>53.35</v>
      </c>
      <c r="AB212" s="7">
        <v>241.32</v>
      </c>
      <c r="AC212" s="7">
        <v>2497.1</v>
      </c>
      <c r="AD212" s="7">
        <v>631210</v>
      </c>
      <c r="AE212" s="7">
        <v>2991394</v>
      </c>
      <c r="AF212" s="7">
        <v>10322449</v>
      </c>
      <c r="AG212" s="7">
        <v>7.52</v>
      </c>
      <c r="AH212" s="7">
        <v>7.92</v>
      </c>
      <c r="AI212" s="7">
        <v>8.41</v>
      </c>
    </row>
    <row r="213" spans="1:35" s="8" customFormat="1" x14ac:dyDescent="0.25">
      <c r="A213" s="3">
        <v>43556</v>
      </c>
      <c r="B213" s="7">
        <v>60518583.397559203</v>
      </c>
      <c r="C213" s="7">
        <v>491088</v>
      </c>
      <c r="D213" s="7">
        <v>6499683</v>
      </c>
      <c r="E213" s="7">
        <v>12928748</v>
      </c>
      <c r="F213" s="7">
        <v>13201842</v>
      </c>
      <c r="G213" s="7">
        <v>7029779</v>
      </c>
      <c r="H213" s="7">
        <v>13.07</v>
      </c>
      <c r="I213" s="7">
        <v>15.01</v>
      </c>
      <c r="J213" s="7">
        <v>15.06</v>
      </c>
      <c r="K213" s="7">
        <v>10.38</v>
      </c>
      <c r="L213" s="7">
        <v>11.35</v>
      </c>
      <c r="M213" s="7">
        <v>11.27</v>
      </c>
      <c r="N213" s="7">
        <v>6.68</v>
      </c>
      <c r="O213" s="7">
        <v>6.92</v>
      </c>
      <c r="P213" s="7">
        <v>5.82</v>
      </c>
      <c r="Q213" s="7">
        <v>7.21</v>
      </c>
      <c r="R213" s="7">
        <v>6.74</v>
      </c>
      <c r="S213" s="7">
        <v>6.46</v>
      </c>
      <c r="T213" s="7">
        <v>1248.3900000000001</v>
      </c>
      <c r="U213" s="7">
        <v>219.39</v>
      </c>
      <c r="V213" s="7">
        <v>206.51</v>
      </c>
      <c r="W213" s="7">
        <v>209.61</v>
      </c>
      <c r="X213" s="7">
        <v>69.11</v>
      </c>
      <c r="Y213" s="7">
        <v>84.58</v>
      </c>
      <c r="Z213" s="7">
        <v>165.14</v>
      </c>
      <c r="AA213" s="7">
        <v>53.89</v>
      </c>
      <c r="AB213" s="7">
        <v>234.84</v>
      </c>
      <c r="AC213" s="7">
        <v>2559.3200000000002</v>
      </c>
      <c r="AD213" s="7">
        <v>873725</v>
      </c>
      <c r="AE213" s="7">
        <v>4194411</v>
      </c>
      <c r="AF213" s="7">
        <v>14740083</v>
      </c>
      <c r="AG213" s="7">
        <v>7.46</v>
      </c>
      <c r="AH213" s="7">
        <v>7.77</v>
      </c>
      <c r="AI213" s="7">
        <v>8.23</v>
      </c>
    </row>
    <row r="214" spans="1:35" s="8" customFormat="1" x14ac:dyDescent="0.25">
      <c r="A214" s="3">
        <v>43586</v>
      </c>
      <c r="B214" s="7">
        <v>60980942.514293902</v>
      </c>
      <c r="C214" s="7">
        <v>495232</v>
      </c>
      <c r="D214" s="7">
        <v>6583934</v>
      </c>
      <c r="E214" s="7">
        <v>12859941</v>
      </c>
      <c r="F214" s="7">
        <v>13107641</v>
      </c>
      <c r="G214" s="7">
        <v>7087783</v>
      </c>
      <c r="H214" s="7">
        <v>13.33</v>
      </c>
      <c r="I214" s="7">
        <v>15.2</v>
      </c>
      <c r="J214" s="7">
        <v>15.41</v>
      </c>
      <c r="K214" s="7">
        <v>10.26</v>
      </c>
      <c r="L214" s="7">
        <v>11.46</v>
      </c>
      <c r="M214" s="7">
        <v>11.09</v>
      </c>
      <c r="N214" s="7">
        <v>6.81</v>
      </c>
      <c r="O214" s="7">
        <v>6.85</v>
      </c>
      <c r="P214" s="7">
        <v>5.73</v>
      </c>
      <c r="Q214" s="7">
        <v>6.71</v>
      </c>
      <c r="R214" s="7">
        <v>6.44</v>
      </c>
      <c r="S214" s="7">
        <v>6.47</v>
      </c>
      <c r="T214" s="7">
        <v>1287.0899999999999</v>
      </c>
      <c r="U214" s="7">
        <v>228.99</v>
      </c>
      <c r="V214" s="7">
        <v>203.24</v>
      </c>
      <c r="W214" s="7">
        <v>203.38</v>
      </c>
      <c r="X214" s="7">
        <v>70.900000000000006</v>
      </c>
      <c r="Y214" s="7">
        <v>84.67</v>
      </c>
      <c r="Z214" s="7">
        <v>164.75</v>
      </c>
      <c r="AA214" s="7">
        <v>52.68</v>
      </c>
      <c r="AB214" s="7">
        <v>239.96</v>
      </c>
      <c r="AC214" s="7">
        <v>2665.33</v>
      </c>
      <c r="AD214" s="7">
        <v>1065832</v>
      </c>
      <c r="AE214" s="7">
        <v>5270368</v>
      </c>
      <c r="AF214" s="7">
        <v>17927719</v>
      </c>
      <c r="AG214" s="7">
        <v>7.35</v>
      </c>
      <c r="AH214" s="7">
        <v>7.52</v>
      </c>
      <c r="AI214" s="7">
        <v>7.99</v>
      </c>
    </row>
    <row r="215" spans="1:35" s="8" customFormat="1" x14ac:dyDescent="0.25">
      <c r="A215" s="3">
        <v>43617</v>
      </c>
      <c r="B215" s="7">
        <v>61057684.680274397</v>
      </c>
      <c r="C215" s="7">
        <v>518363</v>
      </c>
      <c r="D215" s="7">
        <v>6667970</v>
      </c>
      <c r="E215" s="7">
        <v>12672002</v>
      </c>
      <c r="F215" s="7">
        <v>13162062</v>
      </c>
      <c r="G215" s="7">
        <v>6989115</v>
      </c>
      <c r="H215" s="7">
        <v>13.06</v>
      </c>
      <c r="I215" s="7">
        <v>14.89</v>
      </c>
      <c r="J215" s="7">
        <v>15.25</v>
      </c>
      <c r="K215" s="7">
        <v>9.91</v>
      </c>
      <c r="L215" s="7">
        <v>11.21</v>
      </c>
      <c r="M215" s="7">
        <v>11.25</v>
      </c>
      <c r="N215" s="7">
        <v>6.41</v>
      </c>
      <c r="O215" s="7">
        <v>6.76</v>
      </c>
      <c r="P215" s="7">
        <v>5.79</v>
      </c>
      <c r="Q215" s="7">
        <v>6.5</v>
      </c>
      <c r="R215" s="7">
        <v>7.01</v>
      </c>
      <c r="S215" s="7">
        <v>6.37</v>
      </c>
      <c r="T215" s="7">
        <v>1380.52</v>
      </c>
      <c r="U215" s="7">
        <v>242.89</v>
      </c>
      <c r="V215" s="7">
        <v>211.59</v>
      </c>
      <c r="W215" s="7">
        <v>217.56</v>
      </c>
      <c r="X215" s="7">
        <v>80.08</v>
      </c>
      <c r="Y215" s="7">
        <v>96.1</v>
      </c>
      <c r="Z215" s="7">
        <v>177.52</v>
      </c>
      <c r="AA215" s="7">
        <v>57.82</v>
      </c>
      <c r="AB215" s="7">
        <v>254.48</v>
      </c>
      <c r="AC215" s="7">
        <v>2765.85</v>
      </c>
      <c r="AD215" s="7">
        <v>1283545</v>
      </c>
      <c r="AE215" s="7">
        <v>6385427</v>
      </c>
      <c r="AF215" s="7">
        <v>21665173</v>
      </c>
      <c r="AG215" s="7">
        <v>7.05</v>
      </c>
      <c r="AH215" s="7">
        <v>7.25</v>
      </c>
      <c r="AI215" s="7">
        <v>7.49</v>
      </c>
    </row>
    <row r="216" spans="1:35" s="8" customFormat="1" x14ac:dyDescent="0.25">
      <c r="A216" s="3">
        <v>43647</v>
      </c>
      <c r="B216" s="7">
        <v>61332607.207790799</v>
      </c>
      <c r="C216" s="7">
        <v>519797</v>
      </c>
      <c r="D216" s="7">
        <v>6761532</v>
      </c>
      <c r="E216" s="7">
        <v>12698938</v>
      </c>
      <c r="F216" s="7">
        <v>13104068</v>
      </c>
      <c r="G216" s="7">
        <v>6963626</v>
      </c>
      <c r="H216" s="7">
        <v>13.03</v>
      </c>
      <c r="I216" s="7">
        <v>14.95</v>
      </c>
      <c r="J216" s="7">
        <v>14.93</v>
      </c>
      <c r="K216" s="7">
        <v>9.65</v>
      </c>
      <c r="L216" s="7">
        <v>11.13</v>
      </c>
      <c r="M216" s="7">
        <v>11.18</v>
      </c>
      <c r="N216" s="7">
        <v>6.57</v>
      </c>
      <c r="O216" s="7">
        <v>6.69</v>
      </c>
      <c r="P216" s="7">
        <v>5.41</v>
      </c>
      <c r="Q216" s="7">
        <v>5.49</v>
      </c>
      <c r="R216" s="7">
        <v>6.42</v>
      </c>
      <c r="S216" s="7">
        <v>6.14</v>
      </c>
      <c r="T216" s="7">
        <v>1360.04</v>
      </c>
      <c r="U216" s="7">
        <v>235.59</v>
      </c>
      <c r="V216" s="7">
        <v>213.17</v>
      </c>
      <c r="W216" s="7">
        <v>214.47</v>
      </c>
      <c r="X216" s="7">
        <v>75.37</v>
      </c>
      <c r="Y216" s="7">
        <v>90.5</v>
      </c>
      <c r="Z216" s="7">
        <v>179.98</v>
      </c>
      <c r="AA216" s="7">
        <v>59.49</v>
      </c>
      <c r="AB216" s="7">
        <v>246.6</v>
      </c>
      <c r="AC216" s="7">
        <v>2739.5</v>
      </c>
      <c r="AD216" s="7">
        <v>1510373</v>
      </c>
      <c r="AE216" s="7">
        <v>7576665</v>
      </c>
      <c r="AF216" s="7">
        <v>26105558</v>
      </c>
      <c r="AG216" s="7">
        <v>6.75</v>
      </c>
      <c r="AH216" s="7">
        <v>6.97</v>
      </c>
      <c r="AI216" s="7">
        <v>7.39</v>
      </c>
    </row>
    <row r="217" spans="1:35" s="8" customFormat="1" x14ac:dyDescent="0.25">
      <c r="A217" s="3">
        <v>43678</v>
      </c>
      <c r="B217" s="7">
        <v>62026078.500677399</v>
      </c>
      <c r="C217" s="7">
        <v>529083</v>
      </c>
      <c r="D217" s="7">
        <v>6877259</v>
      </c>
      <c r="E217" s="7">
        <v>12957574</v>
      </c>
      <c r="F217" s="7">
        <v>13168362</v>
      </c>
      <c r="G217" s="7">
        <v>7087926</v>
      </c>
      <c r="H217" s="7">
        <v>12.73</v>
      </c>
      <c r="I217" s="7">
        <v>14.79</v>
      </c>
      <c r="J217" s="7">
        <v>14.6</v>
      </c>
      <c r="K217" s="7">
        <v>10.18</v>
      </c>
      <c r="L217" s="7">
        <v>10.98</v>
      </c>
      <c r="M217" s="7">
        <v>10.97</v>
      </c>
      <c r="N217" s="7">
        <v>6.16</v>
      </c>
      <c r="O217" s="7">
        <v>6.51</v>
      </c>
      <c r="P217" s="7">
        <v>5.27</v>
      </c>
      <c r="Q217" s="7">
        <v>7.17</v>
      </c>
      <c r="R217" s="7">
        <v>6.21</v>
      </c>
      <c r="S217" s="7">
        <v>5.96</v>
      </c>
      <c r="T217" s="7">
        <v>1293.32</v>
      </c>
      <c r="U217" s="7">
        <v>221.71</v>
      </c>
      <c r="V217" s="7">
        <v>206.44</v>
      </c>
      <c r="W217" s="7">
        <v>212.69</v>
      </c>
      <c r="X217" s="7">
        <v>70.510000000000005</v>
      </c>
      <c r="Y217" s="7">
        <v>86</v>
      </c>
      <c r="Z217" s="7">
        <v>167.27</v>
      </c>
      <c r="AA217" s="7">
        <v>58.14</v>
      </c>
      <c r="AB217" s="7">
        <v>248.91</v>
      </c>
      <c r="AC217" s="7">
        <v>2740.04</v>
      </c>
      <c r="AD217" s="7">
        <v>1752023</v>
      </c>
      <c r="AE217" s="7">
        <v>8802581</v>
      </c>
      <c r="AF217" s="7">
        <v>30363839</v>
      </c>
      <c r="AG217" s="7">
        <v>6.72</v>
      </c>
      <c r="AH217" s="7">
        <v>6.79</v>
      </c>
      <c r="AI217" s="7">
        <v>7.22</v>
      </c>
    </row>
    <row r="218" spans="1:35" s="8" customFormat="1" x14ac:dyDescent="0.25">
      <c r="A218" s="3">
        <v>43709</v>
      </c>
      <c r="B218" s="7">
        <v>62382636.7000039</v>
      </c>
      <c r="C218" s="7">
        <v>530923</v>
      </c>
      <c r="D218" s="7">
        <v>6996673</v>
      </c>
      <c r="E218" s="7">
        <v>12923921</v>
      </c>
      <c r="F218" s="7">
        <v>13153182</v>
      </c>
      <c r="G218" s="7">
        <v>7071835</v>
      </c>
      <c r="H218" s="7">
        <v>12.53</v>
      </c>
      <c r="I218" s="7">
        <v>14.59</v>
      </c>
      <c r="J218" s="7">
        <v>14.23</v>
      </c>
      <c r="K218" s="7">
        <v>10.19</v>
      </c>
      <c r="L218" s="7">
        <v>10.58</v>
      </c>
      <c r="M218" s="7">
        <v>10.78</v>
      </c>
      <c r="N218" s="7">
        <v>6.25</v>
      </c>
      <c r="O218" s="7">
        <v>6.28</v>
      </c>
      <c r="P218" s="7">
        <v>5.1100000000000003</v>
      </c>
      <c r="Q218" s="7">
        <v>8.2100000000000009</v>
      </c>
      <c r="R218" s="7">
        <v>7.09</v>
      </c>
      <c r="S218" s="7">
        <v>5.8</v>
      </c>
      <c r="T218" s="7">
        <v>1333.91</v>
      </c>
      <c r="U218" s="7">
        <v>234.47</v>
      </c>
      <c r="V218" s="7">
        <v>203.98</v>
      </c>
      <c r="W218" s="7">
        <v>214.68</v>
      </c>
      <c r="X218" s="7">
        <v>73.61</v>
      </c>
      <c r="Y218" s="7">
        <v>87.61</v>
      </c>
      <c r="Z218" s="7">
        <v>174.98</v>
      </c>
      <c r="AA218" s="7">
        <v>57.87</v>
      </c>
      <c r="AB218" s="7">
        <v>254.87</v>
      </c>
      <c r="AC218" s="7">
        <v>2747.18</v>
      </c>
      <c r="AD218" s="7">
        <v>1998882</v>
      </c>
      <c r="AE218" s="7">
        <v>10056305</v>
      </c>
      <c r="AF218" s="7">
        <v>34844143</v>
      </c>
      <c r="AG218" s="7">
        <v>6.53</v>
      </c>
      <c r="AH218" s="7">
        <v>6.67</v>
      </c>
      <c r="AI218" s="7">
        <v>7.15</v>
      </c>
    </row>
    <row r="219" spans="1:35" s="8" customFormat="1" x14ac:dyDescent="0.25">
      <c r="A219" s="3">
        <v>43739</v>
      </c>
      <c r="B219" s="7">
        <v>62760369.752120897</v>
      </c>
      <c r="C219" s="7">
        <v>540917</v>
      </c>
      <c r="D219" s="7">
        <v>7103976</v>
      </c>
      <c r="E219" s="7">
        <v>13044102</v>
      </c>
      <c r="F219" s="7">
        <v>13069695</v>
      </c>
      <c r="G219" s="7">
        <v>6944894</v>
      </c>
      <c r="H219" s="7">
        <v>12.33</v>
      </c>
      <c r="I219" s="7">
        <v>14.73</v>
      </c>
      <c r="J219" s="7">
        <v>13.74</v>
      </c>
      <c r="K219" s="7">
        <v>10.23</v>
      </c>
      <c r="L219" s="7">
        <v>10.74</v>
      </c>
      <c r="M219" s="7">
        <v>10.68</v>
      </c>
      <c r="N219" s="7">
        <v>6.13</v>
      </c>
      <c r="O219" s="7">
        <v>6.16</v>
      </c>
      <c r="P219" s="7">
        <v>4.99</v>
      </c>
      <c r="Q219" s="7">
        <v>6.02</v>
      </c>
      <c r="R219" s="7">
        <v>6.31</v>
      </c>
      <c r="S219" s="7">
        <v>5.7</v>
      </c>
      <c r="T219" s="7">
        <v>1422.92</v>
      </c>
      <c r="U219" s="7">
        <v>257.42</v>
      </c>
      <c r="V219" s="7">
        <v>200.18</v>
      </c>
      <c r="W219" s="7">
        <v>218.52</v>
      </c>
      <c r="X219" s="7">
        <v>73.2</v>
      </c>
      <c r="Y219" s="7">
        <v>93.89</v>
      </c>
      <c r="Z219" s="7">
        <v>178.95</v>
      </c>
      <c r="AA219" s="7">
        <v>60.38</v>
      </c>
      <c r="AB219" s="7">
        <v>254.64</v>
      </c>
      <c r="AC219" s="7">
        <v>2893.98</v>
      </c>
      <c r="AD219" s="7">
        <v>2280570</v>
      </c>
      <c r="AE219" s="7">
        <v>11324297</v>
      </c>
      <c r="AF219" s="7">
        <v>39722009</v>
      </c>
      <c r="AG219" s="7">
        <v>5.97</v>
      </c>
      <c r="AH219" s="7">
        <v>6.06</v>
      </c>
      <c r="AI219" s="7">
        <v>6.59</v>
      </c>
    </row>
    <row r="220" spans="1:35" s="8" customFormat="1" x14ac:dyDescent="0.25">
      <c r="A220" s="3">
        <v>43770</v>
      </c>
      <c r="B220" s="7">
        <v>63266681.649939299</v>
      </c>
      <c r="C220" s="7">
        <v>542029</v>
      </c>
      <c r="D220" s="7">
        <v>7203291</v>
      </c>
      <c r="E220" s="7">
        <v>13197986</v>
      </c>
      <c r="F220" s="7">
        <v>13079362</v>
      </c>
      <c r="G220" s="7">
        <v>6899593</v>
      </c>
      <c r="H220" s="7">
        <v>12.07</v>
      </c>
      <c r="I220" s="7">
        <v>14.34</v>
      </c>
      <c r="J220" s="7">
        <v>15.13</v>
      </c>
      <c r="K220" s="7">
        <v>10</v>
      </c>
      <c r="L220" s="7">
        <v>10.49</v>
      </c>
      <c r="M220" s="7">
        <v>10.47</v>
      </c>
      <c r="N220" s="7">
        <v>6.19</v>
      </c>
      <c r="O220" s="7">
        <v>5.83</v>
      </c>
      <c r="P220" s="7">
        <v>4.58</v>
      </c>
      <c r="Q220" s="7">
        <v>4.74</v>
      </c>
      <c r="R220" s="7">
        <v>6.18</v>
      </c>
      <c r="S220" s="7">
        <v>5.4</v>
      </c>
      <c r="T220" s="7">
        <v>1438.45</v>
      </c>
      <c r="U220" s="7">
        <v>256.61</v>
      </c>
      <c r="V220" s="7">
        <v>207.77</v>
      </c>
      <c r="W220" s="7">
        <v>214.45</v>
      </c>
      <c r="X220" s="7">
        <v>75.63</v>
      </c>
      <c r="Y220" s="7">
        <v>98.99</v>
      </c>
      <c r="Z220" s="7">
        <v>187.06</v>
      </c>
      <c r="AA220" s="7">
        <v>59.2</v>
      </c>
      <c r="AB220" s="7">
        <v>252.71</v>
      </c>
      <c r="AC220" s="7">
        <v>2935.37</v>
      </c>
      <c r="AD220" s="7">
        <v>2564603</v>
      </c>
      <c r="AE220" s="7">
        <v>12560101</v>
      </c>
      <c r="AF220" s="7">
        <v>44704311</v>
      </c>
      <c r="AG220" s="7">
        <v>5.8</v>
      </c>
      <c r="AH220" s="7">
        <v>5.97</v>
      </c>
      <c r="AI220" s="7">
        <v>6.58</v>
      </c>
    </row>
    <row r="221" spans="1:35" s="8" customFormat="1" x14ac:dyDescent="0.25">
      <c r="A221" s="3">
        <v>43800</v>
      </c>
      <c r="B221" s="7">
        <v>63237167.662087098</v>
      </c>
      <c r="C221" s="7">
        <v>554359</v>
      </c>
      <c r="D221" s="7">
        <v>7243648</v>
      </c>
      <c r="E221" s="7">
        <v>13328889</v>
      </c>
      <c r="F221" s="7">
        <v>13624754</v>
      </c>
      <c r="G221" s="7">
        <v>6650195</v>
      </c>
      <c r="H221" s="7">
        <v>11.75</v>
      </c>
      <c r="I221" s="7">
        <v>13.98</v>
      </c>
      <c r="J221" s="7">
        <v>14.83</v>
      </c>
      <c r="K221" s="7">
        <v>8.9600000000000009</v>
      </c>
      <c r="L221" s="7">
        <v>10.06</v>
      </c>
      <c r="M221" s="7">
        <v>10.23</v>
      </c>
      <c r="N221" s="7">
        <v>5.87</v>
      </c>
      <c r="O221" s="7">
        <v>5.55</v>
      </c>
      <c r="P221" s="7">
        <v>4.74</v>
      </c>
      <c r="Q221" s="7">
        <v>4.95</v>
      </c>
      <c r="R221" s="7">
        <v>5.93</v>
      </c>
      <c r="S221" s="7">
        <v>5.15</v>
      </c>
      <c r="T221" s="7">
        <v>1548.92</v>
      </c>
      <c r="U221" s="7">
        <v>273.91000000000003</v>
      </c>
      <c r="V221" s="7">
        <v>218.98</v>
      </c>
      <c r="W221" s="7">
        <v>237.7</v>
      </c>
      <c r="X221" s="7">
        <v>82.3</v>
      </c>
      <c r="Y221" s="7">
        <v>106.42</v>
      </c>
      <c r="Z221" s="7">
        <v>199.16</v>
      </c>
      <c r="AA221" s="7">
        <v>63.91</v>
      </c>
      <c r="AB221" s="7">
        <v>264.22000000000003</v>
      </c>
      <c r="AC221" s="7">
        <v>3045.87</v>
      </c>
      <c r="AD221" s="7">
        <v>2934232</v>
      </c>
      <c r="AE221" s="7">
        <v>14006147</v>
      </c>
      <c r="AF221" s="7">
        <v>51413301</v>
      </c>
      <c r="AG221" s="7">
        <v>5.21</v>
      </c>
      <c r="AH221" s="7">
        <v>5.82</v>
      </c>
      <c r="AI221" s="7">
        <v>6.41</v>
      </c>
    </row>
    <row r="222" spans="1:35" s="8" customFormat="1" x14ac:dyDescent="0.25">
      <c r="A222" s="3">
        <v>43831</v>
      </c>
      <c r="B222" s="7">
        <v>63242654.720281899</v>
      </c>
      <c r="C222" s="7">
        <v>562306</v>
      </c>
      <c r="D222" s="7">
        <v>7303315</v>
      </c>
      <c r="E222" s="7">
        <v>13345069</v>
      </c>
      <c r="F222" s="7">
        <v>13268771</v>
      </c>
      <c r="G222" s="7">
        <v>6700563</v>
      </c>
      <c r="H222" s="7">
        <v>12.06</v>
      </c>
      <c r="I222" s="7">
        <v>14.32</v>
      </c>
      <c r="J222" s="7">
        <v>15</v>
      </c>
      <c r="K222" s="7">
        <v>8.7899999999999991</v>
      </c>
      <c r="L222" s="7">
        <v>10.06</v>
      </c>
      <c r="M222" s="7">
        <v>10.43</v>
      </c>
      <c r="N222" s="7">
        <v>5.26</v>
      </c>
      <c r="O222" s="7">
        <v>5.49</v>
      </c>
      <c r="P222" s="7">
        <v>4.5599999999999996</v>
      </c>
      <c r="Q222" s="7">
        <v>5.82</v>
      </c>
      <c r="R222" s="7">
        <v>5.75</v>
      </c>
      <c r="S222" s="7">
        <v>5</v>
      </c>
      <c r="T222" s="7">
        <v>1517.07</v>
      </c>
      <c r="U222" s="7">
        <v>258.60000000000002</v>
      </c>
      <c r="V222" s="7">
        <v>225.64</v>
      </c>
      <c r="W222" s="7">
        <v>242.04</v>
      </c>
      <c r="X222" s="7">
        <v>88.49</v>
      </c>
      <c r="Y222" s="7">
        <v>107.69</v>
      </c>
      <c r="Z222" s="7">
        <v>199.25</v>
      </c>
      <c r="AA222" s="7">
        <v>63.59</v>
      </c>
      <c r="AB222" s="7">
        <v>269.75</v>
      </c>
      <c r="AC222" s="7">
        <v>3076.65</v>
      </c>
      <c r="AD222" s="7">
        <v>200428</v>
      </c>
      <c r="AE222" s="7">
        <v>1052210</v>
      </c>
      <c r="AF222" s="7">
        <v>4040324</v>
      </c>
      <c r="AG222" s="7">
        <v>5.27</v>
      </c>
      <c r="AH222" s="7">
        <v>5.67</v>
      </c>
      <c r="AI222" s="7">
        <v>6.36</v>
      </c>
    </row>
    <row r="223" spans="1:35" s="8" customFormat="1" x14ac:dyDescent="0.25">
      <c r="A223" s="3">
        <v>43862</v>
      </c>
      <c r="B223" s="7">
        <v>64832709.2386081</v>
      </c>
      <c r="C223" s="7">
        <v>570381</v>
      </c>
      <c r="D223" s="7">
        <v>7378031</v>
      </c>
      <c r="E223" s="7">
        <v>13623817</v>
      </c>
      <c r="F223" s="7">
        <v>13525595</v>
      </c>
      <c r="G223" s="7">
        <v>6903259</v>
      </c>
      <c r="H223" s="7">
        <v>11.77</v>
      </c>
      <c r="I223" s="7">
        <v>14.34</v>
      </c>
      <c r="J223" s="7">
        <v>14.6</v>
      </c>
      <c r="K223" s="7">
        <v>9.06</v>
      </c>
      <c r="L223" s="7">
        <v>10.039999999999999</v>
      </c>
      <c r="M223" s="7">
        <v>9.85</v>
      </c>
      <c r="N223" s="7">
        <v>5.0199999999999996</v>
      </c>
      <c r="O223" s="7">
        <v>5.18</v>
      </c>
      <c r="P223" s="7">
        <v>4.32</v>
      </c>
      <c r="Q223" s="7">
        <v>4.97</v>
      </c>
      <c r="R223" s="7">
        <v>5.12</v>
      </c>
      <c r="S223" s="7">
        <v>4.8099999999999996</v>
      </c>
      <c r="T223" s="7">
        <v>1299.69</v>
      </c>
      <c r="U223" s="7">
        <v>213.27</v>
      </c>
      <c r="V223" s="7">
        <v>193.08</v>
      </c>
      <c r="W223" s="7">
        <v>216.18</v>
      </c>
      <c r="X223" s="7">
        <v>79.48</v>
      </c>
      <c r="Y223" s="7">
        <v>100.12</v>
      </c>
      <c r="Z223" s="7">
        <v>177.41</v>
      </c>
      <c r="AA223" s="7">
        <v>53.16</v>
      </c>
      <c r="AB223" s="7">
        <v>238.09</v>
      </c>
      <c r="AC223" s="7">
        <v>2785.08</v>
      </c>
      <c r="AD223" s="7">
        <v>483303</v>
      </c>
      <c r="AE223" s="7">
        <v>2222139</v>
      </c>
      <c r="AF223" s="7">
        <v>8430418</v>
      </c>
      <c r="AG223" s="7">
        <v>5.68</v>
      </c>
      <c r="AH223" s="7">
        <v>5.84</v>
      </c>
      <c r="AI223" s="7">
        <v>6.6</v>
      </c>
    </row>
    <row r="224" spans="1:35" s="8" customFormat="1" x14ac:dyDescent="0.25">
      <c r="A224" s="3">
        <v>43891</v>
      </c>
      <c r="B224" s="7">
        <v>68324853.994090199</v>
      </c>
      <c r="C224" s="7">
        <v>563473</v>
      </c>
      <c r="D224" s="7">
        <v>7458593</v>
      </c>
      <c r="E224" s="7">
        <v>14356292</v>
      </c>
      <c r="F224" s="7">
        <v>13946223</v>
      </c>
      <c r="G224" s="7">
        <v>7447911</v>
      </c>
      <c r="H224" s="7">
        <v>11.55</v>
      </c>
      <c r="I224" s="7">
        <v>13.83</v>
      </c>
      <c r="J224" s="7">
        <v>14.19</v>
      </c>
      <c r="K224" s="7">
        <v>8.6300000000000008</v>
      </c>
      <c r="L224" s="7">
        <v>9.83</v>
      </c>
      <c r="M224" s="7">
        <v>9.3800000000000008</v>
      </c>
      <c r="N224" s="7">
        <v>4.4800000000000004</v>
      </c>
      <c r="O224" s="7">
        <v>4.91</v>
      </c>
      <c r="P224" s="7">
        <v>4.32</v>
      </c>
      <c r="Q224" s="7">
        <v>6.99</v>
      </c>
      <c r="R224" s="7">
        <v>4.88</v>
      </c>
      <c r="S224" s="7">
        <v>4.7699999999999996</v>
      </c>
      <c r="T224" s="7">
        <v>1014.44</v>
      </c>
      <c r="U224" s="7">
        <v>161.30000000000001</v>
      </c>
      <c r="V224" s="7">
        <v>160.07</v>
      </c>
      <c r="W224" s="7">
        <v>197.56</v>
      </c>
      <c r="X224" s="7">
        <v>59.29</v>
      </c>
      <c r="Y224" s="7">
        <v>79.58</v>
      </c>
      <c r="Z224" s="7">
        <v>122.14</v>
      </c>
      <c r="AA224" s="7">
        <v>37.47</v>
      </c>
      <c r="AB224" s="7">
        <v>221.77</v>
      </c>
      <c r="AC224" s="7">
        <v>2508.81</v>
      </c>
      <c r="AD224" s="7">
        <v>812771</v>
      </c>
      <c r="AE224" s="7">
        <v>3616207</v>
      </c>
      <c r="AF224" s="7">
        <v>13915654</v>
      </c>
      <c r="AG224" s="7">
        <v>5.89</v>
      </c>
      <c r="AH224" s="7">
        <v>6.45</v>
      </c>
      <c r="AI224" s="7">
        <v>6.83</v>
      </c>
    </row>
    <row r="225" spans="1:35" s="8" customFormat="1" x14ac:dyDescent="0.25">
      <c r="A225" s="3">
        <v>43922</v>
      </c>
      <c r="B225" s="7">
        <v>68122450.402497798</v>
      </c>
      <c r="C225" s="7">
        <v>566012</v>
      </c>
      <c r="D225" s="7">
        <v>7425626</v>
      </c>
      <c r="E225" s="7">
        <v>14338330</v>
      </c>
      <c r="F225" s="7">
        <v>14162321</v>
      </c>
      <c r="G225" s="7">
        <v>7082514</v>
      </c>
      <c r="H225" s="7">
        <v>11.44</v>
      </c>
      <c r="I225" s="7">
        <v>14.9</v>
      </c>
      <c r="J225" s="7">
        <v>14.81</v>
      </c>
      <c r="K225" s="7">
        <v>9.2899999999999991</v>
      </c>
      <c r="L225" s="7">
        <v>10.57</v>
      </c>
      <c r="M225" s="7">
        <v>9.86</v>
      </c>
      <c r="N225" s="7">
        <v>4.4000000000000004</v>
      </c>
      <c r="O225" s="7">
        <v>5.0199999999999996</v>
      </c>
      <c r="P225" s="7">
        <v>4.83</v>
      </c>
      <c r="Q225" s="7">
        <v>5.34</v>
      </c>
      <c r="R225" s="7">
        <v>5.12</v>
      </c>
      <c r="S225" s="7">
        <v>4.75</v>
      </c>
      <c r="T225" s="7">
        <v>1125.03</v>
      </c>
      <c r="U225" s="7">
        <v>176.41</v>
      </c>
      <c r="V225" s="7">
        <v>175.14</v>
      </c>
      <c r="W225" s="7">
        <v>220.91</v>
      </c>
      <c r="X225" s="7">
        <v>66.87</v>
      </c>
      <c r="Y225" s="7">
        <v>89.97</v>
      </c>
      <c r="Z225" s="7">
        <v>141.59</v>
      </c>
      <c r="AA225" s="7">
        <v>42.34</v>
      </c>
      <c r="AB225" s="7">
        <v>242.21</v>
      </c>
      <c r="AC225" s="7">
        <v>2650.56</v>
      </c>
      <c r="AD225" s="7">
        <v>1030542</v>
      </c>
      <c r="AE225" s="7">
        <v>4361029</v>
      </c>
      <c r="AF225" s="7">
        <v>17952872</v>
      </c>
      <c r="AG225" s="7">
        <v>5.16</v>
      </c>
      <c r="AH225" s="7">
        <v>5.43</v>
      </c>
      <c r="AI225" s="7">
        <v>6.17</v>
      </c>
    </row>
    <row r="226" spans="1:35" s="8" customFormat="1" x14ac:dyDescent="0.25">
      <c r="A226" s="3">
        <v>43952</v>
      </c>
      <c r="B226" s="7">
        <v>67903690.567430601</v>
      </c>
      <c r="C226" s="7">
        <v>566134</v>
      </c>
      <c r="D226" s="7">
        <v>7445012</v>
      </c>
      <c r="E226" s="7">
        <v>14168093</v>
      </c>
      <c r="F226" s="7">
        <v>13959984</v>
      </c>
      <c r="G226" s="7">
        <v>7022980</v>
      </c>
      <c r="H226" s="7">
        <v>11.27</v>
      </c>
      <c r="I226" s="7">
        <v>14.21</v>
      </c>
      <c r="J226" s="7">
        <v>14.39</v>
      </c>
      <c r="K226" s="7">
        <v>8.59</v>
      </c>
      <c r="L226" s="7">
        <v>10.199999999999999</v>
      </c>
      <c r="M226" s="7">
        <v>9.74</v>
      </c>
      <c r="N226" s="7">
        <v>4.6100000000000003</v>
      </c>
      <c r="O226" s="7">
        <v>4.91</v>
      </c>
      <c r="P226" s="7">
        <v>4.1100000000000003</v>
      </c>
      <c r="Q226" s="7">
        <v>4.4000000000000004</v>
      </c>
      <c r="R226" s="7">
        <v>4.99</v>
      </c>
      <c r="S226" s="7">
        <v>4.4000000000000004</v>
      </c>
      <c r="T226" s="7">
        <v>1219.76</v>
      </c>
      <c r="U226" s="7">
        <v>191.61</v>
      </c>
      <c r="V226" s="7">
        <v>185.77</v>
      </c>
      <c r="W226" s="7">
        <v>234.92</v>
      </c>
      <c r="X226" s="7">
        <v>76.03</v>
      </c>
      <c r="Y226" s="7">
        <v>94.6</v>
      </c>
      <c r="Z226" s="7">
        <v>154.16</v>
      </c>
      <c r="AA226" s="7">
        <v>46.83</v>
      </c>
      <c r="AB226" s="7">
        <v>263.64</v>
      </c>
      <c r="AC226" s="7">
        <v>2734.83</v>
      </c>
      <c r="AD226" s="7">
        <v>1245522</v>
      </c>
      <c r="AE226" s="7">
        <v>5208314</v>
      </c>
      <c r="AF226" s="7">
        <v>21434285</v>
      </c>
      <c r="AG226" s="7">
        <v>4.45</v>
      </c>
      <c r="AH226" s="7">
        <v>4.8</v>
      </c>
      <c r="AI226" s="7">
        <v>5.7</v>
      </c>
    </row>
    <row r="227" spans="1:35" s="8" customFormat="1" x14ac:dyDescent="0.25">
      <c r="A227" s="3">
        <v>43983</v>
      </c>
      <c r="B227" s="7">
        <v>68928252.960828096</v>
      </c>
      <c r="C227" s="7">
        <v>568872</v>
      </c>
      <c r="D227" s="7">
        <v>7533057</v>
      </c>
      <c r="E227" s="7">
        <v>14090843</v>
      </c>
      <c r="F227" s="7">
        <v>14380583</v>
      </c>
      <c r="G227" s="7">
        <v>7170792</v>
      </c>
      <c r="H227" s="7">
        <v>11.08</v>
      </c>
      <c r="I227" s="7">
        <v>13.92</v>
      </c>
      <c r="J227" s="7">
        <v>13.95</v>
      </c>
      <c r="K227" s="7">
        <v>7.83</v>
      </c>
      <c r="L227" s="7">
        <v>6.26</v>
      </c>
      <c r="M227" s="7">
        <v>9.34</v>
      </c>
      <c r="N227" s="7">
        <v>4.87</v>
      </c>
      <c r="O227" s="7">
        <v>4.74</v>
      </c>
      <c r="P227" s="7">
        <v>4</v>
      </c>
      <c r="Q227" s="7">
        <v>3.76</v>
      </c>
      <c r="R227" s="7">
        <v>4.57</v>
      </c>
      <c r="S227" s="7">
        <v>4.03</v>
      </c>
      <c r="T227" s="7">
        <v>1212.6300000000001</v>
      </c>
      <c r="U227" s="7">
        <v>188.6</v>
      </c>
      <c r="V227" s="7">
        <v>202.87</v>
      </c>
      <c r="W227" s="7">
        <v>223.15</v>
      </c>
      <c r="X227" s="7">
        <v>75.77</v>
      </c>
      <c r="Y227" s="7">
        <v>97.29</v>
      </c>
      <c r="Z227" s="7">
        <v>158.66999999999999</v>
      </c>
      <c r="AA227" s="7">
        <v>49.17</v>
      </c>
      <c r="AB227" s="7">
        <v>251.57</v>
      </c>
      <c r="AC227" s="7">
        <v>2743.2</v>
      </c>
      <c r="AD227" s="7">
        <v>1546176</v>
      </c>
      <c r="AE227" s="7">
        <v>6358664</v>
      </c>
      <c r="AF227" s="7">
        <v>26344899</v>
      </c>
      <c r="AG227" s="7">
        <v>4.32</v>
      </c>
      <c r="AH227" s="7">
        <v>4.8099999999999996</v>
      </c>
      <c r="AI227" s="7">
        <v>6.05</v>
      </c>
    </row>
    <row r="228" spans="1:35" s="8" customFormat="1" x14ac:dyDescent="0.25">
      <c r="A228" s="3">
        <v>44013</v>
      </c>
      <c r="B228" s="7">
        <v>70300654.495185301</v>
      </c>
      <c r="C228" s="7">
        <v>591753</v>
      </c>
      <c r="D228" s="7">
        <v>7668382</v>
      </c>
      <c r="E228" s="7">
        <v>14409818</v>
      </c>
      <c r="F228" s="7">
        <v>14562525</v>
      </c>
      <c r="G228" s="7">
        <v>7141745</v>
      </c>
      <c r="H228" s="7">
        <v>10.52</v>
      </c>
      <c r="I228" s="7">
        <v>13.46</v>
      </c>
      <c r="J228" s="7">
        <v>13.63</v>
      </c>
      <c r="K228" s="7">
        <v>7.59</v>
      </c>
      <c r="L228" s="7">
        <v>8.3699999999999992</v>
      </c>
      <c r="M228" s="7">
        <v>7.43</v>
      </c>
      <c r="N228" s="7">
        <v>4.83</v>
      </c>
      <c r="O228" s="7">
        <v>4.29</v>
      </c>
      <c r="P228" s="7">
        <v>3.51</v>
      </c>
      <c r="Q228" s="7">
        <v>4.1100000000000003</v>
      </c>
      <c r="R228" s="7">
        <v>4.32</v>
      </c>
      <c r="S228" s="7">
        <v>3.31</v>
      </c>
      <c r="T228" s="7">
        <v>1234.44</v>
      </c>
      <c r="U228" s="7">
        <v>179.71</v>
      </c>
      <c r="V228" s="7">
        <v>221.52</v>
      </c>
      <c r="W228" s="7">
        <v>246.23</v>
      </c>
      <c r="X228" s="7">
        <v>76.150000000000006</v>
      </c>
      <c r="Y228" s="7">
        <v>92.81</v>
      </c>
      <c r="Z228" s="7">
        <v>176.7</v>
      </c>
      <c r="AA228" s="7">
        <v>45.87</v>
      </c>
      <c r="AB228" s="7">
        <v>238.51</v>
      </c>
      <c r="AC228" s="7">
        <v>2911.57</v>
      </c>
      <c r="AD228" s="7">
        <v>1929605</v>
      </c>
      <c r="AE228" s="7">
        <v>7706105</v>
      </c>
      <c r="AF228" s="7">
        <v>32167932</v>
      </c>
      <c r="AG228" s="7">
        <v>4.17</v>
      </c>
      <c r="AH228" s="7">
        <v>4.7699999999999996</v>
      </c>
      <c r="AI228" s="7">
        <v>6.07</v>
      </c>
    </row>
    <row r="229" spans="1:35" s="8" customFormat="1" x14ac:dyDescent="0.25">
      <c r="A229" s="3">
        <v>44044</v>
      </c>
      <c r="B229" s="7">
        <v>70982131.2745177</v>
      </c>
      <c r="C229" s="7">
        <v>594422</v>
      </c>
      <c r="D229" s="7">
        <v>7849978</v>
      </c>
      <c r="E229" s="7">
        <v>14865996</v>
      </c>
      <c r="F229" s="7">
        <v>14647809</v>
      </c>
      <c r="G229" s="7">
        <v>7436055</v>
      </c>
      <c r="H229" s="7">
        <v>10.37</v>
      </c>
      <c r="I229" s="7">
        <v>13.49</v>
      </c>
      <c r="J229" s="7">
        <v>13.47</v>
      </c>
      <c r="K229" s="7">
        <v>7.57</v>
      </c>
      <c r="L229" s="7">
        <v>8.52</v>
      </c>
      <c r="M229" s="7">
        <v>6.73</v>
      </c>
      <c r="N229" s="7">
        <v>4.29</v>
      </c>
      <c r="O229" s="7">
        <v>4.0599999999999996</v>
      </c>
      <c r="P229" s="7">
        <v>3.24</v>
      </c>
      <c r="Q229" s="7">
        <v>3.87</v>
      </c>
      <c r="R229" s="7">
        <v>4.12</v>
      </c>
      <c r="S229" s="7">
        <v>3.18</v>
      </c>
      <c r="T229" s="7">
        <v>1258.5999999999999</v>
      </c>
      <c r="U229" s="7">
        <v>179.97</v>
      </c>
      <c r="V229" s="7">
        <v>231.39</v>
      </c>
      <c r="W229" s="7">
        <v>252.86</v>
      </c>
      <c r="X229" s="7">
        <v>72.680000000000007</v>
      </c>
      <c r="Y229" s="7">
        <v>96.98</v>
      </c>
      <c r="Z229" s="7">
        <v>177.74</v>
      </c>
      <c r="AA229" s="7">
        <v>45.15</v>
      </c>
      <c r="AB229" s="7">
        <v>241.94</v>
      </c>
      <c r="AC229" s="7">
        <v>2966.2</v>
      </c>
      <c r="AD229" s="7">
        <v>2342839</v>
      </c>
      <c r="AE229" s="7">
        <v>9139766</v>
      </c>
      <c r="AF229" s="7">
        <v>37181307</v>
      </c>
      <c r="AG229" s="7">
        <v>4.17</v>
      </c>
      <c r="AH229" s="7">
        <v>4.7699999999999996</v>
      </c>
      <c r="AI229" s="7">
        <v>6.28</v>
      </c>
    </row>
    <row r="230" spans="1:35" s="8" customFormat="1" x14ac:dyDescent="0.25">
      <c r="A230" s="3">
        <v>44075</v>
      </c>
      <c r="B230" s="7">
        <v>72886226.225558996</v>
      </c>
      <c r="C230" s="7">
        <v>583426</v>
      </c>
      <c r="D230" s="7">
        <v>8047178</v>
      </c>
      <c r="E230" s="7">
        <v>15347727</v>
      </c>
      <c r="F230" s="7">
        <v>14878370</v>
      </c>
      <c r="G230" s="7">
        <v>7923241</v>
      </c>
      <c r="H230" s="7">
        <v>10.02</v>
      </c>
      <c r="I230" s="7">
        <v>13.41</v>
      </c>
      <c r="J230" s="7">
        <v>13.72</v>
      </c>
      <c r="K230" s="7">
        <v>7.71</v>
      </c>
      <c r="L230" s="7">
        <v>8.4700000000000006</v>
      </c>
      <c r="M230" s="7">
        <v>6.95</v>
      </c>
      <c r="N230" s="7">
        <v>4.26</v>
      </c>
      <c r="O230" s="7">
        <v>4.09</v>
      </c>
      <c r="P230" s="7">
        <v>3.32</v>
      </c>
      <c r="Q230" s="7">
        <v>5.74</v>
      </c>
      <c r="R230" s="7">
        <v>4.5599999999999996</v>
      </c>
      <c r="S230" s="7">
        <v>3.2</v>
      </c>
      <c r="T230" s="7">
        <v>1178.51</v>
      </c>
      <c r="U230" s="7">
        <v>163.66999999999999</v>
      </c>
      <c r="V230" s="7">
        <v>229.86</v>
      </c>
      <c r="W230" s="7">
        <v>238.28</v>
      </c>
      <c r="X230" s="7">
        <v>71.349999999999994</v>
      </c>
      <c r="Y230" s="7">
        <v>93.2</v>
      </c>
      <c r="Z230" s="7">
        <v>174.45</v>
      </c>
      <c r="AA230" s="7">
        <v>41.41</v>
      </c>
      <c r="AB230" s="7">
        <v>232.42</v>
      </c>
      <c r="AC230" s="7">
        <v>2905.81</v>
      </c>
      <c r="AD230" s="7">
        <v>2846404</v>
      </c>
      <c r="AE230" s="7">
        <v>10664782</v>
      </c>
      <c r="AF230" s="7">
        <v>42915946</v>
      </c>
      <c r="AG230" s="7">
        <v>4.28</v>
      </c>
      <c r="AH230" s="7">
        <v>4.99</v>
      </c>
      <c r="AI230" s="7">
        <v>6.42</v>
      </c>
    </row>
    <row r="231" spans="1:35" s="8" customFormat="1" x14ac:dyDescent="0.25">
      <c r="A231" s="3">
        <v>44105</v>
      </c>
      <c r="B231" s="7">
        <v>73156478.605466396</v>
      </c>
      <c r="C231" s="7">
        <v>582845</v>
      </c>
      <c r="D231" s="7">
        <v>8241354</v>
      </c>
      <c r="E231" s="7">
        <v>15489860</v>
      </c>
      <c r="F231" s="7">
        <v>14802399</v>
      </c>
      <c r="G231" s="7">
        <v>7956550</v>
      </c>
      <c r="H231" s="7">
        <v>9.75</v>
      </c>
      <c r="I231" s="7">
        <v>13.26</v>
      </c>
      <c r="J231" s="7">
        <v>13.82</v>
      </c>
      <c r="K231" s="7">
        <v>7.88</v>
      </c>
      <c r="L231" s="7">
        <v>8.43</v>
      </c>
      <c r="M231" s="7">
        <v>7.92</v>
      </c>
      <c r="N231" s="7">
        <v>4.32</v>
      </c>
      <c r="O231" s="7">
        <v>4.13</v>
      </c>
      <c r="P231" s="7">
        <v>3.3</v>
      </c>
      <c r="Q231" s="7">
        <v>4.59</v>
      </c>
      <c r="R231" s="7">
        <v>4.2699999999999996</v>
      </c>
      <c r="S231" s="7">
        <v>3.27</v>
      </c>
      <c r="T231" s="7">
        <v>1066.5999999999999</v>
      </c>
      <c r="U231" s="7">
        <v>145.27000000000001</v>
      </c>
      <c r="V231" s="7">
        <v>214.38</v>
      </c>
      <c r="W231" s="7">
        <v>231.7</v>
      </c>
      <c r="X231" s="7">
        <v>66.16</v>
      </c>
      <c r="Y231" s="7">
        <v>84.02</v>
      </c>
      <c r="Z231" s="7">
        <v>155.81</v>
      </c>
      <c r="AA231" s="7">
        <v>34.31</v>
      </c>
      <c r="AB231" s="7">
        <v>219.39</v>
      </c>
      <c r="AC231" s="7">
        <v>2690.59</v>
      </c>
      <c r="AD231" s="7">
        <v>3392603</v>
      </c>
      <c r="AE231" s="7">
        <v>12230614</v>
      </c>
      <c r="AF231" s="7">
        <v>48773912</v>
      </c>
      <c r="AG231" s="7">
        <v>4.4000000000000004</v>
      </c>
      <c r="AH231" s="7">
        <v>4.97</v>
      </c>
      <c r="AI231" s="7">
        <v>6.41</v>
      </c>
    </row>
    <row r="232" spans="1:35" s="8" customFormat="1" x14ac:dyDescent="0.25">
      <c r="A232" s="3">
        <v>44136</v>
      </c>
      <c r="B232" s="7">
        <v>73163446.575866997</v>
      </c>
      <c r="C232" s="7">
        <v>582676</v>
      </c>
      <c r="D232" s="7">
        <v>8415742</v>
      </c>
      <c r="E232" s="7">
        <v>15416837</v>
      </c>
      <c r="F232" s="7">
        <v>14859660</v>
      </c>
      <c r="G232" s="7">
        <v>7860553</v>
      </c>
      <c r="H232" s="7">
        <v>9.9700000000000006</v>
      </c>
      <c r="I232" s="7">
        <v>13.22</v>
      </c>
      <c r="J232" s="7">
        <v>13.77</v>
      </c>
      <c r="K232" s="7">
        <v>7.63</v>
      </c>
      <c r="L232" s="7">
        <v>8.4600000000000009</v>
      </c>
      <c r="M232" s="7">
        <v>8.26</v>
      </c>
      <c r="N232" s="7">
        <v>4.09</v>
      </c>
      <c r="O232" s="7">
        <v>4.1500000000000004</v>
      </c>
      <c r="P232" s="7">
        <v>3.25</v>
      </c>
      <c r="Q232" s="7">
        <v>3.36</v>
      </c>
      <c r="R232" s="7">
        <v>4.49</v>
      </c>
      <c r="S232" s="7">
        <v>3.27</v>
      </c>
      <c r="T232" s="7">
        <v>1281.97</v>
      </c>
      <c r="U232" s="7">
        <v>179.97</v>
      </c>
      <c r="V232" s="7">
        <v>240.13</v>
      </c>
      <c r="W232" s="7">
        <v>257.66000000000003</v>
      </c>
      <c r="X232" s="7">
        <v>73.569999999999993</v>
      </c>
      <c r="Y232" s="7">
        <v>90.45</v>
      </c>
      <c r="Z232" s="7">
        <v>191.49</v>
      </c>
      <c r="AA232" s="7">
        <v>42.32</v>
      </c>
      <c r="AB232" s="7">
        <v>242.11</v>
      </c>
      <c r="AC232" s="7">
        <v>3107.58</v>
      </c>
      <c r="AD232" s="7">
        <v>3884044</v>
      </c>
      <c r="AE232" s="7">
        <v>13785605</v>
      </c>
      <c r="AF232" s="7">
        <v>54212311</v>
      </c>
      <c r="AG232" s="7">
        <v>4.3600000000000003</v>
      </c>
      <c r="AH232" s="7">
        <v>4.83</v>
      </c>
      <c r="AI232" s="7">
        <v>6.15</v>
      </c>
    </row>
    <row r="233" spans="1:35" s="8" customFormat="1" x14ac:dyDescent="0.25">
      <c r="A233" s="3">
        <v>44166</v>
      </c>
      <c r="B233" s="7">
        <v>73796311.582759604</v>
      </c>
      <c r="C233" s="7">
        <v>595774</v>
      </c>
      <c r="D233" s="7">
        <v>8474152</v>
      </c>
      <c r="E233" s="7">
        <v>15470542</v>
      </c>
      <c r="F233" s="7">
        <v>15711368</v>
      </c>
      <c r="G233" s="7">
        <v>7800110</v>
      </c>
      <c r="H233" s="7">
        <v>9.73</v>
      </c>
      <c r="I233" s="7">
        <v>13.01</v>
      </c>
      <c r="J233" s="7">
        <v>13.41</v>
      </c>
      <c r="K233" s="7">
        <v>7.12</v>
      </c>
      <c r="L233" s="7">
        <v>8.2200000000000006</v>
      </c>
      <c r="M233" s="7">
        <v>8.1</v>
      </c>
      <c r="N233" s="7">
        <v>4.21</v>
      </c>
      <c r="O233" s="7">
        <v>4.17</v>
      </c>
      <c r="P233" s="7">
        <v>3.42</v>
      </c>
      <c r="Q233" s="7">
        <v>4.1500000000000004</v>
      </c>
      <c r="R233" s="7">
        <v>4.7300000000000004</v>
      </c>
      <c r="S233" s="7">
        <v>3.31</v>
      </c>
      <c r="T233" s="7">
        <v>1387.46</v>
      </c>
      <c r="U233" s="7">
        <v>190.95</v>
      </c>
      <c r="V233" s="7">
        <v>259.99</v>
      </c>
      <c r="W233" s="7">
        <v>291.26</v>
      </c>
      <c r="X233" s="7">
        <v>77.83</v>
      </c>
      <c r="Y233" s="7">
        <v>94.56</v>
      </c>
      <c r="Z233" s="7">
        <v>200.5</v>
      </c>
      <c r="AA233" s="7">
        <v>42.92</v>
      </c>
      <c r="AB233" s="7">
        <v>253.37</v>
      </c>
      <c r="AC233" s="7">
        <v>3289.02</v>
      </c>
      <c r="AD233" s="7">
        <v>4444328</v>
      </c>
      <c r="AE233" s="7">
        <v>15486045</v>
      </c>
      <c r="AF233" s="7">
        <v>61462895</v>
      </c>
      <c r="AG233" s="7">
        <v>4.18</v>
      </c>
      <c r="AH233" s="7">
        <v>4.91</v>
      </c>
      <c r="AI233" s="7">
        <v>6.27</v>
      </c>
    </row>
    <row r="234" spans="1:35" s="8" customFormat="1" x14ac:dyDescent="0.25">
      <c r="A234" s="3">
        <v>44197</v>
      </c>
      <c r="B234" s="7">
        <v>74198169.699586406</v>
      </c>
      <c r="C234" s="7">
        <v>590685</v>
      </c>
      <c r="D234" s="7">
        <v>8529387</v>
      </c>
      <c r="E234" s="7">
        <v>15549928</v>
      </c>
      <c r="F234" s="7">
        <v>15273221</v>
      </c>
      <c r="G234" s="7">
        <v>7853242</v>
      </c>
      <c r="H234" s="7">
        <v>10.31</v>
      </c>
      <c r="I234" s="7">
        <v>13.26</v>
      </c>
      <c r="J234" s="7">
        <v>13.51</v>
      </c>
      <c r="K234" s="7">
        <v>6.98</v>
      </c>
      <c r="L234" s="7">
        <v>7.91</v>
      </c>
      <c r="M234" s="7">
        <v>8.23</v>
      </c>
      <c r="N234" s="7">
        <v>4.0599999999999996</v>
      </c>
      <c r="O234" s="7">
        <v>4.18</v>
      </c>
      <c r="P234" s="7">
        <v>3.42</v>
      </c>
      <c r="Q234" s="7">
        <v>4.3899999999999997</v>
      </c>
      <c r="R234" s="7">
        <v>4.5999999999999996</v>
      </c>
      <c r="S234" s="7">
        <v>3.36</v>
      </c>
      <c r="T234" s="7">
        <v>1367.64</v>
      </c>
      <c r="U234" s="7">
        <v>190.7</v>
      </c>
      <c r="V234" s="7">
        <v>254.73</v>
      </c>
      <c r="W234" s="7">
        <v>282.63</v>
      </c>
      <c r="X234" s="7">
        <v>75.92</v>
      </c>
      <c r="Y234" s="7">
        <v>94.62</v>
      </c>
      <c r="Z234" s="7">
        <v>209.29</v>
      </c>
      <c r="AA234" s="7">
        <v>43.72</v>
      </c>
      <c r="AB234" s="7">
        <v>275.33</v>
      </c>
      <c r="AC234" s="7">
        <v>3277.08</v>
      </c>
      <c r="AD234" s="7">
        <v>259537</v>
      </c>
      <c r="AE234" s="7">
        <v>1162340</v>
      </c>
      <c r="AF234" s="7">
        <v>3953893</v>
      </c>
      <c r="AG234" s="7">
        <v>4.3499999999999996</v>
      </c>
      <c r="AH234" s="7">
        <v>5.15</v>
      </c>
      <c r="AI234" s="7">
        <v>6.59</v>
      </c>
    </row>
    <row r="235" spans="1:35" s="8" customFormat="1" x14ac:dyDescent="0.25">
      <c r="A235" s="3">
        <v>44228</v>
      </c>
      <c r="B235" s="7">
        <v>74663768.128972098</v>
      </c>
      <c r="C235" s="7">
        <v>586266</v>
      </c>
      <c r="D235" s="7">
        <v>8633278</v>
      </c>
      <c r="E235" s="7">
        <v>15547278</v>
      </c>
      <c r="F235" s="7">
        <v>15381265</v>
      </c>
      <c r="G235" s="7">
        <v>7681593</v>
      </c>
      <c r="H235" s="7">
        <v>9.9</v>
      </c>
      <c r="I235" s="7">
        <v>13.21</v>
      </c>
      <c r="J235" s="7">
        <v>13.55</v>
      </c>
      <c r="K235" s="7">
        <v>6.95</v>
      </c>
      <c r="L235" s="7">
        <v>8.16</v>
      </c>
      <c r="M235" s="7">
        <v>8.0399999999999991</v>
      </c>
      <c r="N235" s="7">
        <v>4.2300000000000004</v>
      </c>
      <c r="O235" s="7">
        <v>4.26</v>
      </c>
      <c r="P235" s="7">
        <v>3.21</v>
      </c>
      <c r="Q235" s="7">
        <v>4.8899999999999997</v>
      </c>
      <c r="R235" s="7">
        <v>4.87</v>
      </c>
      <c r="S235" s="7">
        <v>3.28</v>
      </c>
      <c r="T235" s="7">
        <v>1411.93</v>
      </c>
      <c r="U235" s="7">
        <v>198.72</v>
      </c>
      <c r="V235" s="7">
        <v>262.58</v>
      </c>
      <c r="W235" s="7">
        <v>285.72000000000003</v>
      </c>
      <c r="X235" s="7">
        <v>76.64</v>
      </c>
      <c r="Y235" s="7">
        <v>94.12</v>
      </c>
      <c r="Z235" s="7">
        <v>236.69</v>
      </c>
      <c r="AA235" s="7">
        <v>43.66</v>
      </c>
      <c r="AB235" s="7">
        <v>292.98</v>
      </c>
      <c r="AC235" s="7">
        <v>3346.64</v>
      </c>
      <c r="AD235" s="7">
        <v>662840</v>
      </c>
      <c r="AE235" s="7">
        <v>2555598</v>
      </c>
      <c r="AF235" s="7">
        <v>9000625</v>
      </c>
      <c r="AG235" s="7">
        <v>4.74</v>
      </c>
      <c r="AH235" s="7">
        <v>5.72</v>
      </c>
      <c r="AI235" s="7">
        <v>7.06</v>
      </c>
    </row>
    <row r="236" spans="1:35" s="8" customFormat="1" x14ac:dyDescent="0.25">
      <c r="A236" s="3">
        <v>44256</v>
      </c>
      <c r="B236" s="7">
        <v>75349274.778319895</v>
      </c>
      <c r="C236" s="7">
        <v>573322</v>
      </c>
      <c r="D236" s="7">
        <v>8821019</v>
      </c>
      <c r="E236" s="7">
        <v>15553483</v>
      </c>
      <c r="F236" s="7">
        <v>15494588</v>
      </c>
      <c r="G236" s="7">
        <v>7688532</v>
      </c>
      <c r="H236" s="7">
        <v>9.8800000000000008</v>
      </c>
      <c r="I236" s="7">
        <v>12.91</v>
      </c>
      <c r="J236" s="7">
        <v>13.08</v>
      </c>
      <c r="K236" s="7">
        <v>7.07</v>
      </c>
      <c r="L236" s="7">
        <v>8.0299999999999994</v>
      </c>
      <c r="M236" s="7">
        <v>7.99</v>
      </c>
      <c r="N236" s="7">
        <v>4.71</v>
      </c>
      <c r="O236" s="7">
        <v>4.18</v>
      </c>
      <c r="P236" s="7">
        <v>3.25</v>
      </c>
      <c r="Q236" s="7">
        <v>5.07</v>
      </c>
      <c r="R236" s="7">
        <v>5.15</v>
      </c>
      <c r="S236" s="7">
        <v>3.38</v>
      </c>
      <c r="T236" s="7">
        <v>1477.11</v>
      </c>
      <c r="U236" s="7">
        <v>214.53</v>
      </c>
      <c r="V236" s="7">
        <v>270.02</v>
      </c>
      <c r="W236" s="7">
        <v>297.81</v>
      </c>
      <c r="X236" s="7">
        <v>75.760000000000005</v>
      </c>
      <c r="Y236" s="7">
        <v>93.14</v>
      </c>
      <c r="Z236" s="7">
        <v>255.41</v>
      </c>
      <c r="AA236" s="7">
        <v>42.82</v>
      </c>
      <c r="AB236" s="7">
        <v>292.58999999999997</v>
      </c>
      <c r="AC236" s="7">
        <v>3541.72</v>
      </c>
      <c r="AD236" s="7">
        <v>1163844</v>
      </c>
      <c r="AE236" s="7">
        <v>4297176</v>
      </c>
      <c r="AF236" s="7">
        <v>15440747</v>
      </c>
      <c r="AG236" s="7">
        <v>5.14</v>
      </c>
      <c r="AH236" s="7">
        <v>6.18</v>
      </c>
      <c r="AI236" s="7">
        <v>7.23</v>
      </c>
    </row>
    <row r="237" spans="1:35" s="8" customFormat="1" x14ac:dyDescent="0.25">
      <c r="A237" s="3">
        <v>44287</v>
      </c>
      <c r="B237" s="7">
        <v>76196193.619901195</v>
      </c>
      <c r="C237" s="7">
        <v>590476</v>
      </c>
      <c r="D237" s="7">
        <v>9036843</v>
      </c>
      <c r="E237" s="7">
        <v>15594658</v>
      </c>
      <c r="F237" s="7">
        <v>16147893</v>
      </c>
      <c r="G237" s="7">
        <v>7545083</v>
      </c>
      <c r="H237" s="7">
        <v>9.83</v>
      </c>
      <c r="I237" s="7">
        <v>12.8</v>
      </c>
      <c r="J237" s="7">
        <v>13.65</v>
      </c>
      <c r="K237" s="7">
        <v>7.27</v>
      </c>
      <c r="L237" s="7">
        <v>7.67</v>
      </c>
      <c r="M237" s="7">
        <v>8.27</v>
      </c>
      <c r="N237" s="7">
        <v>5</v>
      </c>
      <c r="O237" s="7">
        <v>4.4000000000000004</v>
      </c>
      <c r="P237" s="7">
        <v>3.36</v>
      </c>
      <c r="Q237" s="7">
        <v>3.47</v>
      </c>
      <c r="R237" s="7">
        <v>5.27</v>
      </c>
      <c r="S237" s="7">
        <v>3.61</v>
      </c>
      <c r="T237" s="7">
        <v>1485.03</v>
      </c>
      <c r="U237" s="7">
        <v>202.43</v>
      </c>
      <c r="V237" s="7">
        <v>264.43</v>
      </c>
      <c r="W237" s="7">
        <v>318.07</v>
      </c>
      <c r="X237" s="7">
        <v>74.91</v>
      </c>
      <c r="Y237" s="7">
        <v>93.55</v>
      </c>
      <c r="Z237" s="7">
        <v>267.16000000000003</v>
      </c>
      <c r="AA237" s="7">
        <v>41.5</v>
      </c>
      <c r="AB237" s="7">
        <v>315.64999999999998</v>
      </c>
      <c r="AC237" s="7">
        <v>3544</v>
      </c>
      <c r="AD237" s="7">
        <v>1714736</v>
      </c>
      <c r="AE237" s="7">
        <v>6125093</v>
      </c>
      <c r="AF237" s="7">
        <v>22602366</v>
      </c>
      <c r="AG237" s="7">
        <v>5.41</v>
      </c>
      <c r="AH237" s="7">
        <v>6.18</v>
      </c>
      <c r="AI237" s="7">
        <v>7.21</v>
      </c>
    </row>
    <row r="238" spans="1:35" s="8" customFormat="1" x14ac:dyDescent="0.25">
      <c r="A238" s="3">
        <v>44317</v>
      </c>
      <c r="B238" s="7">
        <v>76414712.432245299</v>
      </c>
      <c r="C238" s="7">
        <v>605232</v>
      </c>
      <c r="D238" s="7">
        <v>9230235</v>
      </c>
      <c r="E238" s="7">
        <v>15627905</v>
      </c>
      <c r="F238" s="7">
        <v>15892751</v>
      </c>
      <c r="G238" s="7">
        <v>7490427</v>
      </c>
      <c r="H238" s="7">
        <v>10.18</v>
      </c>
      <c r="I238" s="7">
        <v>13</v>
      </c>
      <c r="J238" s="7">
        <v>13.73</v>
      </c>
      <c r="K238" s="7">
        <v>6.92</v>
      </c>
      <c r="L238" s="7">
        <v>8.5399999999999991</v>
      </c>
      <c r="M238" s="7">
        <v>8.35</v>
      </c>
      <c r="N238" s="7">
        <v>4.76</v>
      </c>
      <c r="O238" s="7">
        <v>4.46</v>
      </c>
      <c r="P238" s="7">
        <v>3.33</v>
      </c>
      <c r="Q238" s="7">
        <v>5.43</v>
      </c>
      <c r="R238" s="7">
        <v>5.2</v>
      </c>
      <c r="S238" s="7">
        <v>3.92</v>
      </c>
      <c r="T238" s="7">
        <v>1597.54</v>
      </c>
      <c r="U238" s="7">
        <v>217.12</v>
      </c>
      <c r="V238" s="7">
        <v>279.67</v>
      </c>
      <c r="W238" s="7">
        <v>341.56</v>
      </c>
      <c r="X238" s="7">
        <v>78.97</v>
      </c>
      <c r="Y238" s="7">
        <v>99.17</v>
      </c>
      <c r="Z238" s="7">
        <v>288.94</v>
      </c>
      <c r="AA238" s="7">
        <v>44.62</v>
      </c>
      <c r="AB238" s="7">
        <v>335.44</v>
      </c>
      <c r="AC238" s="7">
        <v>3721.63</v>
      </c>
      <c r="AD238" s="7">
        <v>2148566</v>
      </c>
      <c r="AE238" s="7">
        <v>7791252</v>
      </c>
      <c r="AF238" s="7">
        <v>28452041</v>
      </c>
      <c r="AG238" s="7">
        <v>5.86</v>
      </c>
      <c r="AH238" s="7">
        <v>6.37</v>
      </c>
      <c r="AI238" s="7">
        <v>7.25</v>
      </c>
    </row>
    <row r="239" spans="1:35" s="8" customFormat="1" x14ac:dyDescent="0.25">
      <c r="A239" s="3">
        <v>44348</v>
      </c>
      <c r="B239" s="7">
        <v>76374673.022420004</v>
      </c>
      <c r="C239" s="7">
        <v>591745</v>
      </c>
      <c r="D239" s="7">
        <v>9464861</v>
      </c>
      <c r="E239" s="7">
        <v>15670071</v>
      </c>
      <c r="F239" s="7">
        <v>15966431</v>
      </c>
      <c r="G239" s="7">
        <v>7962959</v>
      </c>
      <c r="H239" s="7">
        <v>9.91</v>
      </c>
      <c r="I239" s="7">
        <v>13.11</v>
      </c>
      <c r="J239" s="7">
        <v>13.42</v>
      </c>
      <c r="K239" s="7">
        <v>8.2100000000000009</v>
      </c>
      <c r="L239" s="7">
        <v>8.82</v>
      </c>
      <c r="M239" s="7">
        <v>8.36</v>
      </c>
      <c r="N239" s="7">
        <v>5.44</v>
      </c>
      <c r="O239" s="7">
        <v>4.68</v>
      </c>
      <c r="P239" s="7">
        <v>3.43</v>
      </c>
      <c r="Q239" s="7">
        <v>4.93</v>
      </c>
      <c r="R239" s="7">
        <v>6.13</v>
      </c>
      <c r="S239" s="7">
        <v>4.24</v>
      </c>
      <c r="T239" s="7">
        <v>1653.78</v>
      </c>
      <c r="U239" s="7">
        <v>235.78</v>
      </c>
      <c r="V239" s="7">
        <v>282.41000000000003</v>
      </c>
      <c r="W239" s="7">
        <v>322.64999999999998</v>
      </c>
      <c r="X239" s="7">
        <v>76.62</v>
      </c>
      <c r="Y239" s="7">
        <v>99.99</v>
      </c>
      <c r="Z239" s="7">
        <v>299.38</v>
      </c>
      <c r="AA239" s="7">
        <v>45.56</v>
      </c>
      <c r="AB239" s="7">
        <v>344.41</v>
      </c>
      <c r="AC239" s="7">
        <v>3841.85</v>
      </c>
      <c r="AD239" s="7">
        <v>2693517</v>
      </c>
      <c r="AE239" s="7">
        <v>9637561</v>
      </c>
      <c r="AF239" s="7">
        <v>35300540</v>
      </c>
      <c r="AG239" s="7">
        <v>6.28</v>
      </c>
      <c r="AH239" s="7">
        <v>6.92</v>
      </c>
      <c r="AI239" s="7">
        <v>7.2</v>
      </c>
    </row>
    <row r="240" spans="1:35" s="8" customFormat="1" x14ac:dyDescent="0.25">
      <c r="A240" s="3">
        <v>44378</v>
      </c>
      <c r="B240" s="7">
        <v>76629518.022217005</v>
      </c>
      <c r="C240" s="7">
        <v>601003</v>
      </c>
      <c r="D240" s="7">
        <v>9653062</v>
      </c>
      <c r="E240" s="7">
        <v>15876987</v>
      </c>
      <c r="F240" s="7">
        <v>16062779</v>
      </c>
      <c r="G240" s="7">
        <v>7850733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>
        <v>1625.76</v>
      </c>
      <c r="U240" s="7">
        <v>223.69</v>
      </c>
      <c r="V240" s="7">
        <v>273.82</v>
      </c>
      <c r="W240" s="7">
        <v>335.86</v>
      </c>
      <c r="X240" s="7">
        <v>72.900000000000006</v>
      </c>
      <c r="Y240" s="7">
        <v>91.93</v>
      </c>
      <c r="Z240" s="7">
        <v>297.32</v>
      </c>
      <c r="AA240" s="7">
        <v>46.51</v>
      </c>
      <c r="AB240" s="7">
        <v>347.07</v>
      </c>
      <c r="AC240" s="7">
        <v>3771.58</v>
      </c>
      <c r="AD240" s="7">
        <v>3126594</v>
      </c>
      <c r="AE240" s="7">
        <v>11353372</v>
      </c>
      <c r="AF240" s="7"/>
      <c r="AG240" s="7">
        <v>6.59</v>
      </c>
      <c r="AH240" s="7">
        <v>6.74</v>
      </c>
      <c r="AI240" s="7">
        <v>6.93</v>
      </c>
    </row>
    <row r="241" spans="1:35" s="8" customFormat="1" x14ac:dyDescent="0.25">
      <c r="A241" s="3">
        <v>44409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>
        <v>1684.16</v>
      </c>
      <c r="U241" s="7">
        <v>227.87</v>
      </c>
      <c r="V241" s="7">
        <v>290.43</v>
      </c>
      <c r="W241" s="7">
        <v>331.51</v>
      </c>
      <c r="X241" s="7">
        <v>74.790000000000006</v>
      </c>
      <c r="Y241" s="7">
        <v>94.95</v>
      </c>
      <c r="Z241" s="7">
        <v>316.60000000000002</v>
      </c>
      <c r="AA241" s="7">
        <v>49.01</v>
      </c>
      <c r="AB241" s="7">
        <v>385.16</v>
      </c>
      <c r="AC241" s="7">
        <v>3918.96</v>
      </c>
      <c r="AD241" s="7"/>
      <c r="AE241" s="7"/>
      <c r="AF241" s="7"/>
      <c r="AG241" s="7">
        <v>6.57</v>
      </c>
      <c r="AH241" s="7">
        <v>6.83</v>
      </c>
      <c r="AI241" s="7">
        <v>7.12</v>
      </c>
    </row>
    <row r="242" spans="1:3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</sheetData>
  <conditionalFormatting sqref="B6:AI241">
    <cfRule type="cellIs" dxfId="107" priority="1" operator="lessThan">
      <formula>0</formula>
    </cfRule>
    <cfRule type="cellIs" dxfId="106" priority="2" operator="greaterThanOrEqual">
      <formula>0</formula>
    </cfRule>
    <cfRule type="cellIs" dxfId="105" priority="301" stopIfTrue="1" operator="lessThan">
      <formula>0</formula>
    </cfRule>
    <cfRule type="cellIs" dxfId="104" priority="302" stopIfTrue="1" operator="greaterThanOrEqual">
      <formula>0</formula>
    </cfRule>
  </conditionalFormatting>
  <conditionalFormatting sqref="B240">
    <cfRule type="cellIs" dxfId="405" priority="3" stopIfTrue="1" operator="equal">
      <formula>76629518.022217</formula>
    </cfRule>
  </conditionalFormatting>
  <conditionalFormatting sqref="B239">
    <cfRule type="cellIs" dxfId="404" priority="4" stopIfTrue="1" operator="equal">
      <formula>76374673.02242</formula>
    </cfRule>
  </conditionalFormatting>
  <conditionalFormatting sqref="B238">
    <cfRule type="cellIs" dxfId="403" priority="5" stopIfTrue="1" operator="equal">
      <formula>76414712.4322453</formula>
    </cfRule>
  </conditionalFormatting>
  <conditionalFormatting sqref="B237">
    <cfRule type="cellIs" dxfId="402" priority="6" stopIfTrue="1" operator="equal">
      <formula>76196193.6199012</formula>
    </cfRule>
  </conditionalFormatting>
  <conditionalFormatting sqref="B236">
    <cfRule type="cellIs" dxfId="401" priority="7" stopIfTrue="1" operator="equal">
      <formula>75349274.7783199</formula>
    </cfRule>
  </conditionalFormatting>
  <conditionalFormatting sqref="B235">
    <cfRule type="cellIs" dxfId="400" priority="8" stopIfTrue="1" operator="equal">
      <formula>74663768.1289721</formula>
    </cfRule>
  </conditionalFormatting>
  <conditionalFormatting sqref="B234">
    <cfRule type="cellIs" dxfId="399" priority="9" stopIfTrue="1" operator="equal">
      <formula>74198169.6995864</formula>
    </cfRule>
  </conditionalFormatting>
  <conditionalFormatting sqref="B233">
    <cfRule type="cellIs" dxfId="398" priority="10" stopIfTrue="1" operator="equal">
      <formula>73796311.5827596</formula>
    </cfRule>
  </conditionalFormatting>
  <conditionalFormatting sqref="B232">
    <cfRule type="cellIs" dxfId="397" priority="11" stopIfTrue="1" operator="equal">
      <formula>73163446.575867</formula>
    </cfRule>
  </conditionalFormatting>
  <conditionalFormatting sqref="B231">
    <cfRule type="cellIs" dxfId="396" priority="12" stopIfTrue="1" operator="equal">
      <formula>73156478.6054664</formula>
    </cfRule>
  </conditionalFormatting>
  <conditionalFormatting sqref="B230">
    <cfRule type="cellIs" dxfId="395" priority="13" stopIfTrue="1" operator="equal">
      <formula>72886226.225559</formula>
    </cfRule>
  </conditionalFormatting>
  <conditionalFormatting sqref="B229">
    <cfRule type="cellIs" dxfId="394" priority="14" stopIfTrue="1" operator="equal">
      <formula>70982131.2745177</formula>
    </cfRule>
  </conditionalFormatting>
  <conditionalFormatting sqref="B228">
    <cfRule type="cellIs" dxfId="393" priority="15" stopIfTrue="1" operator="equal">
      <formula>70300654.4951853</formula>
    </cfRule>
  </conditionalFormatting>
  <conditionalFormatting sqref="B227">
    <cfRule type="cellIs" dxfId="392" priority="16" stopIfTrue="1" operator="equal">
      <formula>68928252.9608281</formula>
    </cfRule>
  </conditionalFormatting>
  <conditionalFormatting sqref="B226">
    <cfRule type="cellIs" dxfId="391" priority="17" stopIfTrue="1" operator="equal">
      <formula>67903690.5674306</formula>
    </cfRule>
  </conditionalFormatting>
  <conditionalFormatting sqref="B225">
    <cfRule type="cellIs" dxfId="390" priority="18" stopIfTrue="1" operator="equal">
      <formula>68122450.4024978</formula>
    </cfRule>
  </conditionalFormatting>
  <conditionalFormatting sqref="B224">
    <cfRule type="cellIs" dxfId="389" priority="19" stopIfTrue="1" operator="equal">
      <formula>68324853.9940902</formula>
    </cfRule>
  </conditionalFormatting>
  <conditionalFormatting sqref="B223">
    <cfRule type="cellIs" dxfId="388" priority="20" stopIfTrue="1" operator="equal">
      <formula>64832709.2386081</formula>
    </cfRule>
  </conditionalFormatting>
  <conditionalFormatting sqref="B222">
    <cfRule type="cellIs" dxfId="387" priority="21" stopIfTrue="1" operator="equal">
      <formula>63242654.7202819</formula>
    </cfRule>
  </conditionalFormatting>
  <conditionalFormatting sqref="B221">
    <cfRule type="cellIs" dxfId="386" priority="22" stopIfTrue="1" operator="equal">
      <formula>63237167.6620871</formula>
    </cfRule>
  </conditionalFormatting>
  <conditionalFormatting sqref="B220">
    <cfRule type="cellIs" dxfId="385" priority="23" stopIfTrue="1" operator="equal">
      <formula>63266681.6499393</formula>
    </cfRule>
  </conditionalFormatting>
  <conditionalFormatting sqref="B219">
    <cfRule type="cellIs" dxfId="384" priority="24" stopIfTrue="1" operator="equal">
      <formula>62760369.7521209</formula>
    </cfRule>
  </conditionalFormatting>
  <conditionalFormatting sqref="B218">
    <cfRule type="cellIs" dxfId="383" priority="25" stopIfTrue="1" operator="equal">
      <formula>62382636.7000039</formula>
    </cfRule>
  </conditionalFormatting>
  <conditionalFormatting sqref="B217">
    <cfRule type="cellIs" dxfId="382" priority="26" stopIfTrue="1" operator="equal">
      <formula>62026078.5006774</formula>
    </cfRule>
  </conditionalFormatting>
  <conditionalFormatting sqref="B216">
    <cfRule type="cellIs" dxfId="381" priority="27" stopIfTrue="1" operator="equal">
      <formula>61332607.2077908</formula>
    </cfRule>
  </conditionalFormatting>
  <conditionalFormatting sqref="B215">
    <cfRule type="cellIs" dxfId="380" priority="28" stopIfTrue="1" operator="equal">
      <formula>61057684.6802744</formula>
    </cfRule>
  </conditionalFormatting>
  <conditionalFormatting sqref="B214">
    <cfRule type="cellIs" dxfId="379" priority="29" stopIfTrue="1" operator="equal">
      <formula>60980942.5142939</formula>
    </cfRule>
  </conditionalFormatting>
  <conditionalFormatting sqref="B213">
    <cfRule type="cellIs" dxfId="378" priority="30" stopIfTrue="1" operator="equal">
      <formula>60518583.3975592</formula>
    </cfRule>
  </conditionalFormatting>
  <conditionalFormatting sqref="B212">
    <cfRule type="cellIs" dxfId="377" priority="31" stopIfTrue="1" operator="equal">
      <formula>60194885.9825903</formula>
    </cfRule>
  </conditionalFormatting>
  <conditionalFormatting sqref="B211">
    <cfRule type="cellIs" dxfId="376" priority="32" stopIfTrue="1" operator="equal">
      <formula>59830355.3035219</formula>
    </cfRule>
  </conditionalFormatting>
  <conditionalFormatting sqref="B210">
    <cfRule type="cellIs" dxfId="375" priority="33" stopIfTrue="1" operator="equal">
      <formula>59059661.957049</formula>
    </cfRule>
  </conditionalFormatting>
  <conditionalFormatting sqref="B209">
    <cfRule type="cellIs" dxfId="374" priority="34" stopIfTrue="1" operator="equal">
      <formula>60150113.9949348</formula>
    </cfRule>
  </conditionalFormatting>
  <conditionalFormatting sqref="B208">
    <cfRule type="cellIs" dxfId="373" priority="35" stopIfTrue="1" operator="equal">
      <formula>58894212.8379351</formula>
    </cfRule>
  </conditionalFormatting>
  <conditionalFormatting sqref="B207">
    <cfRule type="cellIs" dxfId="372" priority="36" stopIfTrue="1" operator="equal">
      <formula>58427641.4324681</formula>
    </cfRule>
  </conditionalFormatting>
  <conditionalFormatting sqref="B206">
    <cfRule type="cellIs" dxfId="371" priority="37" stopIfTrue="1" operator="equal">
      <formula>58081683.0702211</formula>
    </cfRule>
  </conditionalFormatting>
  <conditionalFormatting sqref="B205">
    <cfRule type="cellIs" dxfId="370" priority="38" stopIfTrue="1" operator="equal">
      <formula>58166457.6087676</formula>
    </cfRule>
  </conditionalFormatting>
  <conditionalFormatting sqref="B204">
    <cfRule type="cellIs" dxfId="369" priority="39" stopIfTrue="1" operator="equal">
      <formula>57141788.8188526</formula>
    </cfRule>
  </conditionalFormatting>
  <conditionalFormatting sqref="B203">
    <cfRule type="cellIs" dxfId="368" priority="40" stopIfTrue="1" operator="equal">
      <formula>57276171.4017051</formula>
    </cfRule>
  </conditionalFormatting>
  <conditionalFormatting sqref="B202">
    <cfRule type="cellIs" dxfId="367" priority="41" stopIfTrue="1" operator="equal">
      <formula>56667914.327547</formula>
    </cfRule>
  </conditionalFormatting>
  <conditionalFormatting sqref="B201">
    <cfRule type="cellIs" dxfId="366" priority="42" stopIfTrue="1" operator="equal">
      <formula>56335857.0553905</formula>
    </cfRule>
  </conditionalFormatting>
  <conditionalFormatting sqref="B200">
    <cfRule type="cellIs" dxfId="365" priority="43" stopIfTrue="1" operator="equal">
      <formula>54786049.9693426</formula>
    </cfRule>
  </conditionalFormatting>
  <conditionalFormatting sqref="B199">
    <cfRule type="cellIs" dxfId="364" priority="44" stopIfTrue="1" operator="equal">
      <formula>53456564.6672234</formula>
    </cfRule>
  </conditionalFormatting>
  <conditionalFormatting sqref="B198">
    <cfRule type="cellIs" dxfId="363" priority="45" stopIfTrue="1" operator="equal">
      <formula>53413334.8801812</formula>
    </cfRule>
  </conditionalFormatting>
  <conditionalFormatting sqref="B197">
    <cfRule type="cellIs" dxfId="362" priority="46" stopIfTrue="1" operator="equal">
      <formula>53509535.4481557</formula>
    </cfRule>
  </conditionalFormatting>
  <conditionalFormatting sqref="B196">
    <cfRule type="cellIs" dxfId="361" priority="47" stopIfTrue="1" operator="equal">
      <formula>52966181.5401972</formula>
    </cfRule>
  </conditionalFormatting>
  <conditionalFormatting sqref="B195">
    <cfRule type="cellIs" dxfId="360" priority="48" stopIfTrue="1" operator="equal">
      <formula>52744236.9464152</formula>
    </cfRule>
  </conditionalFormatting>
  <conditionalFormatting sqref="B194">
    <cfRule type="cellIs" dxfId="359" priority="49" stopIfTrue="1" operator="equal">
      <formula>52357508.861049</formula>
    </cfRule>
  </conditionalFormatting>
  <conditionalFormatting sqref="B193">
    <cfRule type="cellIs" dxfId="358" priority="50" stopIfTrue="1" operator="equal">
      <formula>52076587.2437748</formula>
    </cfRule>
  </conditionalFormatting>
  <conditionalFormatting sqref="B192">
    <cfRule type="cellIs" dxfId="357" priority="51" stopIfTrue="1" operator="equal">
      <formula>52175083.5094825</formula>
    </cfRule>
  </conditionalFormatting>
  <conditionalFormatting sqref="B191">
    <cfRule type="cellIs" dxfId="356" priority="52" stopIfTrue="1" operator="equal">
      <formula>52174205.0860512</formula>
    </cfRule>
  </conditionalFormatting>
  <conditionalFormatting sqref="B190">
    <cfRule type="cellIs" dxfId="355" priority="53" stopIfTrue="1" operator="equal">
      <formula>51445586.1337387</formula>
    </cfRule>
  </conditionalFormatting>
  <conditionalFormatting sqref="B189">
    <cfRule type="cellIs" dxfId="354" priority="54" stopIfTrue="1" operator="equal">
      <formula>51009369.0394905</formula>
    </cfRule>
  </conditionalFormatting>
  <conditionalFormatting sqref="B188">
    <cfRule type="cellIs" dxfId="353" priority="55" stopIfTrue="1" operator="equal">
      <formula>50718521.504643</formula>
    </cfRule>
  </conditionalFormatting>
  <conditionalFormatting sqref="B187">
    <cfRule type="cellIs" dxfId="352" priority="56" stopIfTrue="1" operator="equal">
      <formula>50541911.213208</formula>
    </cfRule>
  </conditionalFormatting>
  <conditionalFormatting sqref="B186">
    <cfRule type="cellIs" dxfId="351" priority="57" stopIfTrue="1" operator="equal">
      <formula>50399637.4731914</formula>
    </cfRule>
  </conditionalFormatting>
  <conditionalFormatting sqref="B185">
    <cfRule type="cellIs" dxfId="350" priority="58" stopIfTrue="1" operator="equal">
      <formula>49770616.7156821</formula>
    </cfRule>
  </conditionalFormatting>
  <conditionalFormatting sqref="B184">
    <cfRule type="cellIs" dxfId="349" priority="59" stopIfTrue="1" operator="equal">
      <formula>50298096.0944411</formula>
    </cfRule>
  </conditionalFormatting>
  <conditionalFormatting sqref="B183">
    <cfRule type="cellIs" dxfId="348" priority="60" stopIfTrue="1" operator="equal">
      <formula>50211734.9048699</formula>
    </cfRule>
  </conditionalFormatting>
  <conditionalFormatting sqref="B182">
    <cfRule type="cellIs" dxfId="347" priority="61" stopIfTrue="1" operator="equal">
      <formula>50206280.8871994</formula>
    </cfRule>
  </conditionalFormatting>
  <conditionalFormatting sqref="B181">
    <cfRule type="cellIs" dxfId="346" priority="62" stopIfTrue="1" operator="equal">
      <formula>50258592.4326168</formula>
    </cfRule>
  </conditionalFormatting>
  <conditionalFormatting sqref="B180">
    <cfRule type="cellIs" dxfId="345" priority="63" stopIfTrue="1" operator="equal">
      <formula>50480561.1242264</formula>
    </cfRule>
  </conditionalFormatting>
  <conditionalFormatting sqref="B179">
    <cfRule type="cellIs" dxfId="344" priority="64" stopIfTrue="1" operator="equal">
      <formula>50111770.3225291</formula>
    </cfRule>
  </conditionalFormatting>
  <conditionalFormatting sqref="B178">
    <cfRule type="cellIs" dxfId="343" priority="65" stopIfTrue="1" operator="equal">
      <formula>50510131.5886575</formula>
    </cfRule>
  </conditionalFormatting>
  <conditionalFormatting sqref="B177">
    <cfRule type="cellIs" dxfId="342" priority="66" stopIfTrue="1" operator="equal">
      <formula>49938962.4716605</formula>
    </cfRule>
  </conditionalFormatting>
  <conditionalFormatting sqref="B176">
    <cfRule type="cellIs" dxfId="341" priority="67" stopIfTrue="1" operator="equal">
      <formula>50153862.8471961</formula>
    </cfRule>
  </conditionalFormatting>
  <conditionalFormatting sqref="B175">
    <cfRule type="cellIs" dxfId="340" priority="68" stopIfTrue="1" operator="equal">
      <formula>50663148.8920753</formula>
    </cfRule>
  </conditionalFormatting>
  <conditionalFormatting sqref="B174">
    <cfRule type="cellIs" dxfId="339" priority="69" stopIfTrue="1" operator="equal">
      <formula>50066144.0213679</formula>
    </cfRule>
  </conditionalFormatting>
  <conditionalFormatting sqref="B173">
    <cfRule type="cellIs" dxfId="338" priority="70" stopIfTrue="1" operator="equal">
      <formula>49026215.2037546</formula>
    </cfRule>
  </conditionalFormatting>
  <conditionalFormatting sqref="B172">
    <cfRule type="cellIs" dxfId="337" priority="71" stopIfTrue="1" operator="equal">
      <formula>47924190.7777144</formula>
    </cfRule>
  </conditionalFormatting>
  <conditionalFormatting sqref="B171">
    <cfRule type="cellIs" dxfId="336" priority="72" stopIfTrue="1" operator="equal">
      <formula>47666874.4004883</formula>
    </cfRule>
  </conditionalFormatting>
  <conditionalFormatting sqref="B170">
    <cfRule type="cellIs" dxfId="335" priority="73" stopIfTrue="1" operator="equal">
      <formula>47539009.8029436</formula>
    </cfRule>
  </conditionalFormatting>
  <conditionalFormatting sqref="B169">
    <cfRule type="cellIs" dxfId="334" priority="74" stopIfTrue="1" operator="equal">
      <formula>46927334.7537605</formula>
    </cfRule>
  </conditionalFormatting>
  <conditionalFormatting sqref="B168">
    <cfRule type="cellIs" dxfId="333" priority="75" stopIfTrue="1" operator="equal">
      <formula>44709723.4740706</formula>
    </cfRule>
  </conditionalFormatting>
  <conditionalFormatting sqref="B167">
    <cfRule type="cellIs" dxfId="332" priority="76" stopIfTrue="1" operator="equal">
      <formula>43860267.5592298</formula>
    </cfRule>
  </conditionalFormatting>
  <conditionalFormatting sqref="B166">
    <cfRule type="cellIs" dxfId="331" priority="77" stopIfTrue="1" operator="equal">
      <formula>42987334.6717221</formula>
    </cfRule>
  </conditionalFormatting>
  <conditionalFormatting sqref="B165">
    <cfRule type="cellIs" dxfId="330" priority="78" stopIfTrue="1" operator="equal">
      <formula>42933708.7596676</formula>
    </cfRule>
  </conditionalFormatting>
  <conditionalFormatting sqref="B164">
    <cfRule type="cellIs" dxfId="329" priority="79" stopIfTrue="1" operator="equal">
      <formula>43225907.2915731</formula>
    </cfRule>
  </conditionalFormatting>
  <conditionalFormatting sqref="B163">
    <cfRule type="cellIs" dxfId="328" priority="80" stopIfTrue="1" operator="equal">
      <formula>43473257.7949805</formula>
    </cfRule>
  </conditionalFormatting>
  <conditionalFormatting sqref="B162">
    <cfRule type="cellIs" dxfId="327" priority="81" stopIfTrue="1" operator="equal">
      <formula>44452307.1386223</formula>
    </cfRule>
  </conditionalFormatting>
  <conditionalFormatting sqref="B161">
    <cfRule type="cellIs" dxfId="326" priority="82" stopIfTrue="1" operator="equal">
      <formula>40942715.3556872</formula>
    </cfRule>
  </conditionalFormatting>
  <conditionalFormatting sqref="B160">
    <cfRule type="cellIs" dxfId="325" priority="83" stopIfTrue="1" operator="equal">
      <formula>40471995.7371843</formula>
    </cfRule>
  </conditionalFormatting>
  <conditionalFormatting sqref="B159">
    <cfRule type="cellIs" dxfId="324" priority="84" stopIfTrue="1" operator="equal">
      <formula>39653239.2786035</formula>
    </cfRule>
  </conditionalFormatting>
  <conditionalFormatting sqref="B158">
    <cfRule type="cellIs" dxfId="323" priority="85" stopIfTrue="1" operator="equal">
      <formula>38687811.5307278</formula>
    </cfRule>
  </conditionalFormatting>
  <conditionalFormatting sqref="B157">
    <cfRule type="cellIs" dxfId="322" priority="86" stopIfTrue="1" operator="equal">
      <formula>38069777.1310052</formula>
    </cfRule>
  </conditionalFormatting>
  <conditionalFormatting sqref="B156">
    <cfRule type="cellIs" dxfId="321" priority="87" stopIfTrue="1" operator="equal">
      <formula>37641466.4494502</formula>
    </cfRule>
  </conditionalFormatting>
  <conditionalFormatting sqref="B155">
    <cfRule type="cellIs" dxfId="320" priority="88" stopIfTrue="1" operator="equal">
      <formula>37277586.2173048</formula>
    </cfRule>
  </conditionalFormatting>
  <conditionalFormatting sqref="B154">
    <cfRule type="cellIs" dxfId="319" priority="89" stopIfTrue="1" operator="equal">
      <formula>37422738.0516665</formula>
    </cfRule>
  </conditionalFormatting>
  <conditionalFormatting sqref="B153">
    <cfRule type="cellIs" dxfId="318" priority="90" stopIfTrue="1" operator="equal">
      <formula>37449982.3369435</formula>
    </cfRule>
  </conditionalFormatting>
  <conditionalFormatting sqref="B152">
    <cfRule type="cellIs" dxfId="317" priority="91" stopIfTrue="1" operator="equal">
      <formula>37011750.3856657</formula>
    </cfRule>
  </conditionalFormatting>
  <conditionalFormatting sqref="B151">
    <cfRule type="cellIs" dxfId="316" priority="92" stopIfTrue="1" operator="equal">
      <formula>37300633.5616506</formula>
    </cfRule>
  </conditionalFormatting>
  <conditionalFormatting sqref="B150">
    <cfRule type="cellIs" dxfId="315" priority="93" stopIfTrue="1" operator="equal">
      <formula>36517103.741502</formula>
    </cfRule>
  </conditionalFormatting>
  <conditionalFormatting sqref="B149">
    <cfRule type="cellIs" dxfId="314" priority="94" stopIfTrue="1" operator="equal">
      <formula>35645490.4057542</formula>
    </cfRule>
  </conditionalFormatting>
  <conditionalFormatting sqref="B148">
    <cfRule type="cellIs" dxfId="313" priority="95" stopIfTrue="1" operator="equal">
      <formula>35514815.2438371</formula>
    </cfRule>
  </conditionalFormatting>
  <conditionalFormatting sqref="B147">
    <cfRule type="cellIs" dxfId="312" priority="96" stopIfTrue="1" operator="equal">
      <formula>35223749.2960889</formula>
    </cfRule>
  </conditionalFormatting>
  <conditionalFormatting sqref="B146">
    <cfRule type="cellIs" dxfId="311" priority="97" stopIfTrue="1" operator="equal">
      <formula>35032316.0544679</formula>
    </cfRule>
  </conditionalFormatting>
  <conditionalFormatting sqref="B145">
    <cfRule type="cellIs" dxfId="310" priority="98" stopIfTrue="1" operator="equal">
      <formula>34969313.141404</formula>
    </cfRule>
  </conditionalFormatting>
  <conditionalFormatting sqref="B144">
    <cfRule type="cellIs" dxfId="309" priority="99" stopIfTrue="1" operator="equal">
      <formula>34624587.4886189</formula>
    </cfRule>
  </conditionalFormatting>
  <conditionalFormatting sqref="B143">
    <cfRule type="cellIs" dxfId="308" priority="100" stopIfTrue="1" operator="equal">
      <formula>34190134.3914545</formula>
    </cfRule>
  </conditionalFormatting>
  <conditionalFormatting sqref="B142">
    <cfRule type="cellIs" dxfId="307" priority="101" stopIfTrue="1" operator="equal">
      <formula>33304408.0131641</formula>
    </cfRule>
  </conditionalFormatting>
  <conditionalFormatting sqref="B141">
    <cfRule type="cellIs" dxfId="306" priority="102" stopIfTrue="1" operator="equal">
      <formula>33083073.7766008</formula>
    </cfRule>
  </conditionalFormatting>
  <conditionalFormatting sqref="B140">
    <cfRule type="cellIs" dxfId="305" priority="103" stopIfTrue="1" operator="equal">
      <formula>32547346.3758159</formula>
    </cfRule>
  </conditionalFormatting>
  <conditionalFormatting sqref="B139">
    <cfRule type="cellIs" dxfId="304" priority="104" stopIfTrue="1" operator="equal">
      <formula>31770517.9816858</formula>
    </cfRule>
  </conditionalFormatting>
  <conditionalFormatting sqref="B138">
    <cfRule type="cellIs" dxfId="303" priority="105" stopIfTrue="1" operator="equal">
      <formula>31080676.6532055</formula>
    </cfRule>
  </conditionalFormatting>
  <conditionalFormatting sqref="B137">
    <cfRule type="cellIs" dxfId="302" priority="106" stopIfTrue="1" operator="equal">
      <formula>30729154.6050891</formula>
    </cfRule>
  </conditionalFormatting>
  <conditionalFormatting sqref="B136">
    <cfRule type="cellIs" dxfId="301" priority="107" stopIfTrue="1" operator="equal">
      <formula>30264767.4114391</formula>
    </cfRule>
  </conditionalFormatting>
  <conditionalFormatting sqref="B135">
    <cfRule type="cellIs" dxfId="300" priority="108" stopIfTrue="1" operator="equal">
      <formula>30348114.7902052</formula>
    </cfRule>
  </conditionalFormatting>
  <conditionalFormatting sqref="B134">
    <cfRule type="cellIs" dxfId="299" priority="109" stopIfTrue="1" operator="equal">
      <formula>29865831.8814312</formula>
    </cfRule>
  </conditionalFormatting>
  <conditionalFormatting sqref="B133">
    <cfRule type="cellIs" dxfId="298" priority="110" stopIfTrue="1" operator="equal">
      <formula>29538861.0821911</formula>
    </cfRule>
  </conditionalFormatting>
  <conditionalFormatting sqref="B132">
    <cfRule type="cellIs" dxfId="297" priority="111" stopIfTrue="1" operator="equal">
      <formula>29302736.5211992</formula>
    </cfRule>
  </conditionalFormatting>
  <conditionalFormatting sqref="B131">
    <cfRule type="cellIs" dxfId="296" priority="112" stopIfTrue="1" operator="equal">
      <formula>29180909.0400421</formula>
    </cfRule>
  </conditionalFormatting>
  <conditionalFormatting sqref="B130">
    <cfRule type="cellIs" dxfId="295" priority="113" stopIfTrue="1" operator="equal">
      <formula>28836186.6210553</formula>
    </cfRule>
  </conditionalFormatting>
  <conditionalFormatting sqref="B129">
    <cfRule type="cellIs" dxfId="294" priority="114" stopIfTrue="1" operator="equal">
      <formula>28365584.7179319</formula>
    </cfRule>
  </conditionalFormatting>
  <conditionalFormatting sqref="B128">
    <cfRule type="cellIs" dxfId="293" priority="115" stopIfTrue="1" operator="equal">
      <formula>28041951.6875845</formula>
    </cfRule>
  </conditionalFormatting>
  <conditionalFormatting sqref="B127">
    <cfRule type="cellIs" dxfId="292" priority="116" stopIfTrue="1" operator="equal">
      <formula>27617130.7321595</formula>
    </cfRule>
  </conditionalFormatting>
  <conditionalFormatting sqref="B126">
    <cfRule type="cellIs" dxfId="291" priority="117" stopIfTrue="1" operator="equal">
      <formula>27426364.672592</formula>
    </cfRule>
  </conditionalFormatting>
  <conditionalFormatting sqref="B125">
    <cfRule type="cellIs" dxfId="290" priority="118" stopIfTrue="1" operator="equal">
      <formula>27201000.4735625</formula>
    </cfRule>
  </conditionalFormatting>
  <conditionalFormatting sqref="B124">
    <cfRule type="cellIs" dxfId="289" priority="119" stopIfTrue="1" operator="equal">
      <formula>26652634.4444069</formula>
    </cfRule>
  </conditionalFormatting>
  <conditionalFormatting sqref="B123">
    <cfRule type="cellIs" dxfId="288" priority="120" stopIfTrue="1" operator="equal">
      <formula>26930485.4038827</formula>
    </cfRule>
  </conditionalFormatting>
  <conditionalFormatting sqref="B122">
    <cfRule type="cellIs" dxfId="287" priority="121" stopIfTrue="1" operator="equal">
      <formula>26049263.6313828</formula>
    </cfRule>
  </conditionalFormatting>
  <conditionalFormatting sqref="B121">
    <cfRule type="cellIs" dxfId="286" priority="122" stopIfTrue="1" operator="equal">
      <formula>25192253.6580907</formula>
    </cfRule>
  </conditionalFormatting>
  <conditionalFormatting sqref="B120">
    <cfRule type="cellIs" dxfId="285" priority="123" stopIfTrue="1" operator="equal">
      <formula>24741770.9875384</formula>
    </cfRule>
  </conditionalFormatting>
  <conditionalFormatting sqref="B119">
    <cfRule type="cellIs" dxfId="284" priority="124" stopIfTrue="1" operator="equal">
      <formula>24384474.2902929</formula>
    </cfRule>
  </conditionalFormatting>
  <conditionalFormatting sqref="B118">
    <cfRule type="cellIs" dxfId="283" priority="125" stopIfTrue="1" operator="equal">
      <formula>24067270.9050966</formula>
    </cfRule>
  </conditionalFormatting>
  <conditionalFormatting sqref="B117">
    <cfRule type="cellIs" dxfId="282" priority="126" stopIfTrue="1" operator="equal">
      <formula>23795203.0130539</formula>
    </cfRule>
  </conditionalFormatting>
  <conditionalFormatting sqref="B116">
    <cfRule type="cellIs" dxfId="281" priority="127" stopIfTrue="1" operator="equal">
      <formula>23555185.9009214</formula>
    </cfRule>
  </conditionalFormatting>
  <conditionalFormatting sqref="B115">
    <cfRule type="cellIs" dxfId="280" priority="128" stopIfTrue="1" operator="equal">
      <formula>23350732.5139088</formula>
    </cfRule>
  </conditionalFormatting>
  <conditionalFormatting sqref="B114">
    <cfRule type="cellIs" dxfId="279" priority="129" stopIfTrue="1" operator="equal">
      <formula>22952909.7352429</formula>
    </cfRule>
  </conditionalFormatting>
  <conditionalFormatting sqref="B113">
    <cfRule type="cellIs" dxfId="278" priority="130" stopIfTrue="1" operator="equal">
      <formula>22772288.7093558</formula>
    </cfRule>
  </conditionalFormatting>
  <conditionalFormatting sqref="B112">
    <cfRule type="cellIs" dxfId="277" priority="131" stopIfTrue="1" operator="equal">
      <formula>22490438.7193798</formula>
    </cfRule>
  </conditionalFormatting>
  <conditionalFormatting sqref="B111">
    <cfRule type="cellIs" dxfId="276" priority="132" stopIfTrue="1" operator="equal">
      <formula>22088077.926795</formula>
    </cfRule>
  </conditionalFormatting>
  <conditionalFormatting sqref="B110">
    <cfRule type="cellIs" dxfId="275" priority="133" stopIfTrue="1" operator="equal">
      <formula>21616609.7383148</formula>
    </cfRule>
  </conditionalFormatting>
  <conditionalFormatting sqref="B109">
    <cfRule type="cellIs" dxfId="274" priority="134" stopIfTrue="1" operator="equal">
      <formula>21201630.0632</formula>
    </cfRule>
  </conditionalFormatting>
  <conditionalFormatting sqref="B108">
    <cfRule type="cellIs" dxfId="273" priority="135" stopIfTrue="1" operator="equal">
      <formula>20910432.6949328</formula>
    </cfRule>
  </conditionalFormatting>
  <conditionalFormatting sqref="B107">
    <cfRule type="cellIs" dxfId="272" priority="136" stopIfTrue="1" operator="equal">
      <formula>20466526.9572455</formula>
    </cfRule>
  </conditionalFormatting>
  <conditionalFormatting sqref="B106">
    <cfRule type="cellIs" dxfId="271" priority="137" stopIfTrue="1" operator="equal">
      <formula>20167478.8369642</formula>
    </cfRule>
  </conditionalFormatting>
  <conditionalFormatting sqref="B105">
    <cfRule type="cellIs" dxfId="270" priority="138" stopIfTrue="1" operator="equal">
      <formula>19800780.0788718</formula>
    </cfRule>
  </conditionalFormatting>
  <conditionalFormatting sqref="B104">
    <cfRule type="cellIs" dxfId="269" priority="139" stopIfTrue="1" operator="equal">
      <formula>19275913.5268729</formula>
    </cfRule>
  </conditionalFormatting>
  <conditionalFormatting sqref="B103">
    <cfRule type="cellIs" dxfId="268" priority="140" stopIfTrue="1" operator="equal">
      <formula>18989414.2613691</formula>
    </cfRule>
  </conditionalFormatting>
  <conditionalFormatting sqref="B102">
    <cfRule type="cellIs" dxfId="267" priority="141" stopIfTrue="1" operator="equal">
      <formula>18699362.9264304</formula>
    </cfRule>
  </conditionalFormatting>
  <conditionalFormatting sqref="B101">
    <cfRule type="cellIs" dxfId="266" priority="142" stopIfTrue="1" operator="equal">
      <formula>18301053.2143292</formula>
    </cfRule>
  </conditionalFormatting>
  <conditionalFormatting sqref="B100">
    <cfRule type="cellIs" dxfId="265" priority="143" stopIfTrue="1" operator="equal">
      <formula>17991195.477504</formula>
    </cfRule>
  </conditionalFormatting>
  <conditionalFormatting sqref="B99">
    <cfRule type="cellIs" dxfId="264" priority="144" stopIfTrue="1" operator="equal">
      <formula>17608097.8114215</formula>
    </cfRule>
  </conditionalFormatting>
  <conditionalFormatting sqref="B98">
    <cfRule type="cellIs" dxfId="263" priority="145" stopIfTrue="1" operator="equal">
      <formula>17214660.9804189</formula>
    </cfRule>
  </conditionalFormatting>
  <conditionalFormatting sqref="B97">
    <cfRule type="cellIs" dxfId="262" priority="146" stopIfTrue="1" operator="equal">
      <formula>17071506.2653802</formula>
    </cfRule>
  </conditionalFormatting>
  <conditionalFormatting sqref="B96">
    <cfRule type="cellIs" dxfId="261" priority="147" stopIfTrue="1" operator="equal">
      <formula>16820129.775697</formula>
    </cfRule>
  </conditionalFormatting>
  <conditionalFormatting sqref="B95">
    <cfRule type="cellIs" dxfId="260" priority="148" stopIfTrue="1" operator="equal">
      <formula>16454938.691533</formula>
    </cfRule>
  </conditionalFormatting>
  <conditionalFormatting sqref="B94">
    <cfRule type="cellIs" dxfId="259" priority="149" stopIfTrue="1" operator="equal">
      <formula>16130307.2311178</formula>
    </cfRule>
  </conditionalFormatting>
  <conditionalFormatting sqref="B93">
    <cfRule type="cellIs" dxfId="258" priority="150" stopIfTrue="1" operator="equal">
      <formula>15964014.1649488</formula>
    </cfRule>
  </conditionalFormatting>
  <conditionalFormatting sqref="B92">
    <cfRule type="cellIs" dxfId="257" priority="151" stopIfTrue="1" operator="equal">
      <formula>15803126.6350591</formula>
    </cfRule>
  </conditionalFormatting>
  <conditionalFormatting sqref="B91">
    <cfRule type="cellIs" dxfId="256" priority="152" stopIfTrue="1" operator="equal">
      <formula>15815495.1305733</formula>
    </cfRule>
  </conditionalFormatting>
  <conditionalFormatting sqref="B90">
    <cfRule type="cellIs" dxfId="255" priority="153" stopIfTrue="1" operator="equal">
      <formula>15793128.7252067</formula>
    </cfRule>
  </conditionalFormatting>
  <conditionalFormatting sqref="B89">
    <cfRule type="cellIs" dxfId="254" priority="154" stopIfTrue="1" operator="equal">
      <formula>15604848.2211761</formula>
    </cfRule>
  </conditionalFormatting>
  <conditionalFormatting sqref="B88">
    <cfRule type="cellIs" dxfId="253" priority="155" stopIfTrue="1" operator="equal">
      <formula>15382530.1434434</formula>
    </cfRule>
  </conditionalFormatting>
  <conditionalFormatting sqref="B87">
    <cfRule type="cellIs" dxfId="252" priority="156" stopIfTrue="1" operator="equal">
      <formula>15606323.4773776</formula>
    </cfRule>
  </conditionalFormatting>
  <conditionalFormatting sqref="B86">
    <cfRule type="cellIs" dxfId="251" priority="157" stopIfTrue="1" operator="equal">
      <formula>15938073.9798328</formula>
    </cfRule>
  </conditionalFormatting>
  <conditionalFormatting sqref="B85">
    <cfRule type="cellIs" dxfId="250" priority="158" stopIfTrue="1" operator="equal">
      <formula>16015853.4974409</formula>
    </cfRule>
  </conditionalFormatting>
  <conditionalFormatting sqref="B84">
    <cfRule type="cellIs" dxfId="249" priority="159" stopIfTrue="1" operator="equal">
      <formula>15481056.4504082</formula>
    </cfRule>
  </conditionalFormatting>
  <conditionalFormatting sqref="B83">
    <cfRule type="cellIs" dxfId="248" priority="160" stopIfTrue="1" operator="equal">
      <formula>15405221.8405894</formula>
    </cfRule>
  </conditionalFormatting>
  <conditionalFormatting sqref="B82">
    <cfRule type="cellIs" dxfId="247" priority="161" stopIfTrue="1" operator="equal">
      <formula>15063404.834916</formula>
    </cfRule>
  </conditionalFormatting>
  <conditionalFormatting sqref="B81">
    <cfRule type="cellIs" dxfId="246" priority="162" stopIfTrue="1" operator="equal">
      <formula>14583836.3259663</formula>
    </cfRule>
  </conditionalFormatting>
  <conditionalFormatting sqref="B80">
    <cfRule type="cellIs" dxfId="245" priority="163" stopIfTrue="1" operator="equal">
      <formula>14546048.4317165</formula>
    </cfRule>
  </conditionalFormatting>
  <conditionalFormatting sqref="B79">
    <cfRule type="cellIs" dxfId="244" priority="164" stopIfTrue="1" operator="equal">
      <formula>14255813.8540382</formula>
    </cfRule>
  </conditionalFormatting>
  <conditionalFormatting sqref="B78">
    <cfRule type="cellIs" dxfId="243" priority="165" stopIfTrue="1" operator="equal">
      <formula>13968940.7683149</formula>
    </cfRule>
  </conditionalFormatting>
  <conditionalFormatting sqref="B77">
    <cfRule type="cellIs" dxfId="242" priority="166" stopIfTrue="1" operator="equal">
      <formula>13676151.9023437</formula>
    </cfRule>
  </conditionalFormatting>
  <conditionalFormatting sqref="B76">
    <cfRule type="cellIs" dxfId="241" priority="167" stopIfTrue="1" operator="equal">
      <formula>13380190.4610364</formula>
    </cfRule>
  </conditionalFormatting>
  <conditionalFormatting sqref="B75">
    <cfRule type="cellIs" dxfId="240" priority="168" stopIfTrue="1" operator="equal">
      <formula>13010520.0482821</formula>
    </cfRule>
  </conditionalFormatting>
  <conditionalFormatting sqref="B74">
    <cfRule type="cellIs" dxfId="239" priority="169" stopIfTrue="1" operator="equal">
      <formula>12757282.6634981</formula>
    </cfRule>
  </conditionalFormatting>
  <conditionalFormatting sqref="B73">
    <cfRule type="cellIs" dxfId="238" priority="170" stopIfTrue="1" operator="equal">
      <formula>12404883.1851956</formula>
    </cfRule>
  </conditionalFormatting>
  <conditionalFormatting sqref="B72">
    <cfRule type="cellIs" dxfId="237" priority="171" stopIfTrue="1" operator="equal">
      <formula>12067739.9295569</formula>
    </cfRule>
  </conditionalFormatting>
  <conditionalFormatting sqref="B71">
    <cfRule type="cellIs" dxfId="236" priority="172" stopIfTrue="1" operator="equal">
      <formula>11827647.1877929</formula>
    </cfRule>
  </conditionalFormatting>
  <conditionalFormatting sqref="B70">
    <cfRule type="cellIs" dxfId="235" priority="173" stopIfTrue="1" operator="equal">
      <formula>11881718.3975428</formula>
    </cfRule>
  </conditionalFormatting>
  <conditionalFormatting sqref="B69">
    <cfRule type="cellIs" dxfId="234" priority="174" stopIfTrue="1" operator="equal">
      <formula>11226466.9891002</formula>
    </cfRule>
  </conditionalFormatting>
  <conditionalFormatting sqref="B68">
    <cfRule type="cellIs" dxfId="233" priority="175" stopIfTrue="1" operator="equal">
      <formula>10861550.6867896</formula>
    </cfRule>
  </conditionalFormatting>
  <conditionalFormatting sqref="B67">
    <cfRule type="cellIs" dxfId="232" priority="176" stopIfTrue="1" operator="equal">
      <formula>10142720.3440594</formula>
    </cfRule>
  </conditionalFormatting>
  <conditionalFormatting sqref="B66">
    <cfRule type="cellIs" dxfId="231" priority="177" stopIfTrue="1" operator="equal">
      <formula>9878612.82473283</formula>
    </cfRule>
  </conditionalFormatting>
  <conditionalFormatting sqref="B65">
    <cfRule type="cellIs" dxfId="230" priority="178" stopIfTrue="1" operator="equal">
      <formula>9699044.56630872</formula>
    </cfRule>
  </conditionalFormatting>
  <conditionalFormatting sqref="B64">
    <cfRule type="cellIs" dxfId="229" priority="179" stopIfTrue="1" operator="equal">
      <formula>9403040.38113303</formula>
    </cfRule>
  </conditionalFormatting>
  <conditionalFormatting sqref="B63">
    <cfRule type="cellIs" dxfId="228" priority="180" stopIfTrue="1" operator="equal">
      <formula>9178382.27398406</formula>
    </cfRule>
  </conditionalFormatting>
  <conditionalFormatting sqref="B62">
    <cfRule type="cellIs" dxfId="227" priority="181" stopIfTrue="1" operator="equal">
      <formula>8919417.65149855</formula>
    </cfRule>
  </conditionalFormatting>
  <conditionalFormatting sqref="B61">
    <cfRule type="cellIs" dxfId="226" priority="182" stopIfTrue="1" operator="equal">
      <formula>8584334.80490452</formula>
    </cfRule>
  </conditionalFormatting>
  <conditionalFormatting sqref="B60">
    <cfRule type="cellIs" dxfId="225" priority="183" stopIfTrue="1" operator="equal">
      <formula>8377336.68742484</formula>
    </cfRule>
  </conditionalFormatting>
  <conditionalFormatting sqref="B59">
    <cfRule type="cellIs" dxfId="224" priority="184" stopIfTrue="1" operator="equal">
      <formula>8132289.21055263</formula>
    </cfRule>
  </conditionalFormatting>
  <conditionalFormatting sqref="B58">
    <cfRule type="cellIs" dxfId="223" priority="185" stopIfTrue="1" operator="equal">
      <formula>7860413.94932265</formula>
    </cfRule>
  </conditionalFormatting>
  <conditionalFormatting sqref="B57">
    <cfRule type="cellIs" dxfId="222" priority="186" stopIfTrue="1" operator="equal">
      <formula>7554981.89046463</formula>
    </cfRule>
  </conditionalFormatting>
  <conditionalFormatting sqref="B56">
    <cfRule type="cellIs" dxfId="221" priority="187" stopIfTrue="1" operator="equal">
      <formula>7373308.23360977</formula>
    </cfRule>
  </conditionalFormatting>
  <conditionalFormatting sqref="B55">
    <cfRule type="cellIs" dxfId="220" priority="188" stopIfTrue="1" operator="equal">
      <formula>7140258.89375136</formula>
    </cfRule>
  </conditionalFormatting>
  <conditionalFormatting sqref="B54">
    <cfRule type="cellIs" dxfId="219" priority="189" stopIfTrue="1" operator="equal">
      <formula>7034443.93241931</formula>
    </cfRule>
  </conditionalFormatting>
  <conditionalFormatting sqref="B53">
    <cfRule type="cellIs" dxfId="218" priority="190" stopIfTrue="1" operator="equal">
      <formula>6917397.59371541</formula>
    </cfRule>
  </conditionalFormatting>
  <conditionalFormatting sqref="B52">
    <cfRule type="cellIs" dxfId="217" priority="191" stopIfTrue="1" operator="equal">
      <formula>6734673.67246246</formula>
    </cfRule>
  </conditionalFormatting>
  <conditionalFormatting sqref="B51">
    <cfRule type="cellIs" dxfId="216" priority="192" stopIfTrue="1" operator="equal">
      <formula>6613323.11533782</formula>
    </cfRule>
  </conditionalFormatting>
  <conditionalFormatting sqref="B50">
    <cfRule type="cellIs" dxfId="215" priority="193" stopIfTrue="1" operator="equal">
      <formula>6467505.53197346</formula>
    </cfRule>
  </conditionalFormatting>
  <conditionalFormatting sqref="B49">
    <cfRule type="cellIs" dxfId="214" priority="194" stopIfTrue="1" operator="equal">
      <formula>6300475.04754239</formula>
    </cfRule>
  </conditionalFormatting>
  <conditionalFormatting sqref="B48">
    <cfRule type="cellIs" dxfId="213" priority="195" stopIfTrue="1" operator="equal">
      <formula>6059963.56648321</formula>
    </cfRule>
  </conditionalFormatting>
  <conditionalFormatting sqref="B47">
    <cfRule type="cellIs" dxfId="212" priority="196" stopIfTrue="1" operator="equal">
      <formula>5896668.39071408</formula>
    </cfRule>
  </conditionalFormatting>
  <conditionalFormatting sqref="B46">
    <cfRule type="cellIs" dxfId="211" priority="197" stopIfTrue="1" operator="equal">
      <formula>5734060.3637463</formula>
    </cfRule>
  </conditionalFormatting>
  <conditionalFormatting sqref="B45">
    <cfRule type="cellIs" dxfId="210" priority="198" stopIfTrue="1" operator="equal">
      <formula>5618262.26260607</formula>
    </cfRule>
  </conditionalFormatting>
  <conditionalFormatting sqref="B44">
    <cfRule type="cellIs" dxfId="209" priority="199" stopIfTrue="1" operator="equal">
      <formula>5492987.83564421</formula>
    </cfRule>
  </conditionalFormatting>
  <conditionalFormatting sqref="B43">
    <cfRule type="cellIs" dxfId="208" priority="200" stopIfTrue="1" operator="equal">
      <formula>5339222.35558257</formula>
    </cfRule>
  </conditionalFormatting>
  <conditionalFormatting sqref="B42">
    <cfRule type="cellIs" dxfId="207" priority="201" stopIfTrue="1" operator="equal">
      <formula>5196774.48011725</formula>
    </cfRule>
  </conditionalFormatting>
  <conditionalFormatting sqref="B41">
    <cfRule type="cellIs" dxfId="206" priority="202" stopIfTrue="1" operator="equal">
      <formula>5080797.04940381</formula>
    </cfRule>
  </conditionalFormatting>
  <conditionalFormatting sqref="B40">
    <cfRule type="cellIs" dxfId="205" priority="203" stopIfTrue="1" operator="equal">
      <formula>4959788.79515983</formula>
    </cfRule>
  </conditionalFormatting>
  <conditionalFormatting sqref="B39">
    <cfRule type="cellIs" dxfId="204" priority="204" stopIfTrue="1" operator="equal">
      <formula>4813627.59536676</formula>
    </cfRule>
  </conditionalFormatting>
  <conditionalFormatting sqref="B38">
    <cfRule type="cellIs" dxfId="203" priority="205" stopIfTrue="1" operator="equal">
      <formula>4648951.37322452</formula>
    </cfRule>
  </conditionalFormatting>
  <conditionalFormatting sqref="B37">
    <cfRule type="cellIs" dxfId="202" priority="206" stopIfTrue="1" operator="equal">
      <formula>4579453.09764629</formula>
    </cfRule>
  </conditionalFormatting>
  <conditionalFormatting sqref="B36">
    <cfRule type="cellIs" dxfId="201" priority="207" stopIfTrue="1" operator="equal">
      <formula>4523528.04411774</formula>
    </cfRule>
  </conditionalFormatting>
  <conditionalFormatting sqref="B35">
    <cfRule type="cellIs" dxfId="200" priority="208" stopIfTrue="1" operator="equal">
      <formula>4454222.21135405</formula>
    </cfRule>
  </conditionalFormatting>
  <conditionalFormatting sqref="B34">
    <cfRule type="cellIs" dxfId="199" priority="209" stopIfTrue="1" operator="equal">
      <formula>4360226.64250034</formula>
    </cfRule>
  </conditionalFormatting>
  <conditionalFormatting sqref="B33">
    <cfRule type="cellIs" dxfId="198" priority="210" stopIfTrue="1" operator="equal">
      <formula>4343527.97646417</formula>
    </cfRule>
  </conditionalFormatting>
  <conditionalFormatting sqref="B32">
    <cfRule type="cellIs" dxfId="197" priority="211" stopIfTrue="1" operator="equal">
      <formula>4187834.38657537</formula>
    </cfRule>
  </conditionalFormatting>
  <conditionalFormatting sqref="B31">
    <cfRule type="cellIs" dxfId="196" priority="212" stopIfTrue="1" operator="equal">
      <formula>4081697.94839445</formula>
    </cfRule>
  </conditionalFormatting>
  <conditionalFormatting sqref="B30">
    <cfRule type="cellIs" dxfId="195" priority="213" stopIfTrue="1" operator="equal">
      <formula>3958183.65821864</formula>
    </cfRule>
  </conditionalFormatting>
  <conditionalFormatting sqref="B29">
    <cfRule type="cellIs" dxfId="194" priority="214" stopIfTrue="1" operator="equal">
      <formula>3806871.55636094</formula>
    </cfRule>
  </conditionalFormatting>
  <conditionalFormatting sqref="B28">
    <cfRule type="cellIs" dxfId="193" priority="215" stopIfTrue="1" operator="equal">
      <formula>3705493.19076946</formula>
    </cfRule>
  </conditionalFormatting>
  <conditionalFormatting sqref="B27">
    <cfRule type="cellIs" dxfId="192" priority="216" stopIfTrue="1" operator="equal">
      <formula>3616826.91291725</formula>
    </cfRule>
  </conditionalFormatting>
  <conditionalFormatting sqref="B26">
    <cfRule type="cellIs" dxfId="191" priority="217" stopIfTrue="1" operator="equal">
      <formula>3603499.62375545</formula>
    </cfRule>
  </conditionalFormatting>
  <conditionalFormatting sqref="B25">
    <cfRule type="cellIs" dxfId="190" priority="218" stopIfTrue="1" operator="equal">
      <formula>3475351.34329502</formula>
    </cfRule>
  </conditionalFormatting>
  <conditionalFormatting sqref="B24">
    <cfRule type="cellIs" dxfId="189" priority="219" stopIfTrue="1" operator="equal">
      <formula>3388672.72509474</formula>
    </cfRule>
  </conditionalFormatting>
  <conditionalFormatting sqref="B23">
    <cfRule type="cellIs" dxfId="188" priority="220" stopIfTrue="1" operator="equal">
      <formula>3295956.73766324</formula>
    </cfRule>
  </conditionalFormatting>
  <conditionalFormatting sqref="B22">
    <cfRule type="cellIs" dxfId="187" priority="221" stopIfTrue="1" operator="equal">
      <formula>3178354.48548387</formula>
    </cfRule>
  </conditionalFormatting>
  <conditionalFormatting sqref="B21">
    <cfRule type="cellIs" dxfId="186" priority="222" stopIfTrue="1" operator="equal">
      <formula>3083344.48913683</formula>
    </cfRule>
  </conditionalFormatting>
  <conditionalFormatting sqref="B20">
    <cfRule type="cellIs" dxfId="185" priority="223" stopIfTrue="1" operator="equal">
      <formula>3012500.57595129</formula>
    </cfRule>
  </conditionalFormatting>
  <conditionalFormatting sqref="B19">
    <cfRule type="cellIs" dxfId="184" priority="224" stopIfTrue="1" operator="equal">
      <formula>2921735.88586032</formula>
    </cfRule>
  </conditionalFormatting>
  <conditionalFormatting sqref="B18">
    <cfRule type="cellIs" dxfId="183" priority="225" stopIfTrue="1" operator="equal">
      <formula>2807890.80350994</formula>
    </cfRule>
  </conditionalFormatting>
  <conditionalFormatting sqref="B17">
    <cfRule type="cellIs" dxfId="182" priority="226" stopIfTrue="1" operator="equal">
      <formula>2759021.68773463</formula>
    </cfRule>
  </conditionalFormatting>
  <conditionalFormatting sqref="B16">
    <cfRule type="cellIs" dxfId="181" priority="227" stopIfTrue="1" operator="equal">
      <formula>2667968.80231555</formula>
    </cfRule>
  </conditionalFormatting>
  <conditionalFormatting sqref="B15">
    <cfRule type="cellIs" dxfId="180" priority="228" stopIfTrue="1" operator="equal">
      <formula>2594777.64061294</formula>
    </cfRule>
  </conditionalFormatting>
  <conditionalFormatting sqref="B14">
    <cfRule type="cellIs" dxfId="179" priority="229" stopIfTrue="1" operator="equal">
      <formula>2526995.03263404</formula>
    </cfRule>
  </conditionalFormatting>
  <conditionalFormatting sqref="B13">
    <cfRule type="cellIs" dxfId="178" priority="230" stopIfTrue="1" operator="equal">
      <formula>2475780.2884217</formula>
    </cfRule>
  </conditionalFormatting>
  <conditionalFormatting sqref="B12">
    <cfRule type="cellIs" dxfId="177" priority="231" stopIfTrue="1" operator="equal">
      <formula>2407819.1227988</formula>
    </cfRule>
  </conditionalFormatting>
  <conditionalFormatting sqref="B11">
    <cfRule type="cellIs" dxfId="176" priority="232" stopIfTrue="1" operator="equal">
      <formula>2342148.44808535</formula>
    </cfRule>
  </conditionalFormatting>
  <conditionalFormatting sqref="B10">
    <cfRule type="cellIs" dxfId="175" priority="233" stopIfTrue="1" operator="equal">
      <formula>2308707.57086503</formula>
    </cfRule>
  </conditionalFormatting>
  <conditionalFormatting sqref="B9">
    <cfRule type="cellIs" dxfId="174" priority="234" stopIfTrue="1" operator="equal">
      <formula>2241608.04002501</formula>
    </cfRule>
  </conditionalFormatting>
  <conditionalFormatting sqref="B8">
    <cfRule type="cellIs" dxfId="173" priority="235" stopIfTrue="1" operator="equal">
      <formula>2171024.78663197</formula>
    </cfRule>
  </conditionalFormatting>
  <conditionalFormatting sqref="B7">
    <cfRule type="cellIs" dxfId="172" priority="236" stopIfTrue="1" operator="equal">
      <formula>2116761.9531713</formula>
    </cfRule>
  </conditionalFormatting>
  <conditionalFormatting sqref="B6">
    <cfRule type="cellIs" dxfId="171" priority="237" stopIfTrue="1" operator="equal">
      <formula>2090685.44716435</formula>
    </cfRule>
  </conditionalFormatting>
  <conditionalFormatting sqref="C240">
    <cfRule type="cellIs" dxfId="170" priority="238" stopIfTrue="1" operator="equal">
      <formula>601003</formula>
    </cfRule>
  </conditionalFormatting>
  <conditionalFormatting sqref="D240">
    <cfRule type="cellIs" dxfId="169" priority="239" stopIfTrue="1" operator="equal">
      <formula>9653062</formula>
    </cfRule>
  </conditionalFormatting>
  <conditionalFormatting sqref="E240">
    <cfRule type="cellIs" dxfId="168" priority="240" stopIfTrue="1" operator="equal">
      <formula>15876987</formula>
    </cfRule>
  </conditionalFormatting>
  <conditionalFormatting sqref="F240">
    <cfRule type="cellIs" dxfId="167" priority="241" stopIfTrue="1" operator="equal">
      <formula>16062779</formula>
    </cfRule>
  </conditionalFormatting>
  <conditionalFormatting sqref="G240">
    <cfRule type="cellIs" dxfId="166" priority="242" stopIfTrue="1" operator="equal">
      <formula>7850733</formula>
    </cfRule>
  </conditionalFormatting>
  <conditionalFormatting sqref="H239">
    <cfRule type="cellIs" dxfId="165" priority="243" stopIfTrue="1" operator="equal">
      <formula>9.91</formula>
    </cfRule>
  </conditionalFormatting>
  <conditionalFormatting sqref="I239">
    <cfRule type="cellIs" dxfId="164" priority="244" stopIfTrue="1" operator="equal">
      <formula>13.11</formula>
    </cfRule>
  </conditionalFormatting>
  <conditionalFormatting sqref="J239">
    <cfRule type="cellIs" dxfId="163" priority="245" stopIfTrue="1" operator="equal">
      <formula>13.42</formula>
    </cfRule>
  </conditionalFormatting>
  <conditionalFormatting sqref="K239">
    <cfRule type="cellIs" dxfId="162" priority="246" stopIfTrue="1" operator="equal">
      <formula>8.21</formula>
    </cfRule>
  </conditionalFormatting>
  <conditionalFormatting sqref="L239">
    <cfRule type="cellIs" dxfId="161" priority="247" stopIfTrue="1" operator="equal">
      <formula>8.82</formula>
    </cfRule>
  </conditionalFormatting>
  <conditionalFormatting sqref="M239">
    <cfRule type="cellIs" dxfId="160" priority="248" stopIfTrue="1" operator="equal">
      <formula>8.36</formula>
    </cfRule>
  </conditionalFormatting>
  <conditionalFormatting sqref="N239">
    <cfRule type="cellIs" dxfId="159" priority="249" stopIfTrue="1" operator="equal">
      <formula>5.44</formula>
    </cfRule>
  </conditionalFormatting>
  <conditionalFormatting sqref="O239">
    <cfRule type="cellIs" dxfId="158" priority="250" stopIfTrue="1" operator="equal">
      <formula>4.68</formula>
    </cfRule>
  </conditionalFormatting>
  <conditionalFormatting sqref="P239">
    <cfRule type="cellIs" dxfId="157" priority="251" stopIfTrue="1" operator="equal">
      <formula>3.43</formula>
    </cfRule>
  </conditionalFormatting>
  <conditionalFormatting sqref="Q239">
    <cfRule type="cellIs" dxfId="156" priority="252" stopIfTrue="1" operator="equal">
      <formula>4.93</formula>
    </cfRule>
  </conditionalFormatting>
  <conditionalFormatting sqref="R239">
    <cfRule type="cellIs" dxfId="155" priority="253" stopIfTrue="1" operator="equal">
      <formula>6.13</formula>
    </cfRule>
  </conditionalFormatting>
  <conditionalFormatting sqref="S239">
    <cfRule type="cellIs" dxfId="154" priority="254" stopIfTrue="1" operator="equal">
      <formula>4.24</formula>
    </cfRule>
  </conditionalFormatting>
  <conditionalFormatting sqref="T241">
    <cfRule type="cellIs" dxfId="153" priority="255" stopIfTrue="1" operator="equal">
      <formula>1684.16</formula>
    </cfRule>
  </conditionalFormatting>
  <conditionalFormatting sqref="U241">
    <cfRule type="cellIs" dxfId="152" priority="256" stopIfTrue="1" operator="equal">
      <formula>227.87</formula>
    </cfRule>
  </conditionalFormatting>
  <conditionalFormatting sqref="V241">
    <cfRule type="cellIs" dxfId="151" priority="257" stopIfTrue="1" operator="equal">
      <formula>290.43</formula>
    </cfRule>
  </conditionalFormatting>
  <conditionalFormatting sqref="W241">
    <cfRule type="cellIs" dxfId="150" priority="258" stopIfTrue="1" operator="equal">
      <formula>331.51</formula>
    </cfRule>
  </conditionalFormatting>
  <conditionalFormatting sqref="X241">
    <cfRule type="cellIs" dxfId="149" priority="259" stopIfTrue="1" operator="equal">
      <formula>74.79</formula>
    </cfRule>
  </conditionalFormatting>
  <conditionalFormatting sqref="Y241">
    <cfRule type="cellIs" dxfId="148" priority="260" stopIfTrue="1" operator="equal">
      <formula>94.95</formula>
    </cfRule>
  </conditionalFormatting>
  <conditionalFormatting sqref="Z241">
    <cfRule type="cellIs" dxfId="147" priority="261" stopIfTrue="1" operator="equal">
      <formula>316.6</formula>
    </cfRule>
  </conditionalFormatting>
  <conditionalFormatting sqref="AA241">
    <cfRule type="cellIs" dxfId="146" priority="262" stopIfTrue="1" operator="equal">
      <formula>49.01</formula>
    </cfRule>
  </conditionalFormatting>
  <conditionalFormatting sqref="AB241">
    <cfRule type="cellIs" dxfId="145" priority="263" stopIfTrue="1" operator="equal">
      <formula>385.16</formula>
    </cfRule>
  </conditionalFormatting>
  <conditionalFormatting sqref="AC241">
    <cfRule type="cellIs" dxfId="144" priority="264" stopIfTrue="1" operator="equal">
      <formula>3918.96</formula>
    </cfRule>
  </conditionalFormatting>
  <conditionalFormatting sqref="AD240">
    <cfRule type="cellIs" dxfId="143" priority="265" stopIfTrue="1" operator="equal">
      <formula>3126594</formula>
    </cfRule>
  </conditionalFormatting>
  <conditionalFormatting sqref="AD239">
    <cfRule type="cellIs" dxfId="142" priority="266" stopIfTrue="1" operator="equal">
      <formula>2693517</formula>
    </cfRule>
  </conditionalFormatting>
  <conditionalFormatting sqref="AD238">
    <cfRule type="cellIs" dxfId="141" priority="267" stopIfTrue="1" operator="equal">
      <formula>2148566</formula>
    </cfRule>
  </conditionalFormatting>
  <conditionalFormatting sqref="AD237">
    <cfRule type="cellIs" dxfId="140" priority="268" stopIfTrue="1" operator="equal">
      <formula>1714736</formula>
    </cfRule>
  </conditionalFormatting>
  <conditionalFormatting sqref="AD236">
    <cfRule type="cellIs" dxfId="139" priority="269" stopIfTrue="1" operator="equal">
      <formula>1163844</formula>
    </cfRule>
  </conditionalFormatting>
  <conditionalFormatting sqref="AD233">
    <cfRule type="cellIs" dxfId="138" priority="270" stopIfTrue="1" operator="equal">
      <formula>4444328</formula>
    </cfRule>
  </conditionalFormatting>
  <conditionalFormatting sqref="AD232">
    <cfRule type="cellIs" dxfId="137" priority="271" stopIfTrue="1" operator="equal">
      <formula>3884044</formula>
    </cfRule>
  </conditionalFormatting>
  <conditionalFormatting sqref="AD231">
    <cfRule type="cellIs" dxfId="136" priority="272" stopIfTrue="1" operator="equal">
      <formula>3392603</formula>
    </cfRule>
  </conditionalFormatting>
  <conditionalFormatting sqref="AD230">
    <cfRule type="cellIs" dxfId="135" priority="273" stopIfTrue="1" operator="equal">
      <formula>2846404</formula>
    </cfRule>
  </conditionalFormatting>
  <conditionalFormatting sqref="AD229">
    <cfRule type="cellIs" dxfId="134" priority="274" stopIfTrue="1" operator="equal">
      <formula>2342839</formula>
    </cfRule>
  </conditionalFormatting>
  <conditionalFormatting sqref="AD228">
    <cfRule type="cellIs" dxfId="133" priority="275" stopIfTrue="1" operator="equal">
      <formula>1929605</formula>
    </cfRule>
  </conditionalFormatting>
  <conditionalFormatting sqref="AD227">
    <cfRule type="cellIs" dxfId="132" priority="276" stopIfTrue="1" operator="equal">
      <formula>1546176</formula>
    </cfRule>
  </conditionalFormatting>
  <conditionalFormatting sqref="AD226">
    <cfRule type="cellIs" dxfId="131" priority="277" stopIfTrue="1" operator="equal">
      <formula>1245522</formula>
    </cfRule>
  </conditionalFormatting>
  <conditionalFormatting sqref="AD225">
    <cfRule type="cellIs" dxfId="130" priority="278" stopIfTrue="1" operator="equal">
      <formula>1030542</formula>
    </cfRule>
  </conditionalFormatting>
  <conditionalFormatting sqref="AD224">
    <cfRule type="cellIs" dxfId="129" priority="279" stopIfTrue="1" operator="equal">
      <formula>812771</formula>
    </cfRule>
  </conditionalFormatting>
  <conditionalFormatting sqref="AD223">
    <cfRule type="cellIs" dxfId="128" priority="280" stopIfTrue="1" operator="equal">
      <formula>483303</formula>
    </cfRule>
  </conditionalFormatting>
  <conditionalFormatting sqref="AD222">
    <cfRule type="cellIs" dxfId="127" priority="281" stopIfTrue="1" operator="equal">
      <formula>200428</formula>
    </cfRule>
  </conditionalFormatting>
  <conditionalFormatting sqref="AD221">
    <cfRule type="cellIs" dxfId="126" priority="282" stopIfTrue="1" operator="equal">
      <formula>2934232</formula>
    </cfRule>
  </conditionalFormatting>
  <conditionalFormatting sqref="AD220">
    <cfRule type="cellIs" dxfId="125" priority="283" stopIfTrue="1" operator="equal">
      <formula>2564603</formula>
    </cfRule>
  </conditionalFormatting>
  <conditionalFormatting sqref="AD219">
    <cfRule type="cellIs" dxfId="124" priority="284" stopIfTrue="1" operator="equal">
      <formula>2280570</formula>
    </cfRule>
  </conditionalFormatting>
  <conditionalFormatting sqref="AD218">
    <cfRule type="cellIs" dxfId="123" priority="285" stopIfTrue="1" operator="equal">
      <formula>1998882</formula>
    </cfRule>
  </conditionalFormatting>
  <conditionalFormatting sqref="AD217">
    <cfRule type="cellIs" dxfId="122" priority="286" stopIfTrue="1" operator="equal">
      <formula>1752023</formula>
    </cfRule>
  </conditionalFormatting>
  <conditionalFormatting sqref="AD216">
    <cfRule type="cellIs" dxfId="121" priority="287" stopIfTrue="1" operator="equal">
      <formula>1510373</formula>
    </cfRule>
  </conditionalFormatting>
  <conditionalFormatting sqref="AD215">
    <cfRule type="cellIs" dxfId="120" priority="288" stopIfTrue="1" operator="equal">
      <formula>1283545</formula>
    </cfRule>
  </conditionalFormatting>
  <conditionalFormatting sqref="AD214">
    <cfRule type="cellIs" dxfId="119" priority="289" stopIfTrue="1" operator="equal">
      <formula>1065832</formula>
    </cfRule>
  </conditionalFormatting>
  <conditionalFormatting sqref="AD213">
    <cfRule type="cellIs" dxfId="118" priority="290" stopIfTrue="1" operator="equal">
      <formula>873725</formula>
    </cfRule>
  </conditionalFormatting>
  <conditionalFormatting sqref="AD212">
    <cfRule type="cellIs" dxfId="117" priority="291" stopIfTrue="1" operator="equal">
      <formula>631210</formula>
    </cfRule>
  </conditionalFormatting>
  <conditionalFormatting sqref="AD211">
    <cfRule type="cellIs" dxfId="116" priority="292" stopIfTrue="1" operator="equal">
      <formula>403719</formula>
    </cfRule>
  </conditionalFormatting>
  <conditionalFormatting sqref="AE240">
    <cfRule type="cellIs" dxfId="115" priority="293" stopIfTrue="1" operator="equal">
      <formula>11353372</formula>
    </cfRule>
  </conditionalFormatting>
  <conditionalFormatting sqref="AF239">
    <cfRule type="cellIs" dxfId="114" priority="294" stopIfTrue="1" operator="equal">
      <formula>35300540</formula>
    </cfRule>
  </conditionalFormatting>
  <conditionalFormatting sqref="AG241">
    <cfRule type="cellIs" dxfId="113" priority="295" stopIfTrue="1" operator="equal">
      <formula>6.57</formula>
    </cfRule>
  </conditionalFormatting>
  <conditionalFormatting sqref="AG240">
    <cfRule type="cellIs" dxfId="112" priority="296" stopIfTrue="1" operator="equal">
      <formula>6.59</formula>
    </cfRule>
  </conditionalFormatting>
  <conditionalFormatting sqref="AH241">
    <cfRule type="cellIs" dxfId="111" priority="297" stopIfTrue="1" operator="equal">
      <formula>6.83</formula>
    </cfRule>
  </conditionalFormatting>
  <conditionalFormatting sqref="AH240">
    <cfRule type="cellIs" dxfId="110" priority="298" stopIfTrue="1" operator="equal">
      <formula>6.74</formula>
    </cfRule>
  </conditionalFormatting>
  <conditionalFormatting sqref="AI241">
    <cfRule type="cellIs" dxfId="109" priority="299" stopIfTrue="1" operator="equal">
      <formula>7.12</formula>
    </cfRule>
  </conditionalFormatting>
  <conditionalFormatting sqref="AI240">
    <cfRule type="cellIs" dxfId="108" priority="300" stopIfTrue="1" operator="equal">
      <formula>6.93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308"/>
  <sheetViews>
    <sheetView workbookViewId="0"/>
  </sheetViews>
  <sheetFormatPr defaultRowHeight="15" x14ac:dyDescent="0.25"/>
  <cols>
    <col min="2" max="12" width="10.140625" bestFit="1" customWidth="1"/>
    <col min="13" max="23" width="15.85546875" customWidth="1"/>
    <col min="24" max="89" width="10.140625" bestFit="1" customWidth="1"/>
  </cols>
  <sheetData>
    <row r="1" spans="1:89" s="8" customFormat="1" x14ac:dyDescent="0.25">
      <c r="A1" s="23" t="s">
        <v>0</v>
      </c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  <c r="V1" s="2" t="s">
        <v>190</v>
      </c>
      <c r="W1" s="2" t="s">
        <v>191</v>
      </c>
      <c r="X1" s="2" t="s">
        <v>192</v>
      </c>
      <c r="Y1" s="2" t="s">
        <v>193</v>
      </c>
      <c r="Z1" s="2" t="s">
        <v>194</v>
      </c>
      <c r="AA1" s="2" t="s">
        <v>195</v>
      </c>
      <c r="AB1" s="2" t="s">
        <v>196</v>
      </c>
      <c r="AC1" s="2" t="s">
        <v>197</v>
      </c>
      <c r="AD1" s="2" t="s">
        <v>198</v>
      </c>
      <c r="AE1" s="2" t="s">
        <v>199</v>
      </c>
      <c r="AF1" s="2" t="s">
        <v>200</v>
      </c>
      <c r="AG1" s="2" t="s">
        <v>201</v>
      </c>
      <c r="AH1" s="2" t="s">
        <v>202</v>
      </c>
      <c r="AI1" s="2" t="s">
        <v>203</v>
      </c>
      <c r="AJ1" s="2" t="s">
        <v>204</v>
      </c>
      <c r="AK1" s="2" t="s">
        <v>205</v>
      </c>
      <c r="AL1" s="2" t="s">
        <v>206</v>
      </c>
      <c r="AM1" s="2" t="s">
        <v>207</v>
      </c>
      <c r="AN1" s="2" t="s">
        <v>208</v>
      </c>
      <c r="AO1" s="2" t="s">
        <v>209</v>
      </c>
      <c r="AP1" s="2" t="s">
        <v>210</v>
      </c>
      <c r="AQ1" s="2" t="s">
        <v>211</v>
      </c>
      <c r="AR1" s="2" t="s">
        <v>212</v>
      </c>
      <c r="AS1" s="2" t="s">
        <v>213</v>
      </c>
      <c r="AT1" s="2" t="s">
        <v>214</v>
      </c>
      <c r="AU1" s="2" t="s">
        <v>215</v>
      </c>
      <c r="AV1" s="2" t="s">
        <v>216</v>
      </c>
      <c r="AW1" s="2" t="s">
        <v>217</v>
      </c>
      <c r="AX1" s="2" t="s">
        <v>218</v>
      </c>
      <c r="AY1" s="2" t="s">
        <v>219</v>
      </c>
      <c r="AZ1" s="2" t="s">
        <v>220</v>
      </c>
      <c r="BA1" s="2" t="s">
        <v>221</v>
      </c>
      <c r="BB1" s="2" t="s">
        <v>222</v>
      </c>
      <c r="BC1" s="2" t="s">
        <v>223</v>
      </c>
      <c r="BD1" s="2" t="s">
        <v>224</v>
      </c>
      <c r="BE1" s="2" t="s">
        <v>225</v>
      </c>
      <c r="BF1" s="2" t="s">
        <v>226</v>
      </c>
      <c r="BG1" s="2" t="s">
        <v>227</v>
      </c>
      <c r="BH1" s="2" t="s">
        <v>228</v>
      </c>
      <c r="BI1" s="2" t="s">
        <v>229</v>
      </c>
      <c r="BJ1" s="2" t="s">
        <v>230</v>
      </c>
      <c r="BK1" s="2" t="s">
        <v>231</v>
      </c>
      <c r="BL1" s="2" t="s">
        <v>232</v>
      </c>
      <c r="BM1" s="2" t="s">
        <v>233</v>
      </c>
      <c r="BN1" s="2" t="s">
        <v>234</v>
      </c>
      <c r="BO1" s="2" t="s">
        <v>235</v>
      </c>
      <c r="BP1" s="2" t="s">
        <v>236</v>
      </c>
      <c r="BQ1" s="2" t="s">
        <v>237</v>
      </c>
      <c r="BR1" s="2" t="s">
        <v>238</v>
      </c>
      <c r="BS1" s="2" t="s">
        <v>239</v>
      </c>
      <c r="BT1" s="2" t="s">
        <v>240</v>
      </c>
      <c r="BU1" s="2" t="s">
        <v>241</v>
      </c>
      <c r="BV1" s="2" t="s">
        <v>242</v>
      </c>
      <c r="BW1" s="2" t="s">
        <v>243</v>
      </c>
      <c r="BX1" s="2" t="s">
        <v>244</v>
      </c>
      <c r="BY1" s="2" t="s">
        <v>245</v>
      </c>
      <c r="BZ1" s="2" t="s">
        <v>246</v>
      </c>
      <c r="CA1" s="2" t="s">
        <v>247</v>
      </c>
      <c r="CB1" s="2" t="s">
        <v>248</v>
      </c>
      <c r="CC1" s="2" t="s">
        <v>249</v>
      </c>
      <c r="CD1" s="2" t="s">
        <v>250</v>
      </c>
      <c r="CE1" s="2" t="s">
        <v>251</v>
      </c>
      <c r="CF1" s="2" t="s">
        <v>252</v>
      </c>
      <c r="CG1" s="2" t="s">
        <v>253</v>
      </c>
      <c r="CH1" s="2" t="s">
        <v>254</v>
      </c>
      <c r="CI1" s="2" t="s">
        <v>255</v>
      </c>
      <c r="CJ1" s="2" t="s">
        <v>256</v>
      </c>
      <c r="CK1" s="2" t="s">
        <v>257</v>
      </c>
    </row>
    <row r="2" spans="1:89" s="8" customFormat="1" x14ac:dyDescent="0.25">
      <c r="A2" s="24" t="s">
        <v>30</v>
      </c>
      <c r="B2" s="25" t="s">
        <v>113</v>
      </c>
      <c r="C2" s="25" t="s">
        <v>113</v>
      </c>
      <c r="D2" s="25" t="s">
        <v>113</v>
      </c>
      <c r="E2" s="25" t="s">
        <v>113</v>
      </c>
      <c r="F2" s="25" t="s">
        <v>113</v>
      </c>
      <c r="G2" s="25" t="s">
        <v>113</v>
      </c>
      <c r="H2" s="25" t="s">
        <v>113</v>
      </c>
      <c r="I2" s="25" t="s">
        <v>113</v>
      </c>
      <c r="J2" s="25" t="s">
        <v>113</v>
      </c>
      <c r="K2" s="25" t="s">
        <v>113</v>
      </c>
      <c r="L2" s="25" t="s">
        <v>113</v>
      </c>
      <c r="M2" s="25" t="s">
        <v>78</v>
      </c>
      <c r="N2" s="25" t="s">
        <v>78</v>
      </c>
      <c r="O2" s="25" t="s">
        <v>78</v>
      </c>
      <c r="P2" s="25" t="s">
        <v>78</v>
      </c>
      <c r="Q2" s="25" t="s">
        <v>78</v>
      </c>
      <c r="R2" s="25" t="s">
        <v>78</v>
      </c>
      <c r="S2" s="25" t="s">
        <v>78</v>
      </c>
      <c r="T2" s="25" t="s">
        <v>78</v>
      </c>
      <c r="U2" s="25" t="s">
        <v>78</v>
      </c>
      <c r="V2" s="25" t="s">
        <v>78</v>
      </c>
      <c r="W2" s="25" t="s">
        <v>78</v>
      </c>
      <c r="X2" s="25" t="s">
        <v>32</v>
      </c>
      <c r="Y2" s="25" t="s">
        <v>32</v>
      </c>
      <c r="Z2" s="25" t="s">
        <v>32</v>
      </c>
      <c r="AA2" s="25" t="s">
        <v>32</v>
      </c>
      <c r="AB2" s="25" t="s">
        <v>32</v>
      </c>
      <c r="AC2" s="25" t="s">
        <v>32</v>
      </c>
      <c r="AD2" s="25" t="s">
        <v>32</v>
      </c>
      <c r="AE2" s="25" t="s">
        <v>32</v>
      </c>
      <c r="AF2" s="25" t="s">
        <v>32</v>
      </c>
      <c r="AG2" s="25" t="s">
        <v>32</v>
      </c>
      <c r="AH2" s="25" t="s">
        <v>32</v>
      </c>
      <c r="AI2" s="25" t="s">
        <v>71</v>
      </c>
      <c r="AJ2" s="25" t="s">
        <v>71</v>
      </c>
      <c r="AK2" s="25" t="s">
        <v>71</v>
      </c>
      <c r="AL2" s="25" t="s">
        <v>71</v>
      </c>
      <c r="AM2" s="25" t="s">
        <v>71</v>
      </c>
      <c r="AN2" s="25" t="s">
        <v>71</v>
      </c>
      <c r="AO2" s="25" t="s">
        <v>71</v>
      </c>
      <c r="AP2" s="25" t="s">
        <v>71</v>
      </c>
      <c r="AQ2" s="25" t="s">
        <v>71</v>
      </c>
      <c r="AR2" s="25" t="s">
        <v>71</v>
      </c>
      <c r="AS2" s="25" t="s">
        <v>71</v>
      </c>
      <c r="AT2" s="25" t="s">
        <v>70</v>
      </c>
      <c r="AU2" s="25" t="s">
        <v>70</v>
      </c>
      <c r="AV2" s="25" t="s">
        <v>70</v>
      </c>
      <c r="AW2" s="25" t="s">
        <v>70</v>
      </c>
      <c r="AX2" s="25" t="s">
        <v>70</v>
      </c>
      <c r="AY2" s="25" t="s">
        <v>70</v>
      </c>
      <c r="AZ2" s="25" t="s">
        <v>70</v>
      </c>
      <c r="BA2" s="25" t="s">
        <v>70</v>
      </c>
      <c r="BB2" s="25" t="s">
        <v>70</v>
      </c>
      <c r="BC2" s="25" t="s">
        <v>70</v>
      </c>
      <c r="BD2" s="25" t="s">
        <v>70</v>
      </c>
      <c r="BE2" s="25" t="s">
        <v>113</v>
      </c>
      <c r="BF2" s="25" t="s">
        <v>113</v>
      </c>
      <c r="BG2" s="25" t="s">
        <v>113</v>
      </c>
      <c r="BH2" s="25" t="s">
        <v>113</v>
      </c>
      <c r="BI2" s="25" t="s">
        <v>113</v>
      </c>
      <c r="BJ2" s="25" t="s">
        <v>113</v>
      </c>
      <c r="BK2" s="25" t="s">
        <v>113</v>
      </c>
      <c r="BL2" s="25" t="s">
        <v>113</v>
      </c>
      <c r="BM2" s="25" t="s">
        <v>113</v>
      </c>
      <c r="BN2" s="25" t="s">
        <v>113</v>
      </c>
      <c r="BO2" s="25" t="s">
        <v>113</v>
      </c>
      <c r="BP2" s="25" t="s">
        <v>113</v>
      </c>
      <c r="BQ2" s="25" t="s">
        <v>113</v>
      </c>
      <c r="BR2" s="25" t="s">
        <v>113</v>
      </c>
      <c r="BS2" s="25" t="s">
        <v>113</v>
      </c>
      <c r="BT2" s="25" t="s">
        <v>113</v>
      </c>
      <c r="BU2" s="25" t="s">
        <v>113</v>
      </c>
      <c r="BV2" s="25" t="s">
        <v>113</v>
      </c>
      <c r="BW2" s="25" t="s">
        <v>113</v>
      </c>
      <c r="BX2" s="25" t="s">
        <v>113</v>
      </c>
      <c r="BY2" s="25" t="s">
        <v>113</v>
      </c>
      <c r="BZ2" s="25" t="s">
        <v>113</v>
      </c>
      <c r="CA2" s="25" t="s">
        <v>113</v>
      </c>
      <c r="CB2" s="25" t="s">
        <v>113</v>
      </c>
      <c r="CC2" s="25" t="s">
        <v>113</v>
      </c>
      <c r="CD2" s="25" t="s">
        <v>113</v>
      </c>
      <c r="CE2" s="25" t="s">
        <v>113</v>
      </c>
      <c r="CF2" s="25" t="s">
        <v>113</v>
      </c>
      <c r="CG2" s="25" t="s">
        <v>113</v>
      </c>
      <c r="CH2" s="25" t="s">
        <v>113</v>
      </c>
      <c r="CI2" s="25" t="s">
        <v>113</v>
      </c>
      <c r="CJ2" s="25" t="s">
        <v>113</v>
      </c>
      <c r="CK2" s="25" t="s">
        <v>113</v>
      </c>
    </row>
    <row r="3" spans="1:89" s="8" customFormat="1" x14ac:dyDescent="0.25">
      <c r="A3" s="26" t="s">
        <v>33</v>
      </c>
      <c r="B3" s="25" t="s">
        <v>162</v>
      </c>
      <c r="C3" s="25" t="s">
        <v>162</v>
      </c>
      <c r="D3" s="25" t="s">
        <v>162</v>
      </c>
      <c r="E3" s="25" t="s">
        <v>162</v>
      </c>
      <c r="F3" s="25" t="s">
        <v>162</v>
      </c>
      <c r="G3" s="25" t="s">
        <v>162</v>
      </c>
      <c r="H3" s="25" t="s">
        <v>162</v>
      </c>
      <c r="I3" s="25" t="s">
        <v>162</v>
      </c>
      <c r="J3" s="25" t="s">
        <v>162</v>
      </c>
      <c r="K3" s="25" t="s">
        <v>162</v>
      </c>
      <c r="L3" s="25" t="s">
        <v>162</v>
      </c>
      <c r="M3" s="25" t="s">
        <v>81</v>
      </c>
      <c r="N3" s="25" t="s">
        <v>81</v>
      </c>
      <c r="O3" s="25" t="s">
        <v>81</v>
      </c>
      <c r="P3" s="25" t="s">
        <v>81</v>
      </c>
      <c r="Q3" s="25" t="s">
        <v>81</v>
      </c>
      <c r="R3" s="25" t="s">
        <v>81</v>
      </c>
      <c r="S3" s="25" t="s">
        <v>81</v>
      </c>
      <c r="T3" s="25" t="s">
        <v>81</v>
      </c>
      <c r="U3" s="25" t="s">
        <v>81</v>
      </c>
      <c r="V3" s="25" t="s">
        <v>81</v>
      </c>
      <c r="W3" s="25" t="s">
        <v>81</v>
      </c>
      <c r="X3" s="25" t="s">
        <v>80</v>
      </c>
      <c r="Y3" s="25" t="s">
        <v>80</v>
      </c>
      <c r="Z3" s="25" t="s">
        <v>80</v>
      </c>
      <c r="AA3" s="25" t="s">
        <v>80</v>
      </c>
      <c r="AB3" s="25" t="s">
        <v>80</v>
      </c>
      <c r="AC3" s="25" t="s">
        <v>80</v>
      </c>
      <c r="AD3" s="25" t="s">
        <v>80</v>
      </c>
      <c r="AE3" s="25" t="s">
        <v>80</v>
      </c>
      <c r="AF3" s="25" t="s">
        <v>80</v>
      </c>
      <c r="AG3" s="25" t="s">
        <v>80</v>
      </c>
      <c r="AH3" s="25" t="s">
        <v>80</v>
      </c>
      <c r="AI3" s="25" t="s">
        <v>80</v>
      </c>
      <c r="AJ3" s="25" t="s">
        <v>80</v>
      </c>
      <c r="AK3" s="25" t="s">
        <v>80</v>
      </c>
      <c r="AL3" s="25" t="s">
        <v>80</v>
      </c>
      <c r="AM3" s="25" t="s">
        <v>80</v>
      </c>
      <c r="AN3" s="25" t="s">
        <v>80</v>
      </c>
      <c r="AO3" s="25" t="s">
        <v>80</v>
      </c>
      <c r="AP3" s="25" t="s">
        <v>80</v>
      </c>
      <c r="AQ3" s="25" t="s">
        <v>80</v>
      </c>
      <c r="AR3" s="25" t="s">
        <v>80</v>
      </c>
      <c r="AS3" s="25" t="s">
        <v>80</v>
      </c>
      <c r="AT3" s="25" t="s">
        <v>80</v>
      </c>
      <c r="AU3" s="25" t="s">
        <v>80</v>
      </c>
      <c r="AV3" s="25" t="s">
        <v>80</v>
      </c>
      <c r="AW3" s="25" t="s">
        <v>80</v>
      </c>
      <c r="AX3" s="25" t="s">
        <v>80</v>
      </c>
      <c r="AY3" s="25" t="s">
        <v>80</v>
      </c>
      <c r="AZ3" s="25" t="s">
        <v>80</v>
      </c>
      <c r="BA3" s="25" t="s">
        <v>80</v>
      </c>
      <c r="BB3" s="25" t="s">
        <v>80</v>
      </c>
      <c r="BC3" s="25" t="s">
        <v>80</v>
      </c>
      <c r="BD3" s="25" t="s">
        <v>80</v>
      </c>
      <c r="BE3" s="25" t="s">
        <v>82</v>
      </c>
      <c r="BF3" s="25" t="s">
        <v>82</v>
      </c>
      <c r="BG3" s="25" t="s">
        <v>82</v>
      </c>
      <c r="BH3" s="25" t="s">
        <v>82</v>
      </c>
      <c r="BI3" s="25" t="s">
        <v>82</v>
      </c>
      <c r="BJ3" s="25" t="s">
        <v>82</v>
      </c>
      <c r="BK3" s="25" t="s">
        <v>82</v>
      </c>
      <c r="BL3" s="25" t="s">
        <v>82</v>
      </c>
      <c r="BM3" s="25" t="s">
        <v>82</v>
      </c>
      <c r="BN3" s="25" t="s">
        <v>82</v>
      </c>
      <c r="BO3" s="25" t="s">
        <v>82</v>
      </c>
      <c r="BP3" s="25" t="s">
        <v>82</v>
      </c>
      <c r="BQ3" s="25" t="s">
        <v>82</v>
      </c>
      <c r="BR3" s="25" t="s">
        <v>82</v>
      </c>
      <c r="BS3" s="25" t="s">
        <v>82</v>
      </c>
      <c r="BT3" s="25" t="s">
        <v>82</v>
      </c>
      <c r="BU3" s="25" t="s">
        <v>82</v>
      </c>
      <c r="BV3" s="25" t="s">
        <v>82</v>
      </c>
      <c r="BW3" s="25" t="s">
        <v>82</v>
      </c>
      <c r="BX3" s="25" t="s">
        <v>82</v>
      </c>
      <c r="BY3" s="25" t="s">
        <v>82</v>
      </c>
      <c r="BZ3" s="25" t="s">
        <v>82</v>
      </c>
      <c r="CA3" s="25" t="s">
        <v>82</v>
      </c>
      <c r="CB3" s="25" t="s">
        <v>82</v>
      </c>
      <c r="CC3" s="25" t="s">
        <v>82</v>
      </c>
      <c r="CD3" s="25" t="s">
        <v>82</v>
      </c>
      <c r="CE3" s="25" t="s">
        <v>82</v>
      </c>
      <c r="CF3" s="25" t="s">
        <v>82</v>
      </c>
      <c r="CG3" s="25" t="s">
        <v>82</v>
      </c>
      <c r="CH3" s="25" t="s">
        <v>82</v>
      </c>
      <c r="CI3" s="25" t="s">
        <v>82</v>
      </c>
      <c r="CJ3" s="25" t="s">
        <v>82</v>
      </c>
      <c r="CK3" s="25" t="s">
        <v>82</v>
      </c>
    </row>
    <row r="4" spans="1:89" s="8" customFormat="1" x14ac:dyDescent="0.25">
      <c r="A4" s="26" t="s">
        <v>315</v>
      </c>
      <c r="B4" s="25">
        <v>44378</v>
      </c>
      <c r="C4" s="25">
        <v>44378</v>
      </c>
      <c r="D4" s="25">
        <v>44378</v>
      </c>
      <c r="E4" s="25">
        <v>44378</v>
      </c>
      <c r="F4" s="25">
        <v>44378</v>
      </c>
      <c r="G4" s="25">
        <v>44378</v>
      </c>
      <c r="H4" s="25">
        <v>44378</v>
      </c>
      <c r="I4" s="25">
        <v>44378</v>
      </c>
      <c r="J4" s="25">
        <v>44378</v>
      </c>
      <c r="K4" s="25">
        <v>44378</v>
      </c>
      <c r="L4" s="25">
        <v>44378</v>
      </c>
      <c r="M4" s="25">
        <v>44348</v>
      </c>
      <c r="N4" s="25">
        <v>44348</v>
      </c>
      <c r="O4" s="25">
        <v>44348</v>
      </c>
      <c r="P4" s="25">
        <v>44348</v>
      </c>
      <c r="Q4" s="25">
        <v>44348</v>
      </c>
      <c r="R4" s="25">
        <v>44348</v>
      </c>
      <c r="S4" s="25">
        <v>44348</v>
      </c>
      <c r="T4" s="25">
        <v>44348</v>
      </c>
      <c r="U4" s="25">
        <v>44348</v>
      </c>
      <c r="V4" s="25">
        <v>44348</v>
      </c>
      <c r="W4" s="25">
        <v>44348</v>
      </c>
      <c r="X4" s="25">
        <v>44348</v>
      </c>
      <c r="Y4" s="25">
        <v>44348</v>
      </c>
      <c r="Z4" s="25">
        <v>44348</v>
      </c>
      <c r="AA4" s="25">
        <v>44348</v>
      </c>
      <c r="AB4" s="25">
        <v>44348</v>
      </c>
      <c r="AC4" s="25">
        <v>44348</v>
      </c>
      <c r="AD4" s="25">
        <v>44348</v>
      </c>
      <c r="AE4" s="25">
        <v>44348</v>
      </c>
      <c r="AF4" s="25">
        <v>44348</v>
      </c>
      <c r="AG4" s="25">
        <v>44348</v>
      </c>
      <c r="AH4" s="25">
        <v>44348</v>
      </c>
      <c r="AI4" s="25">
        <v>44348</v>
      </c>
      <c r="AJ4" s="25">
        <v>44348</v>
      </c>
      <c r="AK4" s="25">
        <v>44348</v>
      </c>
      <c r="AL4" s="25">
        <v>44348</v>
      </c>
      <c r="AM4" s="25">
        <v>44348</v>
      </c>
      <c r="AN4" s="25">
        <v>44348</v>
      </c>
      <c r="AO4" s="25">
        <v>44348</v>
      </c>
      <c r="AP4" s="25">
        <v>44348</v>
      </c>
      <c r="AQ4" s="25">
        <v>44348</v>
      </c>
      <c r="AR4" s="25">
        <v>44348</v>
      </c>
      <c r="AS4" s="25">
        <v>44348</v>
      </c>
      <c r="AT4" s="25">
        <v>44378</v>
      </c>
      <c r="AU4" s="25">
        <v>44378</v>
      </c>
      <c r="AV4" s="25">
        <v>44378</v>
      </c>
      <c r="AW4" s="25">
        <v>44378</v>
      </c>
      <c r="AX4" s="25">
        <v>44378</v>
      </c>
      <c r="AY4" s="25">
        <v>44378</v>
      </c>
      <c r="AZ4" s="25">
        <v>44378</v>
      </c>
      <c r="BA4" s="25">
        <v>44378</v>
      </c>
      <c r="BB4" s="25">
        <v>44378</v>
      </c>
      <c r="BC4" s="25">
        <v>44378</v>
      </c>
      <c r="BD4" s="25">
        <v>44378</v>
      </c>
      <c r="BE4" s="25">
        <v>44348</v>
      </c>
      <c r="BF4" s="25">
        <v>44348</v>
      </c>
      <c r="BG4" s="25">
        <v>44348</v>
      </c>
      <c r="BH4" s="25">
        <v>44348</v>
      </c>
      <c r="BI4" s="25">
        <v>44348</v>
      </c>
      <c r="BJ4" s="25">
        <v>44348</v>
      </c>
      <c r="BK4" s="25">
        <v>44348</v>
      </c>
      <c r="BL4" s="25">
        <v>44348</v>
      </c>
      <c r="BM4" s="25">
        <v>44348</v>
      </c>
      <c r="BN4" s="25">
        <v>44348</v>
      </c>
      <c r="BO4" s="25">
        <v>44348</v>
      </c>
      <c r="BP4" s="25">
        <v>44378</v>
      </c>
      <c r="BQ4" s="25">
        <v>44378</v>
      </c>
      <c r="BR4" s="25">
        <v>44378</v>
      </c>
      <c r="BS4" s="25">
        <v>44378</v>
      </c>
      <c r="BT4" s="25">
        <v>44378</v>
      </c>
      <c r="BU4" s="25">
        <v>44378</v>
      </c>
      <c r="BV4" s="25">
        <v>44378</v>
      </c>
      <c r="BW4" s="25">
        <v>44378</v>
      </c>
      <c r="BX4" s="25">
        <v>44378</v>
      </c>
      <c r="BY4" s="25">
        <v>44378</v>
      </c>
      <c r="BZ4" s="25">
        <v>44378</v>
      </c>
      <c r="CA4" s="25">
        <v>44378</v>
      </c>
      <c r="CB4" s="25">
        <v>44378</v>
      </c>
      <c r="CC4" s="25">
        <v>44378</v>
      </c>
      <c r="CD4" s="25">
        <v>44378</v>
      </c>
      <c r="CE4" s="25">
        <v>44378</v>
      </c>
      <c r="CF4" s="25">
        <v>44378</v>
      </c>
      <c r="CG4" s="25">
        <v>44378</v>
      </c>
      <c r="CH4" s="25">
        <v>44378</v>
      </c>
      <c r="CI4" s="25">
        <v>44378</v>
      </c>
      <c r="CJ4" s="25">
        <v>44378</v>
      </c>
      <c r="CK4" s="25">
        <v>44378</v>
      </c>
    </row>
    <row r="5" spans="1:89" s="8" customFormat="1" x14ac:dyDescent="0.25">
      <c r="A5" s="5" t="s">
        <v>37</v>
      </c>
      <c r="B5" s="6">
        <v>44439</v>
      </c>
      <c r="C5" s="6">
        <v>44439</v>
      </c>
      <c r="D5" s="6">
        <v>44439</v>
      </c>
      <c r="E5" s="6">
        <v>44439</v>
      </c>
      <c r="F5" s="6">
        <v>44439</v>
      </c>
      <c r="G5" s="6">
        <v>44439</v>
      </c>
      <c r="H5" s="6">
        <v>44439</v>
      </c>
      <c r="I5" s="6">
        <v>44439</v>
      </c>
      <c r="J5" s="6">
        <v>44439</v>
      </c>
      <c r="K5" s="6">
        <v>44439</v>
      </c>
      <c r="L5" s="6">
        <v>44439</v>
      </c>
      <c r="M5" s="6">
        <v>44425</v>
      </c>
      <c r="N5" s="6">
        <v>44425</v>
      </c>
      <c r="O5" s="6">
        <v>44425</v>
      </c>
      <c r="P5" s="6">
        <v>44425</v>
      </c>
      <c r="Q5" s="6">
        <v>44425</v>
      </c>
      <c r="R5" s="6">
        <v>44425</v>
      </c>
      <c r="S5" s="6">
        <v>44425</v>
      </c>
      <c r="T5" s="6">
        <v>44425</v>
      </c>
      <c r="U5" s="6">
        <v>44425</v>
      </c>
      <c r="V5" s="6">
        <v>44425</v>
      </c>
      <c r="W5" s="6">
        <v>44425</v>
      </c>
      <c r="X5" s="6">
        <v>44405</v>
      </c>
      <c r="Y5" s="6">
        <v>44405</v>
      </c>
      <c r="Z5" s="6">
        <v>44405</v>
      </c>
      <c r="AA5" s="6">
        <v>44405</v>
      </c>
      <c r="AB5" s="6">
        <v>44405</v>
      </c>
      <c r="AC5" s="6">
        <v>44405</v>
      </c>
      <c r="AD5" s="6">
        <v>44405</v>
      </c>
      <c r="AE5" s="6">
        <v>44405</v>
      </c>
      <c r="AF5" s="6">
        <v>44405</v>
      </c>
      <c r="AG5" s="6">
        <v>44405</v>
      </c>
      <c r="AH5" s="6">
        <v>44405</v>
      </c>
      <c r="AI5" s="6">
        <v>44405</v>
      </c>
      <c r="AJ5" s="6">
        <v>44405</v>
      </c>
      <c r="AK5" s="6">
        <v>44405</v>
      </c>
      <c r="AL5" s="6">
        <v>44405</v>
      </c>
      <c r="AM5" s="6">
        <v>44405</v>
      </c>
      <c r="AN5" s="6">
        <v>44405</v>
      </c>
      <c r="AO5" s="6">
        <v>44405</v>
      </c>
      <c r="AP5" s="6">
        <v>44405</v>
      </c>
      <c r="AQ5" s="6">
        <v>44405</v>
      </c>
      <c r="AR5" s="6">
        <v>44405</v>
      </c>
      <c r="AS5" s="6">
        <v>44405</v>
      </c>
      <c r="AT5" s="6">
        <v>44428</v>
      </c>
      <c r="AU5" s="6">
        <v>44428</v>
      </c>
      <c r="AV5" s="6">
        <v>44428</v>
      </c>
      <c r="AW5" s="6">
        <v>44428</v>
      </c>
      <c r="AX5" s="6">
        <v>44428</v>
      </c>
      <c r="AY5" s="6">
        <v>44428</v>
      </c>
      <c r="AZ5" s="6">
        <v>44428</v>
      </c>
      <c r="BA5" s="6">
        <v>44428</v>
      </c>
      <c r="BB5" s="6">
        <v>44428</v>
      </c>
      <c r="BC5" s="6">
        <v>44428</v>
      </c>
      <c r="BD5" s="6">
        <v>44428</v>
      </c>
      <c r="BE5" s="6">
        <v>44418</v>
      </c>
      <c r="BF5" s="6">
        <v>44418</v>
      </c>
      <c r="BG5" s="6">
        <v>44418</v>
      </c>
      <c r="BH5" s="6">
        <v>44418</v>
      </c>
      <c r="BI5" s="6">
        <v>44418</v>
      </c>
      <c r="BJ5" s="6">
        <v>44418</v>
      </c>
      <c r="BK5" s="6">
        <v>44418</v>
      </c>
      <c r="BL5" s="6">
        <v>44418</v>
      </c>
      <c r="BM5" s="6">
        <v>44418</v>
      </c>
      <c r="BN5" s="6">
        <v>44418</v>
      </c>
      <c r="BO5" s="6">
        <v>44418</v>
      </c>
      <c r="BP5" s="6">
        <v>44438</v>
      </c>
      <c r="BQ5" s="6">
        <v>44438</v>
      </c>
      <c r="BR5" s="6">
        <v>44438</v>
      </c>
      <c r="BS5" s="6">
        <v>44438</v>
      </c>
      <c r="BT5" s="6">
        <v>44438</v>
      </c>
      <c r="BU5" s="6">
        <v>44438</v>
      </c>
      <c r="BV5" s="6">
        <v>44438</v>
      </c>
      <c r="BW5" s="6">
        <v>44438</v>
      </c>
      <c r="BX5" s="6">
        <v>44438</v>
      </c>
      <c r="BY5" s="6">
        <v>44438</v>
      </c>
      <c r="BZ5" s="6">
        <v>44438</v>
      </c>
      <c r="CA5" s="6">
        <v>44438</v>
      </c>
      <c r="CB5" s="6">
        <v>44438</v>
      </c>
      <c r="CC5" s="6">
        <v>44438</v>
      </c>
      <c r="CD5" s="6">
        <v>44438</v>
      </c>
      <c r="CE5" s="6">
        <v>44438</v>
      </c>
      <c r="CF5" s="6">
        <v>44438</v>
      </c>
      <c r="CG5" s="6">
        <v>44438</v>
      </c>
      <c r="CH5" s="6">
        <v>44438</v>
      </c>
      <c r="CI5" s="6">
        <v>44438</v>
      </c>
      <c r="CJ5" s="6">
        <v>44438</v>
      </c>
      <c r="CK5" s="6">
        <v>44438</v>
      </c>
    </row>
    <row r="6" spans="1:89" s="8" customFormat="1" x14ac:dyDescent="0.25">
      <c r="A6" s="26">
        <v>37257</v>
      </c>
      <c r="B6" s="27">
        <v>232.8</v>
      </c>
      <c r="C6" s="27">
        <v>387</v>
      </c>
      <c r="D6" s="27">
        <v>4002.7</v>
      </c>
      <c r="E6" s="27">
        <v>1430.4</v>
      </c>
      <c r="F6" s="27">
        <v>514.1</v>
      </c>
      <c r="G6" s="27">
        <v>685.9</v>
      </c>
      <c r="H6" s="27">
        <v>2361</v>
      </c>
      <c r="I6" s="27">
        <v>527.79999999999995</v>
      </c>
      <c r="J6" s="27">
        <v>4138.5</v>
      </c>
      <c r="K6" s="27">
        <v>1239.9000000000001</v>
      </c>
      <c r="L6" s="27">
        <v>678.7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v>3234</v>
      </c>
      <c r="AJ6" s="27">
        <v>4761</v>
      </c>
      <c r="AK6" s="27">
        <v>17107</v>
      </c>
      <c r="AL6" s="27">
        <v>8202</v>
      </c>
      <c r="AM6" s="27">
        <v>4455</v>
      </c>
      <c r="AN6" s="27">
        <v>6675</v>
      </c>
      <c r="AO6" s="27">
        <v>23669</v>
      </c>
      <c r="AP6" s="27">
        <v>4102</v>
      </c>
      <c r="AQ6" s="27">
        <v>19774</v>
      </c>
      <c r="AR6" s="27">
        <v>20142</v>
      </c>
      <c r="AS6" s="27">
        <v>2073</v>
      </c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</row>
    <row r="7" spans="1:89" s="8" customFormat="1" x14ac:dyDescent="0.25">
      <c r="A7" s="26">
        <v>37288</v>
      </c>
      <c r="B7" s="27">
        <v>423.6</v>
      </c>
      <c r="C7" s="27">
        <v>-262.7</v>
      </c>
      <c r="D7" s="27">
        <v>8001.5</v>
      </c>
      <c r="E7" s="27">
        <v>2803.9</v>
      </c>
      <c r="F7" s="27">
        <v>979.4</v>
      </c>
      <c r="G7" s="27">
        <v>1365.9</v>
      </c>
      <c r="H7" s="27">
        <v>4444.7</v>
      </c>
      <c r="I7" s="27">
        <v>981</v>
      </c>
      <c r="J7" s="27">
        <v>8174.7</v>
      </c>
      <c r="K7" s="27">
        <v>2687.2</v>
      </c>
      <c r="L7" s="27">
        <v>1225.5999999999999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v>3334</v>
      </c>
      <c r="AJ7" s="27">
        <v>4568</v>
      </c>
      <c r="AK7" s="27">
        <v>16794</v>
      </c>
      <c r="AL7" s="27">
        <v>9154</v>
      </c>
      <c r="AM7" s="27">
        <v>4399</v>
      </c>
      <c r="AN7" s="27">
        <v>6787</v>
      </c>
      <c r="AO7" s="27">
        <v>22029</v>
      </c>
      <c r="AP7" s="27">
        <v>4350</v>
      </c>
      <c r="AQ7" s="27">
        <v>19296</v>
      </c>
      <c r="AR7" s="27">
        <v>19424</v>
      </c>
      <c r="AS7" s="27">
        <v>2051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</row>
    <row r="8" spans="1:89" s="8" customFormat="1" x14ac:dyDescent="0.25">
      <c r="A8" s="26">
        <v>37316</v>
      </c>
      <c r="B8" s="27">
        <v>698.5</v>
      </c>
      <c r="C8" s="27">
        <v>401.1</v>
      </c>
      <c r="D8" s="27">
        <v>12353.5</v>
      </c>
      <c r="E8" s="27">
        <v>4434.1000000000004</v>
      </c>
      <c r="F8" s="27">
        <v>1682.8</v>
      </c>
      <c r="G8" s="27">
        <v>2229.6</v>
      </c>
      <c r="H8" s="27">
        <v>7410.2</v>
      </c>
      <c r="I8" s="27">
        <v>1588</v>
      </c>
      <c r="J8" s="27">
        <v>13683.7</v>
      </c>
      <c r="K8" s="27">
        <v>4099</v>
      </c>
      <c r="L8" s="27">
        <v>1993.1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v>3362</v>
      </c>
      <c r="AJ8" s="27">
        <v>4820</v>
      </c>
      <c r="AK8" s="27">
        <v>18132</v>
      </c>
      <c r="AL8" s="27">
        <v>7334</v>
      </c>
      <c r="AM8" s="27">
        <v>5065</v>
      </c>
      <c r="AN8" s="27">
        <v>7364</v>
      </c>
      <c r="AO8" s="27">
        <v>23729</v>
      </c>
      <c r="AP8" s="27">
        <v>5091</v>
      </c>
      <c r="AQ8" s="27">
        <v>19683</v>
      </c>
      <c r="AR8" s="27">
        <v>20370</v>
      </c>
      <c r="AS8" s="27">
        <v>2669</v>
      </c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</row>
    <row r="9" spans="1:89" s="8" customFormat="1" x14ac:dyDescent="0.25">
      <c r="A9" s="26">
        <v>37347</v>
      </c>
      <c r="B9" s="27">
        <v>967.1</v>
      </c>
      <c r="C9" s="27">
        <v>594.70000000000005</v>
      </c>
      <c r="D9" s="27">
        <v>18242.5</v>
      </c>
      <c r="E9" s="27">
        <v>6598.1</v>
      </c>
      <c r="F9" s="27">
        <v>2291.6</v>
      </c>
      <c r="G9" s="27">
        <v>3077.2</v>
      </c>
      <c r="H9" s="27">
        <v>11517.2</v>
      </c>
      <c r="I9" s="27">
        <v>2226.8000000000002</v>
      </c>
      <c r="J9" s="27">
        <v>20300.8</v>
      </c>
      <c r="K9" s="27">
        <v>5899.5</v>
      </c>
      <c r="L9" s="27">
        <v>2870.7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v>4731</v>
      </c>
      <c r="AJ9" s="27">
        <v>6160</v>
      </c>
      <c r="AK9" s="27">
        <v>18524</v>
      </c>
      <c r="AL9" s="27">
        <v>7803</v>
      </c>
      <c r="AM9" s="27">
        <v>6846</v>
      </c>
      <c r="AN9" s="27">
        <v>9680</v>
      </c>
      <c r="AO9" s="27">
        <v>26546</v>
      </c>
      <c r="AP9" s="27">
        <v>5487</v>
      </c>
      <c r="AQ9" s="27">
        <v>19553</v>
      </c>
      <c r="AR9" s="27">
        <v>22062</v>
      </c>
      <c r="AS9" s="27">
        <v>2725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</row>
    <row r="10" spans="1:89" s="8" customFormat="1" x14ac:dyDescent="0.25">
      <c r="A10" s="26">
        <v>37377</v>
      </c>
      <c r="B10" s="27">
        <v>1263</v>
      </c>
      <c r="C10" s="27">
        <v>1139.2</v>
      </c>
      <c r="D10" s="27">
        <v>23214.400000000001</v>
      </c>
      <c r="E10" s="27">
        <v>8273.2999999999993</v>
      </c>
      <c r="F10" s="27">
        <v>3010.1</v>
      </c>
      <c r="G10" s="27">
        <v>3931.1</v>
      </c>
      <c r="H10" s="27">
        <v>15111.5</v>
      </c>
      <c r="I10" s="27">
        <v>2869.9</v>
      </c>
      <c r="J10" s="27">
        <v>26731.8</v>
      </c>
      <c r="K10" s="27">
        <v>7873.9</v>
      </c>
      <c r="L10" s="27">
        <v>3687.3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v>4603</v>
      </c>
      <c r="AJ10" s="27">
        <v>5956</v>
      </c>
      <c r="AK10" s="27">
        <v>18319</v>
      </c>
      <c r="AL10" s="27">
        <v>8642</v>
      </c>
      <c r="AM10" s="27">
        <v>8339</v>
      </c>
      <c r="AN10" s="27">
        <v>11264</v>
      </c>
      <c r="AO10" s="27">
        <v>28547</v>
      </c>
      <c r="AP10" s="27">
        <v>6740</v>
      </c>
      <c r="AQ10" s="27">
        <v>20546</v>
      </c>
      <c r="AR10" s="27">
        <v>23602</v>
      </c>
      <c r="AS10" s="27">
        <v>2866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</row>
    <row r="11" spans="1:89" s="8" customFormat="1" x14ac:dyDescent="0.25">
      <c r="A11" s="26">
        <v>37408</v>
      </c>
      <c r="B11" s="27">
        <v>1490.2</v>
      </c>
      <c r="C11" s="27">
        <v>1846.8</v>
      </c>
      <c r="D11" s="27">
        <v>28384.6</v>
      </c>
      <c r="E11" s="27">
        <v>9675.6</v>
      </c>
      <c r="F11" s="27">
        <v>3662.2</v>
      </c>
      <c r="G11" s="27">
        <v>4776</v>
      </c>
      <c r="H11" s="27">
        <v>17797.7</v>
      </c>
      <c r="I11" s="27">
        <v>3447.2</v>
      </c>
      <c r="J11" s="27">
        <v>31066.5</v>
      </c>
      <c r="K11" s="27">
        <v>9237.5</v>
      </c>
      <c r="L11" s="27">
        <v>4349.7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v>5036</v>
      </c>
      <c r="AJ11" s="27">
        <v>7221</v>
      </c>
      <c r="AK11" s="27">
        <v>18910</v>
      </c>
      <c r="AL11" s="27">
        <v>10021</v>
      </c>
      <c r="AM11" s="27">
        <v>8998</v>
      </c>
      <c r="AN11" s="27">
        <v>12565</v>
      </c>
      <c r="AO11" s="27">
        <v>31285</v>
      </c>
      <c r="AP11" s="27">
        <v>6358</v>
      </c>
      <c r="AQ11" s="27">
        <v>21087</v>
      </c>
      <c r="AR11" s="27">
        <v>25399</v>
      </c>
      <c r="AS11" s="27">
        <v>2877</v>
      </c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</row>
    <row r="12" spans="1:89" s="8" customFormat="1" x14ac:dyDescent="0.25">
      <c r="A12" s="26">
        <v>37438</v>
      </c>
      <c r="B12" s="27">
        <v>1782.1</v>
      </c>
      <c r="C12" s="27">
        <v>3361.5</v>
      </c>
      <c r="D12" s="27">
        <v>34722.6</v>
      </c>
      <c r="E12" s="27">
        <v>11781.9</v>
      </c>
      <c r="F12" s="27">
        <v>4290.1000000000004</v>
      </c>
      <c r="G12" s="27">
        <v>5742.5</v>
      </c>
      <c r="H12" s="27">
        <v>21385</v>
      </c>
      <c r="I12" s="27">
        <v>4107</v>
      </c>
      <c r="J12" s="27">
        <v>36979.1</v>
      </c>
      <c r="K12" s="27">
        <v>10836.6</v>
      </c>
      <c r="L12" s="27">
        <v>5197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v>4999</v>
      </c>
      <c r="AJ12" s="27">
        <v>6440</v>
      </c>
      <c r="AK12" s="27">
        <v>18577</v>
      </c>
      <c r="AL12" s="27">
        <v>9906</v>
      </c>
      <c r="AM12" s="27">
        <v>9237</v>
      </c>
      <c r="AN12" s="27">
        <v>12975</v>
      </c>
      <c r="AO12" s="27">
        <v>30702</v>
      </c>
      <c r="AP12" s="27">
        <v>6232</v>
      </c>
      <c r="AQ12" s="27">
        <v>21204</v>
      </c>
      <c r="AR12" s="27">
        <v>24718</v>
      </c>
      <c r="AS12" s="27">
        <v>2849</v>
      </c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</row>
    <row r="13" spans="1:89" s="8" customFormat="1" x14ac:dyDescent="0.25">
      <c r="A13" s="26">
        <v>37469</v>
      </c>
      <c r="B13" s="27">
        <v>2083.3000000000002</v>
      </c>
      <c r="C13" s="27">
        <v>5712.1</v>
      </c>
      <c r="D13" s="27">
        <v>40466.199999999997</v>
      </c>
      <c r="E13" s="27">
        <v>13562.5</v>
      </c>
      <c r="F13" s="27">
        <v>4987.5</v>
      </c>
      <c r="G13" s="27">
        <v>6629.3</v>
      </c>
      <c r="H13" s="27">
        <v>24808.5</v>
      </c>
      <c r="I13" s="27">
        <v>4748</v>
      </c>
      <c r="J13" s="27">
        <v>42585.4</v>
      </c>
      <c r="K13" s="27">
        <v>12360.2</v>
      </c>
      <c r="L13" s="27">
        <v>5971.3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v>4702</v>
      </c>
      <c r="AJ13" s="27">
        <v>5958</v>
      </c>
      <c r="AK13" s="27">
        <v>18331</v>
      </c>
      <c r="AL13" s="27">
        <v>10579</v>
      </c>
      <c r="AM13" s="27">
        <v>9247</v>
      </c>
      <c r="AN13" s="27">
        <v>12919</v>
      </c>
      <c r="AO13" s="27">
        <v>30082</v>
      </c>
      <c r="AP13" s="27">
        <v>6241</v>
      </c>
      <c r="AQ13" s="27">
        <v>21239</v>
      </c>
      <c r="AR13" s="27">
        <v>25896</v>
      </c>
      <c r="AS13" s="27">
        <v>2645</v>
      </c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</row>
    <row r="14" spans="1:89" s="8" customFormat="1" x14ac:dyDescent="0.25">
      <c r="A14" s="26">
        <v>37500</v>
      </c>
      <c r="B14" s="27">
        <v>2331.1999999999998</v>
      </c>
      <c r="C14" s="27">
        <v>8374.2000000000007</v>
      </c>
      <c r="D14" s="27">
        <v>45482.2</v>
      </c>
      <c r="E14" s="27">
        <v>15238.7</v>
      </c>
      <c r="F14" s="27">
        <v>5665.7</v>
      </c>
      <c r="G14" s="27">
        <v>7417.2</v>
      </c>
      <c r="H14" s="27">
        <v>28036.400000000001</v>
      </c>
      <c r="I14" s="27">
        <v>5349.5</v>
      </c>
      <c r="J14" s="27">
        <v>47384.5</v>
      </c>
      <c r="K14" s="27">
        <v>13972</v>
      </c>
      <c r="L14" s="27">
        <v>6749.9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v>4851</v>
      </c>
      <c r="AJ14" s="27">
        <v>6584</v>
      </c>
      <c r="AK14" s="27">
        <v>18206</v>
      </c>
      <c r="AL14" s="27">
        <v>11567</v>
      </c>
      <c r="AM14" s="27">
        <v>9541</v>
      </c>
      <c r="AN14" s="27">
        <v>11672</v>
      </c>
      <c r="AO14" s="27">
        <v>30045</v>
      </c>
      <c r="AP14" s="27">
        <v>6427</v>
      </c>
      <c r="AQ14" s="27">
        <v>21122</v>
      </c>
      <c r="AR14" s="27">
        <v>25372</v>
      </c>
      <c r="AS14" s="27">
        <v>3436</v>
      </c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</row>
    <row r="15" spans="1:89" s="8" customFormat="1" x14ac:dyDescent="0.25">
      <c r="A15" s="26">
        <v>37530</v>
      </c>
      <c r="B15" s="27">
        <v>2634.6</v>
      </c>
      <c r="C15" s="27">
        <v>11415.5</v>
      </c>
      <c r="D15" s="27">
        <v>52744.9</v>
      </c>
      <c r="E15" s="27">
        <v>17697.5</v>
      </c>
      <c r="F15" s="27">
        <v>6370.1</v>
      </c>
      <c r="G15" s="27">
        <v>8315</v>
      </c>
      <c r="H15" s="27">
        <v>32616</v>
      </c>
      <c r="I15" s="27">
        <v>6058.1</v>
      </c>
      <c r="J15" s="27">
        <v>53936.800000000003</v>
      </c>
      <c r="K15" s="27">
        <v>15836</v>
      </c>
      <c r="L15" s="27">
        <v>7662.9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v>4187</v>
      </c>
      <c r="AJ15" s="27">
        <v>5687</v>
      </c>
      <c r="AK15" s="27">
        <v>17485</v>
      </c>
      <c r="AL15" s="27">
        <v>11234</v>
      </c>
      <c r="AM15" s="27">
        <v>7729</v>
      </c>
      <c r="AN15" s="27">
        <v>9304</v>
      </c>
      <c r="AO15" s="27">
        <v>28433</v>
      </c>
      <c r="AP15" s="27">
        <v>6220</v>
      </c>
      <c r="AQ15" s="27">
        <v>19724</v>
      </c>
      <c r="AR15" s="27">
        <v>24893</v>
      </c>
      <c r="AS15" s="27">
        <v>3734</v>
      </c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</row>
    <row r="16" spans="1:89" s="8" customFormat="1" x14ac:dyDescent="0.25">
      <c r="A16" s="26">
        <v>37561</v>
      </c>
      <c r="B16" s="27">
        <v>2943.2</v>
      </c>
      <c r="C16" s="27">
        <v>12593.8</v>
      </c>
      <c r="D16" s="27">
        <v>58552.5</v>
      </c>
      <c r="E16" s="27">
        <v>19796.2</v>
      </c>
      <c r="F16" s="27">
        <v>7592.1</v>
      </c>
      <c r="G16" s="27">
        <v>9167.5</v>
      </c>
      <c r="H16" s="27">
        <v>36199.5</v>
      </c>
      <c r="I16" s="27">
        <v>6776.7</v>
      </c>
      <c r="J16" s="27">
        <v>59629.3</v>
      </c>
      <c r="K16" s="27">
        <v>17521.099999999999</v>
      </c>
      <c r="L16" s="27">
        <v>8462.7999999999993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v>3450</v>
      </c>
      <c r="AJ16" s="27">
        <v>5159</v>
      </c>
      <c r="AK16" s="27">
        <v>15558</v>
      </c>
      <c r="AL16" s="27">
        <v>9906</v>
      </c>
      <c r="AM16" s="27">
        <v>5640</v>
      </c>
      <c r="AN16" s="27">
        <v>8657</v>
      </c>
      <c r="AO16" s="27">
        <v>27835</v>
      </c>
      <c r="AP16" s="27">
        <v>5379</v>
      </c>
      <c r="AQ16" s="27">
        <v>18681</v>
      </c>
      <c r="AR16" s="27">
        <v>23761</v>
      </c>
      <c r="AS16" s="27">
        <v>3311</v>
      </c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</row>
    <row r="17" spans="1:89" s="8" customFormat="1" x14ac:dyDescent="0.25">
      <c r="A17" s="26">
        <v>37591</v>
      </c>
      <c r="B17" s="27">
        <v>3301.6</v>
      </c>
      <c r="C17" s="27">
        <v>13765.2</v>
      </c>
      <c r="D17" s="27">
        <v>64725</v>
      </c>
      <c r="E17" s="27">
        <v>21931.7</v>
      </c>
      <c r="F17" s="27">
        <v>8383.2999999999993</v>
      </c>
      <c r="G17" s="27">
        <v>10224.6</v>
      </c>
      <c r="H17" s="27">
        <v>40085.1</v>
      </c>
      <c r="I17" s="27">
        <v>7545.5</v>
      </c>
      <c r="J17" s="27">
        <v>64606</v>
      </c>
      <c r="K17" s="27">
        <v>21125</v>
      </c>
      <c r="L17" s="27">
        <v>9411.4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v>2850</v>
      </c>
      <c r="AJ17" s="27">
        <v>4074</v>
      </c>
      <c r="AK17" s="27">
        <v>13760</v>
      </c>
      <c r="AL17" s="27">
        <v>7752</v>
      </c>
      <c r="AM17" s="27">
        <v>4583</v>
      </c>
      <c r="AN17" s="27">
        <v>7087</v>
      </c>
      <c r="AO17" s="27">
        <v>22352</v>
      </c>
      <c r="AP17" s="27">
        <v>4845</v>
      </c>
      <c r="AQ17" s="27">
        <v>17197</v>
      </c>
      <c r="AR17" s="27">
        <v>23926</v>
      </c>
      <c r="AS17" s="27">
        <v>2665</v>
      </c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</row>
    <row r="18" spans="1:89" s="8" customFormat="1" x14ac:dyDescent="0.25">
      <c r="A18" s="26">
        <v>37622</v>
      </c>
      <c r="B18" s="27">
        <v>290.10000000000002</v>
      </c>
      <c r="C18" s="27">
        <v>1383.3</v>
      </c>
      <c r="D18" s="27">
        <v>3582.5</v>
      </c>
      <c r="E18" s="27">
        <v>1608</v>
      </c>
      <c r="F18" s="27">
        <v>637.70000000000005</v>
      </c>
      <c r="G18" s="27">
        <v>703.3</v>
      </c>
      <c r="H18" s="27">
        <v>3725.5</v>
      </c>
      <c r="I18" s="27">
        <v>527.4</v>
      </c>
      <c r="J18" s="27">
        <v>4196.1000000000004</v>
      </c>
      <c r="K18" s="27">
        <v>1626</v>
      </c>
      <c r="L18" s="27">
        <v>705.1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v>3072</v>
      </c>
      <c r="AJ18" s="27">
        <v>4398</v>
      </c>
      <c r="AK18" s="27">
        <v>13688</v>
      </c>
      <c r="AL18" s="27">
        <v>7748</v>
      </c>
      <c r="AM18" s="27">
        <v>4963</v>
      </c>
      <c r="AN18" s="27">
        <v>8353</v>
      </c>
      <c r="AO18" s="27">
        <v>19847</v>
      </c>
      <c r="AP18" s="27">
        <v>4571</v>
      </c>
      <c r="AQ18" s="27">
        <v>17676</v>
      </c>
      <c r="AR18" s="27">
        <v>23432</v>
      </c>
      <c r="AS18" s="27">
        <v>2653</v>
      </c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</row>
    <row r="19" spans="1:89" s="8" customFormat="1" x14ac:dyDescent="0.25">
      <c r="A19" s="26">
        <v>37653</v>
      </c>
      <c r="B19" s="27">
        <v>535.4</v>
      </c>
      <c r="C19" s="27">
        <v>2160</v>
      </c>
      <c r="D19" s="27">
        <v>8734</v>
      </c>
      <c r="E19" s="27">
        <v>3707.6</v>
      </c>
      <c r="F19" s="27">
        <v>1153.3</v>
      </c>
      <c r="G19" s="27">
        <v>1405.7</v>
      </c>
      <c r="H19" s="27">
        <v>6455.7</v>
      </c>
      <c r="I19" s="27">
        <v>1031.2</v>
      </c>
      <c r="J19" s="27">
        <v>8120</v>
      </c>
      <c r="K19" s="27">
        <v>3322.8</v>
      </c>
      <c r="L19" s="27">
        <v>1265.5999999999999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v>3449</v>
      </c>
      <c r="AJ19" s="27">
        <v>4880</v>
      </c>
      <c r="AK19" s="27">
        <v>14177</v>
      </c>
      <c r="AL19" s="27">
        <v>8170</v>
      </c>
      <c r="AM19" s="27">
        <v>5618</v>
      </c>
      <c r="AN19" s="27">
        <v>10592</v>
      </c>
      <c r="AO19" s="27">
        <v>22321</v>
      </c>
      <c r="AP19" s="27">
        <v>4806</v>
      </c>
      <c r="AQ19" s="27">
        <v>18249</v>
      </c>
      <c r="AR19" s="27">
        <v>23374</v>
      </c>
      <c r="AS19" s="27">
        <v>2891</v>
      </c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</row>
    <row r="20" spans="1:89" s="8" customFormat="1" x14ac:dyDescent="0.25">
      <c r="A20" s="26">
        <v>37681</v>
      </c>
      <c r="B20" s="27">
        <v>887.3</v>
      </c>
      <c r="C20" s="27">
        <v>3337.4</v>
      </c>
      <c r="D20" s="27">
        <v>14616.4</v>
      </c>
      <c r="E20" s="27">
        <v>5786.5</v>
      </c>
      <c r="F20" s="27">
        <v>1927.7</v>
      </c>
      <c r="G20" s="27">
        <v>2310.1</v>
      </c>
      <c r="H20" s="27">
        <v>10121.9</v>
      </c>
      <c r="I20" s="27">
        <v>1680.1</v>
      </c>
      <c r="J20" s="27">
        <v>13430</v>
      </c>
      <c r="K20" s="27">
        <v>5492.6</v>
      </c>
      <c r="L20" s="27">
        <v>1997.9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v>3638</v>
      </c>
      <c r="AJ20" s="27">
        <v>6232</v>
      </c>
      <c r="AK20" s="27">
        <v>13267</v>
      </c>
      <c r="AL20" s="27">
        <v>7786</v>
      </c>
      <c r="AM20" s="27">
        <v>5754</v>
      </c>
      <c r="AN20" s="27">
        <v>8877</v>
      </c>
      <c r="AO20" s="27">
        <v>22742</v>
      </c>
      <c r="AP20" s="27">
        <v>5036</v>
      </c>
      <c r="AQ20" s="27">
        <v>19172</v>
      </c>
      <c r="AR20" s="27">
        <v>24088</v>
      </c>
      <c r="AS20" s="27">
        <v>3983</v>
      </c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</row>
    <row r="21" spans="1:89" s="8" customFormat="1" x14ac:dyDescent="0.25">
      <c r="A21" s="26">
        <v>37712</v>
      </c>
      <c r="B21" s="27">
        <v>1313.5</v>
      </c>
      <c r="C21" s="27">
        <v>4671.3</v>
      </c>
      <c r="D21" s="27">
        <v>21661.599999999999</v>
      </c>
      <c r="E21" s="27">
        <v>8140.9</v>
      </c>
      <c r="F21" s="27">
        <v>2811.2</v>
      </c>
      <c r="G21" s="27">
        <v>3338</v>
      </c>
      <c r="H21" s="27">
        <v>14128.4</v>
      </c>
      <c r="I21" s="27">
        <v>2537.6</v>
      </c>
      <c r="J21" s="27">
        <v>19513.2</v>
      </c>
      <c r="K21" s="27">
        <v>8079.8</v>
      </c>
      <c r="L21" s="27">
        <v>2975.2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v>4622</v>
      </c>
      <c r="AJ21" s="27">
        <v>7565</v>
      </c>
      <c r="AK21" s="27">
        <v>12815</v>
      </c>
      <c r="AL21" s="27">
        <v>9879</v>
      </c>
      <c r="AM21" s="27">
        <v>7125</v>
      </c>
      <c r="AN21" s="27">
        <v>11732</v>
      </c>
      <c r="AO21" s="27">
        <v>25944</v>
      </c>
      <c r="AP21" s="27">
        <v>5842</v>
      </c>
      <c r="AQ21" s="27">
        <v>19757</v>
      </c>
      <c r="AR21" s="27">
        <v>25519</v>
      </c>
      <c r="AS21" s="27">
        <v>4931</v>
      </c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</row>
    <row r="22" spans="1:89" s="8" customFormat="1" x14ac:dyDescent="0.25">
      <c r="A22" s="26">
        <v>37742</v>
      </c>
      <c r="B22" s="27">
        <v>1643.6</v>
      </c>
      <c r="C22" s="27">
        <v>6025.2</v>
      </c>
      <c r="D22" s="27">
        <v>26926.9</v>
      </c>
      <c r="E22" s="27">
        <v>9921.2000000000007</v>
      </c>
      <c r="F22" s="27">
        <v>3605.5</v>
      </c>
      <c r="G22" s="27">
        <v>4158.8999999999996</v>
      </c>
      <c r="H22" s="27">
        <v>17267.3</v>
      </c>
      <c r="I22" s="27">
        <v>3294.1</v>
      </c>
      <c r="J22" s="27">
        <v>24873.7</v>
      </c>
      <c r="K22" s="27">
        <v>10346.6</v>
      </c>
      <c r="L22" s="27">
        <v>3715.7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v>5067</v>
      </c>
      <c r="AJ22" s="27">
        <v>7363</v>
      </c>
      <c r="AK22" s="27">
        <v>14238</v>
      </c>
      <c r="AL22" s="27">
        <v>11179</v>
      </c>
      <c r="AM22" s="27">
        <v>9100</v>
      </c>
      <c r="AN22" s="27">
        <v>13169</v>
      </c>
      <c r="AO22" s="27">
        <v>25961</v>
      </c>
      <c r="AP22" s="27">
        <v>6556</v>
      </c>
      <c r="AQ22" s="27">
        <v>20142</v>
      </c>
      <c r="AR22" s="27">
        <v>26388</v>
      </c>
      <c r="AS22" s="27">
        <v>5196</v>
      </c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</row>
    <row r="23" spans="1:89" s="8" customFormat="1" x14ac:dyDescent="0.25">
      <c r="A23" s="26">
        <v>37773</v>
      </c>
      <c r="B23" s="27">
        <v>1966.6</v>
      </c>
      <c r="C23" s="27">
        <v>9310.4</v>
      </c>
      <c r="D23" s="27">
        <v>31136.2</v>
      </c>
      <c r="E23" s="27">
        <v>11813.2</v>
      </c>
      <c r="F23" s="27">
        <v>4371.7</v>
      </c>
      <c r="G23" s="27">
        <v>5017.8999999999996</v>
      </c>
      <c r="H23" s="27">
        <v>20375</v>
      </c>
      <c r="I23" s="27">
        <v>3961.6</v>
      </c>
      <c r="J23" s="27">
        <v>29266.3</v>
      </c>
      <c r="K23" s="27">
        <v>11964.9</v>
      </c>
      <c r="L23" s="27">
        <v>4457.8999999999996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4747</v>
      </c>
      <c r="AJ23" s="27">
        <v>7274</v>
      </c>
      <c r="AK23" s="27">
        <v>15010</v>
      </c>
      <c r="AL23" s="27">
        <v>12741</v>
      </c>
      <c r="AM23" s="27">
        <v>9325</v>
      </c>
      <c r="AN23" s="27">
        <v>13979</v>
      </c>
      <c r="AO23" s="27">
        <v>24656</v>
      </c>
      <c r="AP23" s="27">
        <v>6301</v>
      </c>
      <c r="AQ23" s="27">
        <v>21142</v>
      </c>
      <c r="AR23" s="27">
        <v>27334</v>
      </c>
      <c r="AS23" s="27">
        <v>6669</v>
      </c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</row>
    <row r="24" spans="1:89" s="8" customFormat="1" x14ac:dyDescent="0.25">
      <c r="A24" s="26">
        <v>37803</v>
      </c>
      <c r="B24" s="27">
        <v>2329.6</v>
      </c>
      <c r="C24" s="27">
        <v>11155.5</v>
      </c>
      <c r="D24" s="27">
        <v>37007</v>
      </c>
      <c r="E24" s="27">
        <v>13970.3</v>
      </c>
      <c r="F24" s="27">
        <v>5325.6</v>
      </c>
      <c r="G24" s="27">
        <v>6096.1</v>
      </c>
      <c r="H24" s="27">
        <v>24365.8</v>
      </c>
      <c r="I24" s="27">
        <v>4806.5</v>
      </c>
      <c r="J24" s="27">
        <v>34759</v>
      </c>
      <c r="K24" s="27">
        <v>14328.8</v>
      </c>
      <c r="L24" s="27">
        <v>5379.5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5460</v>
      </c>
      <c r="AJ24" s="27">
        <v>7082</v>
      </c>
      <c r="AK24" s="27">
        <v>15399</v>
      </c>
      <c r="AL24" s="27">
        <v>11888</v>
      </c>
      <c r="AM24" s="27">
        <v>9875</v>
      </c>
      <c r="AN24" s="27">
        <v>13339</v>
      </c>
      <c r="AO24" s="27">
        <v>25623</v>
      </c>
      <c r="AP24" s="27">
        <v>7017</v>
      </c>
      <c r="AQ24" s="27">
        <v>20941</v>
      </c>
      <c r="AR24" s="27">
        <v>28267</v>
      </c>
      <c r="AS24" s="27">
        <v>6679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</row>
    <row r="25" spans="1:89" s="8" customFormat="1" x14ac:dyDescent="0.25">
      <c r="A25" s="26">
        <v>37834</v>
      </c>
      <c r="B25" s="27">
        <v>2667</v>
      </c>
      <c r="C25" s="27">
        <v>11830.1</v>
      </c>
      <c r="D25" s="27">
        <v>42017</v>
      </c>
      <c r="E25" s="27">
        <v>16020.4</v>
      </c>
      <c r="F25" s="27">
        <v>6221.6</v>
      </c>
      <c r="G25" s="27">
        <v>7051.7</v>
      </c>
      <c r="H25" s="27">
        <v>27814.6</v>
      </c>
      <c r="I25" s="27">
        <v>5526</v>
      </c>
      <c r="J25" s="27">
        <v>40301.4</v>
      </c>
      <c r="K25" s="27">
        <v>16518.8</v>
      </c>
      <c r="L25" s="27">
        <v>6186.1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v>5447</v>
      </c>
      <c r="AJ25" s="27">
        <v>6638</v>
      </c>
      <c r="AK25" s="27">
        <v>16107</v>
      </c>
      <c r="AL25" s="27">
        <v>11782</v>
      </c>
      <c r="AM25" s="27">
        <v>10286</v>
      </c>
      <c r="AN25" s="27">
        <v>13425</v>
      </c>
      <c r="AO25" s="27">
        <v>27761</v>
      </c>
      <c r="AP25" s="27">
        <v>7302</v>
      </c>
      <c r="AQ25" s="27">
        <v>21214</v>
      </c>
      <c r="AR25" s="27">
        <v>27469</v>
      </c>
      <c r="AS25" s="27">
        <v>6231</v>
      </c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</row>
    <row r="26" spans="1:89" s="8" customFormat="1" x14ac:dyDescent="0.25">
      <c r="A26" s="26">
        <v>37865</v>
      </c>
      <c r="B26" s="27">
        <v>3037.7</v>
      </c>
      <c r="C26" s="27">
        <v>13331.7</v>
      </c>
      <c r="D26" s="27">
        <v>47750.7</v>
      </c>
      <c r="E26" s="27">
        <v>18119.3</v>
      </c>
      <c r="F26" s="27">
        <v>7063.6</v>
      </c>
      <c r="G26" s="27">
        <v>7933.8</v>
      </c>
      <c r="H26" s="27">
        <v>31169.1</v>
      </c>
      <c r="I26" s="27">
        <v>6187.1</v>
      </c>
      <c r="J26" s="27">
        <v>45736</v>
      </c>
      <c r="K26" s="27">
        <v>18580.900000000001</v>
      </c>
      <c r="L26" s="27">
        <v>7059.2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v>5358</v>
      </c>
      <c r="AJ26" s="27">
        <v>6556</v>
      </c>
      <c r="AK26" s="27">
        <v>17667</v>
      </c>
      <c r="AL26" s="27">
        <v>9473</v>
      </c>
      <c r="AM26" s="27">
        <v>9418</v>
      </c>
      <c r="AN26" s="27">
        <v>12909</v>
      </c>
      <c r="AO26" s="27">
        <v>25742</v>
      </c>
      <c r="AP26" s="27">
        <v>8261</v>
      </c>
      <c r="AQ26" s="27">
        <v>20387</v>
      </c>
      <c r="AR26" s="27">
        <v>27199</v>
      </c>
      <c r="AS26" s="27">
        <v>6568</v>
      </c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</row>
    <row r="27" spans="1:89" s="8" customFormat="1" x14ac:dyDescent="0.25">
      <c r="A27" s="26">
        <v>37895</v>
      </c>
      <c r="B27" s="27">
        <v>3440.5</v>
      </c>
      <c r="C27" s="27">
        <v>16832.099999999999</v>
      </c>
      <c r="D27" s="27">
        <v>54288.1</v>
      </c>
      <c r="E27" s="27">
        <v>20426.2</v>
      </c>
      <c r="F27" s="27">
        <v>8010.4</v>
      </c>
      <c r="G27" s="27">
        <v>9152.2000000000007</v>
      </c>
      <c r="H27" s="27">
        <v>35332.699999999997</v>
      </c>
      <c r="I27" s="27">
        <v>7100.7</v>
      </c>
      <c r="J27" s="27">
        <v>51762</v>
      </c>
      <c r="K27" s="27">
        <v>21079.8</v>
      </c>
      <c r="L27" s="27">
        <v>8008.2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v>4874</v>
      </c>
      <c r="AJ27" s="27">
        <v>4611</v>
      </c>
      <c r="AK27" s="27">
        <v>15711</v>
      </c>
      <c r="AL27" s="27">
        <v>8904</v>
      </c>
      <c r="AM27" s="27">
        <v>7543</v>
      </c>
      <c r="AN27" s="27">
        <v>11580</v>
      </c>
      <c r="AO27" s="27">
        <v>23850</v>
      </c>
      <c r="AP27" s="27">
        <v>7775</v>
      </c>
      <c r="AQ27" s="27">
        <v>19648</v>
      </c>
      <c r="AR27" s="27">
        <v>25723</v>
      </c>
      <c r="AS27" s="27">
        <v>5184</v>
      </c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</row>
    <row r="28" spans="1:89" s="8" customFormat="1" x14ac:dyDescent="0.25">
      <c r="A28" s="26">
        <v>37926</v>
      </c>
      <c r="B28" s="27">
        <v>3823.7</v>
      </c>
      <c r="C28" s="27">
        <v>18495.3</v>
      </c>
      <c r="D28" s="27">
        <v>61094.2</v>
      </c>
      <c r="E28" s="27">
        <v>22695.5</v>
      </c>
      <c r="F28" s="27">
        <v>8901.6</v>
      </c>
      <c r="G28" s="27">
        <v>10156.5</v>
      </c>
      <c r="H28" s="27">
        <v>39121.9</v>
      </c>
      <c r="I28" s="27">
        <v>7900.4</v>
      </c>
      <c r="J28" s="27">
        <v>57268.4</v>
      </c>
      <c r="K28" s="27">
        <v>23375.8</v>
      </c>
      <c r="L28" s="27">
        <v>8890.6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v>3753</v>
      </c>
      <c r="AJ28" s="27">
        <v>4107</v>
      </c>
      <c r="AK28" s="27">
        <v>13976</v>
      </c>
      <c r="AL28" s="27">
        <v>7213</v>
      </c>
      <c r="AM28" s="27">
        <v>6219</v>
      </c>
      <c r="AN28" s="27">
        <v>10121</v>
      </c>
      <c r="AO28" s="27">
        <v>21485</v>
      </c>
      <c r="AP28" s="27">
        <v>6376</v>
      </c>
      <c r="AQ28" s="27">
        <v>18563</v>
      </c>
      <c r="AR28" s="27">
        <v>22870</v>
      </c>
      <c r="AS28" s="27">
        <v>4748</v>
      </c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</row>
    <row r="29" spans="1:89" s="8" customFormat="1" x14ac:dyDescent="0.25">
      <c r="A29" s="26">
        <v>37956</v>
      </c>
      <c r="B29" s="27">
        <v>4306.3999999999996</v>
      </c>
      <c r="C29" s="27">
        <v>21215.5</v>
      </c>
      <c r="D29" s="27">
        <v>67985</v>
      </c>
      <c r="E29" s="27">
        <v>25007.7</v>
      </c>
      <c r="F29" s="27">
        <v>9952.7000000000007</v>
      </c>
      <c r="G29" s="27">
        <v>11445.8</v>
      </c>
      <c r="H29" s="27">
        <v>43150.5</v>
      </c>
      <c r="I29" s="27">
        <v>8837.9</v>
      </c>
      <c r="J29" s="27">
        <v>62787.5</v>
      </c>
      <c r="K29" s="27">
        <v>25775.599999999999</v>
      </c>
      <c r="L29" s="27">
        <v>9946.7000000000007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v>3111</v>
      </c>
      <c r="AJ29" s="27">
        <v>3350</v>
      </c>
      <c r="AK29" s="27">
        <v>12938</v>
      </c>
      <c r="AL29" s="27">
        <v>6571</v>
      </c>
      <c r="AM29" s="27">
        <v>5037</v>
      </c>
      <c r="AN29" s="27">
        <v>8847</v>
      </c>
      <c r="AO29" s="27">
        <v>18857</v>
      </c>
      <c r="AP29" s="27">
        <v>5745</v>
      </c>
      <c r="AQ29" s="27">
        <v>15324</v>
      </c>
      <c r="AR29" s="27">
        <v>21300</v>
      </c>
      <c r="AS29" s="27">
        <v>4514</v>
      </c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</row>
    <row r="30" spans="1:89" s="8" customFormat="1" x14ac:dyDescent="0.25">
      <c r="A30" s="26">
        <v>37987</v>
      </c>
      <c r="B30" s="27">
        <v>320.5</v>
      </c>
      <c r="C30" s="27">
        <v>1297.5</v>
      </c>
      <c r="D30" s="27">
        <v>4244.7</v>
      </c>
      <c r="E30" s="27">
        <v>2078.5</v>
      </c>
      <c r="F30" s="27">
        <v>800.6</v>
      </c>
      <c r="G30" s="27">
        <v>939.8</v>
      </c>
      <c r="H30" s="27">
        <v>3068.2</v>
      </c>
      <c r="I30" s="27">
        <v>680.5</v>
      </c>
      <c r="J30" s="27">
        <v>4527.2</v>
      </c>
      <c r="K30" s="27">
        <v>1935.9</v>
      </c>
      <c r="L30" s="27">
        <v>836.4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v>3840</v>
      </c>
      <c r="AJ30" s="27">
        <v>3508</v>
      </c>
      <c r="AK30" s="27">
        <v>11542</v>
      </c>
      <c r="AL30" s="27">
        <v>9619</v>
      </c>
      <c r="AM30" s="27">
        <v>5371</v>
      </c>
      <c r="AN30" s="27">
        <v>8779</v>
      </c>
      <c r="AO30" s="27">
        <v>18424</v>
      </c>
      <c r="AP30" s="27">
        <v>5970</v>
      </c>
      <c r="AQ30" s="27">
        <v>16523</v>
      </c>
      <c r="AR30" s="27">
        <v>20953</v>
      </c>
      <c r="AS30" s="27">
        <v>3961</v>
      </c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</row>
    <row r="31" spans="1:89" s="8" customFormat="1" x14ac:dyDescent="0.25">
      <c r="A31" s="26">
        <v>38018</v>
      </c>
      <c r="B31" s="27">
        <v>578.29999999999995</v>
      </c>
      <c r="C31" s="27">
        <v>2218.6</v>
      </c>
      <c r="D31" s="27">
        <v>9238.2000000000007</v>
      </c>
      <c r="E31" s="27">
        <v>4270.8</v>
      </c>
      <c r="F31" s="27">
        <v>1361.8</v>
      </c>
      <c r="G31" s="27">
        <v>1713.9</v>
      </c>
      <c r="H31" s="27">
        <v>5483.2</v>
      </c>
      <c r="I31" s="27">
        <v>1254.5999999999999</v>
      </c>
      <c r="J31" s="27">
        <v>8513.9</v>
      </c>
      <c r="K31" s="27">
        <v>3348.2</v>
      </c>
      <c r="L31" s="27">
        <v>1460.6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v>3700</v>
      </c>
      <c r="AJ31" s="27">
        <v>4056</v>
      </c>
      <c r="AK31" s="27">
        <v>11825</v>
      </c>
      <c r="AL31" s="27">
        <v>9980</v>
      </c>
      <c r="AM31" s="27">
        <v>5106</v>
      </c>
      <c r="AN31" s="27">
        <v>8539</v>
      </c>
      <c r="AO31" s="27">
        <v>19612</v>
      </c>
      <c r="AP31" s="27">
        <v>5709</v>
      </c>
      <c r="AQ31" s="27">
        <v>16557</v>
      </c>
      <c r="AR31" s="27">
        <v>20356</v>
      </c>
      <c r="AS31" s="27">
        <v>4408</v>
      </c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</row>
    <row r="32" spans="1:89" s="8" customFormat="1" x14ac:dyDescent="0.25">
      <c r="A32" s="26">
        <v>38047</v>
      </c>
      <c r="B32" s="27">
        <v>965.3</v>
      </c>
      <c r="C32" s="27">
        <v>3957.8</v>
      </c>
      <c r="D32" s="27">
        <v>16674.3</v>
      </c>
      <c r="E32" s="27">
        <v>5834.4</v>
      </c>
      <c r="F32" s="27">
        <v>2285.4</v>
      </c>
      <c r="G32" s="27">
        <v>2798.5</v>
      </c>
      <c r="H32" s="27">
        <v>9525.2999999999993</v>
      </c>
      <c r="I32" s="27">
        <v>2136.9</v>
      </c>
      <c r="J32" s="27">
        <v>14342</v>
      </c>
      <c r="K32" s="27">
        <v>5601.5</v>
      </c>
      <c r="L32" s="27">
        <v>2328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v>4013</v>
      </c>
      <c r="AJ32" s="27">
        <v>4207</v>
      </c>
      <c r="AK32" s="27">
        <v>10791</v>
      </c>
      <c r="AL32" s="27">
        <v>9424</v>
      </c>
      <c r="AM32" s="27">
        <v>5438</v>
      </c>
      <c r="AN32" s="27">
        <v>8216</v>
      </c>
      <c r="AO32" s="27">
        <v>19129</v>
      </c>
      <c r="AP32" s="27">
        <v>5782</v>
      </c>
      <c r="AQ32" s="27">
        <v>17687</v>
      </c>
      <c r="AR32" s="27">
        <v>21077</v>
      </c>
      <c r="AS32" s="27">
        <v>4841</v>
      </c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</row>
    <row r="33" spans="1:89" s="8" customFormat="1" x14ac:dyDescent="0.25">
      <c r="A33" s="26">
        <v>38078</v>
      </c>
      <c r="B33" s="27">
        <v>1431.2</v>
      </c>
      <c r="C33" s="27">
        <v>7460.2</v>
      </c>
      <c r="D33" s="27">
        <v>25614.400000000001</v>
      </c>
      <c r="E33" s="27">
        <v>8572.6</v>
      </c>
      <c r="F33" s="27">
        <v>3427.9</v>
      </c>
      <c r="G33" s="27">
        <v>4068.7</v>
      </c>
      <c r="H33" s="27">
        <v>14619.9</v>
      </c>
      <c r="I33" s="27">
        <v>3242.5</v>
      </c>
      <c r="J33" s="27">
        <v>21751.3</v>
      </c>
      <c r="K33" s="27">
        <v>8493.2000000000007</v>
      </c>
      <c r="L33" s="27">
        <v>3368.2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v>4609</v>
      </c>
      <c r="AJ33" s="27">
        <v>5647</v>
      </c>
      <c r="AK33" s="27">
        <v>13288</v>
      </c>
      <c r="AL33" s="27">
        <v>11258</v>
      </c>
      <c r="AM33" s="27">
        <v>6971</v>
      </c>
      <c r="AN33" s="27">
        <v>10323</v>
      </c>
      <c r="AO33" s="27">
        <v>21670</v>
      </c>
      <c r="AP33" s="27">
        <v>6832</v>
      </c>
      <c r="AQ33" s="27">
        <v>20042</v>
      </c>
      <c r="AR33" s="27">
        <v>22430</v>
      </c>
      <c r="AS33" s="27">
        <v>6083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</row>
    <row r="34" spans="1:89" s="8" customFormat="1" x14ac:dyDescent="0.25">
      <c r="A34" s="26">
        <v>38108</v>
      </c>
      <c r="B34" s="27">
        <v>1778</v>
      </c>
      <c r="C34" s="27">
        <v>8326.1</v>
      </c>
      <c r="D34" s="27">
        <v>32481.1</v>
      </c>
      <c r="E34" s="27">
        <v>10811</v>
      </c>
      <c r="F34" s="27">
        <v>4392.2</v>
      </c>
      <c r="G34" s="27">
        <v>5060.6000000000004</v>
      </c>
      <c r="H34" s="27">
        <v>18324.3</v>
      </c>
      <c r="I34" s="27">
        <v>3988.2</v>
      </c>
      <c r="J34" s="27">
        <v>27253</v>
      </c>
      <c r="K34" s="27">
        <v>10768.1</v>
      </c>
      <c r="L34" s="27">
        <v>4073.5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v>5691</v>
      </c>
      <c r="AJ34" s="27">
        <v>6447</v>
      </c>
      <c r="AK34" s="27">
        <v>16238</v>
      </c>
      <c r="AL34" s="27">
        <v>11369</v>
      </c>
      <c r="AM34" s="27">
        <v>8632</v>
      </c>
      <c r="AN34" s="27">
        <v>13810</v>
      </c>
      <c r="AO34" s="27">
        <v>24205</v>
      </c>
      <c r="AP34" s="27">
        <v>7666</v>
      </c>
      <c r="AQ34" s="27">
        <v>16642</v>
      </c>
      <c r="AR34" s="27">
        <v>24196</v>
      </c>
      <c r="AS34" s="27">
        <v>6419</v>
      </c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</row>
    <row r="35" spans="1:89" s="8" customFormat="1" x14ac:dyDescent="0.25">
      <c r="A35" s="26">
        <v>38139</v>
      </c>
      <c r="B35" s="27">
        <v>2137.1999999999998</v>
      </c>
      <c r="C35" s="27">
        <v>10798.5</v>
      </c>
      <c r="D35" s="27">
        <v>39619.599999999999</v>
      </c>
      <c r="E35" s="27">
        <v>13314.9</v>
      </c>
      <c r="F35" s="27">
        <v>5314.5</v>
      </c>
      <c r="G35" s="27">
        <v>6149.7</v>
      </c>
      <c r="H35" s="27">
        <v>21874.3</v>
      </c>
      <c r="I35" s="27">
        <v>4787.7</v>
      </c>
      <c r="J35" s="27">
        <v>32881.4</v>
      </c>
      <c r="K35" s="27">
        <v>12797.2</v>
      </c>
      <c r="L35" s="27">
        <v>4974.2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v>5299</v>
      </c>
      <c r="AJ35" s="27">
        <v>6302</v>
      </c>
      <c r="AK35" s="27">
        <v>16223</v>
      </c>
      <c r="AL35" s="27">
        <v>14994</v>
      </c>
      <c r="AM35" s="27">
        <v>8576</v>
      </c>
      <c r="AN35" s="27">
        <v>12871</v>
      </c>
      <c r="AO35" s="27">
        <v>25051</v>
      </c>
      <c r="AP35" s="27">
        <v>7684</v>
      </c>
      <c r="AQ35" s="27">
        <v>16461</v>
      </c>
      <c r="AR35" s="27">
        <v>25474</v>
      </c>
      <c r="AS35" s="27">
        <v>6397</v>
      </c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</row>
    <row r="36" spans="1:89" s="8" customFormat="1" x14ac:dyDescent="0.25">
      <c r="A36" s="26">
        <v>38169</v>
      </c>
      <c r="B36" s="27">
        <v>2561.8000000000002</v>
      </c>
      <c r="C36" s="27">
        <v>14923.8</v>
      </c>
      <c r="D36" s="27">
        <v>47492.2</v>
      </c>
      <c r="E36" s="27">
        <v>16066.5</v>
      </c>
      <c r="F36" s="27">
        <v>6448.9</v>
      </c>
      <c r="G36" s="27">
        <v>7315.1</v>
      </c>
      <c r="H36" s="27">
        <v>26735.599999999999</v>
      </c>
      <c r="I36" s="27">
        <v>7111.5</v>
      </c>
      <c r="J36" s="27">
        <v>39309.5</v>
      </c>
      <c r="K36" s="27">
        <v>15391.2</v>
      </c>
      <c r="L36" s="27">
        <v>5942.3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v>5712</v>
      </c>
      <c r="AJ36" s="27">
        <v>6297</v>
      </c>
      <c r="AK36" s="27">
        <v>16860</v>
      </c>
      <c r="AL36" s="27">
        <v>14621</v>
      </c>
      <c r="AM36" s="27">
        <v>8361</v>
      </c>
      <c r="AN36" s="27">
        <v>12250</v>
      </c>
      <c r="AO36" s="27">
        <v>23828</v>
      </c>
      <c r="AP36" s="27">
        <v>7397</v>
      </c>
      <c r="AQ36" s="27">
        <v>16531</v>
      </c>
      <c r="AR36" s="27">
        <v>24773</v>
      </c>
      <c r="AS36" s="27">
        <v>6329</v>
      </c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</row>
    <row r="37" spans="1:89" s="8" customFormat="1" x14ac:dyDescent="0.25">
      <c r="A37" s="26">
        <v>38200</v>
      </c>
      <c r="B37" s="27">
        <v>2982.3</v>
      </c>
      <c r="C37" s="27">
        <v>16118.9</v>
      </c>
      <c r="D37" s="27">
        <v>55594.7</v>
      </c>
      <c r="E37" s="27">
        <v>18589.2</v>
      </c>
      <c r="F37" s="27">
        <v>7455.4</v>
      </c>
      <c r="G37" s="27">
        <v>8313.5</v>
      </c>
      <c r="H37" s="27">
        <v>30871.200000000001</v>
      </c>
      <c r="I37" s="27">
        <v>7888</v>
      </c>
      <c r="J37" s="27">
        <v>44285.2</v>
      </c>
      <c r="K37" s="27">
        <v>17698</v>
      </c>
      <c r="L37" s="27">
        <v>6828.8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v>5242</v>
      </c>
      <c r="AJ37" s="27">
        <v>6004</v>
      </c>
      <c r="AK37" s="27">
        <v>17593</v>
      </c>
      <c r="AL37" s="27">
        <v>13910</v>
      </c>
      <c r="AM37" s="27">
        <v>7823</v>
      </c>
      <c r="AN37" s="27">
        <v>12560</v>
      </c>
      <c r="AO37" s="27">
        <v>23921</v>
      </c>
      <c r="AP37" s="27">
        <v>7608</v>
      </c>
      <c r="AQ37" s="27">
        <v>15912</v>
      </c>
      <c r="AR37" s="27">
        <v>24070</v>
      </c>
      <c r="AS37" s="27">
        <v>6547</v>
      </c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</row>
    <row r="38" spans="1:89" s="8" customFormat="1" x14ac:dyDescent="0.25">
      <c r="A38" s="26">
        <v>38231</v>
      </c>
      <c r="B38" s="27">
        <v>3371.6</v>
      </c>
      <c r="C38" s="27">
        <v>18565.8</v>
      </c>
      <c r="D38" s="27">
        <v>63964.7</v>
      </c>
      <c r="E38" s="27">
        <v>21144.1</v>
      </c>
      <c r="F38" s="27">
        <v>8396.2999999999993</v>
      </c>
      <c r="G38" s="27">
        <v>9308.7999999999993</v>
      </c>
      <c r="H38" s="27">
        <v>35092.1</v>
      </c>
      <c r="I38" s="27">
        <v>8651.1</v>
      </c>
      <c r="J38" s="27">
        <v>50970.3</v>
      </c>
      <c r="K38" s="27">
        <v>19971.2</v>
      </c>
      <c r="L38" s="27">
        <v>7601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v>4734</v>
      </c>
      <c r="AJ38" s="27">
        <v>5482</v>
      </c>
      <c r="AK38" s="27">
        <v>18619</v>
      </c>
      <c r="AL38" s="27">
        <v>10520</v>
      </c>
      <c r="AM38" s="27">
        <v>7542</v>
      </c>
      <c r="AN38" s="27">
        <v>11613</v>
      </c>
      <c r="AO38" s="27">
        <v>22584</v>
      </c>
      <c r="AP38" s="27">
        <v>7523</v>
      </c>
      <c r="AQ38" s="27">
        <v>15238</v>
      </c>
      <c r="AR38" s="27">
        <v>23426</v>
      </c>
      <c r="AS38" s="27">
        <v>6400</v>
      </c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</row>
    <row r="39" spans="1:89" s="8" customFormat="1" x14ac:dyDescent="0.25">
      <c r="A39" s="26">
        <v>38261</v>
      </c>
      <c r="B39" s="27">
        <v>3817</v>
      </c>
      <c r="C39" s="27">
        <v>20876.5</v>
      </c>
      <c r="D39" s="27">
        <v>73013.8</v>
      </c>
      <c r="E39" s="27">
        <v>23801.4</v>
      </c>
      <c r="F39" s="27">
        <v>9408.9</v>
      </c>
      <c r="G39" s="27">
        <v>10457.6</v>
      </c>
      <c r="H39" s="27">
        <v>39584.5</v>
      </c>
      <c r="I39" s="27">
        <v>9583.2000000000007</v>
      </c>
      <c r="J39" s="27">
        <v>57464.7</v>
      </c>
      <c r="K39" s="27">
        <v>22465.200000000001</v>
      </c>
      <c r="L39" s="27">
        <v>8654.1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v>3808</v>
      </c>
      <c r="AJ39" s="27">
        <v>4290</v>
      </c>
      <c r="AK39" s="27">
        <v>15894</v>
      </c>
      <c r="AL39" s="27">
        <v>9625</v>
      </c>
      <c r="AM39" s="27">
        <v>6926</v>
      </c>
      <c r="AN39" s="27">
        <v>10377</v>
      </c>
      <c r="AO39" s="27">
        <v>21328</v>
      </c>
      <c r="AP39" s="27">
        <v>6946</v>
      </c>
      <c r="AQ39" s="27">
        <v>15461</v>
      </c>
      <c r="AR39" s="27">
        <v>22435</v>
      </c>
      <c r="AS39" s="27">
        <v>5860</v>
      </c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</row>
    <row r="40" spans="1:89" s="8" customFormat="1" x14ac:dyDescent="0.25">
      <c r="A40" s="26">
        <v>38292</v>
      </c>
      <c r="B40" s="27">
        <v>4255.3999999999996</v>
      </c>
      <c r="C40" s="27">
        <v>28259.9</v>
      </c>
      <c r="D40" s="27">
        <v>83359.199999999997</v>
      </c>
      <c r="E40" s="27">
        <v>26932.9</v>
      </c>
      <c r="F40" s="27">
        <v>10340.200000000001</v>
      </c>
      <c r="G40" s="27">
        <v>11473.1</v>
      </c>
      <c r="H40" s="27">
        <v>43690.400000000001</v>
      </c>
      <c r="I40" s="27">
        <v>10459</v>
      </c>
      <c r="J40" s="27">
        <v>65483.7</v>
      </c>
      <c r="K40" s="27">
        <v>25044.6</v>
      </c>
      <c r="L40" s="27">
        <v>9606.7999999999993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v>3319</v>
      </c>
      <c r="AJ40" s="27">
        <v>2930</v>
      </c>
      <c r="AK40" s="27">
        <v>14640</v>
      </c>
      <c r="AL40" s="27">
        <v>7571</v>
      </c>
      <c r="AM40" s="27">
        <v>6063</v>
      </c>
      <c r="AN40" s="27">
        <v>8114</v>
      </c>
      <c r="AO40" s="27">
        <v>19652</v>
      </c>
      <c r="AP40" s="27">
        <v>6408</v>
      </c>
      <c r="AQ40" s="27">
        <v>14094</v>
      </c>
      <c r="AR40" s="27">
        <v>21979</v>
      </c>
      <c r="AS40" s="27">
        <v>5476</v>
      </c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</row>
    <row r="41" spans="1:89" s="8" customFormat="1" x14ac:dyDescent="0.25">
      <c r="A41" s="26">
        <v>38322</v>
      </c>
      <c r="B41" s="27">
        <v>4754.7</v>
      </c>
      <c r="C41" s="27">
        <v>33064.5</v>
      </c>
      <c r="D41" s="27">
        <v>94104.5</v>
      </c>
      <c r="E41" s="27">
        <v>29935</v>
      </c>
      <c r="F41" s="27">
        <v>11463.4</v>
      </c>
      <c r="G41" s="27">
        <v>12734.1</v>
      </c>
      <c r="H41" s="27">
        <v>47532.7</v>
      </c>
      <c r="I41" s="27">
        <v>11416.6</v>
      </c>
      <c r="J41" s="27">
        <v>71039.5</v>
      </c>
      <c r="K41" s="27">
        <v>27712.799999999999</v>
      </c>
      <c r="L41" s="27">
        <v>10758.5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v>2390</v>
      </c>
      <c r="AJ41" s="27">
        <v>2397</v>
      </c>
      <c r="AK41" s="27">
        <v>13190</v>
      </c>
      <c r="AL41" s="27">
        <v>6091</v>
      </c>
      <c r="AM41" s="27">
        <v>5723</v>
      </c>
      <c r="AN41" s="27">
        <v>6190</v>
      </c>
      <c r="AO41" s="27">
        <v>13836</v>
      </c>
      <c r="AP41" s="27">
        <v>5279</v>
      </c>
      <c r="AQ41" s="27">
        <v>13035</v>
      </c>
      <c r="AR41" s="27">
        <v>21078</v>
      </c>
      <c r="AS41" s="27">
        <v>3754</v>
      </c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</row>
    <row r="42" spans="1:89" s="8" customFormat="1" x14ac:dyDescent="0.25">
      <c r="A42" s="26">
        <v>38353</v>
      </c>
      <c r="B42" s="27">
        <v>303.10000000000002</v>
      </c>
      <c r="C42" s="27">
        <v>2753.5</v>
      </c>
      <c r="D42" s="27">
        <v>7967.6</v>
      </c>
      <c r="E42" s="27">
        <v>2465.6999999999998</v>
      </c>
      <c r="F42" s="27">
        <v>708.1</v>
      </c>
      <c r="G42" s="27">
        <v>926.6</v>
      </c>
      <c r="H42" s="27">
        <v>3523.6</v>
      </c>
      <c r="I42" s="27">
        <v>625.79999999999995</v>
      </c>
      <c r="J42" s="27">
        <v>7347.6</v>
      </c>
      <c r="K42" s="27">
        <v>2160.1</v>
      </c>
      <c r="L42" s="27">
        <v>869.5</v>
      </c>
      <c r="M42" s="27">
        <v>364827000</v>
      </c>
      <c r="N42" s="27">
        <v>505397000</v>
      </c>
      <c r="O42" s="27">
        <v>1269177000</v>
      </c>
      <c r="P42" s="27">
        <v>854724000</v>
      </c>
      <c r="Q42" s="27">
        <v>859894000</v>
      </c>
      <c r="R42" s="27">
        <v>1691892000</v>
      </c>
      <c r="S42" s="27">
        <v>628955000</v>
      </c>
      <c r="T42" s="27">
        <v>1779180000</v>
      </c>
      <c r="U42" s="27">
        <v>408943000</v>
      </c>
      <c r="V42" s="27">
        <v>933852000</v>
      </c>
      <c r="W42" s="27">
        <v>462825000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v>2973</v>
      </c>
      <c r="AJ42" s="27">
        <v>2582</v>
      </c>
      <c r="AK42" s="27">
        <v>11732</v>
      </c>
      <c r="AL42" s="27">
        <v>7150</v>
      </c>
      <c r="AM42" s="27">
        <v>4972</v>
      </c>
      <c r="AN42" s="27">
        <v>6932</v>
      </c>
      <c r="AO42" s="27">
        <v>13356</v>
      </c>
      <c r="AP42" s="27">
        <v>4831</v>
      </c>
      <c r="AQ42" s="27">
        <v>12932</v>
      </c>
      <c r="AR42" s="27">
        <v>19979</v>
      </c>
      <c r="AS42" s="27">
        <v>3079</v>
      </c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</row>
    <row r="43" spans="1:89" s="8" customFormat="1" x14ac:dyDescent="0.25">
      <c r="A43" s="26">
        <v>38384</v>
      </c>
      <c r="B43" s="27">
        <v>570.6</v>
      </c>
      <c r="C43" s="27">
        <v>6390.8</v>
      </c>
      <c r="D43" s="27">
        <v>15554.7</v>
      </c>
      <c r="E43" s="27">
        <v>4283.8</v>
      </c>
      <c r="F43" s="27">
        <v>1424.4</v>
      </c>
      <c r="G43" s="27">
        <v>1694.2</v>
      </c>
      <c r="H43" s="27">
        <v>6168</v>
      </c>
      <c r="I43" s="27">
        <v>1238.0999999999999</v>
      </c>
      <c r="J43" s="27">
        <v>14248.5</v>
      </c>
      <c r="K43" s="27">
        <v>3796.7</v>
      </c>
      <c r="L43" s="27">
        <v>1681.5</v>
      </c>
      <c r="M43" s="27">
        <v>911630000</v>
      </c>
      <c r="N43" s="27">
        <v>1289717000</v>
      </c>
      <c r="O43" s="27">
        <v>4791162000</v>
      </c>
      <c r="P43" s="27">
        <v>2194385000</v>
      </c>
      <c r="Q43" s="27">
        <v>2045311000</v>
      </c>
      <c r="R43" s="27">
        <v>4377994000</v>
      </c>
      <c r="S43" s="27">
        <v>1750166000</v>
      </c>
      <c r="T43" s="27">
        <v>5068165000</v>
      </c>
      <c r="U43" s="27">
        <v>1400987000</v>
      </c>
      <c r="V43" s="27">
        <v>2424234000</v>
      </c>
      <c r="W43" s="27">
        <v>1325903000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v>3242</v>
      </c>
      <c r="AJ43" s="27">
        <v>2798</v>
      </c>
      <c r="AK43" s="27">
        <v>11945</v>
      </c>
      <c r="AL43" s="27">
        <v>6721</v>
      </c>
      <c r="AM43" s="27">
        <v>5100</v>
      </c>
      <c r="AN43" s="27">
        <v>7480</v>
      </c>
      <c r="AO43" s="27">
        <v>13487</v>
      </c>
      <c r="AP43" s="27">
        <v>4914</v>
      </c>
      <c r="AQ43" s="27">
        <v>13401</v>
      </c>
      <c r="AR43" s="27">
        <v>18882</v>
      </c>
      <c r="AS43" s="27">
        <v>4182</v>
      </c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</row>
    <row r="44" spans="1:89" s="8" customFormat="1" x14ac:dyDescent="0.25">
      <c r="A44" s="26">
        <v>38412</v>
      </c>
      <c r="B44" s="27">
        <v>1031.5999999999999</v>
      </c>
      <c r="C44" s="27">
        <v>9576.9</v>
      </c>
      <c r="D44" s="27">
        <v>26582.6</v>
      </c>
      <c r="E44" s="27">
        <v>8636</v>
      </c>
      <c r="F44" s="27">
        <v>2518.4</v>
      </c>
      <c r="G44" s="27">
        <v>2865.2</v>
      </c>
      <c r="H44" s="27">
        <v>10938.9</v>
      </c>
      <c r="I44" s="27">
        <v>2229.1</v>
      </c>
      <c r="J44" s="27">
        <v>23769.8</v>
      </c>
      <c r="K44" s="27">
        <v>6737.6</v>
      </c>
      <c r="L44" s="27">
        <v>2693.6</v>
      </c>
      <c r="M44" s="27">
        <v>1553260000</v>
      </c>
      <c r="N44" s="27">
        <v>3250787000</v>
      </c>
      <c r="O44" s="27">
        <v>13532630000</v>
      </c>
      <c r="P44" s="27">
        <v>3906067000</v>
      </c>
      <c r="Q44" s="27">
        <v>3358707000</v>
      </c>
      <c r="R44" s="27">
        <v>7314412000</v>
      </c>
      <c r="S44" s="27">
        <v>3190062000</v>
      </c>
      <c r="T44" s="27">
        <v>8781717000</v>
      </c>
      <c r="U44" s="27">
        <v>2435832000</v>
      </c>
      <c r="V44" s="27">
        <v>4423595000</v>
      </c>
      <c r="W44" s="27">
        <v>2417251000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v>2740</v>
      </c>
      <c r="AJ44" s="27">
        <v>2640</v>
      </c>
      <c r="AK44" s="27">
        <v>13649</v>
      </c>
      <c r="AL44" s="27">
        <v>6409</v>
      </c>
      <c r="AM44" s="27">
        <v>5652</v>
      </c>
      <c r="AN44" s="27">
        <v>7941</v>
      </c>
      <c r="AO44" s="27">
        <v>13413</v>
      </c>
      <c r="AP44" s="27">
        <v>5127</v>
      </c>
      <c r="AQ44" s="27">
        <v>13351</v>
      </c>
      <c r="AR44" s="27">
        <v>20146</v>
      </c>
      <c r="AS44" s="27">
        <v>5190</v>
      </c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</row>
    <row r="45" spans="1:89" s="8" customFormat="1" x14ac:dyDescent="0.25">
      <c r="A45" s="26">
        <v>38443</v>
      </c>
      <c r="B45" s="27">
        <v>1529.3</v>
      </c>
      <c r="C45" s="27">
        <v>11524.3</v>
      </c>
      <c r="D45" s="27">
        <v>38992.699999999997</v>
      </c>
      <c r="E45" s="27">
        <v>12334.8</v>
      </c>
      <c r="F45" s="27">
        <v>3724.9</v>
      </c>
      <c r="G45" s="27">
        <v>4121.2</v>
      </c>
      <c r="H45" s="27">
        <v>16306.3</v>
      </c>
      <c r="I45" s="27">
        <v>3402.4</v>
      </c>
      <c r="J45" s="27">
        <v>33459.699999999997</v>
      </c>
      <c r="K45" s="27">
        <v>9659.5</v>
      </c>
      <c r="L45" s="27">
        <v>3916.6</v>
      </c>
      <c r="M45" s="27">
        <v>2284536000</v>
      </c>
      <c r="N45" s="27">
        <v>4293879000</v>
      </c>
      <c r="O45" s="27">
        <v>22831793000</v>
      </c>
      <c r="P45" s="27">
        <v>5736675000</v>
      </c>
      <c r="Q45" s="27">
        <v>4818558000</v>
      </c>
      <c r="R45" s="27">
        <v>11041102000</v>
      </c>
      <c r="S45" s="27">
        <v>4644798000</v>
      </c>
      <c r="T45" s="27">
        <v>13281145000</v>
      </c>
      <c r="U45" s="27">
        <v>3568550000</v>
      </c>
      <c r="V45" s="27">
        <v>6556967000</v>
      </c>
      <c r="W45" s="27">
        <v>3416404000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v>3363</v>
      </c>
      <c r="AJ45" s="27">
        <v>3305</v>
      </c>
      <c r="AK45" s="27">
        <v>15764</v>
      </c>
      <c r="AL45" s="27">
        <v>9125</v>
      </c>
      <c r="AM45" s="27">
        <v>6916</v>
      </c>
      <c r="AN45" s="27">
        <v>10324</v>
      </c>
      <c r="AO45" s="27">
        <v>18140</v>
      </c>
      <c r="AP45" s="27">
        <v>6142</v>
      </c>
      <c r="AQ45" s="27">
        <v>14014</v>
      </c>
      <c r="AR45" s="27">
        <v>20983</v>
      </c>
      <c r="AS45" s="27">
        <v>6652</v>
      </c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</row>
    <row r="46" spans="1:89" s="8" customFormat="1" x14ac:dyDescent="0.25">
      <c r="A46" s="26">
        <v>38473</v>
      </c>
      <c r="B46" s="27">
        <v>1974</v>
      </c>
      <c r="C46" s="27">
        <v>13419.4</v>
      </c>
      <c r="D46" s="27">
        <v>49091.4</v>
      </c>
      <c r="E46" s="27">
        <v>16185.3</v>
      </c>
      <c r="F46" s="27">
        <v>4836.2</v>
      </c>
      <c r="G46" s="27">
        <v>5185.1000000000004</v>
      </c>
      <c r="H46" s="27">
        <v>21110.799999999999</v>
      </c>
      <c r="I46" s="27">
        <v>4262.3999999999996</v>
      </c>
      <c r="J46" s="27">
        <v>41672</v>
      </c>
      <c r="K46" s="27">
        <v>12259.2</v>
      </c>
      <c r="L46" s="27">
        <v>4977.2</v>
      </c>
      <c r="M46" s="27">
        <v>2841179000</v>
      </c>
      <c r="N46" s="27">
        <v>5563218000</v>
      </c>
      <c r="O46" s="27">
        <v>28094236000</v>
      </c>
      <c r="P46" s="27">
        <v>7565337000</v>
      </c>
      <c r="Q46" s="27">
        <v>5986218000</v>
      </c>
      <c r="R46" s="27">
        <v>14005849000</v>
      </c>
      <c r="S46" s="27">
        <v>5924881000</v>
      </c>
      <c r="T46" s="27">
        <v>16937829000</v>
      </c>
      <c r="U46" s="27">
        <v>4743113000</v>
      </c>
      <c r="V46" s="27">
        <v>8578214000</v>
      </c>
      <c r="W46" s="27">
        <v>4408720000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v>4503</v>
      </c>
      <c r="AJ46" s="27">
        <v>3367</v>
      </c>
      <c r="AK46" s="27">
        <v>19454</v>
      </c>
      <c r="AL46" s="27">
        <v>13811</v>
      </c>
      <c r="AM46" s="27">
        <v>8250</v>
      </c>
      <c r="AN46" s="27">
        <v>12079</v>
      </c>
      <c r="AO46" s="27">
        <v>21015</v>
      </c>
      <c r="AP46" s="27">
        <v>6865</v>
      </c>
      <c r="AQ46" s="27">
        <v>15892</v>
      </c>
      <c r="AR46" s="27">
        <v>22412</v>
      </c>
      <c r="AS46" s="27">
        <v>6649</v>
      </c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</row>
    <row r="47" spans="1:89" s="8" customFormat="1" x14ac:dyDescent="0.25">
      <c r="A47" s="26">
        <v>38504</v>
      </c>
      <c r="B47" s="27">
        <v>2402.8000000000002</v>
      </c>
      <c r="C47" s="27">
        <v>15602.6</v>
      </c>
      <c r="D47" s="27">
        <v>58192.7</v>
      </c>
      <c r="E47" s="27">
        <v>19821.900000000001</v>
      </c>
      <c r="F47" s="27">
        <v>5909</v>
      </c>
      <c r="G47" s="27">
        <v>6232.1</v>
      </c>
      <c r="H47" s="27">
        <v>25236.5</v>
      </c>
      <c r="I47" s="27">
        <v>5064.6000000000004</v>
      </c>
      <c r="J47" s="27">
        <v>49363</v>
      </c>
      <c r="K47" s="27">
        <v>14419.4</v>
      </c>
      <c r="L47" s="27">
        <v>5913.4</v>
      </c>
      <c r="M47" s="27">
        <v>3665883000</v>
      </c>
      <c r="N47" s="27">
        <v>6717595000</v>
      </c>
      <c r="O47" s="27">
        <v>37723805000</v>
      </c>
      <c r="P47" s="27">
        <v>9564882000</v>
      </c>
      <c r="Q47" s="27">
        <v>7590888000</v>
      </c>
      <c r="R47" s="27">
        <v>17529841000</v>
      </c>
      <c r="S47" s="27">
        <v>7589528000</v>
      </c>
      <c r="T47" s="27">
        <v>21039505000</v>
      </c>
      <c r="U47" s="27">
        <v>6075256000</v>
      </c>
      <c r="V47" s="27">
        <v>10877598000</v>
      </c>
      <c r="W47" s="27">
        <v>5542701000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v>4404</v>
      </c>
      <c r="AJ47" s="27">
        <v>4615</v>
      </c>
      <c r="AK47" s="27">
        <v>21749</v>
      </c>
      <c r="AL47" s="27">
        <v>15102</v>
      </c>
      <c r="AM47" s="27">
        <v>8185</v>
      </c>
      <c r="AN47" s="27">
        <v>12029</v>
      </c>
      <c r="AO47" s="27">
        <v>19577</v>
      </c>
      <c r="AP47" s="27">
        <v>6731</v>
      </c>
      <c r="AQ47" s="27">
        <v>16058</v>
      </c>
      <c r="AR47" s="27">
        <v>23383</v>
      </c>
      <c r="AS47" s="27">
        <v>6717</v>
      </c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</row>
    <row r="48" spans="1:89" s="8" customFormat="1" x14ac:dyDescent="0.25">
      <c r="A48" s="26">
        <v>38534</v>
      </c>
      <c r="B48" s="27">
        <v>2915.6</v>
      </c>
      <c r="C48" s="27">
        <v>18880.2</v>
      </c>
      <c r="D48" s="27">
        <v>71047.7</v>
      </c>
      <c r="E48" s="27">
        <v>23501.8</v>
      </c>
      <c r="F48" s="27">
        <v>7244.2</v>
      </c>
      <c r="G48" s="27">
        <v>7501.6</v>
      </c>
      <c r="H48" s="27">
        <v>30842.799999999999</v>
      </c>
      <c r="I48" s="27">
        <v>6170.5</v>
      </c>
      <c r="J48" s="27">
        <v>58309.599999999999</v>
      </c>
      <c r="K48" s="27">
        <v>17290.8</v>
      </c>
      <c r="L48" s="27">
        <v>7208.8</v>
      </c>
      <c r="M48" s="27">
        <v>4274840000</v>
      </c>
      <c r="N48" s="27">
        <v>9123282000</v>
      </c>
      <c r="O48" s="27">
        <v>43962357000</v>
      </c>
      <c r="P48" s="27">
        <v>11221233000</v>
      </c>
      <c r="Q48" s="27">
        <v>8802646000</v>
      </c>
      <c r="R48" s="27">
        <v>20872204000</v>
      </c>
      <c r="S48" s="27">
        <v>9034644000</v>
      </c>
      <c r="T48" s="27">
        <v>24777973000</v>
      </c>
      <c r="U48" s="27">
        <v>7114505000</v>
      </c>
      <c r="V48" s="27">
        <v>12983315000</v>
      </c>
      <c r="W48" s="27">
        <v>6576459000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v>4510</v>
      </c>
      <c r="AJ48" s="27">
        <v>4995</v>
      </c>
      <c r="AK48" s="27">
        <v>17802</v>
      </c>
      <c r="AL48" s="27">
        <v>16051</v>
      </c>
      <c r="AM48" s="27">
        <v>8914</v>
      </c>
      <c r="AN48" s="27">
        <v>12566</v>
      </c>
      <c r="AO48" s="27">
        <v>21875</v>
      </c>
      <c r="AP48" s="27">
        <v>5881</v>
      </c>
      <c r="AQ48" s="27">
        <v>15837</v>
      </c>
      <c r="AR48" s="27">
        <v>23447</v>
      </c>
      <c r="AS48" s="27">
        <v>6128</v>
      </c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</row>
    <row r="49" spans="1:89" s="8" customFormat="1" x14ac:dyDescent="0.25">
      <c r="A49" s="26">
        <v>38565</v>
      </c>
      <c r="B49" s="27">
        <v>3382.1</v>
      </c>
      <c r="C49" s="27">
        <v>22394.5</v>
      </c>
      <c r="D49" s="27">
        <v>83207.899999999994</v>
      </c>
      <c r="E49" s="27">
        <v>28276.400000000001</v>
      </c>
      <c r="F49" s="27">
        <v>8307.5</v>
      </c>
      <c r="G49" s="27">
        <v>8592.9</v>
      </c>
      <c r="H49" s="27">
        <v>35963.300000000003</v>
      </c>
      <c r="I49" s="27">
        <v>7176.7</v>
      </c>
      <c r="J49" s="27">
        <v>68752.3</v>
      </c>
      <c r="K49" s="27">
        <v>20545</v>
      </c>
      <c r="L49" s="27">
        <v>8387.4</v>
      </c>
      <c r="M49" s="27">
        <v>4978805000</v>
      </c>
      <c r="N49" s="27">
        <v>10351456000</v>
      </c>
      <c r="O49" s="27">
        <v>51525653000</v>
      </c>
      <c r="P49" s="27">
        <v>12848148000</v>
      </c>
      <c r="Q49" s="27">
        <v>9948787000</v>
      </c>
      <c r="R49" s="27">
        <v>24216002000</v>
      </c>
      <c r="S49" s="27">
        <v>10504414000</v>
      </c>
      <c r="T49" s="27">
        <v>29019159000</v>
      </c>
      <c r="U49" s="27">
        <v>8748380000</v>
      </c>
      <c r="V49" s="27">
        <v>15354493000</v>
      </c>
      <c r="W49" s="27">
        <v>7776417000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v>4605</v>
      </c>
      <c r="AJ49" s="27">
        <v>4900</v>
      </c>
      <c r="AK49" s="27">
        <v>17931</v>
      </c>
      <c r="AL49" s="27">
        <v>15961</v>
      </c>
      <c r="AM49" s="27">
        <v>9436</v>
      </c>
      <c r="AN49" s="27">
        <v>12644</v>
      </c>
      <c r="AO49" s="27">
        <v>23460</v>
      </c>
      <c r="AP49" s="27">
        <v>7505</v>
      </c>
      <c r="AQ49" s="27">
        <v>16908</v>
      </c>
      <c r="AR49" s="27">
        <v>23222</v>
      </c>
      <c r="AS49" s="27">
        <v>6867</v>
      </c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</row>
    <row r="50" spans="1:89" s="8" customFormat="1" x14ac:dyDescent="0.25">
      <c r="A50" s="26">
        <v>38596</v>
      </c>
      <c r="B50" s="27">
        <v>3901.3</v>
      </c>
      <c r="C50" s="27">
        <v>24323.8</v>
      </c>
      <c r="D50" s="27">
        <v>97031.5</v>
      </c>
      <c r="E50" s="27">
        <v>32685.599999999999</v>
      </c>
      <c r="F50" s="27">
        <v>9478.2999999999993</v>
      </c>
      <c r="G50" s="27">
        <v>9643.2999999999993</v>
      </c>
      <c r="H50" s="27">
        <v>40756.5</v>
      </c>
      <c r="I50" s="27">
        <v>8048.9</v>
      </c>
      <c r="J50" s="27">
        <v>77785.8</v>
      </c>
      <c r="K50" s="27">
        <v>23373</v>
      </c>
      <c r="L50" s="27">
        <v>9562.6</v>
      </c>
      <c r="M50" s="27">
        <v>5790435000</v>
      </c>
      <c r="N50" s="27">
        <v>11892442000</v>
      </c>
      <c r="O50" s="27">
        <v>57102966000</v>
      </c>
      <c r="P50" s="27">
        <v>14733056000</v>
      </c>
      <c r="Q50" s="27">
        <v>11200062000</v>
      </c>
      <c r="R50" s="27">
        <v>27546657000</v>
      </c>
      <c r="S50" s="27">
        <v>12026772000</v>
      </c>
      <c r="T50" s="27">
        <v>33279934000</v>
      </c>
      <c r="U50" s="27">
        <v>9861183000</v>
      </c>
      <c r="V50" s="27">
        <v>17791493000</v>
      </c>
      <c r="W50" s="27">
        <v>8791966000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v>3792</v>
      </c>
      <c r="AJ50" s="27">
        <v>4795</v>
      </c>
      <c r="AK50" s="27">
        <v>18491</v>
      </c>
      <c r="AL50" s="27">
        <v>13705</v>
      </c>
      <c r="AM50" s="27">
        <v>8768</v>
      </c>
      <c r="AN50" s="27">
        <v>12396</v>
      </c>
      <c r="AO50" s="27">
        <v>19425</v>
      </c>
      <c r="AP50" s="27">
        <v>7647</v>
      </c>
      <c r="AQ50" s="27">
        <v>15865</v>
      </c>
      <c r="AR50" s="27">
        <v>21833</v>
      </c>
      <c r="AS50" s="27">
        <v>6982</v>
      </c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</row>
    <row r="51" spans="1:89" s="8" customFormat="1" x14ac:dyDescent="0.25">
      <c r="A51" s="26">
        <v>38626</v>
      </c>
      <c r="B51" s="27">
        <v>4451.8</v>
      </c>
      <c r="C51" s="27">
        <v>25622.799999999999</v>
      </c>
      <c r="D51" s="27">
        <v>111981.4</v>
      </c>
      <c r="E51" s="27">
        <v>36762.199999999997</v>
      </c>
      <c r="F51" s="27">
        <v>10797.5</v>
      </c>
      <c r="G51" s="27">
        <v>10923.3</v>
      </c>
      <c r="H51" s="27">
        <v>46968.2</v>
      </c>
      <c r="I51" s="27">
        <v>9192.4</v>
      </c>
      <c r="J51" s="27">
        <v>87960</v>
      </c>
      <c r="K51" s="27">
        <v>26879.3</v>
      </c>
      <c r="L51" s="27">
        <v>11042.8</v>
      </c>
      <c r="M51" s="27">
        <v>6448577000</v>
      </c>
      <c r="N51" s="27">
        <v>14032995379.5</v>
      </c>
      <c r="O51" s="27">
        <v>61963460389.540001</v>
      </c>
      <c r="P51" s="27">
        <v>16554207578.049999</v>
      </c>
      <c r="Q51" s="27">
        <v>12353735956.559999</v>
      </c>
      <c r="R51" s="27">
        <v>30984045018.23</v>
      </c>
      <c r="S51" s="27">
        <v>13766547593.02</v>
      </c>
      <c r="T51" s="27">
        <v>37772804471.889999</v>
      </c>
      <c r="U51" s="27">
        <v>11204473145.969999</v>
      </c>
      <c r="V51" s="27">
        <v>20361403804.93</v>
      </c>
      <c r="W51" s="27">
        <v>9851994659.8400002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v>3643</v>
      </c>
      <c r="AJ51" s="27">
        <v>3856</v>
      </c>
      <c r="AK51" s="27">
        <v>17666</v>
      </c>
      <c r="AL51" s="27">
        <v>13487</v>
      </c>
      <c r="AM51" s="27">
        <v>7780</v>
      </c>
      <c r="AN51" s="27">
        <v>10996</v>
      </c>
      <c r="AO51" s="27">
        <v>22261</v>
      </c>
      <c r="AP51" s="27">
        <v>7248</v>
      </c>
      <c r="AQ51" s="27">
        <v>15308</v>
      </c>
      <c r="AR51" s="27">
        <v>21553</v>
      </c>
      <c r="AS51" s="27">
        <v>5927</v>
      </c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</row>
    <row r="52" spans="1:89" s="8" customFormat="1" x14ac:dyDescent="0.25">
      <c r="A52" s="26">
        <v>38657</v>
      </c>
      <c r="B52" s="27">
        <v>4961.5</v>
      </c>
      <c r="C52" s="27">
        <v>26775.4</v>
      </c>
      <c r="D52" s="27">
        <v>125894.5</v>
      </c>
      <c r="E52" s="27">
        <v>41158.9</v>
      </c>
      <c r="F52" s="27">
        <v>12129.8</v>
      </c>
      <c r="G52" s="27">
        <v>12134.4</v>
      </c>
      <c r="H52" s="27">
        <v>52611.4</v>
      </c>
      <c r="I52" s="27">
        <v>10240.700000000001</v>
      </c>
      <c r="J52" s="27">
        <v>97792.3</v>
      </c>
      <c r="K52" s="27">
        <v>31055.8</v>
      </c>
      <c r="L52" s="27">
        <v>12375.5</v>
      </c>
      <c r="M52" s="27">
        <v>7190008830.1999998</v>
      </c>
      <c r="N52" s="27">
        <v>15277916959.09</v>
      </c>
      <c r="O52" s="27">
        <v>69608583114.990005</v>
      </c>
      <c r="P52" s="27">
        <v>18499745630.139999</v>
      </c>
      <c r="Q52" s="27">
        <v>13546608059.299999</v>
      </c>
      <c r="R52" s="27">
        <v>34751074144.769997</v>
      </c>
      <c r="S52" s="27">
        <v>15367211104.690001</v>
      </c>
      <c r="T52" s="27">
        <v>42802637033.32</v>
      </c>
      <c r="U52" s="27">
        <v>12497027285.860001</v>
      </c>
      <c r="V52" s="27">
        <v>23317052535.259998</v>
      </c>
      <c r="W52" s="27">
        <v>10939424160.01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v>3401</v>
      </c>
      <c r="AJ52" s="27">
        <v>3528</v>
      </c>
      <c r="AK52" s="27">
        <v>15725</v>
      </c>
      <c r="AL52" s="27">
        <v>10363</v>
      </c>
      <c r="AM52" s="27">
        <v>6293</v>
      </c>
      <c r="AN52" s="27">
        <v>9120</v>
      </c>
      <c r="AO52" s="27">
        <v>17373</v>
      </c>
      <c r="AP52" s="27">
        <v>7022</v>
      </c>
      <c r="AQ52" s="27">
        <v>13841</v>
      </c>
      <c r="AR52" s="27">
        <v>20430</v>
      </c>
      <c r="AS52" s="27">
        <v>5625</v>
      </c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</row>
    <row r="53" spans="1:89" s="8" customFormat="1" x14ac:dyDescent="0.25">
      <c r="A53" s="26">
        <v>38687</v>
      </c>
      <c r="B53" s="27">
        <v>5546.9</v>
      </c>
      <c r="C53" s="27">
        <v>28103.4</v>
      </c>
      <c r="D53" s="27">
        <v>140791.29999999999</v>
      </c>
      <c r="E53" s="27">
        <v>46247.7</v>
      </c>
      <c r="F53" s="27">
        <v>13395.4</v>
      </c>
      <c r="G53" s="27">
        <v>13515.4</v>
      </c>
      <c r="H53" s="27">
        <v>57440.2</v>
      </c>
      <c r="I53" s="27">
        <v>11354.1</v>
      </c>
      <c r="J53" s="27">
        <v>110869.2</v>
      </c>
      <c r="K53" s="27">
        <v>34561.699999999997</v>
      </c>
      <c r="L53" s="27">
        <v>13852.4</v>
      </c>
      <c r="M53" s="27">
        <v>8196654160.3599997</v>
      </c>
      <c r="N53" s="27">
        <v>19855344554.77</v>
      </c>
      <c r="O53" s="27">
        <v>87824525852.619995</v>
      </c>
      <c r="P53" s="27">
        <v>21658592258.189999</v>
      </c>
      <c r="Q53" s="27">
        <v>15677350467.889999</v>
      </c>
      <c r="R53" s="27">
        <v>41447745926.25</v>
      </c>
      <c r="S53" s="27">
        <v>18255783178.779999</v>
      </c>
      <c r="T53" s="27">
        <v>52786698503.949997</v>
      </c>
      <c r="U53" s="27">
        <v>14625228974.25</v>
      </c>
      <c r="V53" s="27">
        <v>27906573057.41</v>
      </c>
      <c r="W53" s="27">
        <v>13349561041.120001</v>
      </c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v>2768</v>
      </c>
      <c r="AJ53" s="27">
        <v>2773</v>
      </c>
      <c r="AK53" s="27">
        <v>15005</v>
      </c>
      <c r="AL53" s="27">
        <v>7640</v>
      </c>
      <c r="AM53" s="27">
        <v>6144</v>
      </c>
      <c r="AN53" s="27">
        <v>7771</v>
      </c>
      <c r="AO53" s="27">
        <v>13014</v>
      </c>
      <c r="AP53" s="27">
        <v>6808</v>
      </c>
      <c r="AQ53" s="27">
        <v>12882</v>
      </c>
      <c r="AR53" s="27">
        <v>20007</v>
      </c>
      <c r="AS53" s="27">
        <v>3823</v>
      </c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</row>
    <row r="54" spans="1:89" s="8" customFormat="1" x14ac:dyDescent="0.25">
      <c r="A54" s="26">
        <v>38718</v>
      </c>
      <c r="B54" s="27">
        <v>434.3</v>
      </c>
      <c r="C54" s="27">
        <v>549.29999999999995</v>
      </c>
      <c r="D54" s="27">
        <v>11987.8</v>
      </c>
      <c r="E54" s="27">
        <v>3688.2</v>
      </c>
      <c r="F54" s="27">
        <v>1170.5999999999999</v>
      </c>
      <c r="G54" s="27">
        <v>1070.3</v>
      </c>
      <c r="H54" s="27">
        <v>4361.1000000000004</v>
      </c>
      <c r="I54" s="27">
        <v>734.7</v>
      </c>
      <c r="J54" s="27">
        <v>7298.4</v>
      </c>
      <c r="K54" s="27">
        <v>3325.2</v>
      </c>
      <c r="L54" s="27">
        <v>1274.8</v>
      </c>
      <c r="M54" s="27">
        <v>502828013.48000002</v>
      </c>
      <c r="N54" s="27">
        <v>346829405.29000002</v>
      </c>
      <c r="O54" s="27">
        <v>1373939964.99</v>
      </c>
      <c r="P54" s="27">
        <v>951672657.23000002</v>
      </c>
      <c r="Q54" s="27">
        <v>834589956.87</v>
      </c>
      <c r="R54" s="27">
        <v>1753139407.97</v>
      </c>
      <c r="S54" s="27">
        <v>582861425.10000002</v>
      </c>
      <c r="T54" s="27">
        <v>1724809780.3800001</v>
      </c>
      <c r="U54" s="27">
        <v>597459665.63999999</v>
      </c>
      <c r="V54" s="27">
        <v>855718195.76999998</v>
      </c>
      <c r="W54" s="27">
        <v>429595946.50999999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v>3173</v>
      </c>
      <c r="AJ54" s="27">
        <v>3215</v>
      </c>
      <c r="AK54" s="27">
        <v>13481</v>
      </c>
      <c r="AL54" s="27">
        <v>8415</v>
      </c>
      <c r="AM54" s="27">
        <v>6663</v>
      </c>
      <c r="AN54" s="27">
        <v>7668</v>
      </c>
      <c r="AO54" s="27">
        <v>14671</v>
      </c>
      <c r="AP54" s="27">
        <v>6572</v>
      </c>
      <c r="AQ54" s="27">
        <v>12923</v>
      </c>
      <c r="AR54" s="27">
        <v>18574</v>
      </c>
      <c r="AS54" s="27">
        <v>3919</v>
      </c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</row>
    <row r="55" spans="1:89" s="8" customFormat="1" x14ac:dyDescent="0.25">
      <c r="A55" s="26">
        <v>38749</v>
      </c>
      <c r="B55" s="27">
        <v>841.4</v>
      </c>
      <c r="C55" s="27">
        <v>1172</v>
      </c>
      <c r="D55" s="27">
        <v>24769.7</v>
      </c>
      <c r="E55" s="27">
        <v>7937.2</v>
      </c>
      <c r="F55" s="27">
        <v>2189.3000000000002</v>
      </c>
      <c r="G55" s="27">
        <v>1937.5</v>
      </c>
      <c r="H55" s="27">
        <v>8323.1</v>
      </c>
      <c r="I55" s="27">
        <v>1554.5</v>
      </c>
      <c r="J55" s="27">
        <v>14744.7</v>
      </c>
      <c r="K55" s="27">
        <v>5720.2</v>
      </c>
      <c r="L55" s="27">
        <v>2435.5</v>
      </c>
      <c r="M55" s="27">
        <v>1210951382.45</v>
      </c>
      <c r="N55" s="27">
        <v>1083814459.49</v>
      </c>
      <c r="O55" s="27">
        <v>5390616007.3400002</v>
      </c>
      <c r="P55" s="27">
        <v>2473028312.27</v>
      </c>
      <c r="Q55" s="27">
        <v>2100249633.52</v>
      </c>
      <c r="R55" s="27">
        <v>4895043948.6400003</v>
      </c>
      <c r="S55" s="27">
        <v>2026644992.3</v>
      </c>
      <c r="T55" s="27">
        <v>5335348122.3900003</v>
      </c>
      <c r="U55" s="27">
        <v>1723903432.78</v>
      </c>
      <c r="V55" s="27">
        <v>2781303527.9099998</v>
      </c>
      <c r="W55" s="27">
        <v>1499069733.1700001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v>2818</v>
      </c>
      <c r="AJ55" s="27">
        <v>3248</v>
      </c>
      <c r="AK55" s="27">
        <v>14967</v>
      </c>
      <c r="AL55" s="27">
        <v>8185</v>
      </c>
      <c r="AM55" s="27">
        <v>6788</v>
      </c>
      <c r="AN55" s="27">
        <v>7697</v>
      </c>
      <c r="AO55" s="27">
        <v>15389</v>
      </c>
      <c r="AP55" s="27">
        <v>6336</v>
      </c>
      <c r="AQ55" s="27">
        <v>14437</v>
      </c>
      <c r="AR55" s="27">
        <v>18101</v>
      </c>
      <c r="AS55" s="27">
        <v>4356</v>
      </c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</row>
    <row r="56" spans="1:89" s="8" customFormat="1" x14ac:dyDescent="0.25">
      <c r="A56" s="26">
        <v>38777</v>
      </c>
      <c r="B56" s="27">
        <v>1456.1</v>
      </c>
      <c r="C56" s="27">
        <v>1970.2</v>
      </c>
      <c r="D56" s="27">
        <v>37404.300000000003</v>
      </c>
      <c r="E56" s="27">
        <v>13369.9</v>
      </c>
      <c r="F56" s="27">
        <v>3622.9</v>
      </c>
      <c r="G56" s="27">
        <v>3459</v>
      </c>
      <c r="H56" s="27">
        <v>15385.8</v>
      </c>
      <c r="I56" s="27">
        <v>2774.4</v>
      </c>
      <c r="J56" s="27">
        <v>24620.799999999999</v>
      </c>
      <c r="K56" s="27">
        <v>9356.6</v>
      </c>
      <c r="L56" s="27">
        <v>4027.2</v>
      </c>
      <c r="M56" s="27">
        <v>2021086252.55</v>
      </c>
      <c r="N56" s="27">
        <v>2006319544.0799999</v>
      </c>
      <c r="O56" s="27">
        <v>10969240786.360001</v>
      </c>
      <c r="P56" s="27">
        <v>4201291196.25</v>
      </c>
      <c r="Q56" s="27">
        <v>3622806227.0500002</v>
      </c>
      <c r="R56" s="27">
        <v>8631314889.7099991</v>
      </c>
      <c r="S56" s="27">
        <v>3749276910.2600002</v>
      </c>
      <c r="T56" s="27">
        <v>9886832954.4300003</v>
      </c>
      <c r="U56" s="27">
        <v>3305969626.6399999</v>
      </c>
      <c r="V56" s="27">
        <v>5310394715.2299995</v>
      </c>
      <c r="W56" s="27">
        <v>2828739191.6599998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v>3159</v>
      </c>
      <c r="AJ56" s="27">
        <v>3263</v>
      </c>
      <c r="AK56" s="27">
        <v>15128</v>
      </c>
      <c r="AL56" s="27">
        <v>9430</v>
      </c>
      <c r="AM56" s="27">
        <v>7878</v>
      </c>
      <c r="AN56" s="27">
        <v>7775</v>
      </c>
      <c r="AO56" s="27">
        <v>15441</v>
      </c>
      <c r="AP56" s="27">
        <v>6641</v>
      </c>
      <c r="AQ56" s="27">
        <v>14547</v>
      </c>
      <c r="AR56" s="27">
        <v>18445</v>
      </c>
      <c r="AS56" s="27">
        <v>5421</v>
      </c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</row>
    <row r="57" spans="1:89" s="8" customFormat="1" x14ac:dyDescent="0.25">
      <c r="A57" s="26">
        <v>38808</v>
      </c>
      <c r="B57" s="27">
        <v>2062.1</v>
      </c>
      <c r="C57" s="27">
        <v>2947.8</v>
      </c>
      <c r="D57" s="27">
        <v>51155.3</v>
      </c>
      <c r="E57" s="27">
        <v>17915.7</v>
      </c>
      <c r="F57" s="27">
        <v>5025.2</v>
      </c>
      <c r="G57" s="27">
        <v>4800</v>
      </c>
      <c r="H57" s="27">
        <v>20907.400000000001</v>
      </c>
      <c r="I57" s="27">
        <v>3901.6</v>
      </c>
      <c r="J57" s="27">
        <v>33534.400000000001</v>
      </c>
      <c r="K57" s="27">
        <v>12438</v>
      </c>
      <c r="L57" s="27">
        <v>5445.7</v>
      </c>
      <c r="M57" s="27">
        <v>2960346142.5900002</v>
      </c>
      <c r="N57" s="27">
        <v>2841300193.48</v>
      </c>
      <c r="O57" s="27">
        <v>17290575748.43</v>
      </c>
      <c r="P57" s="27">
        <v>6336600163.29</v>
      </c>
      <c r="Q57" s="27">
        <v>5014337650.3400002</v>
      </c>
      <c r="R57" s="27">
        <v>12483401685.16</v>
      </c>
      <c r="S57" s="27">
        <v>5452031635.4799995</v>
      </c>
      <c r="T57" s="27">
        <v>14140691143.860001</v>
      </c>
      <c r="U57" s="27">
        <v>4898140543.8599997</v>
      </c>
      <c r="V57" s="27">
        <v>7715342605.5799999</v>
      </c>
      <c r="W57" s="27">
        <v>4343685938.8199997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v>3474</v>
      </c>
      <c r="AJ57" s="27">
        <v>4308</v>
      </c>
      <c r="AK57" s="27">
        <v>16484</v>
      </c>
      <c r="AL57" s="27">
        <v>13515</v>
      </c>
      <c r="AM57" s="27">
        <v>9700</v>
      </c>
      <c r="AN57" s="27">
        <v>10609</v>
      </c>
      <c r="AO57" s="27">
        <v>16186</v>
      </c>
      <c r="AP57" s="27">
        <v>7299</v>
      </c>
      <c r="AQ57" s="27">
        <v>15420</v>
      </c>
      <c r="AR57" s="27">
        <v>20380</v>
      </c>
      <c r="AS57" s="27">
        <v>6403</v>
      </c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</row>
    <row r="58" spans="1:89" s="8" customFormat="1" x14ac:dyDescent="0.25">
      <c r="A58" s="26">
        <v>38838</v>
      </c>
      <c r="B58" s="27">
        <v>2806.1</v>
      </c>
      <c r="C58" s="27">
        <v>5386.8</v>
      </c>
      <c r="D58" s="27">
        <v>64785.8</v>
      </c>
      <c r="E58" s="27">
        <v>25288</v>
      </c>
      <c r="F58" s="27">
        <v>6701.7</v>
      </c>
      <c r="G58" s="27">
        <v>6291.9</v>
      </c>
      <c r="H58" s="27">
        <v>28260.5</v>
      </c>
      <c r="I58" s="27">
        <v>5110.7</v>
      </c>
      <c r="J58" s="27">
        <v>48131.4</v>
      </c>
      <c r="K58" s="27">
        <v>16621.099999999999</v>
      </c>
      <c r="L58" s="27">
        <v>7121.2</v>
      </c>
      <c r="M58" s="27">
        <v>3853006235.48</v>
      </c>
      <c r="N58" s="27">
        <v>3649472044.8699999</v>
      </c>
      <c r="O58" s="27">
        <v>23805954083.639999</v>
      </c>
      <c r="P58" s="27">
        <v>8563856324.9700003</v>
      </c>
      <c r="Q58" s="27">
        <v>6586660721.3999996</v>
      </c>
      <c r="R58" s="27">
        <v>16453376745.389999</v>
      </c>
      <c r="S58" s="27">
        <v>6979462128.8500004</v>
      </c>
      <c r="T58" s="27">
        <v>18375900369.290001</v>
      </c>
      <c r="U58" s="27">
        <v>6494084142.79</v>
      </c>
      <c r="V58" s="27">
        <v>10127586610.129999</v>
      </c>
      <c r="W58" s="27">
        <v>5668557989.8500004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v>5070</v>
      </c>
      <c r="AJ58" s="27">
        <v>4699</v>
      </c>
      <c r="AK58" s="27">
        <v>17912</v>
      </c>
      <c r="AL58" s="27">
        <v>17816</v>
      </c>
      <c r="AM58" s="27">
        <v>11287</v>
      </c>
      <c r="AN58" s="27">
        <v>13161</v>
      </c>
      <c r="AO58" s="27">
        <v>19963</v>
      </c>
      <c r="AP58" s="27">
        <v>7924</v>
      </c>
      <c r="AQ58" s="27">
        <v>16794</v>
      </c>
      <c r="AR58" s="27">
        <v>18782</v>
      </c>
      <c r="AS58" s="27">
        <v>6852</v>
      </c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</row>
    <row r="59" spans="1:89" s="8" customFormat="1" x14ac:dyDescent="0.25">
      <c r="A59" s="26">
        <v>38869</v>
      </c>
      <c r="B59" s="27">
        <v>3295.8</v>
      </c>
      <c r="C59" s="27">
        <v>6282.3</v>
      </c>
      <c r="D59" s="27">
        <v>77513.8</v>
      </c>
      <c r="E59" s="27">
        <v>33022.199999999997</v>
      </c>
      <c r="F59" s="27">
        <v>7926.1</v>
      </c>
      <c r="G59" s="27">
        <v>7539.2</v>
      </c>
      <c r="H59" s="27">
        <v>33833.699999999997</v>
      </c>
      <c r="I59" s="27">
        <v>6091.8</v>
      </c>
      <c r="J59" s="27">
        <v>57985.5</v>
      </c>
      <c r="K59" s="27">
        <v>19990.900000000001</v>
      </c>
      <c r="L59" s="27">
        <v>8559.5</v>
      </c>
      <c r="M59" s="27">
        <v>4947150190.6499996</v>
      </c>
      <c r="N59" s="27">
        <v>5662774108.8400002</v>
      </c>
      <c r="O59" s="27">
        <v>31196203701.470001</v>
      </c>
      <c r="P59" s="27">
        <v>11301554755.950001</v>
      </c>
      <c r="Q59" s="27">
        <v>8420291854.7700005</v>
      </c>
      <c r="R59" s="27">
        <v>21168292296.709999</v>
      </c>
      <c r="S59" s="27">
        <v>9146303641.25</v>
      </c>
      <c r="T59" s="27">
        <v>24805859494.869999</v>
      </c>
      <c r="U59" s="27">
        <v>8234633303.1999998</v>
      </c>
      <c r="V59" s="27">
        <v>13695740043.18</v>
      </c>
      <c r="W59" s="27">
        <v>7297780096.5900002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v>4938</v>
      </c>
      <c r="AJ59" s="27">
        <v>5176</v>
      </c>
      <c r="AK59" s="27">
        <v>22625</v>
      </c>
      <c r="AL59" s="27">
        <v>18255</v>
      </c>
      <c r="AM59" s="27">
        <v>9960</v>
      </c>
      <c r="AN59" s="27">
        <v>13771</v>
      </c>
      <c r="AO59" s="27">
        <v>18908</v>
      </c>
      <c r="AP59" s="27">
        <v>8525</v>
      </c>
      <c r="AQ59" s="27">
        <v>16926</v>
      </c>
      <c r="AR59" s="27">
        <v>20401</v>
      </c>
      <c r="AS59" s="27">
        <v>7652</v>
      </c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</row>
    <row r="60" spans="1:89" s="8" customFormat="1" x14ac:dyDescent="0.25">
      <c r="A60" s="26">
        <v>38899</v>
      </c>
      <c r="B60" s="27">
        <v>3996.5</v>
      </c>
      <c r="C60" s="27">
        <v>7438.7</v>
      </c>
      <c r="D60" s="27">
        <v>91556.5</v>
      </c>
      <c r="E60" s="27">
        <v>38223.199999999997</v>
      </c>
      <c r="F60" s="27">
        <v>9654.7000000000007</v>
      </c>
      <c r="G60" s="27">
        <v>9026.7999999999993</v>
      </c>
      <c r="H60" s="27">
        <v>41513.599999999999</v>
      </c>
      <c r="I60" s="27">
        <v>7488.9</v>
      </c>
      <c r="J60" s="27">
        <v>67230.100000000006</v>
      </c>
      <c r="K60" s="27">
        <v>23877.9</v>
      </c>
      <c r="L60" s="27">
        <v>10291.299999999999</v>
      </c>
      <c r="M60" s="27">
        <v>5764150698.0699997</v>
      </c>
      <c r="N60" s="27">
        <v>7204220109.1999998</v>
      </c>
      <c r="O60" s="27">
        <v>37887819717.199997</v>
      </c>
      <c r="P60" s="27">
        <v>13505315184.780001</v>
      </c>
      <c r="Q60" s="27">
        <v>9891360397.2800007</v>
      </c>
      <c r="R60" s="27">
        <v>25430776601</v>
      </c>
      <c r="S60" s="27">
        <v>11117036036.370001</v>
      </c>
      <c r="T60" s="27">
        <v>30241662527.73</v>
      </c>
      <c r="U60" s="27">
        <v>9653049574.3799992</v>
      </c>
      <c r="V60" s="27">
        <v>16251844384.360001</v>
      </c>
      <c r="W60" s="27">
        <v>8642760850.5200005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v>5495</v>
      </c>
      <c r="AJ60" s="27">
        <v>5422</v>
      </c>
      <c r="AK60" s="27">
        <v>23521</v>
      </c>
      <c r="AL60" s="27">
        <v>19470</v>
      </c>
      <c r="AM60" s="27">
        <v>10105</v>
      </c>
      <c r="AN60" s="27">
        <v>12924</v>
      </c>
      <c r="AO60" s="27">
        <v>19222</v>
      </c>
      <c r="AP60" s="27">
        <v>7815</v>
      </c>
      <c r="AQ60" s="27">
        <v>16538</v>
      </c>
      <c r="AR60" s="27">
        <v>21264</v>
      </c>
      <c r="AS60" s="27">
        <v>7658</v>
      </c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</row>
    <row r="61" spans="1:89" s="8" customFormat="1" x14ac:dyDescent="0.25">
      <c r="A61" s="26">
        <v>38930</v>
      </c>
      <c r="B61" s="27">
        <v>4635.3999999999996</v>
      </c>
      <c r="C61" s="27">
        <v>8308.9</v>
      </c>
      <c r="D61" s="27">
        <v>106238.8</v>
      </c>
      <c r="E61" s="27">
        <v>44071.8</v>
      </c>
      <c r="F61" s="27">
        <v>11231</v>
      </c>
      <c r="G61" s="27">
        <v>10352.6</v>
      </c>
      <c r="H61" s="27">
        <v>48320.2</v>
      </c>
      <c r="I61" s="27">
        <v>8669.7999999999993</v>
      </c>
      <c r="J61" s="27">
        <v>78366.600000000006</v>
      </c>
      <c r="K61" s="27">
        <v>27449.8</v>
      </c>
      <c r="L61" s="27">
        <v>12114.9</v>
      </c>
      <c r="M61" s="27">
        <v>6651354590.9799995</v>
      </c>
      <c r="N61" s="27">
        <v>8297829194.9200001</v>
      </c>
      <c r="O61" s="27">
        <v>43987379689.059998</v>
      </c>
      <c r="P61" s="27">
        <v>15860389006.09</v>
      </c>
      <c r="Q61" s="27">
        <v>11310489336.9</v>
      </c>
      <c r="R61" s="27">
        <v>29728273168.970001</v>
      </c>
      <c r="S61" s="27">
        <v>12796085530.76</v>
      </c>
      <c r="T61" s="27">
        <v>35373748093.400002</v>
      </c>
      <c r="U61" s="27">
        <v>11297286377.83</v>
      </c>
      <c r="V61" s="27">
        <v>18904227811.23</v>
      </c>
      <c r="W61" s="27">
        <v>10147803557.389999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v>5262</v>
      </c>
      <c r="AJ61" s="27">
        <v>4911</v>
      </c>
      <c r="AK61" s="27">
        <v>24440</v>
      </c>
      <c r="AL61" s="27">
        <v>20219</v>
      </c>
      <c r="AM61" s="27">
        <v>10454</v>
      </c>
      <c r="AN61" s="27">
        <v>13257</v>
      </c>
      <c r="AO61" s="27">
        <v>21700</v>
      </c>
      <c r="AP61" s="27">
        <v>8789</v>
      </c>
      <c r="AQ61" s="27">
        <v>16819</v>
      </c>
      <c r="AR61" s="27">
        <v>20963</v>
      </c>
      <c r="AS61" s="27">
        <v>7651</v>
      </c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</row>
    <row r="62" spans="1:89" s="8" customFormat="1" x14ac:dyDescent="0.25">
      <c r="A62" s="26">
        <v>38961</v>
      </c>
      <c r="B62" s="27">
        <v>5065.3</v>
      </c>
      <c r="C62" s="27">
        <v>9126.1</v>
      </c>
      <c r="D62" s="27">
        <v>119793</v>
      </c>
      <c r="E62" s="27">
        <v>49374.5</v>
      </c>
      <c r="F62" s="27">
        <v>12451.4</v>
      </c>
      <c r="G62" s="27">
        <v>11489.3</v>
      </c>
      <c r="H62" s="27">
        <v>54499.1</v>
      </c>
      <c r="I62" s="27">
        <v>9748.7000000000007</v>
      </c>
      <c r="J62" s="27">
        <v>86454.5</v>
      </c>
      <c r="K62" s="27">
        <v>30817</v>
      </c>
      <c r="L62" s="27">
        <v>13518.4</v>
      </c>
      <c r="M62" s="27">
        <v>7397237200.1199999</v>
      </c>
      <c r="N62" s="27">
        <v>9419102609.4799995</v>
      </c>
      <c r="O62" s="27">
        <v>50386243969.190002</v>
      </c>
      <c r="P62" s="27">
        <v>17850541308.669998</v>
      </c>
      <c r="Q62" s="27">
        <v>13061063633.77</v>
      </c>
      <c r="R62" s="27">
        <v>34250300831.310001</v>
      </c>
      <c r="S62" s="27">
        <v>14348355101.82</v>
      </c>
      <c r="T62" s="27">
        <v>40620958546.330002</v>
      </c>
      <c r="U62" s="27">
        <v>12864172369.49</v>
      </c>
      <c r="V62" s="27">
        <v>21688293012.240002</v>
      </c>
      <c r="W62" s="27">
        <v>11564614257.219999</v>
      </c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v>5084</v>
      </c>
      <c r="AJ62" s="27">
        <v>4841</v>
      </c>
      <c r="AK62" s="27">
        <v>22274</v>
      </c>
      <c r="AL62" s="27">
        <v>18100</v>
      </c>
      <c r="AM62" s="27">
        <v>9546</v>
      </c>
      <c r="AN62" s="27">
        <v>13970</v>
      </c>
      <c r="AO62" s="27">
        <v>20646</v>
      </c>
      <c r="AP62" s="27">
        <v>9305</v>
      </c>
      <c r="AQ62" s="27">
        <v>17112</v>
      </c>
      <c r="AR62" s="27">
        <v>20817</v>
      </c>
      <c r="AS62" s="27">
        <v>7998</v>
      </c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</row>
    <row r="63" spans="1:89" s="8" customFormat="1" x14ac:dyDescent="0.25">
      <c r="A63" s="26">
        <v>38991</v>
      </c>
      <c r="B63" s="27">
        <v>5737.2</v>
      </c>
      <c r="C63" s="27">
        <v>10491.5</v>
      </c>
      <c r="D63" s="27">
        <v>134587</v>
      </c>
      <c r="E63" s="27">
        <v>54458.400000000001</v>
      </c>
      <c r="F63" s="27">
        <v>14315.7</v>
      </c>
      <c r="G63" s="27">
        <v>13083.8</v>
      </c>
      <c r="H63" s="27">
        <v>62804.800000000003</v>
      </c>
      <c r="I63" s="27">
        <v>11273.4</v>
      </c>
      <c r="J63" s="27">
        <v>97513.9</v>
      </c>
      <c r="K63" s="27">
        <v>35721.1</v>
      </c>
      <c r="L63" s="27">
        <v>15441.6</v>
      </c>
      <c r="M63" s="27">
        <v>8249093863.8100004</v>
      </c>
      <c r="N63" s="27">
        <v>10865480378.92</v>
      </c>
      <c r="O63" s="27">
        <v>57545818733.309998</v>
      </c>
      <c r="P63" s="27">
        <v>19921756316.490002</v>
      </c>
      <c r="Q63" s="27">
        <v>14829151655.879999</v>
      </c>
      <c r="R63" s="27">
        <v>39146197408.989998</v>
      </c>
      <c r="S63" s="27">
        <v>16190644729.16</v>
      </c>
      <c r="T63" s="27">
        <v>46496560618.5</v>
      </c>
      <c r="U63" s="27">
        <v>14826234962.559999</v>
      </c>
      <c r="V63" s="27">
        <v>24666912944.98</v>
      </c>
      <c r="W63" s="27">
        <v>12799256526.129999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v>4820</v>
      </c>
      <c r="AJ63" s="27">
        <v>4829</v>
      </c>
      <c r="AK63" s="27">
        <v>20954</v>
      </c>
      <c r="AL63" s="27">
        <v>17907</v>
      </c>
      <c r="AM63" s="27">
        <v>8556</v>
      </c>
      <c r="AN63" s="27">
        <v>12593</v>
      </c>
      <c r="AO63" s="27">
        <v>21170</v>
      </c>
      <c r="AP63" s="27">
        <v>9130</v>
      </c>
      <c r="AQ63" s="27">
        <v>17088</v>
      </c>
      <c r="AR63" s="27">
        <v>20052</v>
      </c>
      <c r="AS63" s="27">
        <v>7316</v>
      </c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</row>
    <row r="64" spans="1:89" s="8" customFormat="1" x14ac:dyDescent="0.25">
      <c r="A64" s="26">
        <v>39022</v>
      </c>
      <c r="B64" s="27">
        <v>6356.5</v>
      </c>
      <c r="C64" s="27">
        <v>11465.7</v>
      </c>
      <c r="D64" s="27">
        <v>147472.1</v>
      </c>
      <c r="E64" s="27">
        <v>58989.8</v>
      </c>
      <c r="F64" s="27">
        <v>15860.1</v>
      </c>
      <c r="G64" s="27">
        <v>14282.6</v>
      </c>
      <c r="H64" s="27">
        <v>71146.399999999994</v>
      </c>
      <c r="I64" s="27">
        <v>12591.3</v>
      </c>
      <c r="J64" s="27">
        <v>108211.3</v>
      </c>
      <c r="K64" s="27">
        <v>39205.199999999997</v>
      </c>
      <c r="L64" s="27">
        <v>17046.2</v>
      </c>
      <c r="M64" s="27">
        <v>9277864251.4200001</v>
      </c>
      <c r="N64" s="27">
        <v>12331254287.75</v>
      </c>
      <c r="O64" s="27">
        <v>69161043654.699997</v>
      </c>
      <c r="P64" s="27">
        <v>22443525133.700001</v>
      </c>
      <c r="Q64" s="27">
        <v>16355025361.84</v>
      </c>
      <c r="R64" s="27">
        <v>44370435302.339996</v>
      </c>
      <c r="S64" s="27">
        <v>18268626786.209999</v>
      </c>
      <c r="T64" s="27">
        <v>53174742951.050003</v>
      </c>
      <c r="U64" s="27">
        <v>16693254802.389999</v>
      </c>
      <c r="V64" s="27">
        <v>28030942603.459999</v>
      </c>
      <c r="W64" s="27">
        <v>14515190356.860001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v>3987</v>
      </c>
      <c r="AJ64" s="27">
        <v>3981</v>
      </c>
      <c r="AK64" s="27">
        <v>19558</v>
      </c>
      <c r="AL64" s="27">
        <v>16730</v>
      </c>
      <c r="AM64" s="27">
        <v>6720</v>
      </c>
      <c r="AN64" s="27">
        <v>10312</v>
      </c>
      <c r="AO64" s="27">
        <v>18136</v>
      </c>
      <c r="AP64" s="27">
        <v>7806</v>
      </c>
      <c r="AQ64" s="27">
        <v>16969</v>
      </c>
      <c r="AR64" s="27">
        <v>19920</v>
      </c>
      <c r="AS64" s="27">
        <v>6721</v>
      </c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</row>
    <row r="65" spans="1:89" s="8" customFormat="1" x14ac:dyDescent="0.25">
      <c r="A65" s="26">
        <v>39052</v>
      </c>
      <c r="B65" s="27">
        <v>7187.3429999999998</v>
      </c>
      <c r="C65" s="27">
        <v>12795.254999999999</v>
      </c>
      <c r="D65" s="27">
        <v>159779.08300000001</v>
      </c>
      <c r="E65" s="27">
        <v>63441.17</v>
      </c>
      <c r="F65" s="27">
        <v>17398.22</v>
      </c>
      <c r="G65" s="27">
        <v>15757.441999999999</v>
      </c>
      <c r="H65" s="27">
        <v>78464.929999999993</v>
      </c>
      <c r="I65" s="27">
        <v>14040.673000000001</v>
      </c>
      <c r="J65" s="27">
        <v>117678.255</v>
      </c>
      <c r="K65" s="27">
        <v>43071.199999999997</v>
      </c>
      <c r="L65" s="27">
        <v>18699.071</v>
      </c>
      <c r="M65" s="27">
        <v>10607553439.299999</v>
      </c>
      <c r="N65" s="27">
        <v>16242635412.969999</v>
      </c>
      <c r="O65" s="27">
        <v>86262292793.050003</v>
      </c>
      <c r="P65" s="27">
        <v>26442567262.630001</v>
      </c>
      <c r="Q65" s="27">
        <v>19670885135.880001</v>
      </c>
      <c r="R65" s="27">
        <v>54947369743.709999</v>
      </c>
      <c r="S65" s="27">
        <v>21986017561.75</v>
      </c>
      <c r="T65" s="27">
        <v>70839466005.25</v>
      </c>
      <c r="U65" s="27">
        <v>19687868260.5</v>
      </c>
      <c r="V65" s="27">
        <v>33728639455.009998</v>
      </c>
      <c r="W65" s="27">
        <v>19206513214.009998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v>3174</v>
      </c>
      <c r="AJ65" s="27">
        <v>2787</v>
      </c>
      <c r="AK65" s="27">
        <v>19123</v>
      </c>
      <c r="AL65" s="27">
        <v>13014</v>
      </c>
      <c r="AM65" s="27">
        <v>6596</v>
      </c>
      <c r="AN65" s="27">
        <v>8783</v>
      </c>
      <c r="AO65" s="27">
        <v>12543</v>
      </c>
      <c r="AP65" s="27">
        <v>7391</v>
      </c>
      <c r="AQ65" s="27">
        <v>14341</v>
      </c>
      <c r="AR65" s="27">
        <v>19251</v>
      </c>
      <c r="AS65" s="27">
        <v>4117</v>
      </c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</row>
    <row r="66" spans="1:89" s="8" customFormat="1" x14ac:dyDescent="0.25">
      <c r="A66" s="26">
        <v>39083</v>
      </c>
      <c r="B66" s="27">
        <v>552.4</v>
      </c>
      <c r="C66" s="27">
        <v>1088.5999999999999</v>
      </c>
      <c r="D66" s="27">
        <v>11241.7</v>
      </c>
      <c r="E66" s="27">
        <v>4650.8</v>
      </c>
      <c r="F66" s="27">
        <v>1352.1</v>
      </c>
      <c r="G66" s="27">
        <v>1134</v>
      </c>
      <c r="H66" s="27">
        <v>4969.8</v>
      </c>
      <c r="I66" s="27">
        <v>1179.4000000000001</v>
      </c>
      <c r="J66" s="27">
        <v>8261.9</v>
      </c>
      <c r="K66" s="27">
        <v>3394.5</v>
      </c>
      <c r="L66" s="27">
        <v>1712</v>
      </c>
      <c r="M66" s="27">
        <v>756366166.27999997</v>
      </c>
      <c r="N66" s="27">
        <v>688026249.11000001</v>
      </c>
      <c r="O66" s="27">
        <v>2327327436.6799998</v>
      </c>
      <c r="P66" s="27">
        <v>1197820491.9200001</v>
      </c>
      <c r="Q66" s="27">
        <v>905231966.84000003</v>
      </c>
      <c r="R66" s="27">
        <v>2327285284.0999999</v>
      </c>
      <c r="S66" s="27">
        <v>972372146.65999997</v>
      </c>
      <c r="T66" s="27">
        <v>2596552526.2399998</v>
      </c>
      <c r="U66" s="27">
        <v>991549236.37</v>
      </c>
      <c r="V66" s="27">
        <v>1457938868.05</v>
      </c>
      <c r="W66" s="27">
        <v>654620659.25999999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v>2861</v>
      </c>
      <c r="AJ66" s="27">
        <v>3150</v>
      </c>
      <c r="AK66" s="27">
        <v>18458</v>
      </c>
      <c r="AL66" s="27">
        <v>14145</v>
      </c>
      <c r="AM66" s="27">
        <v>6260</v>
      </c>
      <c r="AN66" s="27">
        <v>9836</v>
      </c>
      <c r="AO66" s="27">
        <v>15294</v>
      </c>
      <c r="AP66" s="27">
        <v>7876</v>
      </c>
      <c r="AQ66" s="27">
        <v>14235</v>
      </c>
      <c r="AR66" s="27">
        <v>17202</v>
      </c>
      <c r="AS66" s="27">
        <v>4335</v>
      </c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</row>
    <row r="67" spans="1:89" s="8" customFormat="1" x14ac:dyDescent="0.25">
      <c r="A67" s="26">
        <v>39114</v>
      </c>
      <c r="B67" s="27">
        <v>1031.5</v>
      </c>
      <c r="C67" s="27">
        <v>1879.5</v>
      </c>
      <c r="D67" s="27">
        <v>21331</v>
      </c>
      <c r="E67" s="27">
        <v>8239.7000000000007</v>
      </c>
      <c r="F67" s="27">
        <v>2494.3000000000002</v>
      </c>
      <c r="G67" s="27">
        <v>2159.8000000000002</v>
      </c>
      <c r="H67" s="27">
        <v>10466.200000000001</v>
      </c>
      <c r="I67" s="27">
        <v>2102.9</v>
      </c>
      <c r="J67" s="27">
        <v>16737.5</v>
      </c>
      <c r="K67" s="27">
        <v>6119.1</v>
      </c>
      <c r="L67" s="27">
        <v>2941.3</v>
      </c>
      <c r="M67" s="27">
        <v>1685907944.9000001</v>
      </c>
      <c r="N67" s="27">
        <v>1820622612.3199999</v>
      </c>
      <c r="O67" s="27">
        <v>7730048352.1599998</v>
      </c>
      <c r="P67" s="27">
        <v>3670334777.4099998</v>
      </c>
      <c r="Q67" s="27">
        <v>2531309565.5100002</v>
      </c>
      <c r="R67" s="27">
        <v>7324593341</v>
      </c>
      <c r="S67" s="27">
        <v>2878252543.1500001</v>
      </c>
      <c r="T67" s="27">
        <v>8386189281.3100004</v>
      </c>
      <c r="U67" s="27">
        <v>2819886850.6999998</v>
      </c>
      <c r="V67" s="27">
        <v>4150908747.7199998</v>
      </c>
      <c r="W67" s="27">
        <v>2375452599.73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v>2970</v>
      </c>
      <c r="AJ67" s="27">
        <v>3812</v>
      </c>
      <c r="AK67" s="27">
        <v>18245</v>
      </c>
      <c r="AL67" s="27">
        <v>14296</v>
      </c>
      <c r="AM67" s="27">
        <v>6428</v>
      </c>
      <c r="AN67" s="27">
        <v>9874</v>
      </c>
      <c r="AO67" s="27">
        <v>19182</v>
      </c>
      <c r="AP67" s="27">
        <v>9512</v>
      </c>
      <c r="AQ67" s="27">
        <v>14435</v>
      </c>
      <c r="AR67" s="27">
        <v>17110</v>
      </c>
      <c r="AS67" s="27">
        <v>6536</v>
      </c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</row>
    <row r="68" spans="1:89" s="8" customFormat="1" x14ac:dyDescent="0.25">
      <c r="A68" s="26">
        <v>39142</v>
      </c>
      <c r="B68" s="27">
        <v>1787.8</v>
      </c>
      <c r="C68" s="27">
        <v>2867.3</v>
      </c>
      <c r="D68" s="27">
        <v>35165</v>
      </c>
      <c r="E68" s="27">
        <v>13865.2</v>
      </c>
      <c r="F68" s="27">
        <v>4522.8999999999996</v>
      </c>
      <c r="G68" s="27">
        <v>3720.2</v>
      </c>
      <c r="H68" s="27">
        <v>18533.5</v>
      </c>
      <c r="I68" s="27">
        <v>3564.3</v>
      </c>
      <c r="J68" s="27">
        <v>30885.7</v>
      </c>
      <c r="K68" s="27">
        <v>10536.7</v>
      </c>
      <c r="L68" s="27">
        <v>4693.8999999999996</v>
      </c>
      <c r="M68" s="27">
        <v>2862073110.4699998</v>
      </c>
      <c r="N68" s="27">
        <v>3162026017.1100001</v>
      </c>
      <c r="O68" s="27">
        <v>16698812235.27</v>
      </c>
      <c r="P68" s="27">
        <v>6337737505.4499998</v>
      </c>
      <c r="Q68" s="27">
        <v>4835978008.7200003</v>
      </c>
      <c r="R68" s="27">
        <v>13841088760.66</v>
      </c>
      <c r="S68" s="27">
        <v>5466006442.7399998</v>
      </c>
      <c r="T68" s="27">
        <v>14696159774.719999</v>
      </c>
      <c r="U68" s="27">
        <v>5021630666.4399996</v>
      </c>
      <c r="V68" s="27">
        <v>7684265200.1899996</v>
      </c>
      <c r="W68" s="27">
        <v>4154612458.0599999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v>3601</v>
      </c>
      <c r="AJ68" s="27">
        <v>4532</v>
      </c>
      <c r="AK68" s="27">
        <v>19546</v>
      </c>
      <c r="AL68" s="27">
        <v>14210</v>
      </c>
      <c r="AM68" s="27">
        <v>7514</v>
      </c>
      <c r="AN68" s="27">
        <v>10775</v>
      </c>
      <c r="AO68" s="27">
        <v>21903</v>
      </c>
      <c r="AP68" s="27">
        <v>9278</v>
      </c>
      <c r="AQ68" s="27">
        <v>15092</v>
      </c>
      <c r="AR68" s="27">
        <v>17305</v>
      </c>
      <c r="AS68" s="27">
        <v>8101</v>
      </c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</row>
    <row r="69" spans="1:89" s="8" customFormat="1" x14ac:dyDescent="0.25">
      <c r="A69" s="26">
        <v>39173</v>
      </c>
      <c r="B69" s="27">
        <v>2658.2</v>
      </c>
      <c r="C69" s="27">
        <v>4034.5</v>
      </c>
      <c r="D69" s="27">
        <v>49578.7</v>
      </c>
      <c r="E69" s="27">
        <v>19183.2</v>
      </c>
      <c r="F69" s="27">
        <v>6369.2</v>
      </c>
      <c r="G69" s="27">
        <v>5405.8</v>
      </c>
      <c r="H69" s="27">
        <v>25985.3</v>
      </c>
      <c r="I69" s="27">
        <v>5141.6000000000004</v>
      </c>
      <c r="J69" s="27">
        <v>43208.9</v>
      </c>
      <c r="K69" s="27">
        <v>14948.5</v>
      </c>
      <c r="L69" s="27">
        <v>6557.8</v>
      </c>
      <c r="M69" s="27">
        <v>4146270451.4899998</v>
      </c>
      <c r="N69" s="27">
        <v>4705586685.1599998</v>
      </c>
      <c r="O69" s="27">
        <v>24427877809.09</v>
      </c>
      <c r="P69" s="27">
        <v>9641363221.75</v>
      </c>
      <c r="Q69" s="27">
        <v>6726521909.79</v>
      </c>
      <c r="R69" s="27">
        <v>20608378191.779999</v>
      </c>
      <c r="S69" s="27">
        <v>7980706890.9099998</v>
      </c>
      <c r="T69" s="27">
        <v>21793451850.529999</v>
      </c>
      <c r="U69" s="27">
        <v>7662600189.8100004</v>
      </c>
      <c r="V69" s="27">
        <v>11253907887.110001</v>
      </c>
      <c r="W69" s="27">
        <v>6132252745.4099998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v>4203</v>
      </c>
      <c r="AJ69" s="27">
        <v>5373</v>
      </c>
      <c r="AK69" s="27">
        <v>21184</v>
      </c>
      <c r="AL69" s="27">
        <v>15833</v>
      </c>
      <c r="AM69" s="27">
        <v>10828</v>
      </c>
      <c r="AN69" s="27">
        <v>14014</v>
      </c>
      <c r="AO69" s="27">
        <v>27380</v>
      </c>
      <c r="AP69" s="27">
        <v>10223</v>
      </c>
      <c r="AQ69" s="27">
        <v>15897</v>
      </c>
      <c r="AR69" s="27">
        <v>18900</v>
      </c>
      <c r="AS69" s="27">
        <v>8874</v>
      </c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</row>
    <row r="70" spans="1:89" s="8" customFormat="1" x14ac:dyDescent="0.25">
      <c r="A70" s="26">
        <v>39203</v>
      </c>
      <c r="B70" s="27">
        <v>3511.9</v>
      </c>
      <c r="C70" s="27">
        <v>5128.6000000000004</v>
      </c>
      <c r="D70" s="27">
        <v>64514.8</v>
      </c>
      <c r="E70" s="27">
        <v>24995.200000000001</v>
      </c>
      <c r="F70" s="27">
        <v>8808.5</v>
      </c>
      <c r="G70" s="27">
        <v>7066.9</v>
      </c>
      <c r="H70" s="27">
        <v>36450.5</v>
      </c>
      <c r="I70" s="27">
        <v>6887.3</v>
      </c>
      <c r="J70" s="27">
        <v>56758.5</v>
      </c>
      <c r="K70" s="27">
        <v>20115.7</v>
      </c>
      <c r="L70" s="27">
        <v>8957.7000000000007</v>
      </c>
      <c r="M70" s="27">
        <v>5374268148.9200001</v>
      </c>
      <c r="N70" s="27">
        <v>6187284527.8400002</v>
      </c>
      <c r="O70" s="27">
        <v>32515904470.099998</v>
      </c>
      <c r="P70" s="27">
        <v>12667271713.02</v>
      </c>
      <c r="Q70" s="27">
        <v>9027095174.9899998</v>
      </c>
      <c r="R70" s="27">
        <v>26889615446.220001</v>
      </c>
      <c r="S70" s="27">
        <v>10185348097.26</v>
      </c>
      <c r="T70" s="27">
        <v>28735572656.560001</v>
      </c>
      <c r="U70" s="27">
        <v>10313887157.889999</v>
      </c>
      <c r="V70" s="27">
        <v>14884192753.92</v>
      </c>
      <c r="W70" s="27">
        <v>8110780070.8299999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v>5086</v>
      </c>
      <c r="AJ70" s="27">
        <v>6069</v>
      </c>
      <c r="AK70" s="27">
        <v>27425</v>
      </c>
      <c r="AL70" s="27">
        <v>18632</v>
      </c>
      <c r="AM70" s="27">
        <v>12840</v>
      </c>
      <c r="AN70" s="27">
        <v>18008</v>
      </c>
      <c r="AO70" s="27">
        <v>31963</v>
      </c>
      <c r="AP70" s="27">
        <v>11549</v>
      </c>
      <c r="AQ70" s="27">
        <v>17342</v>
      </c>
      <c r="AR70" s="27">
        <v>19848</v>
      </c>
      <c r="AS70" s="27">
        <v>7946</v>
      </c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</row>
    <row r="71" spans="1:89" s="8" customFormat="1" x14ac:dyDescent="0.25">
      <c r="A71" s="26">
        <v>39234</v>
      </c>
      <c r="B71" s="27">
        <v>4082</v>
      </c>
      <c r="C71" s="27">
        <v>6244.9</v>
      </c>
      <c r="D71" s="27">
        <v>77006.899999999994</v>
      </c>
      <c r="E71" s="27">
        <v>29720.6</v>
      </c>
      <c r="F71" s="27">
        <v>10362.4</v>
      </c>
      <c r="G71" s="27">
        <v>8415.4</v>
      </c>
      <c r="H71" s="27">
        <v>44015.5</v>
      </c>
      <c r="I71" s="27">
        <v>8127.6</v>
      </c>
      <c r="J71" s="27">
        <v>68522.7</v>
      </c>
      <c r="K71" s="27">
        <v>24452.1</v>
      </c>
      <c r="L71" s="27">
        <v>10624.6</v>
      </c>
      <c r="M71" s="27">
        <v>6568691390.1199999</v>
      </c>
      <c r="N71" s="27">
        <v>7881555205.0200005</v>
      </c>
      <c r="O71" s="27">
        <v>40932990005.300003</v>
      </c>
      <c r="P71" s="27">
        <v>16191553799.01</v>
      </c>
      <c r="Q71" s="27">
        <v>11513307457.690001</v>
      </c>
      <c r="R71" s="27">
        <v>33818983893.380001</v>
      </c>
      <c r="S71" s="27">
        <v>13001460197.43</v>
      </c>
      <c r="T71" s="27">
        <v>36186239086.830002</v>
      </c>
      <c r="U71" s="27">
        <v>12841322996.85</v>
      </c>
      <c r="V71" s="27">
        <v>18776929219.5</v>
      </c>
      <c r="W71" s="27">
        <v>10021590784.42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v>5170</v>
      </c>
      <c r="AJ71" s="27">
        <v>6662</v>
      </c>
      <c r="AK71" s="27">
        <v>31233</v>
      </c>
      <c r="AL71" s="27">
        <v>21071</v>
      </c>
      <c r="AM71" s="27">
        <v>12834</v>
      </c>
      <c r="AN71" s="27">
        <v>17878</v>
      </c>
      <c r="AO71" s="27">
        <v>30461</v>
      </c>
      <c r="AP71" s="27">
        <v>11386</v>
      </c>
      <c r="AQ71" s="27">
        <v>18297</v>
      </c>
      <c r="AR71" s="27">
        <v>20613</v>
      </c>
      <c r="AS71" s="27">
        <v>12444</v>
      </c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</row>
    <row r="72" spans="1:89" s="8" customFormat="1" x14ac:dyDescent="0.25">
      <c r="A72" s="26">
        <v>39264</v>
      </c>
      <c r="B72" s="27">
        <v>4922.2</v>
      </c>
      <c r="C72" s="27">
        <v>8229.2000000000007</v>
      </c>
      <c r="D72" s="27">
        <v>97125</v>
      </c>
      <c r="E72" s="27">
        <v>36322.9</v>
      </c>
      <c r="F72" s="27">
        <v>12480.1</v>
      </c>
      <c r="G72" s="27">
        <v>10438.6</v>
      </c>
      <c r="H72" s="27">
        <v>54105.599999999999</v>
      </c>
      <c r="I72" s="27">
        <v>10135</v>
      </c>
      <c r="J72" s="27">
        <v>82757.5</v>
      </c>
      <c r="K72" s="27">
        <v>29987.1</v>
      </c>
      <c r="L72" s="27">
        <v>12873.8</v>
      </c>
      <c r="M72" s="27">
        <v>7896393702.75</v>
      </c>
      <c r="N72" s="27">
        <v>9617446536.3500004</v>
      </c>
      <c r="O72" s="27">
        <v>52642810520.919998</v>
      </c>
      <c r="P72" s="27">
        <v>19470050359.400002</v>
      </c>
      <c r="Q72" s="27">
        <v>14117482746.23</v>
      </c>
      <c r="R72" s="27">
        <v>41286749035.599998</v>
      </c>
      <c r="S72" s="27">
        <v>15397894555.24</v>
      </c>
      <c r="T72" s="27">
        <v>43684054280.370003</v>
      </c>
      <c r="U72" s="27">
        <v>15299789572.780001</v>
      </c>
      <c r="V72" s="27">
        <v>22419917142.650002</v>
      </c>
      <c r="W72" s="27">
        <v>13219808661.43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v>5552</v>
      </c>
      <c r="AJ72" s="27">
        <v>6575</v>
      </c>
      <c r="AK72" s="27">
        <v>33060</v>
      </c>
      <c r="AL72" s="27">
        <v>18783</v>
      </c>
      <c r="AM72" s="27">
        <v>11567</v>
      </c>
      <c r="AN72" s="27">
        <v>17863</v>
      </c>
      <c r="AO72" s="27">
        <v>31630</v>
      </c>
      <c r="AP72" s="27">
        <v>12983</v>
      </c>
      <c r="AQ72" s="27">
        <v>18545</v>
      </c>
      <c r="AR72" s="27">
        <v>21011</v>
      </c>
      <c r="AS72" s="27">
        <v>12127</v>
      </c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</row>
    <row r="73" spans="1:89" s="8" customFormat="1" x14ac:dyDescent="0.25">
      <c r="A73" s="26">
        <v>39295</v>
      </c>
      <c r="B73" s="27">
        <v>5713.8</v>
      </c>
      <c r="C73" s="27">
        <v>9451.2999999999993</v>
      </c>
      <c r="D73" s="27">
        <v>114741.9</v>
      </c>
      <c r="E73" s="27">
        <v>42197.2</v>
      </c>
      <c r="F73" s="27">
        <v>14538.5</v>
      </c>
      <c r="G73" s="27">
        <v>12074.3</v>
      </c>
      <c r="H73" s="27">
        <v>62692.4</v>
      </c>
      <c r="I73" s="27">
        <v>11660.6</v>
      </c>
      <c r="J73" s="27">
        <v>96563.199999999997</v>
      </c>
      <c r="K73" s="27">
        <v>35032.400000000001</v>
      </c>
      <c r="L73" s="27">
        <v>14737.5</v>
      </c>
      <c r="M73" s="27">
        <v>9205735319.1100006</v>
      </c>
      <c r="N73" s="27">
        <v>11632006513</v>
      </c>
      <c r="O73" s="27">
        <v>60819536093.959999</v>
      </c>
      <c r="P73" s="27">
        <v>22737172647.220001</v>
      </c>
      <c r="Q73" s="27">
        <v>16386660939.120001</v>
      </c>
      <c r="R73" s="27">
        <v>49195032493.75</v>
      </c>
      <c r="S73" s="27">
        <v>18096088694.990002</v>
      </c>
      <c r="T73" s="27">
        <v>51941415504.059998</v>
      </c>
      <c r="U73" s="27">
        <v>17976234668.349998</v>
      </c>
      <c r="V73" s="27">
        <v>26007383754.689999</v>
      </c>
      <c r="W73" s="27">
        <v>15282845461.1</v>
      </c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v>5822</v>
      </c>
      <c r="AJ73" s="27">
        <v>5949</v>
      </c>
      <c r="AK73" s="27">
        <v>32432</v>
      </c>
      <c r="AL73" s="27">
        <v>19998</v>
      </c>
      <c r="AM73" s="27">
        <v>11698</v>
      </c>
      <c r="AN73" s="27">
        <v>17457</v>
      </c>
      <c r="AO73" s="27">
        <v>31433</v>
      </c>
      <c r="AP73" s="27">
        <v>13735</v>
      </c>
      <c r="AQ73" s="27">
        <v>19172</v>
      </c>
      <c r="AR73" s="27">
        <v>20420</v>
      </c>
      <c r="AS73" s="27">
        <v>12485</v>
      </c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</row>
    <row r="74" spans="1:89" s="8" customFormat="1" x14ac:dyDescent="0.25">
      <c r="A74" s="26">
        <v>39326</v>
      </c>
      <c r="B74" s="27">
        <v>6268.9</v>
      </c>
      <c r="C74" s="27">
        <v>10732.9</v>
      </c>
      <c r="D74" s="27">
        <v>130071</v>
      </c>
      <c r="E74" s="27">
        <v>47129.8</v>
      </c>
      <c r="F74" s="27">
        <v>15876.2</v>
      </c>
      <c r="G74" s="27">
        <v>13472.5</v>
      </c>
      <c r="H74" s="27">
        <v>69735.8</v>
      </c>
      <c r="I74" s="27">
        <v>12799.8</v>
      </c>
      <c r="J74" s="27">
        <v>107123.3</v>
      </c>
      <c r="K74" s="27">
        <v>38912.699999999997</v>
      </c>
      <c r="L74" s="27">
        <v>16253.4</v>
      </c>
      <c r="M74" s="27">
        <v>10316226502.02</v>
      </c>
      <c r="N74" s="27">
        <v>13473693164.389999</v>
      </c>
      <c r="O74" s="27">
        <v>70365460169.320007</v>
      </c>
      <c r="P74" s="27">
        <v>25837653336.68</v>
      </c>
      <c r="Q74" s="27">
        <v>19196042694.189999</v>
      </c>
      <c r="R74" s="27">
        <v>55781789150.720001</v>
      </c>
      <c r="S74" s="27">
        <v>21005166785.419998</v>
      </c>
      <c r="T74" s="27">
        <v>59644590944.269997</v>
      </c>
      <c r="U74" s="27">
        <v>20636700230.200001</v>
      </c>
      <c r="V74" s="27">
        <v>30346837256.830002</v>
      </c>
      <c r="W74" s="27">
        <v>17959770624.82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v>6142</v>
      </c>
      <c r="AJ74" s="27">
        <v>5214</v>
      </c>
      <c r="AK74" s="27">
        <v>26829</v>
      </c>
      <c r="AL74" s="27">
        <v>19631</v>
      </c>
      <c r="AM74" s="27">
        <v>11230</v>
      </c>
      <c r="AN74" s="27">
        <v>17792</v>
      </c>
      <c r="AO74" s="27">
        <v>30731</v>
      </c>
      <c r="AP74" s="27">
        <v>12737</v>
      </c>
      <c r="AQ74" s="27">
        <v>18949</v>
      </c>
      <c r="AR74" s="27">
        <v>20148</v>
      </c>
      <c r="AS74" s="27">
        <v>14530</v>
      </c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</row>
    <row r="75" spans="1:89" s="8" customFormat="1" x14ac:dyDescent="0.25">
      <c r="A75" s="26">
        <v>39356</v>
      </c>
      <c r="B75" s="27">
        <v>7244.4</v>
      </c>
      <c r="C75" s="27">
        <v>12822.2</v>
      </c>
      <c r="D75" s="27">
        <v>147237</v>
      </c>
      <c r="E75" s="27">
        <v>53883.1</v>
      </c>
      <c r="F75" s="27">
        <v>18479.8</v>
      </c>
      <c r="G75" s="27">
        <v>15672.1</v>
      </c>
      <c r="H75" s="27">
        <v>80828.800000000003</v>
      </c>
      <c r="I75" s="27">
        <v>15080.2</v>
      </c>
      <c r="J75" s="27">
        <v>123405.4</v>
      </c>
      <c r="K75" s="27">
        <v>45831.199999999997</v>
      </c>
      <c r="L75" s="27">
        <v>18342.400000000001</v>
      </c>
      <c r="M75" s="27">
        <v>11787847879.209999</v>
      </c>
      <c r="N75" s="27">
        <v>15618339580.93</v>
      </c>
      <c r="O75" s="27">
        <v>82183414240.279999</v>
      </c>
      <c r="P75" s="27">
        <v>29635886985.009998</v>
      </c>
      <c r="Q75" s="27">
        <v>22446977915.740002</v>
      </c>
      <c r="R75" s="27">
        <v>65075014258.349998</v>
      </c>
      <c r="S75" s="27">
        <v>23898639338.639999</v>
      </c>
      <c r="T75" s="27">
        <v>68634791724.199997</v>
      </c>
      <c r="U75" s="27">
        <v>23492895516.41</v>
      </c>
      <c r="V75" s="27">
        <v>34686464298.839996</v>
      </c>
      <c r="W75" s="27">
        <v>20385465403.919998</v>
      </c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v>6166</v>
      </c>
      <c r="AJ75" s="27">
        <v>3989</v>
      </c>
      <c r="AK75" s="27">
        <v>26762</v>
      </c>
      <c r="AL75" s="27">
        <v>18071</v>
      </c>
      <c r="AM75" s="27">
        <v>11464</v>
      </c>
      <c r="AN75" s="27">
        <v>15767</v>
      </c>
      <c r="AO75" s="27">
        <v>28135</v>
      </c>
      <c r="AP75" s="27">
        <v>12746</v>
      </c>
      <c r="AQ75" s="27">
        <v>18721</v>
      </c>
      <c r="AR75" s="27">
        <v>19992</v>
      </c>
      <c r="AS75" s="27">
        <v>11857</v>
      </c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</row>
    <row r="76" spans="1:89" s="8" customFormat="1" x14ac:dyDescent="0.25">
      <c r="A76" s="26">
        <v>39387</v>
      </c>
      <c r="B76" s="27">
        <v>8048.5</v>
      </c>
      <c r="C76" s="28">
        <v>14132.5</v>
      </c>
      <c r="D76" s="27">
        <v>163411.20000000001</v>
      </c>
      <c r="E76" s="27">
        <v>60000</v>
      </c>
      <c r="F76" s="27">
        <v>20534.400000000001</v>
      </c>
      <c r="G76" s="27">
        <v>17239.400000000001</v>
      </c>
      <c r="H76" s="27">
        <v>89304.2</v>
      </c>
      <c r="I76" s="27">
        <v>16480</v>
      </c>
      <c r="J76" s="27">
        <v>137026</v>
      </c>
      <c r="K76" s="27">
        <v>50164.800000000003</v>
      </c>
      <c r="L76" s="27">
        <v>20412.099999999999</v>
      </c>
      <c r="M76" s="27">
        <v>13632484538.370001</v>
      </c>
      <c r="N76" s="27">
        <v>17859962952.580002</v>
      </c>
      <c r="O76" s="27">
        <v>96766422752.210007</v>
      </c>
      <c r="P76" s="27">
        <v>33649406515.599998</v>
      </c>
      <c r="Q76" s="27">
        <v>25824360373.169998</v>
      </c>
      <c r="R76" s="27">
        <v>73183426649.820007</v>
      </c>
      <c r="S76" s="27">
        <v>27212454829.919998</v>
      </c>
      <c r="T76" s="27">
        <v>76705692152</v>
      </c>
      <c r="U76" s="27">
        <v>26661021456.279999</v>
      </c>
      <c r="V76" s="27">
        <v>39743669637.379997</v>
      </c>
      <c r="W76" s="27">
        <v>23068686793.540001</v>
      </c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v>5630</v>
      </c>
      <c r="AJ76" s="27">
        <v>3566</v>
      </c>
      <c r="AK76" s="27">
        <v>26216</v>
      </c>
      <c r="AL76" s="27">
        <v>14551</v>
      </c>
      <c r="AM76" s="27">
        <v>10181</v>
      </c>
      <c r="AN76" s="27">
        <v>13415</v>
      </c>
      <c r="AO76" s="27">
        <v>25357</v>
      </c>
      <c r="AP76" s="27">
        <v>11684</v>
      </c>
      <c r="AQ76" s="27">
        <v>18721</v>
      </c>
      <c r="AR76" s="27">
        <v>19635</v>
      </c>
      <c r="AS76" s="27">
        <v>10914</v>
      </c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</row>
    <row r="77" spans="1:89" s="8" customFormat="1" x14ac:dyDescent="0.25">
      <c r="A77" s="26">
        <v>39417</v>
      </c>
      <c r="B77" s="27">
        <v>9015.7800000000007</v>
      </c>
      <c r="C77" s="27">
        <v>16094.4</v>
      </c>
      <c r="D77" s="27">
        <v>181409.43900000001</v>
      </c>
      <c r="E77" s="27">
        <v>66967.706000000006</v>
      </c>
      <c r="F77" s="27">
        <v>22546.873</v>
      </c>
      <c r="G77" s="27">
        <v>19139.830000000002</v>
      </c>
      <c r="H77" s="27">
        <v>98512.625</v>
      </c>
      <c r="I77" s="27">
        <v>18323.903999999999</v>
      </c>
      <c r="J77" s="27">
        <v>152649.85500000001</v>
      </c>
      <c r="K77" s="27">
        <v>55359.559000000001</v>
      </c>
      <c r="L77" s="27">
        <v>22440.912</v>
      </c>
      <c r="M77" s="27">
        <v>15246140011.99</v>
      </c>
      <c r="N77" s="27">
        <v>21720681053.189999</v>
      </c>
      <c r="O77" s="27">
        <v>118257840133.89</v>
      </c>
      <c r="P77" s="27">
        <v>40566833983.360001</v>
      </c>
      <c r="Q77" s="27">
        <v>32215063320.099998</v>
      </c>
      <c r="R77" s="27">
        <v>89036034387.710007</v>
      </c>
      <c r="S77" s="27">
        <v>32403158989.830002</v>
      </c>
      <c r="T77" s="27">
        <v>95605556213.199997</v>
      </c>
      <c r="U77" s="27">
        <v>32682555687.830002</v>
      </c>
      <c r="V77" s="27">
        <v>48063364591.82</v>
      </c>
      <c r="W77" s="27">
        <v>29296616081.049999</v>
      </c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v>4025</v>
      </c>
      <c r="AJ77" s="27">
        <v>3077</v>
      </c>
      <c r="AK77" s="27">
        <v>24156</v>
      </c>
      <c r="AL77" s="27">
        <v>10711</v>
      </c>
      <c r="AM77" s="27">
        <v>8586</v>
      </c>
      <c r="AN77" s="27">
        <v>12002</v>
      </c>
      <c r="AO77" s="27">
        <v>23137</v>
      </c>
      <c r="AP77" s="27">
        <v>9916</v>
      </c>
      <c r="AQ77" s="27">
        <v>16390</v>
      </c>
      <c r="AR77" s="27">
        <v>19249</v>
      </c>
      <c r="AS77" s="27">
        <v>6911</v>
      </c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</row>
    <row r="78" spans="1:89" s="8" customFormat="1" x14ac:dyDescent="0.25">
      <c r="A78" s="26">
        <v>39448</v>
      </c>
      <c r="B78" s="27">
        <v>649.6</v>
      </c>
      <c r="C78" s="27">
        <v>1260.2</v>
      </c>
      <c r="D78" s="27">
        <v>17975</v>
      </c>
      <c r="E78" s="27">
        <v>5870.1</v>
      </c>
      <c r="F78" s="27">
        <v>1697.2</v>
      </c>
      <c r="G78" s="27">
        <v>1405.6</v>
      </c>
      <c r="H78" s="27">
        <v>8544.1</v>
      </c>
      <c r="I78" s="27">
        <v>1476.5</v>
      </c>
      <c r="J78" s="27">
        <v>12480</v>
      </c>
      <c r="K78" s="27">
        <v>4858.2</v>
      </c>
      <c r="L78" s="27">
        <v>2185.3000000000002</v>
      </c>
      <c r="M78" s="27">
        <v>877193193.94000006</v>
      </c>
      <c r="N78" s="27">
        <v>824602061.96000004</v>
      </c>
      <c r="O78" s="27">
        <v>4594358950.3100004</v>
      </c>
      <c r="P78" s="27">
        <v>1615654710.76</v>
      </c>
      <c r="Q78" s="27">
        <v>985067234.53999996</v>
      </c>
      <c r="R78" s="27">
        <v>3051164806.2399998</v>
      </c>
      <c r="S78" s="27">
        <v>1025464432.16</v>
      </c>
      <c r="T78" s="27">
        <v>2766950085.8899999</v>
      </c>
      <c r="U78" s="27">
        <v>1560568759.9400001</v>
      </c>
      <c r="V78" s="27">
        <v>2491720717.6900001</v>
      </c>
      <c r="W78" s="27">
        <v>865859885.12</v>
      </c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v>3743</v>
      </c>
      <c r="AJ78" s="27">
        <v>3695</v>
      </c>
      <c r="AK78" s="27">
        <v>19197</v>
      </c>
      <c r="AL78" s="27">
        <v>14011</v>
      </c>
      <c r="AM78" s="27">
        <v>8782</v>
      </c>
      <c r="AN78" s="27">
        <v>10670</v>
      </c>
      <c r="AO78" s="27">
        <v>26432</v>
      </c>
      <c r="AP78" s="27">
        <v>9337</v>
      </c>
      <c r="AQ78" s="27">
        <v>16722</v>
      </c>
      <c r="AR78" s="27">
        <v>18601</v>
      </c>
      <c r="AS78" s="27">
        <v>5817</v>
      </c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</row>
    <row r="79" spans="1:89" s="8" customFormat="1" x14ac:dyDescent="0.25">
      <c r="A79" s="26">
        <v>39479</v>
      </c>
      <c r="B79" s="27">
        <v>1191</v>
      </c>
      <c r="C79" s="27">
        <v>2083.8000000000002</v>
      </c>
      <c r="D79" s="27">
        <v>33147.4</v>
      </c>
      <c r="E79" s="27">
        <v>11118.7</v>
      </c>
      <c r="F79" s="27">
        <v>2832.6</v>
      </c>
      <c r="G79" s="27">
        <v>2640.7</v>
      </c>
      <c r="H79" s="27">
        <v>13503.7</v>
      </c>
      <c r="I79" s="27">
        <v>2535.1999999999998</v>
      </c>
      <c r="J79" s="27">
        <v>22414.5</v>
      </c>
      <c r="K79" s="27">
        <v>8425.9</v>
      </c>
      <c r="L79" s="27">
        <v>3852</v>
      </c>
      <c r="M79" s="27">
        <v>2501003645.1199999</v>
      </c>
      <c r="N79" s="27">
        <v>2498757254.2199998</v>
      </c>
      <c r="O79" s="27">
        <v>19274189417.919998</v>
      </c>
      <c r="P79" s="27">
        <v>4624884110.4200001</v>
      </c>
      <c r="Q79" s="27">
        <v>3350844791.1399999</v>
      </c>
      <c r="R79" s="27">
        <v>9946850995.9400005</v>
      </c>
      <c r="S79" s="27">
        <v>3443093251.8499999</v>
      </c>
      <c r="T79" s="27">
        <v>9117491969.6499996</v>
      </c>
      <c r="U79" s="27">
        <v>3954368774.2800002</v>
      </c>
      <c r="V79" s="27">
        <v>6212392625.0299997</v>
      </c>
      <c r="W79" s="27">
        <v>3153767305.9299998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v>3775</v>
      </c>
      <c r="AJ79" s="27">
        <v>3909</v>
      </c>
      <c r="AK79" s="27">
        <v>20608</v>
      </c>
      <c r="AL79" s="27">
        <v>13396</v>
      </c>
      <c r="AM79" s="27">
        <v>9741</v>
      </c>
      <c r="AN79" s="27">
        <v>11981</v>
      </c>
      <c r="AO79" s="27">
        <v>28935</v>
      </c>
      <c r="AP79" s="27">
        <v>9698</v>
      </c>
      <c r="AQ79" s="27">
        <v>17687</v>
      </c>
      <c r="AR79" s="27">
        <v>18761</v>
      </c>
      <c r="AS79" s="27">
        <v>6533</v>
      </c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</row>
    <row r="80" spans="1:89" s="8" customFormat="1" x14ac:dyDescent="0.25">
      <c r="A80" s="26">
        <v>39508</v>
      </c>
      <c r="B80" s="27">
        <v>2001.9</v>
      </c>
      <c r="C80" s="27">
        <v>3186.8</v>
      </c>
      <c r="D80" s="27">
        <v>50340.3</v>
      </c>
      <c r="E80" s="27">
        <v>16721.099999999999</v>
      </c>
      <c r="F80" s="27">
        <v>4703.7</v>
      </c>
      <c r="G80" s="27">
        <v>4578.3999999999996</v>
      </c>
      <c r="H80" s="27">
        <v>19001.400000000001</v>
      </c>
      <c r="I80" s="27">
        <v>4293.3999999999996</v>
      </c>
      <c r="J80" s="27">
        <v>35581.199999999997</v>
      </c>
      <c r="K80" s="27">
        <v>13958.6</v>
      </c>
      <c r="L80" s="27">
        <v>5791.1</v>
      </c>
      <c r="M80" s="27">
        <v>3521650175.9400001</v>
      </c>
      <c r="N80" s="27">
        <v>4228538933.75</v>
      </c>
      <c r="O80" s="27">
        <v>26360237683.810001</v>
      </c>
      <c r="P80" s="27">
        <v>8073448953.0600004</v>
      </c>
      <c r="Q80" s="27">
        <v>5716088899.2399998</v>
      </c>
      <c r="R80" s="27">
        <v>17687998145.740002</v>
      </c>
      <c r="S80" s="27">
        <v>6211503285.71</v>
      </c>
      <c r="T80" s="27">
        <v>16141846359.01</v>
      </c>
      <c r="U80" s="27">
        <v>6588583638.4200001</v>
      </c>
      <c r="V80" s="27">
        <v>10338623756.4</v>
      </c>
      <c r="W80" s="27">
        <v>5693249014.1099997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v>3959</v>
      </c>
      <c r="AJ80" s="27">
        <v>4435</v>
      </c>
      <c r="AK80" s="27">
        <v>20390</v>
      </c>
      <c r="AL80" s="27">
        <v>14825</v>
      </c>
      <c r="AM80" s="27">
        <v>10673</v>
      </c>
      <c r="AN80" s="27">
        <v>13401</v>
      </c>
      <c r="AO80" s="27">
        <v>30353</v>
      </c>
      <c r="AP80" s="27">
        <v>9944</v>
      </c>
      <c r="AQ80" s="27">
        <v>16632</v>
      </c>
      <c r="AR80" s="27">
        <v>18624</v>
      </c>
      <c r="AS80" s="27">
        <v>8935</v>
      </c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</row>
    <row r="81" spans="1:89" s="8" customFormat="1" x14ac:dyDescent="0.25">
      <c r="A81" s="26">
        <v>39539</v>
      </c>
      <c r="B81" s="27">
        <v>3427.3</v>
      </c>
      <c r="C81" s="27">
        <v>5317.6</v>
      </c>
      <c r="D81" s="27">
        <v>79305.399999999994</v>
      </c>
      <c r="E81" s="27">
        <v>27337.200000000001</v>
      </c>
      <c r="F81" s="27">
        <v>8823.6</v>
      </c>
      <c r="G81" s="27">
        <v>7980.7</v>
      </c>
      <c r="H81" s="27">
        <v>36582.800000000003</v>
      </c>
      <c r="I81" s="27">
        <v>7210.2</v>
      </c>
      <c r="J81" s="27">
        <v>67732.899999999994</v>
      </c>
      <c r="K81" s="27">
        <v>23705.3</v>
      </c>
      <c r="L81" s="27">
        <v>9603.6</v>
      </c>
      <c r="M81" s="27">
        <v>5124059325.2399998</v>
      </c>
      <c r="N81" s="27">
        <v>6140959920.3100004</v>
      </c>
      <c r="O81" s="27">
        <v>35334978712.650002</v>
      </c>
      <c r="P81" s="27">
        <v>11780699399.110001</v>
      </c>
      <c r="Q81" s="27">
        <v>8437276845.0799999</v>
      </c>
      <c r="R81" s="27">
        <v>26138225767.290001</v>
      </c>
      <c r="S81" s="27">
        <v>9115153407.4899998</v>
      </c>
      <c r="T81" s="27">
        <v>23971065134.310001</v>
      </c>
      <c r="U81" s="27">
        <v>9473485767.6599998</v>
      </c>
      <c r="V81" s="27">
        <v>14980414310.6</v>
      </c>
      <c r="W81" s="27">
        <v>8708045694.4200001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v>4605</v>
      </c>
      <c r="AJ81" s="27">
        <v>6745</v>
      </c>
      <c r="AK81" s="27">
        <v>24120</v>
      </c>
      <c r="AL81" s="27">
        <v>17343</v>
      </c>
      <c r="AM81" s="27">
        <v>11818</v>
      </c>
      <c r="AN81" s="27">
        <v>16208</v>
      </c>
      <c r="AO81" s="27">
        <v>36034</v>
      </c>
      <c r="AP81" s="27">
        <v>11443</v>
      </c>
      <c r="AQ81" s="27">
        <v>18466</v>
      </c>
      <c r="AR81" s="27">
        <v>19597</v>
      </c>
      <c r="AS81" s="27">
        <v>12543</v>
      </c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</row>
    <row r="82" spans="1:89" s="8" customFormat="1" x14ac:dyDescent="0.25">
      <c r="A82" s="26">
        <v>39569</v>
      </c>
      <c r="B82" s="27">
        <v>4257.2</v>
      </c>
      <c r="C82" s="27">
        <v>6657.1</v>
      </c>
      <c r="D82" s="27">
        <v>96323.8</v>
      </c>
      <c r="E82" s="27">
        <v>33478.5</v>
      </c>
      <c r="F82" s="27">
        <v>10512.2</v>
      </c>
      <c r="G82" s="27">
        <v>9896.5</v>
      </c>
      <c r="H82" s="27">
        <v>43485.599999999999</v>
      </c>
      <c r="I82" s="27">
        <v>8543.6</v>
      </c>
      <c r="J82" s="27">
        <v>81102.7</v>
      </c>
      <c r="K82" s="27">
        <v>28193.5</v>
      </c>
      <c r="L82" s="27">
        <v>11423.1</v>
      </c>
      <c r="M82" s="27">
        <v>6539658226.4200001</v>
      </c>
      <c r="N82" s="27">
        <v>7838602604.1899996</v>
      </c>
      <c r="O82" s="27">
        <v>47438030492.089996</v>
      </c>
      <c r="P82" s="27">
        <v>15366524670.1</v>
      </c>
      <c r="Q82" s="27">
        <v>11311427073.860001</v>
      </c>
      <c r="R82" s="27">
        <v>34095264867.68</v>
      </c>
      <c r="S82" s="27">
        <v>11895093842.110001</v>
      </c>
      <c r="T82" s="27">
        <v>30910363956.59</v>
      </c>
      <c r="U82" s="27">
        <v>12375342474.34</v>
      </c>
      <c r="V82" s="27">
        <v>19489164698.169998</v>
      </c>
      <c r="W82" s="27">
        <v>11035025628.059999</v>
      </c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v>5804</v>
      </c>
      <c r="AJ82" s="27">
        <v>7732</v>
      </c>
      <c r="AK82" s="27">
        <v>31001</v>
      </c>
      <c r="AL82" s="27">
        <v>20956</v>
      </c>
      <c r="AM82" s="27">
        <v>13093</v>
      </c>
      <c r="AN82" s="27">
        <v>20050</v>
      </c>
      <c r="AO82" s="27">
        <v>40796</v>
      </c>
      <c r="AP82" s="27">
        <v>12504</v>
      </c>
      <c r="AQ82" s="27">
        <v>18960</v>
      </c>
      <c r="AR82" s="27">
        <v>20120</v>
      </c>
      <c r="AS82" s="27">
        <v>14544</v>
      </c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</row>
    <row r="83" spans="1:89" s="8" customFormat="1" x14ac:dyDescent="0.25">
      <c r="A83" s="26">
        <v>39600</v>
      </c>
      <c r="B83" s="27">
        <v>4941</v>
      </c>
      <c r="C83" s="27">
        <v>7543.5</v>
      </c>
      <c r="D83" s="27">
        <v>111574.6</v>
      </c>
      <c r="E83" s="27">
        <v>39091.599999999999</v>
      </c>
      <c r="F83" s="27">
        <v>11620.5</v>
      </c>
      <c r="G83" s="27">
        <v>11424.1</v>
      </c>
      <c r="H83" s="27">
        <v>50536.2</v>
      </c>
      <c r="I83" s="27">
        <v>9651</v>
      </c>
      <c r="J83" s="27">
        <v>91474.4</v>
      </c>
      <c r="K83" s="27">
        <v>32051.1</v>
      </c>
      <c r="L83" s="27">
        <v>12945.4</v>
      </c>
      <c r="M83" s="27">
        <v>8096254977.54</v>
      </c>
      <c r="N83" s="27">
        <v>11087870053.16</v>
      </c>
      <c r="O83" s="27">
        <v>61106726400.949997</v>
      </c>
      <c r="P83" s="27">
        <v>19907566802.299999</v>
      </c>
      <c r="Q83" s="27">
        <v>14480327350.17</v>
      </c>
      <c r="R83" s="27">
        <v>44164590688.5</v>
      </c>
      <c r="S83" s="27">
        <v>15317924911.08</v>
      </c>
      <c r="T83" s="27">
        <v>41130188484.720001</v>
      </c>
      <c r="U83" s="27">
        <v>15444545938.18</v>
      </c>
      <c r="V83" s="27">
        <v>25330715252.599998</v>
      </c>
      <c r="W83" s="27">
        <v>15001036464.93</v>
      </c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v>5691</v>
      </c>
      <c r="AJ83" s="27">
        <v>5795</v>
      </c>
      <c r="AK83" s="27">
        <v>34162</v>
      </c>
      <c r="AL83" s="27">
        <v>21537</v>
      </c>
      <c r="AM83" s="27">
        <v>13892</v>
      </c>
      <c r="AN83" s="27">
        <v>19439</v>
      </c>
      <c r="AO83" s="27">
        <v>37952</v>
      </c>
      <c r="AP83" s="27">
        <v>12612</v>
      </c>
      <c r="AQ83" s="27">
        <v>19233</v>
      </c>
      <c r="AR83" s="27">
        <v>19339</v>
      </c>
      <c r="AS83" s="27">
        <v>14090</v>
      </c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</row>
    <row r="84" spans="1:89" s="8" customFormat="1" x14ac:dyDescent="0.25">
      <c r="A84" s="26">
        <v>39630</v>
      </c>
      <c r="B84" s="27">
        <v>6457.4</v>
      </c>
      <c r="C84" s="27">
        <v>10807.5</v>
      </c>
      <c r="D84" s="27">
        <v>150254.29999999999</v>
      </c>
      <c r="E84" s="27">
        <v>52349.1</v>
      </c>
      <c r="F84" s="27">
        <v>15894.4</v>
      </c>
      <c r="G84" s="27">
        <v>15074.1</v>
      </c>
      <c r="H84" s="27">
        <v>70914.7</v>
      </c>
      <c r="I84" s="27">
        <v>12966.1</v>
      </c>
      <c r="J84" s="27">
        <v>121791</v>
      </c>
      <c r="K84" s="27">
        <v>42511.4</v>
      </c>
      <c r="L84" s="27">
        <v>16676.900000000001</v>
      </c>
      <c r="M84" s="27">
        <v>9765054426.0599995</v>
      </c>
      <c r="N84" s="27">
        <v>13425582264.030001</v>
      </c>
      <c r="O84" s="27">
        <v>84494939010.029999</v>
      </c>
      <c r="P84" s="27">
        <v>24474656941.759998</v>
      </c>
      <c r="Q84" s="27">
        <v>18184119408.580002</v>
      </c>
      <c r="R84" s="27">
        <v>54171074327.550003</v>
      </c>
      <c r="S84" s="27">
        <v>18406313431.220001</v>
      </c>
      <c r="T84" s="27">
        <v>51520611055.580002</v>
      </c>
      <c r="U84" s="27">
        <v>18969868600.029999</v>
      </c>
      <c r="V84" s="27">
        <v>30989102814.849998</v>
      </c>
      <c r="W84" s="27">
        <v>18477988234.32</v>
      </c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v>5355</v>
      </c>
      <c r="AJ84" s="27">
        <v>6160</v>
      </c>
      <c r="AK84" s="27">
        <v>36077</v>
      </c>
      <c r="AL84" s="27">
        <v>20995</v>
      </c>
      <c r="AM84" s="27">
        <v>13833</v>
      </c>
      <c r="AN84" s="27">
        <v>20365</v>
      </c>
      <c r="AO84" s="27">
        <v>37933</v>
      </c>
      <c r="AP84" s="27">
        <v>12346</v>
      </c>
      <c r="AQ84" s="27">
        <v>19595</v>
      </c>
      <c r="AR84" s="27">
        <v>19705</v>
      </c>
      <c r="AS84" s="27">
        <v>13161</v>
      </c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</row>
    <row r="85" spans="1:89" s="8" customFormat="1" x14ac:dyDescent="0.25">
      <c r="A85" s="26">
        <v>39661</v>
      </c>
      <c r="B85" s="27">
        <v>7202.7</v>
      </c>
      <c r="C85" s="27">
        <v>11796.8</v>
      </c>
      <c r="D85" s="27">
        <v>171644.7</v>
      </c>
      <c r="E85" s="27">
        <v>59491.4</v>
      </c>
      <c r="F85" s="27">
        <v>17434.3</v>
      </c>
      <c r="G85" s="27">
        <v>16485.099999999999</v>
      </c>
      <c r="H85" s="27">
        <v>75198.600000000006</v>
      </c>
      <c r="I85" s="27">
        <v>14275.6</v>
      </c>
      <c r="J85" s="27">
        <v>135203.1</v>
      </c>
      <c r="K85" s="27">
        <v>47395.4</v>
      </c>
      <c r="L85" s="27">
        <v>18209.7</v>
      </c>
      <c r="M85" s="27">
        <v>11094732544.129999</v>
      </c>
      <c r="N85" s="27">
        <v>15492078201.41</v>
      </c>
      <c r="O85" s="27">
        <v>89375952412.360001</v>
      </c>
      <c r="P85" s="27">
        <v>28309627253.380001</v>
      </c>
      <c r="Q85" s="27">
        <v>21466284167.16</v>
      </c>
      <c r="R85" s="27">
        <v>62244198585.660004</v>
      </c>
      <c r="S85" s="27">
        <v>21473711210.889999</v>
      </c>
      <c r="T85" s="27">
        <v>61156204388.349998</v>
      </c>
      <c r="U85" s="27">
        <v>21832950448.310001</v>
      </c>
      <c r="V85" s="27">
        <v>37003338395.199997</v>
      </c>
      <c r="W85" s="27">
        <v>21677658897.389999</v>
      </c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v>5483</v>
      </c>
      <c r="AJ85" s="27">
        <v>6103</v>
      </c>
      <c r="AK85" s="27">
        <v>42594</v>
      </c>
      <c r="AL85" s="27">
        <v>19429</v>
      </c>
      <c r="AM85" s="27">
        <v>13617</v>
      </c>
      <c r="AN85" s="27">
        <v>20512</v>
      </c>
      <c r="AO85" s="27">
        <v>37521</v>
      </c>
      <c r="AP85" s="27">
        <v>11338</v>
      </c>
      <c r="AQ85" s="27">
        <v>19658</v>
      </c>
      <c r="AR85" s="27">
        <v>19605</v>
      </c>
      <c r="AS85" s="27">
        <v>11886</v>
      </c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</row>
    <row r="86" spans="1:89" s="8" customFormat="1" x14ac:dyDescent="0.25">
      <c r="A86" s="26">
        <v>39692</v>
      </c>
      <c r="B86" s="27">
        <v>7840.1</v>
      </c>
      <c r="C86" s="27">
        <v>13346.1</v>
      </c>
      <c r="D86" s="27">
        <v>187383.5</v>
      </c>
      <c r="E86" s="27">
        <v>65097.599999999999</v>
      </c>
      <c r="F86" s="27">
        <v>18731.3</v>
      </c>
      <c r="G86" s="27">
        <v>17810</v>
      </c>
      <c r="H86" s="27">
        <v>81829.7</v>
      </c>
      <c r="I86" s="27">
        <v>15527.8</v>
      </c>
      <c r="J86" s="27">
        <v>147588.79999999999</v>
      </c>
      <c r="K86" s="27">
        <v>51701.3</v>
      </c>
      <c r="L86" s="27">
        <v>19697.3</v>
      </c>
      <c r="M86" s="27">
        <v>12430007675.68</v>
      </c>
      <c r="N86" s="27">
        <v>17621056628.610001</v>
      </c>
      <c r="O86" s="27">
        <v>97795293747.020004</v>
      </c>
      <c r="P86" s="27">
        <v>32349730643.639999</v>
      </c>
      <c r="Q86" s="27">
        <v>24974259079.66</v>
      </c>
      <c r="R86" s="27">
        <v>71968338990.220001</v>
      </c>
      <c r="S86" s="27">
        <v>24775225824.900002</v>
      </c>
      <c r="T86" s="27">
        <v>71398571087.539993</v>
      </c>
      <c r="U86" s="27">
        <v>25541674566.639999</v>
      </c>
      <c r="V86" s="27">
        <v>43934002949.449997</v>
      </c>
      <c r="W86" s="27">
        <v>24581651048.5</v>
      </c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v>5914</v>
      </c>
      <c r="AJ86" s="27">
        <v>5130</v>
      </c>
      <c r="AK86" s="27">
        <v>39513</v>
      </c>
      <c r="AL86" s="27">
        <v>18044</v>
      </c>
      <c r="AM86" s="27">
        <v>12885</v>
      </c>
      <c r="AN86" s="27">
        <v>20471</v>
      </c>
      <c r="AO86" s="27">
        <v>37322</v>
      </c>
      <c r="AP86" s="27">
        <v>12095</v>
      </c>
      <c r="AQ86" s="27">
        <v>19858</v>
      </c>
      <c r="AR86" s="27">
        <v>19528</v>
      </c>
      <c r="AS86" s="27">
        <v>11842</v>
      </c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</row>
    <row r="87" spans="1:89" s="8" customFormat="1" x14ac:dyDescent="0.25">
      <c r="A87" s="26">
        <v>39722</v>
      </c>
      <c r="B87" s="27">
        <v>8898</v>
      </c>
      <c r="C87" s="27">
        <v>14917.8</v>
      </c>
      <c r="D87" s="27">
        <v>209907.9</v>
      </c>
      <c r="E87" s="27">
        <v>72699.600000000006</v>
      </c>
      <c r="F87" s="27">
        <v>21343.1</v>
      </c>
      <c r="G87" s="27">
        <v>20780.7</v>
      </c>
      <c r="H87" s="27">
        <v>95503.7</v>
      </c>
      <c r="I87" s="27">
        <v>18110.400000000001</v>
      </c>
      <c r="J87" s="27">
        <v>166475.6</v>
      </c>
      <c r="K87" s="27">
        <v>59260.4</v>
      </c>
      <c r="L87" s="27">
        <v>22130.1</v>
      </c>
      <c r="M87" s="27">
        <v>14317695386.030001</v>
      </c>
      <c r="N87" s="27">
        <v>20369744160.619999</v>
      </c>
      <c r="O87" s="27">
        <v>122388531970.22</v>
      </c>
      <c r="P87" s="27">
        <v>36341794606.989998</v>
      </c>
      <c r="Q87" s="27">
        <v>28167483053.709999</v>
      </c>
      <c r="R87" s="27">
        <v>84678817323.020004</v>
      </c>
      <c r="S87" s="27">
        <v>28432464833.130001</v>
      </c>
      <c r="T87" s="27">
        <v>83194912531.740005</v>
      </c>
      <c r="U87" s="27">
        <v>28951295108.169998</v>
      </c>
      <c r="V87" s="27">
        <v>51208317791.07</v>
      </c>
      <c r="W87" s="27">
        <v>28684579669.139999</v>
      </c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v>5455</v>
      </c>
      <c r="AJ87" s="27">
        <v>4427</v>
      </c>
      <c r="AK87" s="27">
        <v>34616</v>
      </c>
      <c r="AL87" s="27">
        <v>15826</v>
      </c>
      <c r="AM87" s="27">
        <v>9971</v>
      </c>
      <c r="AN87" s="27">
        <v>17233</v>
      </c>
      <c r="AO87" s="27">
        <v>34238</v>
      </c>
      <c r="AP87" s="27">
        <v>11304</v>
      </c>
      <c r="AQ87" s="27">
        <v>18121</v>
      </c>
      <c r="AR87" s="27">
        <v>17564</v>
      </c>
      <c r="AS87" s="27">
        <v>9640</v>
      </c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</row>
    <row r="88" spans="1:89" s="8" customFormat="1" x14ac:dyDescent="0.25">
      <c r="A88" s="26">
        <v>39753</v>
      </c>
      <c r="B88" s="27">
        <v>9614.6</v>
      </c>
      <c r="C88" s="27">
        <v>15689.6</v>
      </c>
      <c r="D88" s="27">
        <v>221375.7</v>
      </c>
      <c r="E88" s="27">
        <v>78200.600000000006</v>
      </c>
      <c r="F88" s="27">
        <v>22722.9</v>
      </c>
      <c r="G88" s="27">
        <v>21939</v>
      </c>
      <c r="H88" s="27">
        <v>104488.9</v>
      </c>
      <c r="I88" s="27">
        <v>19268</v>
      </c>
      <c r="J88" s="27">
        <v>178419.6</v>
      </c>
      <c r="K88" s="27">
        <v>63481.5</v>
      </c>
      <c r="L88" s="27">
        <v>23231.8</v>
      </c>
      <c r="M88" s="27">
        <v>15766581876.77</v>
      </c>
      <c r="N88" s="27">
        <v>22485321145.16</v>
      </c>
      <c r="O88" s="27">
        <v>136728270478.94</v>
      </c>
      <c r="P88" s="27">
        <v>40284128201.849998</v>
      </c>
      <c r="Q88" s="27">
        <v>31352828040.209999</v>
      </c>
      <c r="R88" s="27">
        <v>93987201875.160004</v>
      </c>
      <c r="S88" s="27">
        <v>31730630096.34</v>
      </c>
      <c r="T88" s="27">
        <v>92790985537.259995</v>
      </c>
      <c r="U88" s="27">
        <v>32303391101.220001</v>
      </c>
      <c r="V88" s="27">
        <v>57004045988.150002</v>
      </c>
      <c r="W88" s="27">
        <v>32459540399.25</v>
      </c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v>4547</v>
      </c>
      <c r="AJ88" s="27">
        <v>3869</v>
      </c>
      <c r="AK88" s="27">
        <v>21313</v>
      </c>
      <c r="AL88" s="27">
        <v>12611</v>
      </c>
      <c r="AM88" s="27">
        <v>8746</v>
      </c>
      <c r="AN88" s="27">
        <v>12036</v>
      </c>
      <c r="AO88" s="27">
        <v>27300</v>
      </c>
      <c r="AP88" s="27">
        <v>10160</v>
      </c>
      <c r="AQ88" s="27">
        <v>13348</v>
      </c>
      <c r="AR88" s="27">
        <v>14960</v>
      </c>
      <c r="AS88" s="27">
        <v>6517</v>
      </c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</row>
    <row r="89" spans="1:89" s="8" customFormat="1" x14ac:dyDescent="0.25">
      <c r="A89" s="26">
        <v>39783</v>
      </c>
      <c r="B89" s="27">
        <v>10365.305</v>
      </c>
      <c r="C89" s="27">
        <v>17568.661</v>
      </c>
      <c r="D89" s="27">
        <v>227541.75599999999</v>
      </c>
      <c r="E89" s="27">
        <v>83742.403999999995</v>
      </c>
      <c r="F89" s="27">
        <v>25137.347000000002</v>
      </c>
      <c r="G89" s="27">
        <v>23837.559000000001</v>
      </c>
      <c r="H89" s="27">
        <v>112689.63800000001</v>
      </c>
      <c r="I89" s="27">
        <v>21066.011999999999</v>
      </c>
      <c r="J89" s="27">
        <v>191505.19099999999</v>
      </c>
      <c r="K89" s="27">
        <v>68903.64</v>
      </c>
      <c r="L89" s="27">
        <v>24993.204000000002</v>
      </c>
      <c r="M89" s="27">
        <v>17825171572.389999</v>
      </c>
      <c r="N89" s="27">
        <v>27887222841.970001</v>
      </c>
      <c r="O89" s="27">
        <v>153014713646.04001</v>
      </c>
      <c r="P89" s="27">
        <v>45931540681.309998</v>
      </c>
      <c r="Q89" s="27">
        <v>38711307939.790001</v>
      </c>
      <c r="R89" s="27">
        <v>113763186493.73</v>
      </c>
      <c r="S89" s="27">
        <v>38213373295.5</v>
      </c>
      <c r="T89" s="27">
        <v>118064873646.17999</v>
      </c>
      <c r="U89" s="27">
        <v>36896719339.690002</v>
      </c>
      <c r="V89" s="27">
        <v>69923207158.350006</v>
      </c>
      <c r="W89" s="27">
        <v>38284617774.279999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v>2334</v>
      </c>
      <c r="AJ89" s="27">
        <v>2128</v>
      </c>
      <c r="AK89" s="27">
        <v>11883</v>
      </c>
      <c r="AL89" s="27">
        <v>8074</v>
      </c>
      <c r="AM89" s="27">
        <v>4329</v>
      </c>
      <c r="AN89" s="27">
        <v>6335</v>
      </c>
      <c r="AO89" s="27">
        <v>20219</v>
      </c>
      <c r="AP89" s="27">
        <v>7288</v>
      </c>
      <c r="AQ89" s="27">
        <v>10010</v>
      </c>
      <c r="AR89" s="27">
        <v>11065</v>
      </c>
      <c r="AS89" s="27">
        <v>3771</v>
      </c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>
        <v>11281.1</v>
      </c>
      <c r="BQ89" s="27">
        <v>10780.7</v>
      </c>
      <c r="BR89" s="27">
        <v>81492.5</v>
      </c>
      <c r="BS89" s="27">
        <v>31646.400000000001</v>
      </c>
      <c r="BT89" s="27">
        <v>27741</v>
      </c>
      <c r="BU89" s="27">
        <v>19996.5</v>
      </c>
      <c r="BV89" s="27">
        <v>69001.7</v>
      </c>
      <c r="BW89" s="27">
        <v>19170.400000000001</v>
      </c>
      <c r="BX89" s="27">
        <v>127458.5</v>
      </c>
      <c r="BY89" s="27">
        <v>39690.5</v>
      </c>
      <c r="BZ89" s="27">
        <v>19646.3</v>
      </c>
      <c r="CA89" s="27">
        <v>2028.5</v>
      </c>
      <c r="CB89" s="27">
        <v>2021.9</v>
      </c>
      <c r="CC89" s="27">
        <v>11379.3</v>
      </c>
      <c r="CD89" s="27">
        <v>5119.1000000000004</v>
      </c>
      <c r="CE89" s="27">
        <v>5221.3999999999996</v>
      </c>
      <c r="CF89" s="27">
        <v>3188.9</v>
      </c>
      <c r="CG89" s="27">
        <v>13438.4</v>
      </c>
      <c r="CH89" s="27">
        <v>3022.7</v>
      </c>
      <c r="CI89" s="27">
        <v>17848.900000000001</v>
      </c>
      <c r="CJ89" s="27">
        <v>6178.5</v>
      </c>
      <c r="CK89" s="27">
        <v>3528.8</v>
      </c>
    </row>
    <row r="90" spans="1:89" s="8" customFormat="1" x14ac:dyDescent="0.25">
      <c r="A90" s="26">
        <v>39814</v>
      </c>
      <c r="B90" s="27">
        <v>635.4</v>
      </c>
      <c r="C90" s="27">
        <v>945.1</v>
      </c>
      <c r="D90" s="27">
        <v>9421.5</v>
      </c>
      <c r="E90" s="27">
        <v>3811.4</v>
      </c>
      <c r="F90" s="27">
        <v>1218.7</v>
      </c>
      <c r="G90" s="27">
        <v>1234</v>
      </c>
      <c r="H90" s="27">
        <v>6986.8</v>
      </c>
      <c r="I90" s="27">
        <v>1413.9</v>
      </c>
      <c r="J90" s="27">
        <v>9677.9</v>
      </c>
      <c r="K90" s="27">
        <v>4148.7</v>
      </c>
      <c r="L90" s="27">
        <v>1504.2</v>
      </c>
      <c r="M90" s="27">
        <v>828478242.21000004</v>
      </c>
      <c r="N90" s="27">
        <v>766656133.19000006</v>
      </c>
      <c r="O90" s="27">
        <v>5213063365.7399998</v>
      </c>
      <c r="P90" s="27">
        <v>1838537868.1700001</v>
      </c>
      <c r="Q90" s="27">
        <v>947034857.99000001</v>
      </c>
      <c r="R90" s="27">
        <v>3420052818.1999998</v>
      </c>
      <c r="S90" s="27">
        <v>1259300808.47</v>
      </c>
      <c r="T90" s="27">
        <v>2833975085</v>
      </c>
      <c r="U90" s="27">
        <v>1360118616.4400001</v>
      </c>
      <c r="V90" s="27">
        <v>2078477035.54</v>
      </c>
      <c r="W90" s="27">
        <v>761467091.00999999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v>1784</v>
      </c>
      <c r="AJ90" s="27">
        <v>1985</v>
      </c>
      <c r="AK90" s="27">
        <v>10462</v>
      </c>
      <c r="AL90" s="27">
        <v>7266</v>
      </c>
      <c r="AM90" s="27">
        <v>4433</v>
      </c>
      <c r="AN90" s="27">
        <v>5306</v>
      </c>
      <c r="AO90" s="27">
        <v>15028</v>
      </c>
      <c r="AP90" s="27">
        <v>4896</v>
      </c>
      <c r="AQ90" s="27">
        <v>10915</v>
      </c>
      <c r="AR90" s="27">
        <v>10213</v>
      </c>
      <c r="AS90" s="27">
        <v>3686</v>
      </c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>
        <v>25.3</v>
      </c>
      <c r="CB90" s="27">
        <v>27.4</v>
      </c>
      <c r="CC90" s="27">
        <v>95.1</v>
      </c>
      <c r="CD90" s="27">
        <v>64.7</v>
      </c>
      <c r="CE90" s="27">
        <v>80.8</v>
      </c>
      <c r="CF90" s="27">
        <v>48.8</v>
      </c>
      <c r="CG90" s="27">
        <v>171.8</v>
      </c>
      <c r="CH90" s="27">
        <v>25.5</v>
      </c>
      <c r="CI90" s="27">
        <v>158.30000000000001</v>
      </c>
      <c r="CJ90" s="27">
        <v>39.299999999999997</v>
      </c>
      <c r="CK90" s="27">
        <v>36.1</v>
      </c>
    </row>
    <row r="91" spans="1:89" s="8" customFormat="1" x14ac:dyDescent="0.25">
      <c r="A91" s="26">
        <v>39845</v>
      </c>
      <c r="B91" s="27">
        <v>1337</v>
      </c>
      <c r="C91" s="27">
        <v>1754.8</v>
      </c>
      <c r="D91" s="27">
        <v>18834.7</v>
      </c>
      <c r="E91" s="27">
        <v>7051.3</v>
      </c>
      <c r="F91" s="27">
        <v>2581.4</v>
      </c>
      <c r="G91" s="27">
        <v>2534.5</v>
      </c>
      <c r="H91" s="27">
        <v>14476.6</v>
      </c>
      <c r="I91" s="27">
        <v>2699.7</v>
      </c>
      <c r="J91" s="27">
        <v>18671.2</v>
      </c>
      <c r="K91" s="27">
        <v>8055.9</v>
      </c>
      <c r="L91" s="27">
        <v>2655.3</v>
      </c>
      <c r="M91" s="27">
        <v>2256030741.5</v>
      </c>
      <c r="N91" s="27">
        <v>2258511813.2399998</v>
      </c>
      <c r="O91" s="27">
        <v>12640281679.629999</v>
      </c>
      <c r="P91" s="27">
        <v>4894732122.7799997</v>
      </c>
      <c r="Q91" s="27">
        <v>3216203956.0599999</v>
      </c>
      <c r="R91" s="27">
        <v>11283236651.82</v>
      </c>
      <c r="S91" s="27">
        <v>4132085351.75</v>
      </c>
      <c r="T91" s="27">
        <v>10598474522.16</v>
      </c>
      <c r="U91" s="27">
        <v>3860527991.0700002</v>
      </c>
      <c r="V91" s="27">
        <v>6627199344.29</v>
      </c>
      <c r="W91" s="27">
        <v>2952385883.4899998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v>1522</v>
      </c>
      <c r="AJ91" s="27">
        <v>1960</v>
      </c>
      <c r="AK91" s="27">
        <v>13984</v>
      </c>
      <c r="AL91" s="27">
        <v>6022</v>
      </c>
      <c r="AM91" s="27">
        <v>4055</v>
      </c>
      <c r="AN91" s="27">
        <v>4967</v>
      </c>
      <c r="AO91" s="27">
        <v>17444</v>
      </c>
      <c r="AP91" s="27">
        <v>4539</v>
      </c>
      <c r="AQ91" s="27">
        <v>10536</v>
      </c>
      <c r="AR91" s="27">
        <v>9775</v>
      </c>
      <c r="AS91" s="27">
        <v>4079</v>
      </c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>
        <v>35.799999999999997</v>
      </c>
      <c r="CB91" s="27">
        <v>64.400000000000006</v>
      </c>
      <c r="CC91" s="27">
        <v>296.39999999999998</v>
      </c>
      <c r="CD91" s="27">
        <v>153</v>
      </c>
      <c r="CE91" s="27">
        <v>204.3</v>
      </c>
      <c r="CF91" s="27">
        <v>91.4</v>
      </c>
      <c r="CG91" s="27">
        <v>350.6</v>
      </c>
      <c r="CH91" s="27">
        <v>45.9</v>
      </c>
      <c r="CI91" s="27">
        <v>354</v>
      </c>
      <c r="CJ91" s="27">
        <v>105.3</v>
      </c>
      <c r="CK91" s="27">
        <v>77</v>
      </c>
    </row>
    <row r="92" spans="1:89" s="8" customFormat="1" x14ac:dyDescent="0.25">
      <c r="A92" s="26">
        <v>39873</v>
      </c>
      <c r="B92" s="27">
        <v>2257.6999999999998</v>
      </c>
      <c r="C92" s="27">
        <v>2895</v>
      </c>
      <c r="D92" s="27">
        <v>30494</v>
      </c>
      <c r="E92" s="27">
        <v>12098</v>
      </c>
      <c r="F92" s="27">
        <v>4860.3999999999996</v>
      </c>
      <c r="G92" s="27">
        <v>4660.7</v>
      </c>
      <c r="H92" s="27">
        <v>24082.400000000001</v>
      </c>
      <c r="I92" s="27">
        <v>4952.8</v>
      </c>
      <c r="J92" s="27">
        <v>32050.5</v>
      </c>
      <c r="K92" s="27">
        <v>14393.1</v>
      </c>
      <c r="L92" s="27">
        <v>4533.2</v>
      </c>
      <c r="M92" s="27">
        <v>3641014092.2199998</v>
      </c>
      <c r="N92" s="27">
        <v>4588571908.8800001</v>
      </c>
      <c r="O92" s="27">
        <v>21600721206.799999</v>
      </c>
      <c r="P92" s="27">
        <v>8876933973.7700005</v>
      </c>
      <c r="Q92" s="27">
        <v>6270125589.0200005</v>
      </c>
      <c r="R92" s="27">
        <v>19009674804.689999</v>
      </c>
      <c r="S92" s="27">
        <v>7316363891.4799995</v>
      </c>
      <c r="T92" s="27">
        <v>19335807164.849998</v>
      </c>
      <c r="U92" s="27">
        <v>7322438671.9399996</v>
      </c>
      <c r="V92" s="27">
        <v>13050627824.52</v>
      </c>
      <c r="W92" s="27">
        <v>5750235994.9099998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v>1670</v>
      </c>
      <c r="AJ92" s="27">
        <v>2070</v>
      </c>
      <c r="AK92" s="27">
        <v>15422</v>
      </c>
      <c r="AL92" s="27">
        <v>5628</v>
      </c>
      <c r="AM92" s="27">
        <v>5765</v>
      </c>
      <c r="AN92" s="27">
        <v>8942</v>
      </c>
      <c r="AO92" s="27">
        <v>18138</v>
      </c>
      <c r="AP92" s="27">
        <v>4585</v>
      </c>
      <c r="AQ92" s="27">
        <v>11279</v>
      </c>
      <c r="AR92" s="27">
        <v>9695</v>
      </c>
      <c r="AS92" s="27">
        <v>6256</v>
      </c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>
        <v>4378</v>
      </c>
      <c r="BF92" s="27">
        <v>9470.4</v>
      </c>
      <c r="BG92" s="27">
        <v>118179.1</v>
      </c>
      <c r="BH92" s="27">
        <v>21564.799999999999</v>
      </c>
      <c r="BI92" s="27">
        <v>13797.6</v>
      </c>
      <c r="BJ92" s="27">
        <v>9519.2999999999993</v>
      </c>
      <c r="BK92" s="27">
        <v>82754.7</v>
      </c>
      <c r="BL92" s="27">
        <v>7272.7</v>
      </c>
      <c r="BM92" s="27">
        <v>82236</v>
      </c>
      <c r="BN92" s="27">
        <v>30386.3</v>
      </c>
      <c r="BO92" s="27">
        <v>9323.7999999999993</v>
      </c>
      <c r="BP92" s="27">
        <v>807.9</v>
      </c>
      <c r="BQ92" s="27">
        <v>929.6</v>
      </c>
      <c r="BR92" s="27">
        <v>6391.1</v>
      </c>
      <c r="BS92" s="27">
        <v>2424.1</v>
      </c>
      <c r="BT92" s="27">
        <v>1958.7</v>
      </c>
      <c r="BU92" s="27">
        <v>1448.2</v>
      </c>
      <c r="BV92" s="27">
        <v>5099.3</v>
      </c>
      <c r="BW92" s="27">
        <v>1485.6</v>
      </c>
      <c r="BX92" s="27">
        <v>11094.6</v>
      </c>
      <c r="BY92" s="27">
        <v>3269</v>
      </c>
      <c r="BZ92" s="27">
        <v>1585.4</v>
      </c>
      <c r="CA92" s="27">
        <v>72.7</v>
      </c>
      <c r="CB92" s="27">
        <v>136.1</v>
      </c>
      <c r="CC92" s="27">
        <v>485.7</v>
      </c>
      <c r="CD92" s="27">
        <v>262.8</v>
      </c>
      <c r="CE92" s="27">
        <v>302.5</v>
      </c>
      <c r="CF92" s="27">
        <v>171.3</v>
      </c>
      <c r="CG92" s="27">
        <v>473.7</v>
      </c>
      <c r="CH92" s="27">
        <v>84.7</v>
      </c>
      <c r="CI92" s="27">
        <v>593.20000000000005</v>
      </c>
      <c r="CJ92" s="27">
        <v>243.8</v>
      </c>
      <c r="CK92" s="27">
        <v>139.5</v>
      </c>
    </row>
    <row r="93" spans="1:89" s="8" customFormat="1" x14ac:dyDescent="0.25">
      <c r="A93" s="26">
        <v>39904</v>
      </c>
      <c r="B93" s="27">
        <v>3324.8</v>
      </c>
      <c r="C93" s="27">
        <v>4237.3</v>
      </c>
      <c r="D93" s="27">
        <v>42913.7</v>
      </c>
      <c r="E93" s="27">
        <v>17342.8</v>
      </c>
      <c r="F93" s="27">
        <v>7198.4</v>
      </c>
      <c r="G93" s="27">
        <v>6562.7</v>
      </c>
      <c r="H93" s="27">
        <v>31752.799999999999</v>
      </c>
      <c r="I93" s="27">
        <v>7174.7</v>
      </c>
      <c r="J93" s="27">
        <v>45550.1</v>
      </c>
      <c r="K93" s="27">
        <v>20857.900000000001</v>
      </c>
      <c r="L93" s="27">
        <v>6998.8</v>
      </c>
      <c r="M93" s="27">
        <v>5359127603.8999996</v>
      </c>
      <c r="N93" s="27">
        <v>6750248346.6199999</v>
      </c>
      <c r="O93" s="27">
        <v>36578159564.970001</v>
      </c>
      <c r="P93" s="27">
        <v>12988457641.709999</v>
      </c>
      <c r="Q93" s="27">
        <v>9155136940.4099998</v>
      </c>
      <c r="R93" s="27">
        <v>29302129743.540001</v>
      </c>
      <c r="S93" s="27">
        <v>11122640110.85</v>
      </c>
      <c r="T93" s="27">
        <v>28838415313.48</v>
      </c>
      <c r="U93" s="27">
        <v>10923255121.27</v>
      </c>
      <c r="V93" s="27">
        <v>18780940786.509998</v>
      </c>
      <c r="W93" s="27">
        <v>9459042244.5400009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v>2172</v>
      </c>
      <c r="AJ93" s="27">
        <v>3740</v>
      </c>
      <c r="AK93" s="27">
        <v>17785</v>
      </c>
      <c r="AL93" s="27">
        <v>9389</v>
      </c>
      <c r="AM93" s="27">
        <v>8994</v>
      </c>
      <c r="AN93" s="27">
        <v>11016</v>
      </c>
      <c r="AO93" s="27">
        <v>22967</v>
      </c>
      <c r="AP93" s="27">
        <v>5309</v>
      </c>
      <c r="AQ93" s="27">
        <v>16746</v>
      </c>
      <c r="AR93" s="27">
        <v>15639</v>
      </c>
      <c r="AS93" s="27">
        <v>6652</v>
      </c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>
        <v>6147.8</v>
      </c>
      <c r="BF93" s="27">
        <v>12339.2</v>
      </c>
      <c r="BG93" s="27">
        <v>152675.20000000001</v>
      </c>
      <c r="BH93" s="27">
        <v>30161.1</v>
      </c>
      <c r="BI93" s="27">
        <v>18437.099999999999</v>
      </c>
      <c r="BJ93" s="27">
        <v>13408.7</v>
      </c>
      <c r="BK93" s="27">
        <v>109378.1</v>
      </c>
      <c r="BL93" s="27">
        <v>10315.6</v>
      </c>
      <c r="BM93" s="27">
        <v>116903.8</v>
      </c>
      <c r="BN93" s="27">
        <v>39108.1</v>
      </c>
      <c r="BO93" s="27">
        <v>13343.4</v>
      </c>
      <c r="BP93" s="27">
        <v>1149</v>
      </c>
      <c r="BQ93" s="27">
        <v>1309.2</v>
      </c>
      <c r="BR93" s="27">
        <v>8560.1</v>
      </c>
      <c r="BS93" s="27">
        <v>3433.3</v>
      </c>
      <c r="BT93" s="27">
        <v>2638.3</v>
      </c>
      <c r="BU93" s="27">
        <v>2077.5</v>
      </c>
      <c r="BV93" s="27">
        <v>7051.7</v>
      </c>
      <c r="BW93" s="27">
        <v>2135.1999999999998</v>
      </c>
      <c r="BX93" s="27">
        <v>14881.4</v>
      </c>
      <c r="BY93" s="27">
        <v>4599.3</v>
      </c>
      <c r="BZ93" s="27">
        <v>4056</v>
      </c>
      <c r="CA93" s="27">
        <v>101.9</v>
      </c>
      <c r="CB93" s="27">
        <v>191.6</v>
      </c>
      <c r="CC93" s="27">
        <v>633.6</v>
      </c>
      <c r="CD93" s="27">
        <v>415.9</v>
      </c>
      <c r="CE93" s="27">
        <v>438.8</v>
      </c>
      <c r="CF93" s="27">
        <v>243.6</v>
      </c>
      <c r="CG93" s="27">
        <v>680.4</v>
      </c>
      <c r="CH93" s="27">
        <v>136.69999999999999</v>
      </c>
      <c r="CI93" s="27">
        <v>920.3</v>
      </c>
      <c r="CJ93" s="27">
        <v>347.8</v>
      </c>
      <c r="CK93" s="27">
        <v>207.1</v>
      </c>
    </row>
    <row r="94" spans="1:89" s="8" customFormat="1" x14ac:dyDescent="0.25">
      <c r="A94" s="26">
        <v>39934</v>
      </c>
      <c r="B94" s="27">
        <v>4062.9</v>
      </c>
      <c r="C94" s="27">
        <v>4948.8999999999996</v>
      </c>
      <c r="D94" s="27">
        <v>55467</v>
      </c>
      <c r="E94" s="27">
        <v>21743.8</v>
      </c>
      <c r="F94" s="27">
        <v>8785</v>
      </c>
      <c r="G94" s="27">
        <v>8290.7999999999993</v>
      </c>
      <c r="H94" s="27">
        <v>39529.699999999997</v>
      </c>
      <c r="I94" s="27">
        <v>8555.2999999999993</v>
      </c>
      <c r="J94" s="27">
        <v>56238.5</v>
      </c>
      <c r="K94" s="27">
        <v>25116.7</v>
      </c>
      <c r="L94" s="27">
        <v>8543.6</v>
      </c>
      <c r="M94" s="27">
        <v>7164667891.2799997</v>
      </c>
      <c r="N94" s="27">
        <v>8654697835.0900002</v>
      </c>
      <c r="O94" s="27">
        <v>51057017845.410004</v>
      </c>
      <c r="P94" s="27">
        <v>16692175885.379999</v>
      </c>
      <c r="Q94" s="27">
        <v>12668904632.459999</v>
      </c>
      <c r="R94" s="27">
        <v>36875590253.610001</v>
      </c>
      <c r="S94" s="27">
        <v>14339805546.91</v>
      </c>
      <c r="T94" s="27">
        <v>36161629815.739998</v>
      </c>
      <c r="U94" s="27">
        <v>14281862620.370001</v>
      </c>
      <c r="V94" s="27">
        <v>24068448785.509998</v>
      </c>
      <c r="W94" s="27">
        <v>11939626405.540001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v>3113</v>
      </c>
      <c r="AJ94" s="27">
        <v>3654</v>
      </c>
      <c r="AK94" s="27">
        <v>25869</v>
      </c>
      <c r="AL94" s="27">
        <v>14162</v>
      </c>
      <c r="AM94" s="27">
        <v>10212</v>
      </c>
      <c r="AN94" s="27">
        <v>12880</v>
      </c>
      <c r="AO94" s="27">
        <v>27789</v>
      </c>
      <c r="AP94" s="27">
        <v>4989</v>
      </c>
      <c r="AQ94" s="27">
        <v>14060</v>
      </c>
      <c r="AR94" s="27">
        <v>16974</v>
      </c>
      <c r="AS94" s="27">
        <v>6761</v>
      </c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>
        <v>7161.4</v>
      </c>
      <c r="BF94" s="27">
        <v>14640.5</v>
      </c>
      <c r="BG94" s="27">
        <v>180696.4</v>
      </c>
      <c r="BH94" s="27">
        <v>36823</v>
      </c>
      <c r="BI94" s="27">
        <v>24545.200000000001</v>
      </c>
      <c r="BJ94" s="27">
        <v>17877.8</v>
      </c>
      <c r="BK94" s="27">
        <v>140165.9</v>
      </c>
      <c r="BL94" s="27">
        <v>12553.7</v>
      </c>
      <c r="BM94" s="27">
        <v>144285.4</v>
      </c>
      <c r="BN94" s="27">
        <v>47619.1</v>
      </c>
      <c r="BO94" s="27">
        <v>15468</v>
      </c>
      <c r="BP94" s="27">
        <v>1441.5</v>
      </c>
      <c r="BQ94" s="27">
        <v>1620.6</v>
      </c>
      <c r="BR94" s="27">
        <v>10805</v>
      </c>
      <c r="BS94" s="27">
        <v>4306.1000000000004</v>
      </c>
      <c r="BT94" s="27">
        <v>3262.5</v>
      </c>
      <c r="BU94" s="27">
        <v>2633.2</v>
      </c>
      <c r="BV94" s="27">
        <v>8902.9</v>
      </c>
      <c r="BW94" s="27">
        <v>2741.3</v>
      </c>
      <c r="BX94" s="27">
        <v>20233.2</v>
      </c>
      <c r="BY94" s="27">
        <v>5918.9</v>
      </c>
      <c r="BZ94" s="27">
        <v>4600.5</v>
      </c>
      <c r="CA94" s="27">
        <v>117.3</v>
      </c>
      <c r="CB94" s="27">
        <v>212.8</v>
      </c>
      <c r="CC94" s="27">
        <v>824.7</v>
      </c>
      <c r="CD94" s="27">
        <v>515.5</v>
      </c>
      <c r="CE94" s="27">
        <v>544.6</v>
      </c>
      <c r="CF94" s="27">
        <v>298.39999999999998</v>
      </c>
      <c r="CG94" s="27">
        <v>812.1</v>
      </c>
      <c r="CH94" s="27">
        <v>190.6</v>
      </c>
      <c r="CI94" s="27">
        <v>1211.0999999999999</v>
      </c>
      <c r="CJ94" s="27">
        <v>449.8</v>
      </c>
      <c r="CK94" s="27">
        <v>249.8</v>
      </c>
    </row>
    <row r="95" spans="1:89" s="8" customFormat="1" x14ac:dyDescent="0.25">
      <c r="A95" s="26">
        <v>39965</v>
      </c>
      <c r="B95" s="27">
        <v>4721</v>
      </c>
      <c r="C95" s="27">
        <v>5723.8</v>
      </c>
      <c r="D95" s="27">
        <v>66899</v>
      </c>
      <c r="E95" s="27">
        <v>26267.599999999999</v>
      </c>
      <c r="F95" s="27">
        <v>10346.700000000001</v>
      </c>
      <c r="G95" s="27">
        <v>10566</v>
      </c>
      <c r="H95" s="27">
        <v>46489.1</v>
      </c>
      <c r="I95" s="27">
        <v>10015.9</v>
      </c>
      <c r="J95" s="27">
        <v>66342.2</v>
      </c>
      <c r="K95" s="27">
        <v>29563.5</v>
      </c>
      <c r="L95" s="27">
        <v>9986.2000000000007</v>
      </c>
      <c r="M95" s="27">
        <v>8849734243.9300003</v>
      </c>
      <c r="N95" s="27">
        <v>10507845606.959999</v>
      </c>
      <c r="O95" s="27">
        <v>59035341658.940002</v>
      </c>
      <c r="P95" s="27">
        <v>20752217770.650002</v>
      </c>
      <c r="Q95" s="27">
        <v>16113698672.83</v>
      </c>
      <c r="R95" s="27">
        <v>47150404337.080002</v>
      </c>
      <c r="S95" s="27">
        <v>18312253106.970001</v>
      </c>
      <c r="T95" s="27">
        <v>45411712854.029999</v>
      </c>
      <c r="U95" s="27">
        <v>18296212828.740002</v>
      </c>
      <c r="V95" s="27">
        <v>32000148631.060001</v>
      </c>
      <c r="W95" s="27">
        <v>15535577796.17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v>3040</v>
      </c>
      <c r="AJ95" s="27">
        <v>3380</v>
      </c>
      <c r="AK95" s="27">
        <v>49757</v>
      </c>
      <c r="AL95" s="27">
        <v>13412</v>
      </c>
      <c r="AM95" s="27">
        <v>8362</v>
      </c>
      <c r="AN95" s="27">
        <v>11347</v>
      </c>
      <c r="AO95" s="27">
        <v>24678</v>
      </c>
      <c r="AP95" s="27">
        <v>5421</v>
      </c>
      <c r="AQ95" s="27">
        <v>11656</v>
      </c>
      <c r="AR95" s="27">
        <v>19120</v>
      </c>
      <c r="AS95" s="27">
        <v>6885</v>
      </c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>
        <v>9667.7000000000007</v>
      </c>
      <c r="BF95" s="27">
        <v>17733</v>
      </c>
      <c r="BG95" s="27">
        <v>214839</v>
      </c>
      <c r="BH95" s="27">
        <v>43250.2</v>
      </c>
      <c r="BI95" s="27">
        <v>24888.1</v>
      </c>
      <c r="BJ95" s="27">
        <v>21541.4</v>
      </c>
      <c r="BK95" s="27">
        <v>176466.6</v>
      </c>
      <c r="BL95" s="27">
        <v>15269.7</v>
      </c>
      <c r="BM95" s="27">
        <v>175130.5</v>
      </c>
      <c r="BN95" s="27">
        <v>56411.3</v>
      </c>
      <c r="BO95" s="27">
        <v>17675</v>
      </c>
      <c r="BP95" s="27">
        <v>1792.4</v>
      </c>
      <c r="BQ95" s="27">
        <v>2035.5</v>
      </c>
      <c r="BR95" s="27">
        <v>13354.4</v>
      </c>
      <c r="BS95" s="27">
        <v>5328.7</v>
      </c>
      <c r="BT95" s="27">
        <v>3957.6</v>
      </c>
      <c r="BU95" s="27">
        <v>3361.9</v>
      </c>
      <c r="BV95" s="27">
        <v>11261.7</v>
      </c>
      <c r="BW95" s="27">
        <v>3494.1</v>
      </c>
      <c r="BX95" s="27">
        <v>27159.3</v>
      </c>
      <c r="BY95" s="27">
        <v>7492.4</v>
      </c>
      <c r="BZ95" s="27">
        <v>5279.1</v>
      </c>
      <c r="CA95" s="27">
        <v>151.80000000000001</v>
      </c>
      <c r="CB95" s="27">
        <v>247.8</v>
      </c>
      <c r="CC95" s="27">
        <v>997</v>
      </c>
      <c r="CD95" s="27">
        <v>708.1</v>
      </c>
      <c r="CE95" s="27">
        <v>666.1</v>
      </c>
      <c r="CF95" s="27">
        <v>365.1</v>
      </c>
      <c r="CG95" s="27">
        <v>1048.4000000000001</v>
      </c>
      <c r="CH95" s="27">
        <v>237.3</v>
      </c>
      <c r="CI95" s="27">
        <v>1463</v>
      </c>
      <c r="CJ95" s="27">
        <v>619.9</v>
      </c>
      <c r="CK95" s="27">
        <v>321.39999999999998</v>
      </c>
    </row>
    <row r="96" spans="1:89" s="8" customFormat="1" x14ac:dyDescent="0.25">
      <c r="A96" s="26">
        <v>39995</v>
      </c>
      <c r="B96" s="27">
        <v>5569.8</v>
      </c>
      <c r="C96" s="27">
        <v>7588.7</v>
      </c>
      <c r="D96" s="27">
        <v>83757.8</v>
      </c>
      <c r="E96" s="27">
        <v>32354.5</v>
      </c>
      <c r="F96" s="27">
        <v>12495.1</v>
      </c>
      <c r="G96" s="27">
        <v>12179.9</v>
      </c>
      <c r="H96" s="27">
        <v>55458.9</v>
      </c>
      <c r="I96" s="27">
        <v>12420</v>
      </c>
      <c r="J96" s="27">
        <v>80118</v>
      </c>
      <c r="K96" s="27">
        <v>35486.1</v>
      </c>
      <c r="L96" s="27">
        <v>12179.6</v>
      </c>
      <c r="M96" s="27">
        <v>10567318587.790001</v>
      </c>
      <c r="N96" s="27">
        <v>14178104783.459999</v>
      </c>
      <c r="O96" s="27">
        <v>85824203712.910004</v>
      </c>
      <c r="P96" s="27">
        <v>24926080179.450001</v>
      </c>
      <c r="Q96" s="27">
        <v>18966506201.84</v>
      </c>
      <c r="R96" s="27">
        <v>58204884603.510002</v>
      </c>
      <c r="S96" s="27">
        <v>22065551156.259998</v>
      </c>
      <c r="T96" s="27">
        <v>55590633315.559998</v>
      </c>
      <c r="U96" s="27">
        <v>22522263393.310001</v>
      </c>
      <c r="V96" s="27">
        <v>38017874088.989998</v>
      </c>
      <c r="W96" s="27">
        <v>18945601430.02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v>3292</v>
      </c>
      <c r="AJ96" s="27">
        <v>3895</v>
      </c>
      <c r="AK96" s="27">
        <v>60234</v>
      </c>
      <c r="AL96" s="27">
        <v>13868</v>
      </c>
      <c r="AM96" s="27">
        <v>8446</v>
      </c>
      <c r="AN96" s="27">
        <v>11285</v>
      </c>
      <c r="AO96" s="27">
        <v>24557</v>
      </c>
      <c r="AP96" s="27">
        <v>5911</v>
      </c>
      <c r="AQ96" s="27">
        <v>11717</v>
      </c>
      <c r="AR96" s="27">
        <v>16521</v>
      </c>
      <c r="AS96" s="27">
        <v>7927</v>
      </c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>
        <v>15515.6</v>
      </c>
      <c r="BF96" s="27">
        <v>21344.7</v>
      </c>
      <c r="BG96" s="27">
        <v>245812.7</v>
      </c>
      <c r="BH96" s="27">
        <v>49786.8</v>
      </c>
      <c r="BI96" s="27">
        <v>28662.3</v>
      </c>
      <c r="BJ96" s="27">
        <v>24723</v>
      </c>
      <c r="BK96" s="27">
        <v>205083.5</v>
      </c>
      <c r="BL96" s="27">
        <v>17924.599999999999</v>
      </c>
      <c r="BM96" s="27">
        <v>201081.60000000001</v>
      </c>
      <c r="BN96" s="27">
        <v>66654.399999999994</v>
      </c>
      <c r="BO96" s="27">
        <v>20136.599999999999</v>
      </c>
      <c r="BP96" s="27">
        <v>2160.6</v>
      </c>
      <c r="BQ96" s="27">
        <v>2500.9</v>
      </c>
      <c r="BR96" s="27">
        <v>16143</v>
      </c>
      <c r="BS96" s="27">
        <v>6437.1</v>
      </c>
      <c r="BT96" s="27">
        <v>4787.3</v>
      </c>
      <c r="BU96" s="27">
        <v>4239.1000000000004</v>
      </c>
      <c r="BV96" s="27">
        <v>13713</v>
      </c>
      <c r="BW96" s="27">
        <v>4316.8</v>
      </c>
      <c r="BX96" s="27">
        <v>33620.5</v>
      </c>
      <c r="BY96" s="27">
        <v>9052.5</v>
      </c>
      <c r="BZ96" s="27">
        <v>6067</v>
      </c>
      <c r="CA96" s="27">
        <v>189.1</v>
      </c>
      <c r="CB96" s="27">
        <v>294.3</v>
      </c>
      <c r="CC96" s="27">
        <v>1130.0999999999999</v>
      </c>
      <c r="CD96" s="27">
        <v>775.8</v>
      </c>
      <c r="CE96" s="27">
        <v>789</v>
      </c>
      <c r="CF96" s="27">
        <v>457.7</v>
      </c>
      <c r="CG96" s="27">
        <v>1230</v>
      </c>
      <c r="CH96" s="27">
        <v>264.89999999999998</v>
      </c>
      <c r="CI96" s="27">
        <v>1701.6</v>
      </c>
      <c r="CJ96" s="27">
        <v>737.2</v>
      </c>
      <c r="CK96" s="27">
        <v>402.5</v>
      </c>
    </row>
    <row r="97" spans="1:89" s="8" customFormat="1" x14ac:dyDescent="0.25">
      <c r="A97" s="26">
        <v>40026</v>
      </c>
      <c r="B97" s="27">
        <v>6231.2</v>
      </c>
      <c r="C97" s="27">
        <v>8513.2000000000007</v>
      </c>
      <c r="D97" s="27">
        <v>96943.5</v>
      </c>
      <c r="E97" s="27">
        <v>38137.300000000003</v>
      </c>
      <c r="F97" s="27">
        <v>14079.9</v>
      </c>
      <c r="G97" s="27">
        <v>13609.6</v>
      </c>
      <c r="H97" s="27">
        <v>64126.400000000001</v>
      </c>
      <c r="I97" s="27">
        <v>13900.1</v>
      </c>
      <c r="J97" s="27">
        <v>92892.800000000003</v>
      </c>
      <c r="K97" s="27">
        <v>39818.9</v>
      </c>
      <c r="L97" s="27">
        <v>13854.6</v>
      </c>
      <c r="M97" s="27">
        <v>12091602424.940001</v>
      </c>
      <c r="N97" s="27">
        <v>16293034676.75</v>
      </c>
      <c r="O97" s="27">
        <v>93998496139.639999</v>
      </c>
      <c r="P97" s="27">
        <v>29234271510.849998</v>
      </c>
      <c r="Q97" s="27">
        <v>21768518872.740002</v>
      </c>
      <c r="R97" s="27">
        <v>68581899099.019997</v>
      </c>
      <c r="S97" s="27">
        <v>25305964159.48</v>
      </c>
      <c r="T97" s="27">
        <v>63483718657.760002</v>
      </c>
      <c r="U97" s="27">
        <v>25357737135.450001</v>
      </c>
      <c r="V97" s="27">
        <v>43796872019.57</v>
      </c>
      <c r="W97" s="27">
        <v>22724097544.700001</v>
      </c>
      <c r="X97" s="27">
        <v>10.199999999999999</v>
      </c>
      <c r="Y97" s="27">
        <v>5.7</v>
      </c>
      <c r="Z97" s="27">
        <v>6.6</v>
      </c>
      <c r="AA97" s="27">
        <v>9.4</v>
      </c>
      <c r="AB97" s="27">
        <v>10.5</v>
      </c>
      <c r="AC97" s="27">
        <v>12.4</v>
      </c>
      <c r="AD97" s="27">
        <v>6.6</v>
      </c>
      <c r="AE97" s="27">
        <v>5</v>
      </c>
      <c r="AF97" s="27">
        <v>5.8</v>
      </c>
      <c r="AG97" s="27">
        <v>8.1999999999999993</v>
      </c>
      <c r="AH97" s="27">
        <v>4.8</v>
      </c>
      <c r="AI97" s="27">
        <v>3006</v>
      </c>
      <c r="AJ97" s="27">
        <v>3390</v>
      </c>
      <c r="AK97" s="27">
        <v>70320</v>
      </c>
      <c r="AL97" s="27">
        <v>15084</v>
      </c>
      <c r="AM97" s="27">
        <v>8447</v>
      </c>
      <c r="AN97" s="27">
        <v>10242</v>
      </c>
      <c r="AO97" s="27">
        <v>24718</v>
      </c>
      <c r="AP97" s="27">
        <v>5568</v>
      </c>
      <c r="AQ97" s="27">
        <v>14380</v>
      </c>
      <c r="AR97" s="27">
        <v>16000</v>
      </c>
      <c r="AS97" s="27">
        <v>7430</v>
      </c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>
        <v>17792.5</v>
      </c>
      <c r="BF97" s="27">
        <v>25359.7</v>
      </c>
      <c r="BG97" s="27">
        <v>279917.59999999998</v>
      </c>
      <c r="BH97" s="27">
        <v>55736.7</v>
      </c>
      <c r="BI97" s="27">
        <v>34148</v>
      </c>
      <c r="BJ97" s="27">
        <v>28138.7</v>
      </c>
      <c r="BK97" s="27">
        <v>232685.4</v>
      </c>
      <c r="BL97" s="27">
        <v>20120.3</v>
      </c>
      <c r="BM97" s="27">
        <v>227472.9</v>
      </c>
      <c r="BN97" s="27">
        <v>75575.7</v>
      </c>
      <c r="BO97" s="27">
        <v>22406</v>
      </c>
      <c r="BP97" s="27">
        <v>2536.6999999999998</v>
      </c>
      <c r="BQ97" s="27">
        <v>2975.4</v>
      </c>
      <c r="BR97" s="27">
        <v>18759.400000000001</v>
      </c>
      <c r="BS97" s="27">
        <v>7723</v>
      </c>
      <c r="BT97" s="27">
        <v>5679.2</v>
      </c>
      <c r="BU97" s="27">
        <v>5126.3</v>
      </c>
      <c r="BV97" s="27">
        <v>16778.900000000001</v>
      </c>
      <c r="BW97" s="27">
        <v>5158</v>
      </c>
      <c r="BX97" s="27">
        <v>38480.6</v>
      </c>
      <c r="BY97" s="27">
        <v>10701.4</v>
      </c>
      <c r="BZ97" s="27">
        <v>6852.3</v>
      </c>
      <c r="CA97" s="27">
        <v>232.5</v>
      </c>
      <c r="CB97" s="27">
        <v>332.1</v>
      </c>
      <c r="CC97" s="27">
        <v>1299.5</v>
      </c>
      <c r="CD97" s="27">
        <v>1015.8</v>
      </c>
      <c r="CE97" s="27">
        <v>968.3</v>
      </c>
      <c r="CF97" s="27">
        <v>557.4</v>
      </c>
      <c r="CG97" s="27">
        <v>1422.1</v>
      </c>
      <c r="CH97" s="27">
        <v>296.10000000000002</v>
      </c>
      <c r="CI97" s="27">
        <v>1964.2</v>
      </c>
      <c r="CJ97" s="27">
        <v>879.7</v>
      </c>
      <c r="CK97" s="27">
        <v>470.3</v>
      </c>
    </row>
    <row r="98" spans="1:89" s="8" customFormat="1" x14ac:dyDescent="0.25">
      <c r="A98" s="26">
        <v>40057</v>
      </c>
      <c r="B98" s="27">
        <v>6874.5</v>
      </c>
      <c r="C98" s="27">
        <v>9509.5</v>
      </c>
      <c r="D98" s="27">
        <v>113757.1</v>
      </c>
      <c r="E98" s="27">
        <v>43809.5</v>
      </c>
      <c r="F98" s="27">
        <v>15634.1</v>
      </c>
      <c r="G98" s="27">
        <v>15405.2</v>
      </c>
      <c r="H98" s="27">
        <v>72817.7</v>
      </c>
      <c r="I98" s="27">
        <v>15382.8</v>
      </c>
      <c r="J98" s="27">
        <v>105559.9</v>
      </c>
      <c r="K98" s="27">
        <v>44673</v>
      </c>
      <c r="L98" s="27">
        <v>15362.5</v>
      </c>
      <c r="M98" s="27">
        <v>13534328229.360001</v>
      </c>
      <c r="N98" s="27">
        <v>18866009800.16</v>
      </c>
      <c r="O98" s="27">
        <v>103305304234.14</v>
      </c>
      <c r="P98" s="27">
        <v>33633350152.950001</v>
      </c>
      <c r="Q98" s="27">
        <v>24993018381.380001</v>
      </c>
      <c r="R98" s="27">
        <v>79024663307.550003</v>
      </c>
      <c r="S98" s="27">
        <v>29731275029.91</v>
      </c>
      <c r="T98" s="27">
        <v>73095092688.910004</v>
      </c>
      <c r="U98" s="27">
        <v>29054238567.240002</v>
      </c>
      <c r="V98" s="27">
        <v>50586084999.989998</v>
      </c>
      <c r="W98" s="27">
        <v>25714705060.68</v>
      </c>
      <c r="X98" s="27">
        <v>9.6</v>
      </c>
      <c r="Y98" s="27">
        <v>6.3</v>
      </c>
      <c r="Z98" s="27">
        <v>7</v>
      </c>
      <c r="AA98" s="27">
        <v>8.6</v>
      </c>
      <c r="AB98" s="27">
        <v>10.6</v>
      </c>
      <c r="AC98" s="27">
        <v>11.8</v>
      </c>
      <c r="AD98" s="27">
        <v>7.1</v>
      </c>
      <c r="AE98" s="27">
        <v>5.0999999999999996</v>
      </c>
      <c r="AF98" s="27">
        <v>6.1</v>
      </c>
      <c r="AG98" s="27">
        <v>7.6</v>
      </c>
      <c r="AH98" s="27">
        <v>6.5</v>
      </c>
      <c r="AI98" s="27">
        <v>3406</v>
      </c>
      <c r="AJ98" s="27">
        <v>3482</v>
      </c>
      <c r="AK98" s="27">
        <v>61113</v>
      </c>
      <c r="AL98" s="27">
        <v>14597</v>
      </c>
      <c r="AM98" s="27">
        <v>7437</v>
      </c>
      <c r="AN98" s="27">
        <v>9966</v>
      </c>
      <c r="AO98" s="27">
        <v>26022</v>
      </c>
      <c r="AP98" s="27">
        <v>5658</v>
      </c>
      <c r="AQ98" s="27">
        <v>22917</v>
      </c>
      <c r="AR98" s="27">
        <v>15291</v>
      </c>
      <c r="AS98" s="27">
        <v>7490</v>
      </c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>
        <v>22035.5</v>
      </c>
      <c r="BF98" s="27">
        <v>29257.3</v>
      </c>
      <c r="BG98" s="27">
        <v>326031.3</v>
      </c>
      <c r="BH98" s="27">
        <v>60439</v>
      </c>
      <c r="BI98" s="27">
        <v>39689.800000000003</v>
      </c>
      <c r="BJ98" s="27">
        <v>32263.5</v>
      </c>
      <c r="BK98" s="27">
        <v>265267.59999999998</v>
      </c>
      <c r="BL98" s="27">
        <v>24185.5</v>
      </c>
      <c r="BM98" s="27">
        <v>259301.7</v>
      </c>
      <c r="BN98" s="27">
        <v>87697.4</v>
      </c>
      <c r="BO98" s="27">
        <v>25627.4</v>
      </c>
      <c r="BP98" s="27">
        <v>2932.1</v>
      </c>
      <c r="BQ98" s="27">
        <v>3447.4</v>
      </c>
      <c r="BR98" s="27">
        <v>21633.5</v>
      </c>
      <c r="BS98" s="27">
        <v>9021.5</v>
      </c>
      <c r="BT98" s="27">
        <v>6493.1</v>
      </c>
      <c r="BU98" s="27">
        <v>6035.4</v>
      </c>
      <c r="BV98" s="27">
        <v>19307.3</v>
      </c>
      <c r="BW98" s="27">
        <v>5957.2</v>
      </c>
      <c r="BX98" s="27">
        <v>44001.599999999999</v>
      </c>
      <c r="BY98" s="27">
        <v>12333.6</v>
      </c>
      <c r="BZ98" s="27">
        <v>7641.8</v>
      </c>
      <c r="CA98" s="27">
        <v>283.2</v>
      </c>
      <c r="CB98" s="27">
        <v>395.4</v>
      </c>
      <c r="CC98" s="27">
        <v>1501.4</v>
      </c>
      <c r="CD98" s="27">
        <v>1215.2</v>
      </c>
      <c r="CE98" s="27">
        <v>1151.5</v>
      </c>
      <c r="CF98" s="27">
        <v>688.2</v>
      </c>
      <c r="CG98" s="27">
        <v>1704.8</v>
      </c>
      <c r="CH98" s="27">
        <v>328.6</v>
      </c>
      <c r="CI98" s="27">
        <v>2274.4</v>
      </c>
      <c r="CJ98" s="27">
        <v>1030.8</v>
      </c>
      <c r="CK98" s="27">
        <v>561.9</v>
      </c>
    </row>
    <row r="99" spans="1:89" s="8" customFormat="1" x14ac:dyDescent="0.25">
      <c r="A99" s="26">
        <v>40087</v>
      </c>
      <c r="B99" s="27">
        <v>7840</v>
      </c>
      <c r="C99" s="27">
        <v>10894.5</v>
      </c>
      <c r="D99" s="27">
        <v>130344.7</v>
      </c>
      <c r="E99" s="27">
        <v>49544.2</v>
      </c>
      <c r="F99" s="27">
        <v>17873.400000000001</v>
      </c>
      <c r="G99" s="27">
        <v>17669.599999999999</v>
      </c>
      <c r="H99" s="27">
        <v>82746.7</v>
      </c>
      <c r="I99" s="27">
        <v>17721.8</v>
      </c>
      <c r="J99" s="27">
        <v>121071.2</v>
      </c>
      <c r="K99" s="27">
        <v>51152.3</v>
      </c>
      <c r="L99" s="27">
        <v>17584.099999999999</v>
      </c>
      <c r="M99" s="27">
        <v>14819680418.33</v>
      </c>
      <c r="N99" s="27">
        <v>21570797012.93</v>
      </c>
      <c r="O99" s="27">
        <v>113528477362.85001</v>
      </c>
      <c r="P99" s="27">
        <v>37921607363.75</v>
      </c>
      <c r="Q99" s="27">
        <v>27918829674.939999</v>
      </c>
      <c r="R99" s="27">
        <v>89468475703.300003</v>
      </c>
      <c r="S99" s="27">
        <v>33264617319.130001</v>
      </c>
      <c r="T99" s="27">
        <v>84035152629.130005</v>
      </c>
      <c r="U99" s="27">
        <v>32659753479.459999</v>
      </c>
      <c r="V99" s="27">
        <v>57818376396.349998</v>
      </c>
      <c r="W99" s="27">
        <v>28881931777.299999</v>
      </c>
      <c r="X99" s="27">
        <v>10.9</v>
      </c>
      <c r="Y99" s="27">
        <v>5.8</v>
      </c>
      <c r="Z99" s="27">
        <v>7.4</v>
      </c>
      <c r="AA99" s="27">
        <v>9.1999999999999993</v>
      </c>
      <c r="AB99" s="27">
        <v>10</v>
      </c>
      <c r="AC99" s="27">
        <v>9.9</v>
      </c>
      <c r="AD99" s="27">
        <v>7.6</v>
      </c>
      <c r="AE99" s="27">
        <v>5.5</v>
      </c>
      <c r="AF99" s="27">
        <v>7</v>
      </c>
      <c r="AG99" s="27">
        <v>6.6</v>
      </c>
      <c r="AH99" s="27">
        <v>8.8000000000000007</v>
      </c>
      <c r="AI99" s="27">
        <v>2939</v>
      </c>
      <c r="AJ99" s="27">
        <v>3136</v>
      </c>
      <c r="AK99" s="27">
        <v>52934</v>
      </c>
      <c r="AL99" s="27">
        <v>13476</v>
      </c>
      <c r="AM99" s="27">
        <v>6108</v>
      </c>
      <c r="AN99" s="27">
        <v>8341</v>
      </c>
      <c r="AO99" s="27">
        <v>23842</v>
      </c>
      <c r="AP99" s="27">
        <v>5578</v>
      </c>
      <c r="AQ99" s="27">
        <v>19573</v>
      </c>
      <c r="AR99" s="27">
        <v>15001</v>
      </c>
      <c r="AS99" s="27">
        <v>7049</v>
      </c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>
        <v>24025.5</v>
      </c>
      <c r="BF99" s="27">
        <v>32541.599999999999</v>
      </c>
      <c r="BG99" s="27">
        <v>362517.9</v>
      </c>
      <c r="BH99" s="27">
        <v>65177.4</v>
      </c>
      <c r="BI99" s="27">
        <v>42974.7</v>
      </c>
      <c r="BJ99" s="27">
        <v>36627.300000000003</v>
      </c>
      <c r="BK99" s="27">
        <v>298464.40000000002</v>
      </c>
      <c r="BL99" s="27">
        <v>27314.400000000001</v>
      </c>
      <c r="BM99" s="27">
        <v>282963.40000000002</v>
      </c>
      <c r="BN99" s="27">
        <v>98804.3</v>
      </c>
      <c r="BO99" s="27">
        <v>28248.6</v>
      </c>
      <c r="BP99" s="27">
        <v>3322.2</v>
      </c>
      <c r="BQ99" s="27">
        <v>3949.5</v>
      </c>
      <c r="BR99" s="27">
        <v>24680.1</v>
      </c>
      <c r="BS99" s="27">
        <v>10388.5</v>
      </c>
      <c r="BT99" s="27">
        <v>7307.6</v>
      </c>
      <c r="BU99" s="27">
        <v>7102.5</v>
      </c>
      <c r="BV99" s="27">
        <v>21850.400000000001</v>
      </c>
      <c r="BW99" s="27">
        <v>6830.7</v>
      </c>
      <c r="BX99" s="27">
        <v>48484.2</v>
      </c>
      <c r="BY99" s="27">
        <v>14073.3</v>
      </c>
      <c r="BZ99" s="27">
        <v>8479.1</v>
      </c>
      <c r="CA99" s="27">
        <v>318.2</v>
      </c>
      <c r="CB99" s="27">
        <v>479.3</v>
      </c>
      <c r="CC99" s="27">
        <v>1773.7</v>
      </c>
      <c r="CD99" s="27">
        <v>1531.2</v>
      </c>
      <c r="CE99" s="27">
        <v>1342.7</v>
      </c>
      <c r="CF99" s="27">
        <v>866.8</v>
      </c>
      <c r="CG99" s="27">
        <v>1968.2</v>
      </c>
      <c r="CH99" s="27">
        <v>385.8</v>
      </c>
      <c r="CI99" s="27">
        <v>2680.1</v>
      </c>
      <c r="CJ99" s="27">
        <v>1187.7</v>
      </c>
      <c r="CK99" s="27">
        <v>676.2</v>
      </c>
    </row>
    <row r="100" spans="1:89" s="8" customFormat="1" x14ac:dyDescent="0.25">
      <c r="A100" s="26">
        <v>40118</v>
      </c>
      <c r="B100" s="27">
        <v>8635.1</v>
      </c>
      <c r="C100" s="27">
        <v>11887.7</v>
      </c>
      <c r="D100" s="27">
        <v>144301.9</v>
      </c>
      <c r="E100" s="27">
        <v>54511.4</v>
      </c>
      <c r="F100" s="27">
        <v>19484.8</v>
      </c>
      <c r="G100" s="27">
        <v>19040.3</v>
      </c>
      <c r="H100" s="27">
        <v>90776.4</v>
      </c>
      <c r="I100" s="27">
        <v>19234.8</v>
      </c>
      <c r="J100" s="27">
        <v>132570</v>
      </c>
      <c r="K100" s="27">
        <v>55422.2</v>
      </c>
      <c r="L100" s="27">
        <v>19036</v>
      </c>
      <c r="M100" s="27">
        <v>16566078017.459999</v>
      </c>
      <c r="N100" s="27">
        <v>24155864446.689999</v>
      </c>
      <c r="O100" s="27">
        <v>128318350772.95</v>
      </c>
      <c r="P100" s="27">
        <v>42296811259.57</v>
      </c>
      <c r="Q100" s="27">
        <v>30887193803.830002</v>
      </c>
      <c r="R100" s="27">
        <v>99391896094.070007</v>
      </c>
      <c r="S100" s="27">
        <v>37435794770.220001</v>
      </c>
      <c r="T100" s="27">
        <v>93765261379.130005</v>
      </c>
      <c r="U100" s="27">
        <v>36050861661.360001</v>
      </c>
      <c r="V100" s="27">
        <v>65630964656.099998</v>
      </c>
      <c r="W100" s="27">
        <v>32190261271.689999</v>
      </c>
      <c r="X100" s="27">
        <v>11.8</v>
      </c>
      <c r="Y100" s="27">
        <v>4.4000000000000004</v>
      </c>
      <c r="Z100" s="27">
        <v>7.1</v>
      </c>
      <c r="AA100" s="27">
        <v>10.4</v>
      </c>
      <c r="AB100" s="27">
        <v>9.6</v>
      </c>
      <c r="AC100" s="27">
        <v>9.8000000000000007</v>
      </c>
      <c r="AD100" s="27">
        <v>7.6</v>
      </c>
      <c r="AE100" s="27">
        <v>6.6</v>
      </c>
      <c r="AF100" s="27">
        <v>7.8</v>
      </c>
      <c r="AG100" s="27">
        <v>6.3</v>
      </c>
      <c r="AH100" s="27">
        <v>9.6</v>
      </c>
      <c r="AI100" s="27">
        <v>2445</v>
      </c>
      <c r="AJ100" s="27">
        <v>2113</v>
      </c>
      <c r="AK100" s="27">
        <v>42609</v>
      </c>
      <c r="AL100" s="27">
        <v>10705</v>
      </c>
      <c r="AM100" s="27">
        <v>4244</v>
      </c>
      <c r="AN100" s="27">
        <v>8504</v>
      </c>
      <c r="AO100" s="27">
        <v>22951</v>
      </c>
      <c r="AP100" s="27">
        <v>4978</v>
      </c>
      <c r="AQ100" s="27">
        <v>12677</v>
      </c>
      <c r="AR100" s="27">
        <v>13778</v>
      </c>
      <c r="AS100" s="27">
        <v>6203</v>
      </c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>
        <v>25796.1</v>
      </c>
      <c r="BF100" s="27">
        <v>36580.400000000001</v>
      </c>
      <c r="BG100" s="27">
        <v>392008.2</v>
      </c>
      <c r="BH100" s="27">
        <v>72459.7</v>
      </c>
      <c r="BI100" s="27">
        <v>46624.1</v>
      </c>
      <c r="BJ100" s="27">
        <v>40681.4</v>
      </c>
      <c r="BK100" s="27">
        <v>324737.7</v>
      </c>
      <c r="BL100" s="27">
        <v>30289.9</v>
      </c>
      <c r="BM100" s="27">
        <v>306098.2</v>
      </c>
      <c r="BN100" s="27">
        <v>108537.4</v>
      </c>
      <c r="BO100" s="27">
        <v>34609.199999999997</v>
      </c>
      <c r="BP100" s="27">
        <v>3711.9</v>
      </c>
      <c r="BQ100" s="27">
        <v>4476</v>
      </c>
      <c r="BR100" s="27">
        <v>27560</v>
      </c>
      <c r="BS100" s="27">
        <v>11792.5</v>
      </c>
      <c r="BT100" s="27">
        <v>8046.7</v>
      </c>
      <c r="BU100" s="27">
        <v>8115.6</v>
      </c>
      <c r="BV100" s="27">
        <v>25567.4</v>
      </c>
      <c r="BW100" s="27">
        <v>7696.3</v>
      </c>
      <c r="BX100" s="27">
        <v>55476.9</v>
      </c>
      <c r="BY100" s="27">
        <v>15795.3</v>
      </c>
      <c r="BZ100" s="27">
        <v>9555.6</v>
      </c>
      <c r="CA100" s="27">
        <v>359.1</v>
      </c>
      <c r="CB100" s="27">
        <v>578.79999999999995</v>
      </c>
      <c r="CC100" s="27">
        <v>2072.9</v>
      </c>
      <c r="CD100" s="27">
        <v>1893.6</v>
      </c>
      <c r="CE100" s="27">
        <v>1536.1</v>
      </c>
      <c r="CF100" s="27">
        <v>1010</v>
      </c>
      <c r="CG100" s="27">
        <v>2256</v>
      </c>
      <c r="CH100" s="27">
        <v>452.2</v>
      </c>
      <c r="CI100" s="27">
        <v>3106.8</v>
      </c>
      <c r="CJ100" s="27">
        <v>1400.3</v>
      </c>
      <c r="CK100" s="27">
        <v>807.8</v>
      </c>
    </row>
    <row r="101" spans="1:89" s="8" customFormat="1" x14ac:dyDescent="0.25">
      <c r="A101" s="26">
        <v>40148</v>
      </c>
      <c r="B101" s="27">
        <v>9978.7520000000004</v>
      </c>
      <c r="C101" s="27">
        <v>12061.429</v>
      </c>
      <c r="D101" s="27">
        <v>162882.223</v>
      </c>
      <c r="E101" s="27">
        <v>60783.777999999998</v>
      </c>
      <c r="F101" s="27">
        <v>21816.25</v>
      </c>
      <c r="G101" s="27">
        <v>21477.100999999999</v>
      </c>
      <c r="H101" s="27">
        <v>98162.077000000005</v>
      </c>
      <c r="I101" s="27">
        <v>21418.774000000001</v>
      </c>
      <c r="J101" s="27">
        <v>147688.63399999999</v>
      </c>
      <c r="K101" s="27">
        <v>60967.046000000002</v>
      </c>
      <c r="L101" s="27">
        <v>21360.017</v>
      </c>
      <c r="M101" s="27">
        <v>18870425635.389999</v>
      </c>
      <c r="N101" s="27">
        <v>29436432121.16</v>
      </c>
      <c r="O101" s="27">
        <v>158801179313.85001</v>
      </c>
      <c r="P101" s="27">
        <v>48485825795.510002</v>
      </c>
      <c r="Q101" s="27">
        <v>37228003576.93</v>
      </c>
      <c r="R101" s="27">
        <v>117849060688.13</v>
      </c>
      <c r="S101" s="27">
        <v>44900845496.339996</v>
      </c>
      <c r="T101" s="27">
        <v>115568656014.71001</v>
      </c>
      <c r="U101" s="27">
        <v>41803951225.639999</v>
      </c>
      <c r="V101" s="27">
        <v>78151641479.470001</v>
      </c>
      <c r="W101" s="27">
        <v>38612580646.690002</v>
      </c>
      <c r="X101" s="27">
        <v>10.5</v>
      </c>
      <c r="Y101" s="27">
        <v>4.2</v>
      </c>
      <c r="Z101" s="27">
        <v>7.3</v>
      </c>
      <c r="AA101" s="27">
        <v>9.6999999999999993</v>
      </c>
      <c r="AB101" s="27">
        <v>10.3</v>
      </c>
      <c r="AC101" s="27">
        <v>10.7</v>
      </c>
      <c r="AD101" s="27">
        <v>7.7</v>
      </c>
      <c r="AE101" s="27">
        <v>6</v>
      </c>
      <c r="AF101" s="27">
        <v>7.9</v>
      </c>
      <c r="AG101" s="27">
        <v>6.6</v>
      </c>
      <c r="AH101" s="27">
        <v>10.1</v>
      </c>
      <c r="AI101" s="27">
        <v>1695</v>
      </c>
      <c r="AJ101" s="27">
        <v>1721</v>
      </c>
      <c r="AK101" s="27">
        <v>6386</v>
      </c>
      <c r="AL101" s="27">
        <v>5526</v>
      </c>
      <c r="AM101" s="27">
        <v>2800</v>
      </c>
      <c r="AN101" s="27">
        <v>5231</v>
      </c>
      <c r="AO101" s="27">
        <v>15793</v>
      </c>
      <c r="AP101" s="27">
        <v>4856</v>
      </c>
      <c r="AQ101" s="27">
        <v>7817</v>
      </c>
      <c r="AR101" s="27">
        <v>8555</v>
      </c>
      <c r="AS101" s="27">
        <v>3367</v>
      </c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>
        <v>28641.4</v>
      </c>
      <c r="BF101" s="27">
        <v>42035.5</v>
      </c>
      <c r="BG101" s="27">
        <v>441383.4</v>
      </c>
      <c r="BH101" s="27">
        <v>79081.5</v>
      </c>
      <c r="BI101" s="27">
        <v>51738.8</v>
      </c>
      <c r="BJ101" s="27">
        <v>46899.3</v>
      </c>
      <c r="BK101" s="27">
        <v>368249.9</v>
      </c>
      <c r="BL101" s="27">
        <v>35251.199999999997</v>
      </c>
      <c r="BM101" s="27">
        <v>345310.5</v>
      </c>
      <c r="BN101" s="27">
        <v>121035.7</v>
      </c>
      <c r="BO101" s="27">
        <v>38585.300000000003</v>
      </c>
      <c r="BP101" s="27">
        <v>4280</v>
      </c>
      <c r="BQ101" s="27">
        <v>5104.2</v>
      </c>
      <c r="BR101" s="27">
        <v>32102.2</v>
      </c>
      <c r="BS101" s="27">
        <v>13440.6</v>
      </c>
      <c r="BT101" s="27">
        <v>9212.4</v>
      </c>
      <c r="BU101" s="27">
        <v>9465.1</v>
      </c>
      <c r="BV101" s="27">
        <v>29305.599999999999</v>
      </c>
      <c r="BW101" s="27">
        <v>8769.9</v>
      </c>
      <c r="BX101" s="27">
        <v>62530.8</v>
      </c>
      <c r="BY101" s="27">
        <v>18101.7</v>
      </c>
      <c r="BZ101" s="27">
        <v>10621.1</v>
      </c>
      <c r="CA101" s="27">
        <v>440.7</v>
      </c>
      <c r="CB101" s="27">
        <v>676.1</v>
      </c>
      <c r="CC101" s="27">
        <v>2711.2</v>
      </c>
      <c r="CD101" s="27">
        <v>2317.8000000000002</v>
      </c>
      <c r="CE101" s="27">
        <v>1810.8</v>
      </c>
      <c r="CF101" s="27">
        <v>1262.3</v>
      </c>
      <c r="CG101" s="27">
        <v>2914.1</v>
      </c>
      <c r="CH101" s="27">
        <v>558.5</v>
      </c>
      <c r="CI101" s="27">
        <v>3827</v>
      </c>
      <c r="CJ101" s="27">
        <v>1727.5</v>
      </c>
      <c r="CK101" s="27">
        <v>971.7</v>
      </c>
    </row>
    <row r="102" spans="1:89" s="8" customFormat="1" x14ac:dyDescent="0.25">
      <c r="A102" s="26">
        <v>40179</v>
      </c>
      <c r="B102" s="27">
        <v>698.2</v>
      </c>
      <c r="C102" s="27">
        <v>976.1</v>
      </c>
      <c r="D102" s="27">
        <v>14456.8</v>
      </c>
      <c r="E102" s="27">
        <v>4798.6000000000004</v>
      </c>
      <c r="F102" s="27">
        <v>1508.3</v>
      </c>
      <c r="G102" s="27">
        <v>1094.4000000000001</v>
      </c>
      <c r="H102" s="27">
        <v>6470.2</v>
      </c>
      <c r="I102" s="27">
        <v>1368.8</v>
      </c>
      <c r="J102" s="27">
        <v>10985.6</v>
      </c>
      <c r="K102" s="27">
        <v>5667.3</v>
      </c>
      <c r="L102" s="27">
        <v>1703.3</v>
      </c>
      <c r="M102" s="27">
        <v>962993567.65999997</v>
      </c>
      <c r="N102" s="27">
        <v>1059112092.38</v>
      </c>
      <c r="O102" s="27">
        <v>7491084424.3900003</v>
      </c>
      <c r="P102" s="27">
        <v>1994476159.6800001</v>
      </c>
      <c r="Q102" s="27">
        <v>2279061381.5100002</v>
      </c>
      <c r="R102" s="27">
        <v>4373956524.4899998</v>
      </c>
      <c r="S102" s="27">
        <v>1353224558.8499999</v>
      </c>
      <c r="T102" s="27">
        <v>2584404619.7199998</v>
      </c>
      <c r="U102" s="27">
        <v>1561081605.8199999</v>
      </c>
      <c r="V102" s="27">
        <v>2989233138.8400002</v>
      </c>
      <c r="W102" s="27">
        <v>1218167082.27</v>
      </c>
      <c r="X102" s="27">
        <v>10.9</v>
      </c>
      <c r="Y102" s="27">
        <v>5.0999999999999996</v>
      </c>
      <c r="Z102" s="27">
        <v>8.1999999999999993</v>
      </c>
      <c r="AA102" s="27">
        <v>10.7</v>
      </c>
      <c r="AB102" s="27">
        <v>11.7</v>
      </c>
      <c r="AC102" s="27">
        <v>9.6</v>
      </c>
      <c r="AD102" s="27">
        <v>7.9</v>
      </c>
      <c r="AE102" s="27">
        <v>7.2</v>
      </c>
      <c r="AF102" s="27">
        <v>7.7</v>
      </c>
      <c r="AG102" s="27">
        <v>6.9</v>
      </c>
      <c r="AH102" s="27">
        <v>10.3</v>
      </c>
      <c r="AI102" s="27">
        <v>1598</v>
      </c>
      <c r="AJ102" s="27">
        <v>1920</v>
      </c>
      <c r="AK102" s="27">
        <v>12716</v>
      </c>
      <c r="AL102" s="27">
        <v>6039</v>
      </c>
      <c r="AM102" s="27">
        <v>3297</v>
      </c>
      <c r="AN102" s="27">
        <v>9346</v>
      </c>
      <c r="AO102" s="27">
        <v>18478</v>
      </c>
      <c r="AP102" s="27">
        <v>4572</v>
      </c>
      <c r="AQ102" s="27">
        <v>9224</v>
      </c>
      <c r="AR102" s="27">
        <v>9523</v>
      </c>
      <c r="AS102" s="27">
        <v>3970</v>
      </c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>
        <v>1468</v>
      </c>
      <c r="BF102" s="27">
        <v>2585</v>
      </c>
      <c r="BG102" s="27">
        <v>27920</v>
      </c>
      <c r="BH102" s="27">
        <v>4558</v>
      </c>
      <c r="BI102" s="27">
        <v>1769</v>
      </c>
      <c r="BJ102" s="27">
        <v>2881</v>
      </c>
      <c r="BK102" s="27">
        <v>20136</v>
      </c>
      <c r="BL102" s="27">
        <v>1748</v>
      </c>
      <c r="BM102" s="27">
        <v>16708</v>
      </c>
      <c r="BN102" s="27">
        <v>5638</v>
      </c>
      <c r="BO102" s="27">
        <v>7412</v>
      </c>
      <c r="BP102" s="27">
        <v>301</v>
      </c>
      <c r="BQ102" s="27">
        <v>317</v>
      </c>
      <c r="BR102" s="27">
        <v>2195</v>
      </c>
      <c r="BS102" s="27">
        <v>868</v>
      </c>
      <c r="BT102" s="27">
        <v>521</v>
      </c>
      <c r="BU102" s="27">
        <v>651</v>
      </c>
      <c r="BV102" s="27">
        <v>1840</v>
      </c>
      <c r="BW102" s="27">
        <v>534</v>
      </c>
      <c r="BX102" s="27">
        <v>3612</v>
      </c>
      <c r="BY102" s="27">
        <v>1194</v>
      </c>
      <c r="BZ102" s="27">
        <v>692</v>
      </c>
      <c r="CA102" s="27">
        <v>28</v>
      </c>
      <c r="CB102" s="27">
        <v>54</v>
      </c>
      <c r="CC102" s="27">
        <v>195</v>
      </c>
      <c r="CD102" s="27">
        <v>176</v>
      </c>
      <c r="CE102" s="27">
        <v>103</v>
      </c>
      <c r="CF102" s="27">
        <v>93</v>
      </c>
      <c r="CG102" s="27">
        <v>121</v>
      </c>
      <c r="CH102" s="27">
        <v>39</v>
      </c>
      <c r="CI102" s="27">
        <v>233</v>
      </c>
      <c r="CJ102" s="27">
        <v>102</v>
      </c>
      <c r="CK102" s="27">
        <v>65</v>
      </c>
    </row>
    <row r="103" spans="1:89" s="8" customFormat="1" x14ac:dyDescent="0.25">
      <c r="A103" s="26">
        <v>40210</v>
      </c>
      <c r="B103" s="27">
        <v>1480.5</v>
      </c>
      <c r="C103" s="27">
        <v>1986.4</v>
      </c>
      <c r="D103" s="27">
        <v>27922.7</v>
      </c>
      <c r="E103" s="27">
        <v>9518.1</v>
      </c>
      <c r="F103" s="27">
        <v>2880.3</v>
      </c>
      <c r="G103" s="27">
        <v>2694.9</v>
      </c>
      <c r="H103" s="27">
        <v>14523.8</v>
      </c>
      <c r="I103" s="27">
        <v>2996.6</v>
      </c>
      <c r="J103" s="27">
        <v>21962.1</v>
      </c>
      <c r="K103" s="27">
        <v>9858.4</v>
      </c>
      <c r="L103" s="27">
        <v>3114.1</v>
      </c>
      <c r="M103" s="27">
        <v>2548637012.23</v>
      </c>
      <c r="N103" s="27">
        <v>2573260717.4699998</v>
      </c>
      <c r="O103" s="27">
        <v>15266198171.049999</v>
      </c>
      <c r="P103" s="27">
        <v>4951869733.5100002</v>
      </c>
      <c r="Q103" s="27">
        <v>4793978546.0600004</v>
      </c>
      <c r="R103" s="27">
        <v>11643530669.92</v>
      </c>
      <c r="S103" s="27">
        <v>4285644764.0999999</v>
      </c>
      <c r="T103" s="27">
        <v>10263875492.23</v>
      </c>
      <c r="U103" s="27">
        <v>4358169556.29</v>
      </c>
      <c r="V103" s="27">
        <v>8902443110.0900002</v>
      </c>
      <c r="W103" s="27">
        <v>3863151312.5500002</v>
      </c>
      <c r="X103" s="27">
        <v>12</v>
      </c>
      <c r="Y103" s="27">
        <v>5.7</v>
      </c>
      <c r="Z103" s="27">
        <v>8.5</v>
      </c>
      <c r="AA103" s="27">
        <v>10.8</v>
      </c>
      <c r="AB103" s="27">
        <v>12.4</v>
      </c>
      <c r="AC103" s="27">
        <v>9.5</v>
      </c>
      <c r="AD103" s="27">
        <v>8</v>
      </c>
      <c r="AE103" s="27">
        <v>8.9</v>
      </c>
      <c r="AF103" s="27">
        <v>7.7</v>
      </c>
      <c r="AG103" s="27">
        <v>7.3</v>
      </c>
      <c r="AH103" s="27">
        <v>10.4</v>
      </c>
      <c r="AI103" s="27">
        <v>1525</v>
      </c>
      <c r="AJ103" s="27">
        <v>2121</v>
      </c>
      <c r="AK103" s="27">
        <v>12167</v>
      </c>
      <c r="AL103" s="27">
        <v>7367</v>
      </c>
      <c r="AM103" s="27">
        <v>3339</v>
      </c>
      <c r="AN103" s="27">
        <v>9117</v>
      </c>
      <c r="AO103" s="27">
        <v>24600</v>
      </c>
      <c r="AP103" s="27">
        <v>5403</v>
      </c>
      <c r="AQ103" s="27">
        <v>9955</v>
      </c>
      <c r="AR103" s="27">
        <v>10689</v>
      </c>
      <c r="AS103" s="27">
        <v>4839</v>
      </c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>
        <v>4436</v>
      </c>
      <c r="BF103" s="27">
        <v>5706</v>
      </c>
      <c r="BG103" s="27">
        <v>69799</v>
      </c>
      <c r="BH103" s="27">
        <v>9884</v>
      </c>
      <c r="BI103" s="27">
        <v>4360</v>
      </c>
      <c r="BJ103" s="27">
        <v>6079</v>
      </c>
      <c r="BK103" s="27">
        <v>49748</v>
      </c>
      <c r="BL103" s="27">
        <v>4356</v>
      </c>
      <c r="BM103" s="27">
        <v>39619</v>
      </c>
      <c r="BN103" s="27">
        <v>13669</v>
      </c>
      <c r="BO103" s="27">
        <v>10474</v>
      </c>
      <c r="BP103" s="27">
        <v>1004</v>
      </c>
      <c r="BQ103" s="27">
        <v>827</v>
      </c>
      <c r="BR103" s="27">
        <v>7282</v>
      </c>
      <c r="BS103" s="27">
        <v>2322</v>
      </c>
      <c r="BT103" s="27">
        <v>1291</v>
      </c>
      <c r="BU103" s="27">
        <v>1747</v>
      </c>
      <c r="BV103" s="27">
        <v>5226</v>
      </c>
      <c r="BW103" s="27">
        <v>1675</v>
      </c>
      <c r="BX103" s="27">
        <v>10565</v>
      </c>
      <c r="BY103" s="27">
        <v>3213</v>
      </c>
      <c r="BZ103" s="27">
        <v>1897</v>
      </c>
      <c r="CA103" s="27">
        <v>93</v>
      </c>
      <c r="CB103" s="27">
        <v>98</v>
      </c>
      <c r="CC103" s="27">
        <v>655</v>
      </c>
      <c r="CD103" s="27">
        <v>478</v>
      </c>
      <c r="CE103" s="27">
        <v>295</v>
      </c>
      <c r="CF103" s="27">
        <v>239</v>
      </c>
      <c r="CG103" s="27">
        <v>309</v>
      </c>
      <c r="CH103" s="27">
        <v>114</v>
      </c>
      <c r="CI103" s="27">
        <v>626</v>
      </c>
      <c r="CJ103" s="27">
        <v>300</v>
      </c>
      <c r="CK103" s="27">
        <v>190</v>
      </c>
    </row>
    <row r="104" spans="1:89" s="8" customFormat="1" x14ac:dyDescent="0.25">
      <c r="A104" s="26">
        <v>40238</v>
      </c>
      <c r="B104" s="27">
        <v>2757.7</v>
      </c>
      <c r="C104" s="27">
        <v>3563</v>
      </c>
      <c r="D104" s="27">
        <v>46973.4</v>
      </c>
      <c r="E104" s="27">
        <v>16319.6</v>
      </c>
      <c r="F104" s="27">
        <v>5293</v>
      </c>
      <c r="G104" s="27">
        <v>5225.6000000000004</v>
      </c>
      <c r="H104" s="27">
        <v>23059.200000000001</v>
      </c>
      <c r="I104" s="27">
        <v>5742.4</v>
      </c>
      <c r="J104" s="27">
        <v>40226.699999999997</v>
      </c>
      <c r="K104" s="27">
        <v>17175.400000000001</v>
      </c>
      <c r="L104" s="27">
        <v>6213.2</v>
      </c>
      <c r="M104" s="27">
        <v>4481138626.7200003</v>
      </c>
      <c r="N104" s="27">
        <v>4785937480.5200005</v>
      </c>
      <c r="O104" s="27">
        <v>36852168488.989998</v>
      </c>
      <c r="P104" s="27">
        <v>8773488689.4500008</v>
      </c>
      <c r="Q104" s="27">
        <v>7804735218.9200001</v>
      </c>
      <c r="R104" s="27">
        <v>20168557615.919998</v>
      </c>
      <c r="S104" s="27">
        <v>8101746682.3400002</v>
      </c>
      <c r="T104" s="27">
        <v>20427765253.619999</v>
      </c>
      <c r="U104" s="27">
        <v>8262954024.4200001</v>
      </c>
      <c r="V104" s="27">
        <v>15311947001.110001</v>
      </c>
      <c r="W104" s="27">
        <v>6707031880.5200005</v>
      </c>
      <c r="X104" s="27">
        <v>12.4</v>
      </c>
      <c r="Y104" s="27">
        <v>5.8</v>
      </c>
      <c r="Z104" s="27">
        <v>8.1</v>
      </c>
      <c r="AA104" s="27">
        <v>11.2</v>
      </c>
      <c r="AB104" s="27">
        <v>11.6</v>
      </c>
      <c r="AC104" s="27">
        <v>9.4</v>
      </c>
      <c r="AD104" s="27">
        <v>8</v>
      </c>
      <c r="AE104" s="27">
        <v>8.1</v>
      </c>
      <c r="AF104" s="27">
        <v>8.3000000000000007</v>
      </c>
      <c r="AG104" s="27">
        <v>7.4</v>
      </c>
      <c r="AH104" s="27">
        <v>10.5</v>
      </c>
      <c r="AI104" s="27">
        <v>1437</v>
      </c>
      <c r="AJ104" s="27">
        <v>3198</v>
      </c>
      <c r="AK104" s="27">
        <v>13221</v>
      </c>
      <c r="AL104" s="27">
        <v>8980</v>
      </c>
      <c r="AM104" s="27">
        <v>5082</v>
      </c>
      <c r="AN104" s="27">
        <v>9115</v>
      </c>
      <c r="AO104" s="27">
        <v>34896</v>
      </c>
      <c r="AP104" s="27">
        <v>5406</v>
      </c>
      <c r="AQ104" s="27">
        <v>11484</v>
      </c>
      <c r="AR104" s="27">
        <v>13086</v>
      </c>
      <c r="AS104" s="27">
        <v>6044</v>
      </c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>
        <v>7803</v>
      </c>
      <c r="BF104" s="27">
        <v>10948</v>
      </c>
      <c r="BG104" s="27">
        <v>123437</v>
      </c>
      <c r="BH104" s="27">
        <v>16896</v>
      </c>
      <c r="BI104" s="27">
        <v>9549</v>
      </c>
      <c r="BJ104" s="27">
        <v>10492</v>
      </c>
      <c r="BK104" s="27">
        <v>115128</v>
      </c>
      <c r="BL104" s="27">
        <v>8515</v>
      </c>
      <c r="BM104" s="27">
        <v>66893</v>
      </c>
      <c r="BN104" s="27">
        <v>27031</v>
      </c>
      <c r="BO104" s="27">
        <v>15635</v>
      </c>
      <c r="BP104" s="27">
        <v>1800</v>
      </c>
      <c r="BQ104" s="27">
        <v>1434</v>
      </c>
      <c r="BR104" s="27">
        <v>13046</v>
      </c>
      <c r="BS104" s="27">
        <v>4012</v>
      </c>
      <c r="BT104" s="27">
        <v>2304</v>
      </c>
      <c r="BU104" s="27">
        <v>3315</v>
      </c>
      <c r="BV104" s="27">
        <v>9224</v>
      </c>
      <c r="BW104" s="27">
        <v>2999</v>
      </c>
      <c r="BX104" s="27">
        <v>18056</v>
      </c>
      <c r="BY104" s="27">
        <v>5764</v>
      </c>
      <c r="BZ104" s="27">
        <v>3403</v>
      </c>
      <c r="CA104" s="27">
        <v>157</v>
      </c>
      <c r="CB104" s="27">
        <v>155</v>
      </c>
      <c r="CC104" s="27">
        <v>1281</v>
      </c>
      <c r="CD104" s="27">
        <v>808</v>
      </c>
      <c r="CE104" s="27">
        <v>514</v>
      </c>
      <c r="CF104" s="27">
        <v>441</v>
      </c>
      <c r="CG104" s="27">
        <v>625</v>
      </c>
      <c r="CH104" s="27">
        <v>216</v>
      </c>
      <c r="CI104" s="27">
        <v>1153</v>
      </c>
      <c r="CJ104" s="27">
        <v>648</v>
      </c>
      <c r="CK104" s="27">
        <v>363</v>
      </c>
    </row>
    <row r="105" spans="1:89" s="8" customFormat="1" x14ac:dyDescent="0.25">
      <c r="A105" s="26">
        <v>40269</v>
      </c>
      <c r="B105" s="27">
        <v>4335.5</v>
      </c>
      <c r="C105" s="27">
        <v>5416.2</v>
      </c>
      <c r="D105" s="27">
        <v>67469.3</v>
      </c>
      <c r="E105" s="27">
        <v>23530.6</v>
      </c>
      <c r="F105" s="27">
        <v>8026.6</v>
      </c>
      <c r="G105" s="27">
        <v>8180.4</v>
      </c>
      <c r="H105" s="27">
        <v>35741.800000000003</v>
      </c>
      <c r="I105" s="27">
        <v>8584.7999999999993</v>
      </c>
      <c r="J105" s="27">
        <v>59688</v>
      </c>
      <c r="K105" s="27">
        <v>24553.1</v>
      </c>
      <c r="L105" s="27">
        <v>9028.5</v>
      </c>
      <c r="M105" s="27">
        <v>6394868216.4399996</v>
      </c>
      <c r="N105" s="27">
        <v>7178901422.6999998</v>
      </c>
      <c r="O105" s="27">
        <v>50358793513.980003</v>
      </c>
      <c r="P105" s="27">
        <v>13633990490.41</v>
      </c>
      <c r="Q105" s="27">
        <v>10699213022.48</v>
      </c>
      <c r="R105" s="27">
        <v>31413880077.93</v>
      </c>
      <c r="S105" s="27">
        <v>12273827001.700001</v>
      </c>
      <c r="T105" s="27">
        <v>31598329781.650002</v>
      </c>
      <c r="U105" s="27">
        <v>11451287101.82</v>
      </c>
      <c r="V105" s="27">
        <v>21664669289.669998</v>
      </c>
      <c r="W105" s="27">
        <v>9722163793.8700008</v>
      </c>
      <c r="X105" s="27">
        <v>11.7</v>
      </c>
      <c r="Y105" s="27">
        <v>5.7</v>
      </c>
      <c r="Z105" s="27">
        <v>7.7</v>
      </c>
      <c r="AA105" s="27">
        <v>9.8000000000000007</v>
      </c>
      <c r="AB105" s="27">
        <v>10.8</v>
      </c>
      <c r="AC105" s="27">
        <v>9.3000000000000007</v>
      </c>
      <c r="AD105" s="27">
        <v>8</v>
      </c>
      <c r="AE105" s="27">
        <v>7.1</v>
      </c>
      <c r="AF105" s="27">
        <v>8.1</v>
      </c>
      <c r="AG105" s="27">
        <v>7.3</v>
      </c>
      <c r="AH105" s="27">
        <v>10.1</v>
      </c>
      <c r="AI105" s="27">
        <v>2100</v>
      </c>
      <c r="AJ105" s="27">
        <v>3395</v>
      </c>
      <c r="AK105" s="27">
        <v>17363</v>
      </c>
      <c r="AL105" s="27">
        <v>11132</v>
      </c>
      <c r="AM105" s="27">
        <v>7433</v>
      </c>
      <c r="AN105" s="27">
        <v>12123</v>
      </c>
      <c r="AO105" s="27">
        <v>42733</v>
      </c>
      <c r="AP105" s="27">
        <v>8509</v>
      </c>
      <c r="AQ105" s="27">
        <v>14564</v>
      </c>
      <c r="AR105" s="27">
        <v>15337</v>
      </c>
      <c r="AS105" s="27">
        <v>8370</v>
      </c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>
        <v>9916</v>
      </c>
      <c r="BF105" s="27">
        <v>14080</v>
      </c>
      <c r="BG105" s="27">
        <v>162003</v>
      </c>
      <c r="BH105" s="27">
        <v>22660</v>
      </c>
      <c r="BI105" s="27">
        <v>15087</v>
      </c>
      <c r="BJ105" s="27">
        <v>15479</v>
      </c>
      <c r="BK105" s="27">
        <v>161505</v>
      </c>
      <c r="BL105" s="27">
        <v>12895</v>
      </c>
      <c r="BM105" s="27">
        <v>95787</v>
      </c>
      <c r="BN105" s="27">
        <v>37828</v>
      </c>
      <c r="BO105" s="27">
        <v>20037</v>
      </c>
      <c r="BP105" s="27">
        <v>2631</v>
      </c>
      <c r="BQ105" s="27">
        <v>2034</v>
      </c>
      <c r="BR105" s="27">
        <v>19317</v>
      </c>
      <c r="BS105" s="27">
        <v>6241</v>
      </c>
      <c r="BT105" s="27">
        <v>3490</v>
      </c>
      <c r="BU105" s="27">
        <v>4872</v>
      </c>
      <c r="BV105" s="27">
        <v>13712</v>
      </c>
      <c r="BW105" s="27">
        <v>4592</v>
      </c>
      <c r="BX105" s="27">
        <v>26445</v>
      </c>
      <c r="BY105" s="27">
        <v>8568</v>
      </c>
      <c r="BZ105" s="27">
        <v>5265</v>
      </c>
      <c r="CA105" s="27">
        <v>218</v>
      </c>
      <c r="CB105" s="27">
        <v>249</v>
      </c>
      <c r="CC105" s="27">
        <v>2045</v>
      </c>
      <c r="CD105" s="27">
        <v>1090</v>
      </c>
      <c r="CE105" s="27">
        <v>729</v>
      </c>
      <c r="CF105" s="27">
        <v>654</v>
      </c>
      <c r="CG105" s="27">
        <v>955</v>
      </c>
      <c r="CH105" s="27">
        <v>338</v>
      </c>
      <c r="CI105" s="27">
        <v>1858</v>
      </c>
      <c r="CJ105" s="27">
        <v>970</v>
      </c>
      <c r="CK105" s="27">
        <v>552</v>
      </c>
    </row>
    <row r="106" spans="1:89" s="8" customFormat="1" x14ac:dyDescent="0.25">
      <c r="A106" s="26">
        <v>40299</v>
      </c>
      <c r="B106" s="27">
        <v>5020.8</v>
      </c>
      <c r="C106" s="27">
        <v>6568.8</v>
      </c>
      <c r="D106" s="27">
        <v>84667.1</v>
      </c>
      <c r="E106" s="27">
        <v>29966.9</v>
      </c>
      <c r="F106" s="27">
        <v>9830.5</v>
      </c>
      <c r="G106" s="27">
        <v>10262.5</v>
      </c>
      <c r="H106" s="27">
        <v>37218</v>
      </c>
      <c r="I106" s="27">
        <v>10426</v>
      </c>
      <c r="J106" s="27">
        <v>72672</v>
      </c>
      <c r="K106" s="27">
        <v>29626.5</v>
      </c>
      <c r="L106" s="27">
        <v>11026.6</v>
      </c>
      <c r="M106" s="27">
        <v>8190594941.1999998</v>
      </c>
      <c r="N106" s="27">
        <v>9783601190.8999996</v>
      </c>
      <c r="O106" s="27">
        <v>63861771116.309998</v>
      </c>
      <c r="P106" s="27">
        <v>17742029701.32</v>
      </c>
      <c r="Q106" s="27">
        <v>13453258520.540001</v>
      </c>
      <c r="R106" s="27">
        <v>39779741424.959999</v>
      </c>
      <c r="S106" s="27">
        <v>15618368367.6</v>
      </c>
      <c r="T106" s="27">
        <v>41794028301.860001</v>
      </c>
      <c r="U106" s="27">
        <v>14485295259.549999</v>
      </c>
      <c r="V106" s="27">
        <v>28044518776.040001</v>
      </c>
      <c r="W106" s="27">
        <v>12472046426.610001</v>
      </c>
      <c r="X106" s="27">
        <v>10.4</v>
      </c>
      <c r="Y106" s="27">
        <v>5.4</v>
      </c>
      <c r="Z106" s="27">
        <v>7</v>
      </c>
      <c r="AA106" s="27">
        <v>9.1</v>
      </c>
      <c r="AB106" s="27">
        <v>9.6999999999999993</v>
      </c>
      <c r="AC106" s="27">
        <v>8.9</v>
      </c>
      <c r="AD106" s="27">
        <v>7.9</v>
      </c>
      <c r="AE106" s="27">
        <v>6.5</v>
      </c>
      <c r="AF106" s="27">
        <v>7.5</v>
      </c>
      <c r="AG106" s="27">
        <v>7</v>
      </c>
      <c r="AH106" s="27">
        <v>9.8000000000000007</v>
      </c>
      <c r="AI106" s="27">
        <v>2832</v>
      </c>
      <c r="AJ106" s="27">
        <v>4703</v>
      </c>
      <c r="AK106" s="27">
        <v>22065</v>
      </c>
      <c r="AL106" s="27">
        <v>15070</v>
      </c>
      <c r="AM106" s="27">
        <v>8616</v>
      </c>
      <c r="AN106" s="27">
        <v>13968</v>
      </c>
      <c r="AO106" s="27">
        <v>45600</v>
      </c>
      <c r="AP106" s="27">
        <v>8894</v>
      </c>
      <c r="AQ106" s="27">
        <v>18506</v>
      </c>
      <c r="AR106" s="27">
        <v>17748</v>
      </c>
      <c r="AS106" s="27">
        <v>9282</v>
      </c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>
        <v>11853</v>
      </c>
      <c r="BF106" s="27">
        <v>16988</v>
      </c>
      <c r="BG106" s="27">
        <v>198550</v>
      </c>
      <c r="BH106" s="27">
        <v>27544</v>
      </c>
      <c r="BI106" s="27">
        <v>17988</v>
      </c>
      <c r="BJ106" s="27">
        <v>20348</v>
      </c>
      <c r="BK106" s="27">
        <v>193236</v>
      </c>
      <c r="BL106" s="27">
        <v>15905</v>
      </c>
      <c r="BM106" s="27">
        <v>127471</v>
      </c>
      <c r="BN106" s="27">
        <v>48827</v>
      </c>
      <c r="BO106" s="27">
        <v>23731</v>
      </c>
      <c r="BP106" s="27">
        <v>3423</v>
      </c>
      <c r="BQ106" s="27">
        <v>2624</v>
      </c>
      <c r="BR106" s="27">
        <v>25098</v>
      </c>
      <c r="BS106" s="27">
        <v>8320</v>
      </c>
      <c r="BT106" s="27">
        <v>4781</v>
      </c>
      <c r="BU106" s="27">
        <v>6282</v>
      </c>
      <c r="BV106" s="27">
        <v>19898</v>
      </c>
      <c r="BW106" s="27">
        <v>5928</v>
      </c>
      <c r="BX106" s="27">
        <v>35157</v>
      </c>
      <c r="BY106" s="27">
        <v>11263</v>
      </c>
      <c r="BZ106" s="27">
        <v>7128</v>
      </c>
      <c r="CA106" s="27">
        <v>315</v>
      </c>
      <c r="CB106" s="27">
        <v>315</v>
      </c>
      <c r="CC106" s="27">
        <v>2796</v>
      </c>
      <c r="CD106" s="27">
        <v>1419</v>
      </c>
      <c r="CE106" s="27">
        <v>985</v>
      </c>
      <c r="CF106" s="27">
        <v>870</v>
      </c>
      <c r="CG106" s="27">
        <v>1284</v>
      </c>
      <c r="CH106" s="27">
        <v>439</v>
      </c>
      <c r="CI106" s="27">
        <v>2461</v>
      </c>
      <c r="CJ106" s="27">
        <v>1245</v>
      </c>
      <c r="CK106" s="27">
        <v>736</v>
      </c>
    </row>
    <row r="107" spans="1:89" s="8" customFormat="1" x14ac:dyDescent="0.25">
      <c r="A107" s="26">
        <v>40330</v>
      </c>
      <c r="B107" s="27">
        <v>5652.5</v>
      </c>
      <c r="C107" s="27">
        <v>7594.8</v>
      </c>
      <c r="D107" s="27">
        <v>100313.7</v>
      </c>
      <c r="E107" s="27">
        <v>36085.300000000003</v>
      </c>
      <c r="F107" s="27">
        <v>11686.5</v>
      </c>
      <c r="G107" s="27">
        <v>12404.9</v>
      </c>
      <c r="H107" s="27">
        <v>46940.5</v>
      </c>
      <c r="I107" s="27">
        <v>12242.8</v>
      </c>
      <c r="J107" s="27">
        <v>86621.5</v>
      </c>
      <c r="K107" s="27">
        <v>34832.300000000003</v>
      </c>
      <c r="L107" s="27">
        <v>13091.7</v>
      </c>
      <c r="M107" s="27">
        <v>10072556398.17</v>
      </c>
      <c r="N107" s="27">
        <v>13026678903.17</v>
      </c>
      <c r="O107" s="27">
        <v>77795981419.720001</v>
      </c>
      <c r="P107" s="27">
        <v>23218179949.57</v>
      </c>
      <c r="Q107" s="27">
        <v>16933053509.85</v>
      </c>
      <c r="R107" s="27">
        <v>50160330423.239998</v>
      </c>
      <c r="S107" s="27">
        <v>19964848527.450001</v>
      </c>
      <c r="T107" s="27">
        <v>51161191323.389999</v>
      </c>
      <c r="U107" s="27">
        <v>17920107522.02</v>
      </c>
      <c r="V107" s="27">
        <v>35234129041.75</v>
      </c>
      <c r="W107" s="27">
        <v>15848209723.73</v>
      </c>
      <c r="X107" s="27">
        <v>8.9</v>
      </c>
      <c r="Y107" s="27">
        <v>5</v>
      </c>
      <c r="Z107" s="27">
        <v>6.1</v>
      </c>
      <c r="AA107" s="27">
        <v>8.1</v>
      </c>
      <c r="AB107" s="27">
        <v>9.4</v>
      </c>
      <c r="AC107" s="27">
        <v>8.8000000000000007</v>
      </c>
      <c r="AD107" s="27">
        <v>7.9</v>
      </c>
      <c r="AE107" s="27">
        <v>6.5</v>
      </c>
      <c r="AF107" s="27">
        <v>6.1</v>
      </c>
      <c r="AG107" s="27">
        <v>6.5</v>
      </c>
      <c r="AH107" s="27">
        <v>9.6</v>
      </c>
      <c r="AI107" s="27">
        <v>2884</v>
      </c>
      <c r="AJ107" s="27">
        <v>4490</v>
      </c>
      <c r="AK107" s="27">
        <v>20230</v>
      </c>
      <c r="AL107" s="27">
        <v>16751</v>
      </c>
      <c r="AM107" s="27">
        <v>8530</v>
      </c>
      <c r="AN107" s="27">
        <v>14062</v>
      </c>
      <c r="AO107" s="27">
        <v>43589</v>
      </c>
      <c r="AP107" s="27">
        <v>9453</v>
      </c>
      <c r="AQ107" s="27">
        <v>20700</v>
      </c>
      <c r="AR107" s="27">
        <v>17229</v>
      </c>
      <c r="AS107" s="27">
        <v>10356</v>
      </c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>
        <v>14634</v>
      </c>
      <c r="BF107" s="27">
        <v>22044</v>
      </c>
      <c r="BG107" s="27">
        <v>240857</v>
      </c>
      <c r="BH107" s="27">
        <v>35001</v>
      </c>
      <c r="BI107" s="27">
        <v>23179</v>
      </c>
      <c r="BJ107" s="27">
        <v>26121</v>
      </c>
      <c r="BK107" s="27">
        <v>237238</v>
      </c>
      <c r="BL107" s="27">
        <v>20402</v>
      </c>
      <c r="BM107" s="27">
        <v>158146</v>
      </c>
      <c r="BN107" s="27">
        <v>62415</v>
      </c>
      <c r="BO107" s="27">
        <v>29124</v>
      </c>
      <c r="BP107" s="27">
        <v>4216</v>
      </c>
      <c r="BQ107" s="27">
        <v>3340</v>
      </c>
      <c r="BR107" s="27">
        <v>31393</v>
      </c>
      <c r="BS107" s="27">
        <v>10418</v>
      </c>
      <c r="BT107" s="27">
        <v>6004</v>
      </c>
      <c r="BU107" s="27">
        <v>7867</v>
      </c>
      <c r="BV107" s="27">
        <v>27121</v>
      </c>
      <c r="BW107" s="27">
        <v>7416</v>
      </c>
      <c r="BX107" s="27">
        <v>44291</v>
      </c>
      <c r="BY107" s="27">
        <v>14400</v>
      </c>
      <c r="BZ107" s="27">
        <v>9410</v>
      </c>
      <c r="CA107" s="27">
        <v>433</v>
      </c>
      <c r="CB107" s="27">
        <v>375</v>
      </c>
      <c r="CC107" s="27">
        <v>3551</v>
      </c>
      <c r="CD107" s="27">
        <v>1705</v>
      </c>
      <c r="CE107" s="27">
        <v>1231</v>
      </c>
      <c r="CF107" s="27">
        <v>1106</v>
      </c>
      <c r="CG107" s="27">
        <v>1697</v>
      </c>
      <c r="CH107" s="27">
        <v>596</v>
      </c>
      <c r="CI107" s="27">
        <v>3265</v>
      </c>
      <c r="CJ107" s="27">
        <v>1717</v>
      </c>
      <c r="CK107" s="27">
        <v>946</v>
      </c>
    </row>
    <row r="108" spans="1:89" s="8" customFormat="1" x14ac:dyDescent="0.25">
      <c r="A108" s="26">
        <v>40360</v>
      </c>
      <c r="B108" s="27">
        <v>6788.4</v>
      </c>
      <c r="C108" s="27">
        <v>9103.9</v>
      </c>
      <c r="D108" s="27">
        <v>117934.1</v>
      </c>
      <c r="E108" s="27">
        <v>41974.6</v>
      </c>
      <c r="F108" s="27">
        <v>14064.4</v>
      </c>
      <c r="G108" s="27">
        <v>14910.6</v>
      </c>
      <c r="H108" s="27">
        <v>58329.1</v>
      </c>
      <c r="I108" s="27">
        <v>14883.2</v>
      </c>
      <c r="J108" s="27">
        <v>102892</v>
      </c>
      <c r="K108" s="27">
        <v>41439.300000000003</v>
      </c>
      <c r="L108" s="27">
        <v>15837</v>
      </c>
      <c r="M108" s="27">
        <v>11837120573.200001</v>
      </c>
      <c r="N108" s="27">
        <v>17488590995.52</v>
      </c>
      <c r="O108" s="27">
        <v>99900977649.779999</v>
      </c>
      <c r="P108" s="27">
        <v>28008494045.110001</v>
      </c>
      <c r="Q108" s="27">
        <v>19859596568.740002</v>
      </c>
      <c r="R108" s="27">
        <v>60807780774.519997</v>
      </c>
      <c r="S108" s="27">
        <v>24015327209.060001</v>
      </c>
      <c r="T108" s="27">
        <v>63206687370.93</v>
      </c>
      <c r="U108" s="27">
        <v>21875099367.900002</v>
      </c>
      <c r="V108" s="27">
        <v>41598788969.099998</v>
      </c>
      <c r="W108" s="27">
        <v>18967107078.900002</v>
      </c>
      <c r="X108" s="27">
        <v>9.5</v>
      </c>
      <c r="Y108" s="27">
        <v>4.8</v>
      </c>
      <c r="Z108" s="27">
        <v>5.6</v>
      </c>
      <c r="AA108" s="27">
        <v>8.4</v>
      </c>
      <c r="AB108" s="27">
        <v>8.4</v>
      </c>
      <c r="AC108" s="27">
        <v>8.6999999999999993</v>
      </c>
      <c r="AD108" s="27">
        <v>7.8</v>
      </c>
      <c r="AE108" s="27">
        <v>6.3</v>
      </c>
      <c r="AF108" s="27">
        <v>5.0999999999999996</v>
      </c>
      <c r="AG108" s="27">
        <v>6.1</v>
      </c>
      <c r="AH108" s="27">
        <v>8.4</v>
      </c>
      <c r="AI108" s="27">
        <v>3268</v>
      </c>
      <c r="AJ108" s="27">
        <v>4460</v>
      </c>
      <c r="AK108" s="27">
        <v>21621</v>
      </c>
      <c r="AL108" s="27">
        <v>17059</v>
      </c>
      <c r="AM108" s="27">
        <v>10664</v>
      </c>
      <c r="AN108" s="27">
        <v>14417</v>
      </c>
      <c r="AO108" s="27">
        <v>39561</v>
      </c>
      <c r="AP108" s="27">
        <v>9339</v>
      </c>
      <c r="AQ108" s="27">
        <v>23331</v>
      </c>
      <c r="AR108" s="27">
        <v>16698</v>
      </c>
      <c r="AS108" s="27">
        <v>9886</v>
      </c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>
        <v>16888</v>
      </c>
      <c r="BF108" s="27">
        <v>29986</v>
      </c>
      <c r="BG108" s="27">
        <v>277080</v>
      </c>
      <c r="BH108" s="27">
        <v>42297</v>
      </c>
      <c r="BI108" s="27">
        <v>29193</v>
      </c>
      <c r="BJ108" s="27">
        <v>31176</v>
      </c>
      <c r="BK108" s="27">
        <v>266725</v>
      </c>
      <c r="BL108" s="27">
        <v>24820</v>
      </c>
      <c r="BM108" s="27">
        <v>183396</v>
      </c>
      <c r="BN108" s="27">
        <v>76675</v>
      </c>
      <c r="BO108" s="27">
        <v>33933</v>
      </c>
      <c r="BP108" s="27">
        <v>5067</v>
      </c>
      <c r="BQ108" s="27">
        <v>4151</v>
      </c>
      <c r="BR108" s="27">
        <v>38369</v>
      </c>
      <c r="BS108" s="27">
        <v>13215</v>
      </c>
      <c r="BT108" s="27">
        <v>7382</v>
      </c>
      <c r="BU108" s="27">
        <v>9592</v>
      </c>
      <c r="BV108" s="27">
        <v>33379</v>
      </c>
      <c r="BW108" s="27">
        <v>8979</v>
      </c>
      <c r="BX108" s="27">
        <v>54552</v>
      </c>
      <c r="BY108" s="27">
        <v>17712</v>
      </c>
      <c r="BZ108" s="27">
        <v>11946</v>
      </c>
      <c r="CA108" s="27">
        <v>514</v>
      </c>
      <c r="CB108" s="27">
        <v>479</v>
      </c>
      <c r="CC108" s="27">
        <v>4362</v>
      </c>
      <c r="CD108" s="27">
        <v>1987</v>
      </c>
      <c r="CE108" s="27">
        <v>1496</v>
      </c>
      <c r="CF108" s="27">
        <v>1385</v>
      </c>
      <c r="CG108" s="27">
        <v>2196</v>
      </c>
      <c r="CH108" s="27">
        <v>735</v>
      </c>
      <c r="CI108" s="27">
        <v>3969</v>
      </c>
      <c r="CJ108" s="27">
        <v>2132</v>
      </c>
      <c r="CK108" s="27">
        <v>1226</v>
      </c>
    </row>
    <row r="109" spans="1:89" s="8" customFormat="1" x14ac:dyDescent="0.25">
      <c r="A109" s="26">
        <v>40391</v>
      </c>
      <c r="B109" s="27">
        <v>7384.1</v>
      </c>
      <c r="C109" s="27">
        <v>10359.299999999999</v>
      </c>
      <c r="D109" s="27">
        <v>135392.5</v>
      </c>
      <c r="E109" s="27">
        <v>47960.1</v>
      </c>
      <c r="F109" s="27">
        <v>16048.1</v>
      </c>
      <c r="G109" s="27">
        <v>16539.2</v>
      </c>
      <c r="H109" s="27">
        <v>67046.3</v>
      </c>
      <c r="I109" s="27">
        <v>16785.5</v>
      </c>
      <c r="J109" s="27">
        <v>116981.3</v>
      </c>
      <c r="K109" s="27">
        <v>46753.9</v>
      </c>
      <c r="L109" s="27">
        <v>17986.400000000001</v>
      </c>
      <c r="M109" s="27">
        <v>13250530407.040001</v>
      </c>
      <c r="N109" s="27">
        <v>20420401886.240002</v>
      </c>
      <c r="O109" s="27">
        <v>115124938289.74001</v>
      </c>
      <c r="P109" s="27">
        <v>32076089580.91</v>
      </c>
      <c r="Q109" s="27">
        <v>22674792865.73</v>
      </c>
      <c r="R109" s="27">
        <v>70279514382.259995</v>
      </c>
      <c r="S109" s="27">
        <v>28133049993.049999</v>
      </c>
      <c r="T109" s="27">
        <v>73257759574.229996</v>
      </c>
      <c r="U109" s="27">
        <v>25264723195.099998</v>
      </c>
      <c r="V109" s="27">
        <v>48479355631.849998</v>
      </c>
      <c r="W109" s="27">
        <v>22377924172.439999</v>
      </c>
      <c r="X109" s="27">
        <v>9.6999999999999993</v>
      </c>
      <c r="Y109" s="27">
        <v>5</v>
      </c>
      <c r="Z109" s="27">
        <v>5.5</v>
      </c>
      <c r="AA109" s="27">
        <v>8.8000000000000007</v>
      </c>
      <c r="AB109" s="27">
        <v>8</v>
      </c>
      <c r="AC109" s="27">
        <v>8.6</v>
      </c>
      <c r="AD109" s="27">
        <v>7.7</v>
      </c>
      <c r="AE109" s="27">
        <v>6.5</v>
      </c>
      <c r="AF109" s="27">
        <v>4.5</v>
      </c>
      <c r="AG109" s="27">
        <v>5.7</v>
      </c>
      <c r="AH109" s="27">
        <v>8</v>
      </c>
      <c r="AI109" s="27">
        <v>3603</v>
      </c>
      <c r="AJ109" s="27">
        <v>4423</v>
      </c>
      <c r="AK109" s="27">
        <v>23415</v>
      </c>
      <c r="AL109" s="27">
        <v>16590</v>
      </c>
      <c r="AM109" s="27">
        <v>10633</v>
      </c>
      <c r="AN109" s="27">
        <v>14418</v>
      </c>
      <c r="AO109" s="27">
        <v>38992</v>
      </c>
      <c r="AP109" s="27">
        <v>9602</v>
      </c>
      <c r="AQ109" s="27">
        <v>26635</v>
      </c>
      <c r="AR109" s="27">
        <v>16378</v>
      </c>
      <c r="AS109" s="27">
        <v>9903</v>
      </c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>
        <v>19853</v>
      </c>
      <c r="BF109" s="27">
        <v>34625</v>
      </c>
      <c r="BG109" s="27">
        <v>309560</v>
      </c>
      <c r="BH109" s="27">
        <v>47764</v>
      </c>
      <c r="BI109" s="27">
        <v>34899</v>
      </c>
      <c r="BJ109" s="27">
        <v>35922</v>
      </c>
      <c r="BK109" s="27">
        <v>301163</v>
      </c>
      <c r="BL109" s="27">
        <v>28402</v>
      </c>
      <c r="BM109" s="27">
        <v>209043</v>
      </c>
      <c r="BN109" s="27">
        <v>87227</v>
      </c>
      <c r="BO109" s="27">
        <v>38560</v>
      </c>
      <c r="BP109" s="27">
        <v>5959</v>
      </c>
      <c r="BQ109" s="27">
        <v>4935</v>
      </c>
      <c r="BR109" s="27">
        <v>45137</v>
      </c>
      <c r="BS109" s="27">
        <v>15349</v>
      </c>
      <c r="BT109" s="27">
        <v>8875</v>
      </c>
      <c r="BU109" s="27">
        <v>11249</v>
      </c>
      <c r="BV109" s="27">
        <v>41670</v>
      </c>
      <c r="BW109" s="27">
        <v>10689</v>
      </c>
      <c r="BX109" s="27">
        <v>64207</v>
      </c>
      <c r="BY109" s="27">
        <v>20933</v>
      </c>
      <c r="BZ109" s="27">
        <v>14415</v>
      </c>
      <c r="CA109" s="27">
        <v>618</v>
      </c>
      <c r="CB109" s="27">
        <v>586</v>
      </c>
      <c r="CC109" s="27">
        <v>5270</v>
      </c>
      <c r="CD109" s="27">
        <v>2503</v>
      </c>
      <c r="CE109" s="27">
        <v>1840</v>
      </c>
      <c r="CF109" s="27">
        <v>1634</v>
      </c>
      <c r="CG109" s="27">
        <v>2693</v>
      </c>
      <c r="CH109" s="27">
        <v>886</v>
      </c>
      <c r="CI109" s="27">
        <v>4755</v>
      </c>
      <c r="CJ109" s="27">
        <v>2499</v>
      </c>
      <c r="CK109" s="27">
        <v>1474</v>
      </c>
    </row>
    <row r="110" spans="1:89" s="8" customFormat="1" x14ac:dyDescent="0.25">
      <c r="A110" s="26">
        <v>40422</v>
      </c>
      <c r="B110" s="27">
        <v>8198.6</v>
      </c>
      <c r="C110" s="27">
        <v>11580.8</v>
      </c>
      <c r="D110" s="27">
        <v>152547</v>
      </c>
      <c r="E110" s="27">
        <v>53880.800000000003</v>
      </c>
      <c r="F110" s="27">
        <v>17868.400000000001</v>
      </c>
      <c r="G110" s="27">
        <v>18463.099999999999</v>
      </c>
      <c r="H110" s="27">
        <v>76390.8</v>
      </c>
      <c r="I110" s="27">
        <v>18676.8</v>
      </c>
      <c r="J110" s="27">
        <v>130859.1</v>
      </c>
      <c r="K110" s="27">
        <v>51738.9</v>
      </c>
      <c r="L110" s="27">
        <v>19819.3</v>
      </c>
      <c r="M110" s="27">
        <v>15065440477.85</v>
      </c>
      <c r="N110" s="27">
        <v>24244002238.310001</v>
      </c>
      <c r="O110" s="27">
        <v>134069430153.64999</v>
      </c>
      <c r="P110" s="27">
        <v>36627472743.699997</v>
      </c>
      <c r="Q110" s="27">
        <v>26391952044.470001</v>
      </c>
      <c r="R110" s="27">
        <v>81427641703.059998</v>
      </c>
      <c r="S110" s="27">
        <v>33564530679.68</v>
      </c>
      <c r="T110" s="27">
        <v>82823505145.710007</v>
      </c>
      <c r="U110" s="27">
        <v>29505552298.27</v>
      </c>
      <c r="V110" s="27">
        <v>54617679798.919998</v>
      </c>
      <c r="W110" s="27">
        <v>26854689835.349998</v>
      </c>
      <c r="X110" s="27">
        <v>10.3</v>
      </c>
      <c r="Y110" s="27">
        <v>5.0999999999999996</v>
      </c>
      <c r="Z110" s="27">
        <v>5.8</v>
      </c>
      <c r="AA110" s="27">
        <v>8.6</v>
      </c>
      <c r="AB110" s="27">
        <v>7.6</v>
      </c>
      <c r="AC110" s="27">
        <v>8.6</v>
      </c>
      <c r="AD110" s="27">
        <v>7.7</v>
      </c>
      <c r="AE110" s="27">
        <v>5.9</v>
      </c>
      <c r="AF110" s="27">
        <v>4.4000000000000004</v>
      </c>
      <c r="AG110" s="27">
        <v>5.6</v>
      </c>
      <c r="AH110" s="27">
        <v>7.7</v>
      </c>
      <c r="AI110" s="27">
        <v>3378</v>
      </c>
      <c r="AJ110" s="27">
        <v>4086</v>
      </c>
      <c r="AK110" s="27">
        <v>23501</v>
      </c>
      <c r="AL110" s="27">
        <v>16876</v>
      </c>
      <c r="AM110" s="27">
        <v>10088</v>
      </c>
      <c r="AN110" s="27">
        <v>13701</v>
      </c>
      <c r="AO110" s="27">
        <v>39379</v>
      </c>
      <c r="AP110" s="27">
        <v>9650</v>
      </c>
      <c r="AQ110" s="27">
        <v>27339</v>
      </c>
      <c r="AR110" s="27">
        <v>18146</v>
      </c>
      <c r="AS110" s="27">
        <v>10257</v>
      </c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>
        <v>22210</v>
      </c>
      <c r="BF110" s="27">
        <v>37645</v>
      </c>
      <c r="BG110" s="27">
        <v>355178</v>
      </c>
      <c r="BH110" s="27">
        <v>55596</v>
      </c>
      <c r="BI110" s="27">
        <v>46461</v>
      </c>
      <c r="BJ110" s="27">
        <v>41579</v>
      </c>
      <c r="BK110" s="27">
        <v>346679</v>
      </c>
      <c r="BL110" s="27">
        <v>32414</v>
      </c>
      <c r="BM110" s="27">
        <v>239207</v>
      </c>
      <c r="BN110" s="27">
        <v>99853</v>
      </c>
      <c r="BO110" s="27">
        <v>43138</v>
      </c>
      <c r="BP110" s="27">
        <v>6823</v>
      </c>
      <c r="BQ110" s="27">
        <v>5710</v>
      </c>
      <c r="BR110" s="27">
        <v>52630</v>
      </c>
      <c r="BS110" s="27">
        <v>17586</v>
      </c>
      <c r="BT110" s="27">
        <v>10417</v>
      </c>
      <c r="BU110" s="27">
        <v>12972</v>
      </c>
      <c r="BV110" s="27">
        <v>49912</v>
      </c>
      <c r="BW110" s="27">
        <v>12221</v>
      </c>
      <c r="BX110" s="27">
        <v>74060</v>
      </c>
      <c r="BY110" s="27">
        <v>24456</v>
      </c>
      <c r="BZ110" s="27">
        <v>16981</v>
      </c>
      <c r="CA110" s="27">
        <v>730</v>
      </c>
      <c r="CB110" s="27">
        <v>675</v>
      </c>
      <c r="CC110" s="27">
        <v>6431</v>
      </c>
      <c r="CD110" s="27">
        <v>2951</v>
      </c>
      <c r="CE110" s="27">
        <v>2202</v>
      </c>
      <c r="CF110" s="27">
        <v>1947</v>
      </c>
      <c r="CG110" s="27">
        <v>3304</v>
      </c>
      <c r="CH110" s="27">
        <v>1076</v>
      </c>
      <c r="CI110" s="27">
        <v>5611</v>
      </c>
      <c r="CJ110" s="27">
        <v>2934</v>
      </c>
      <c r="CK110" s="27">
        <v>1790</v>
      </c>
    </row>
    <row r="111" spans="1:89" s="8" customFormat="1" x14ac:dyDescent="0.25">
      <c r="A111" s="26">
        <v>40452</v>
      </c>
      <c r="B111" s="27">
        <v>9306.9</v>
      </c>
      <c r="C111" s="27">
        <v>13089.2</v>
      </c>
      <c r="D111" s="27">
        <v>171183.8</v>
      </c>
      <c r="E111" s="27">
        <v>60027.7</v>
      </c>
      <c r="F111" s="27">
        <v>20155</v>
      </c>
      <c r="G111" s="27">
        <v>20912.900000000001</v>
      </c>
      <c r="H111" s="27">
        <v>88432.6</v>
      </c>
      <c r="I111" s="27">
        <v>20906.2</v>
      </c>
      <c r="J111" s="27">
        <v>147385.70000000001</v>
      </c>
      <c r="K111" s="27">
        <v>58149.9</v>
      </c>
      <c r="L111" s="27">
        <v>22207.3</v>
      </c>
      <c r="M111" s="27">
        <v>17190159933.84</v>
      </c>
      <c r="N111" s="27">
        <v>27952809898.990002</v>
      </c>
      <c r="O111" s="27">
        <v>148156086871.91</v>
      </c>
      <c r="P111" s="27">
        <v>40642715005.529999</v>
      </c>
      <c r="Q111" s="27">
        <v>30240111240.34</v>
      </c>
      <c r="R111" s="27">
        <v>92440121575.429993</v>
      </c>
      <c r="S111" s="27">
        <v>37439871883.019997</v>
      </c>
      <c r="T111" s="27">
        <v>93266942467.419998</v>
      </c>
      <c r="U111" s="27">
        <v>33795752120.599998</v>
      </c>
      <c r="V111" s="27">
        <v>60708911678.959999</v>
      </c>
      <c r="W111" s="27">
        <v>30117267951.650002</v>
      </c>
      <c r="X111" s="27">
        <v>9.6</v>
      </c>
      <c r="Y111" s="27">
        <v>5.3</v>
      </c>
      <c r="Z111" s="27">
        <v>5.4</v>
      </c>
      <c r="AA111" s="27">
        <v>9.1</v>
      </c>
      <c r="AB111" s="27">
        <v>7.7</v>
      </c>
      <c r="AC111" s="27">
        <v>8.6</v>
      </c>
      <c r="AD111" s="27">
        <v>7.6</v>
      </c>
      <c r="AE111" s="27">
        <v>6</v>
      </c>
      <c r="AF111" s="27">
        <v>4.4000000000000004</v>
      </c>
      <c r="AG111" s="27">
        <v>5.7</v>
      </c>
      <c r="AH111" s="27">
        <v>8.6</v>
      </c>
      <c r="AI111" s="27">
        <v>3182</v>
      </c>
      <c r="AJ111" s="27">
        <v>3715</v>
      </c>
      <c r="AK111" s="27">
        <v>22327</v>
      </c>
      <c r="AL111" s="27">
        <v>17156</v>
      </c>
      <c r="AM111" s="27">
        <v>8973</v>
      </c>
      <c r="AN111" s="27">
        <v>11567</v>
      </c>
      <c r="AO111" s="27">
        <v>36408</v>
      </c>
      <c r="AP111" s="27">
        <v>9314</v>
      </c>
      <c r="AQ111" s="27">
        <v>25142</v>
      </c>
      <c r="AR111" s="27">
        <v>18186</v>
      </c>
      <c r="AS111" s="27">
        <v>10029</v>
      </c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>
        <v>24949</v>
      </c>
      <c r="BF111" s="27">
        <v>41336</v>
      </c>
      <c r="BG111" s="27">
        <v>406141</v>
      </c>
      <c r="BH111" s="27">
        <v>65007</v>
      </c>
      <c r="BI111" s="27">
        <v>51383</v>
      </c>
      <c r="BJ111" s="27">
        <v>46352</v>
      </c>
      <c r="BK111" s="27">
        <v>388938</v>
      </c>
      <c r="BL111" s="27">
        <v>36273</v>
      </c>
      <c r="BM111" s="27">
        <v>268392</v>
      </c>
      <c r="BN111" s="27">
        <v>114011</v>
      </c>
      <c r="BO111" s="27">
        <v>47662</v>
      </c>
      <c r="BP111" s="27">
        <v>7697</v>
      </c>
      <c r="BQ111" s="27">
        <v>6495</v>
      </c>
      <c r="BR111" s="27">
        <v>59847</v>
      </c>
      <c r="BS111" s="27">
        <v>20064</v>
      </c>
      <c r="BT111" s="27">
        <v>12025</v>
      </c>
      <c r="BU111" s="27">
        <v>14748</v>
      </c>
      <c r="BV111" s="27">
        <v>58073</v>
      </c>
      <c r="BW111" s="27">
        <v>13946</v>
      </c>
      <c r="BX111" s="27">
        <v>84720</v>
      </c>
      <c r="BY111" s="27">
        <v>27970</v>
      </c>
      <c r="BZ111" s="27">
        <v>18707</v>
      </c>
      <c r="CA111" s="27">
        <v>883</v>
      </c>
      <c r="CB111" s="27">
        <v>797</v>
      </c>
      <c r="CC111" s="27">
        <v>7702</v>
      </c>
      <c r="CD111" s="27">
        <v>3402</v>
      </c>
      <c r="CE111" s="27">
        <v>2563</v>
      </c>
      <c r="CF111" s="27">
        <v>2250</v>
      </c>
      <c r="CG111" s="27">
        <v>4187</v>
      </c>
      <c r="CH111" s="27">
        <v>1262</v>
      </c>
      <c r="CI111" s="27">
        <v>6429</v>
      </c>
      <c r="CJ111" s="27">
        <v>3468</v>
      </c>
      <c r="CK111" s="27">
        <v>2136</v>
      </c>
    </row>
    <row r="112" spans="1:89" s="8" customFormat="1" x14ac:dyDescent="0.25">
      <c r="A112" s="26">
        <v>40483</v>
      </c>
      <c r="B112" s="27">
        <v>10105.799999999999</v>
      </c>
      <c r="C112" s="27">
        <v>14334.8</v>
      </c>
      <c r="D112" s="27">
        <v>191008.6</v>
      </c>
      <c r="E112" s="27">
        <v>66474.600000000006</v>
      </c>
      <c r="F112" s="27">
        <v>21848.5</v>
      </c>
      <c r="G112" s="27">
        <v>22599.9</v>
      </c>
      <c r="H112" s="27">
        <v>95264.6</v>
      </c>
      <c r="I112" s="27">
        <v>22759.599999999999</v>
      </c>
      <c r="J112" s="27">
        <v>163144</v>
      </c>
      <c r="K112" s="27">
        <v>63723.9</v>
      </c>
      <c r="L112" s="27">
        <v>24306.2</v>
      </c>
      <c r="M112" s="27">
        <v>19003260483.43</v>
      </c>
      <c r="N112" s="27">
        <v>32046817408.23</v>
      </c>
      <c r="O112" s="27">
        <v>166046733778.60999</v>
      </c>
      <c r="P112" s="27">
        <v>45044147964.160004</v>
      </c>
      <c r="Q112" s="27">
        <v>33798529506.380001</v>
      </c>
      <c r="R112" s="27">
        <v>104016936947.77</v>
      </c>
      <c r="S112" s="27">
        <v>41730688958.639999</v>
      </c>
      <c r="T112" s="27">
        <v>104349496704.37</v>
      </c>
      <c r="U112" s="27">
        <v>38009874413.209999</v>
      </c>
      <c r="V112" s="27">
        <v>67812144720.660004</v>
      </c>
      <c r="W112" s="27">
        <v>33980208755.32</v>
      </c>
      <c r="X112" s="27">
        <v>10.1</v>
      </c>
      <c r="Y112" s="27">
        <v>5.3</v>
      </c>
      <c r="Z112" s="27">
        <v>5.2</v>
      </c>
      <c r="AA112" s="27">
        <v>9.5</v>
      </c>
      <c r="AB112" s="27">
        <v>7.9</v>
      </c>
      <c r="AC112" s="27">
        <v>8.5</v>
      </c>
      <c r="AD112" s="27">
        <v>7.6</v>
      </c>
      <c r="AE112" s="27">
        <v>5.4</v>
      </c>
      <c r="AF112" s="27">
        <v>4.2</v>
      </c>
      <c r="AG112" s="27">
        <v>5.8</v>
      </c>
      <c r="AH112" s="27">
        <v>8.3000000000000007</v>
      </c>
      <c r="AI112" s="27">
        <v>3141</v>
      </c>
      <c r="AJ112" s="27">
        <v>3577</v>
      </c>
      <c r="AK112" s="27">
        <v>18894</v>
      </c>
      <c r="AL112" s="27">
        <v>14476</v>
      </c>
      <c r="AM112" s="27">
        <v>8952</v>
      </c>
      <c r="AN112" s="27">
        <v>9521</v>
      </c>
      <c r="AO112" s="27">
        <v>33636</v>
      </c>
      <c r="AP112" s="27">
        <v>8197</v>
      </c>
      <c r="AQ112" s="27">
        <v>21726</v>
      </c>
      <c r="AR112" s="27">
        <v>18700</v>
      </c>
      <c r="AS112" s="27">
        <v>9710</v>
      </c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>
        <v>29051</v>
      </c>
      <c r="BF112" s="27">
        <v>46090</v>
      </c>
      <c r="BG112" s="27">
        <v>440647</v>
      </c>
      <c r="BH112" s="27">
        <v>72779</v>
      </c>
      <c r="BI112" s="27">
        <v>58455</v>
      </c>
      <c r="BJ112" s="27">
        <v>51389</v>
      </c>
      <c r="BK112" s="27">
        <v>424919</v>
      </c>
      <c r="BL112" s="27">
        <v>40391</v>
      </c>
      <c r="BM112" s="27">
        <v>296513</v>
      </c>
      <c r="BN112" s="27">
        <v>128632</v>
      </c>
      <c r="BO112" s="27">
        <v>52372</v>
      </c>
      <c r="BP112" s="27">
        <v>8889</v>
      </c>
      <c r="BQ112" s="27">
        <v>7311</v>
      </c>
      <c r="BR112" s="27">
        <v>67018</v>
      </c>
      <c r="BS112" s="27">
        <v>22649</v>
      </c>
      <c r="BT112" s="27">
        <v>14032</v>
      </c>
      <c r="BU112" s="27">
        <v>16586</v>
      </c>
      <c r="BV112" s="27">
        <v>67297</v>
      </c>
      <c r="BW112" s="27">
        <v>15720</v>
      </c>
      <c r="BX112" s="27">
        <v>96464</v>
      </c>
      <c r="BY112" s="27">
        <v>31469</v>
      </c>
      <c r="BZ112" s="27">
        <v>21208</v>
      </c>
      <c r="CA112" s="27">
        <v>995</v>
      </c>
      <c r="CB112" s="27">
        <v>952</v>
      </c>
      <c r="CC112" s="27">
        <v>8892</v>
      </c>
      <c r="CD112" s="27">
        <v>3942</v>
      </c>
      <c r="CE112" s="27">
        <v>2862</v>
      </c>
      <c r="CF112" s="27">
        <v>2596</v>
      </c>
      <c r="CG112" s="27">
        <v>5174</v>
      </c>
      <c r="CH112" s="27">
        <v>1506</v>
      </c>
      <c r="CI112" s="27">
        <v>7372</v>
      </c>
      <c r="CJ112" s="27">
        <v>4019</v>
      </c>
      <c r="CK112" s="27">
        <v>2541</v>
      </c>
    </row>
    <row r="113" spans="1:89" s="8" customFormat="1" x14ac:dyDescent="0.25">
      <c r="A113" s="26">
        <v>40513</v>
      </c>
      <c r="B113" s="27">
        <v>11257.123</v>
      </c>
      <c r="C113" s="27">
        <v>15652.063</v>
      </c>
      <c r="D113" s="27">
        <v>211685.51500000001</v>
      </c>
      <c r="E113" s="27">
        <v>73290.815000000002</v>
      </c>
      <c r="F113" s="27">
        <v>24156.406999999999</v>
      </c>
      <c r="G113" s="27">
        <v>25509.652999999998</v>
      </c>
      <c r="H113" s="27">
        <v>107586.462</v>
      </c>
      <c r="I113" s="27">
        <v>25108.19</v>
      </c>
      <c r="J113" s="27">
        <v>180726.935</v>
      </c>
      <c r="K113" s="27">
        <v>71031.023000000001</v>
      </c>
      <c r="L113" s="27">
        <v>26732.671999999999</v>
      </c>
      <c r="M113" s="27">
        <v>21777649085.630001</v>
      </c>
      <c r="N113" s="27">
        <v>39580392384.660004</v>
      </c>
      <c r="O113" s="27">
        <v>199756241530.78</v>
      </c>
      <c r="P113" s="27">
        <v>52666783671.440002</v>
      </c>
      <c r="Q113" s="27">
        <v>37470767920.870003</v>
      </c>
      <c r="R113" s="27">
        <v>124778656887.49001</v>
      </c>
      <c r="S113" s="27">
        <v>50423266332.550003</v>
      </c>
      <c r="T113" s="27">
        <v>125827572073.55</v>
      </c>
      <c r="U113" s="27">
        <v>44908961331.769997</v>
      </c>
      <c r="V113" s="27">
        <v>79931515977.369995</v>
      </c>
      <c r="W113" s="27">
        <v>40822686796.970001</v>
      </c>
      <c r="X113" s="27">
        <v>10.5</v>
      </c>
      <c r="Y113" s="27">
        <v>5.5</v>
      </c>
      <c r="Z113" s="27">
        <v>5.0999999999999996</v>
      </c>
      <c r="AA113" s="27">
        <v>9.4</v>
      </c>
      <c r="AB113" s="27">
        <v>8.6</v>
      </c>
      <c r="AC113" s="27">
        <v>8.4</v>
      </c>
      <c r="AD113" s="27">
        <v>7.5</v>
      </c>
      <c r="AE113" s="27">
        <v>5.8</v>
      </c>
      <c r="AF113" s="27">
        <v>4.0999999999999996</v>
      </c>
      <c r="AG113" s="27">
        <v>5.9</v>
      </c>
      <c r="AH113" s="27">
        <v>8</v>
      </c>
      <c r="AI113" s="27">
        <v>2460</v>
      </c>
      <c r="AJ113" s="27">
        <v>2945</v>
      </c>
      <c r="AK113" s="27">
        <v>8918</v>
      </c>
      <c r="AL113" s="27">
        <v>11024</v>
      </c>
      <c r="AM113" s="27">
        <v>5426</v>
      </c>
      <c r="AN113" s="27">
        <v>7253</v>
      </c>
      <c r="AO113" s="27">
        <v>29381</v>
      </c>
      <c r="AP113" s="27">
        <v>7626</v>
      </c>
      <c r="AQ113" s="27">
        <v>17906</v>
      </c>
      <c r="AR113" s="27">
        <v>17895</v>
      </c>
      <c r="AS113" s="27">
        <v>7064</v>
      </c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>
        <v>33710</v>
      </c>
      <c r="BF113" s="27">
        <v>50124</v>
      </c>
      <c r="BG113" s="27">
        <v>504110</v>
      </c>
      <c r="BH113" s="27">
        <v>83737</v>
      </c>
      <c r="BI113" s="27">
        <v>84806</v>
      </c>
      <c r="BJ113" s="27">
        <v>58310</v>
      </c>
      <c r="BK113" s="27">
        <v>479514</v>
      </c>
      <c r="BL113" s="27">
        <v>45659</v>
      </c>
      <c r="BM113" s="27">
        <v>334050</v>
      </c>
      <c r="BN113" s="27">
        <v>145769</v>
      </c>
      <c r="BO113" s="27">
        <v>59029</v>
      </c>
      <c r="BP113" s="27">
        <v>10317</v>
      </c>
      <c r="BQ113" s="27">
        <v>8439</v>
      </c>
      <c r="BR113" s="27">
        <v>77143</v>
      </c>
      <c r="BS113" s="27">
        <v>25491</v>
      </c>
      <c r="BT113" s="27">
        <v>16164</v>
      </c>
      <c r="BU113" s="27">
        <v>18936</v>
      </c>
      <c r="BV113" s="27">
        <v>77126</v>
      </c>
      <c r="BW113" s="27">
        <v>17858</v>
      </c>
      <c r="BX113" s="27">
        <v>108912</v>
      </c>
      <c r="BY113" s="27">
        <v>35952</v>
      </c>
      <c r="BZ113" s="27">
        <v>24482</v>
      </c>
      <c r="CA113" s="27">
        <v>1215</v>
      </c>
      <c r="CB113" s="27">
        <v>1173</v>
      </c>
      <c r="CC113" s="27">
        <v>11438</v>
      </c>
      <c r="CD113" s="27">
        <v>4687</v>
      </c>
      <c r="CE113" s="27">
        <v>3423</v>
      </c>
      <c r="CF113" s="27">
        <v>3082</v>
      </c>
      <c r="CG113" s="27">
        <v>6429</v>
      </c>
      <c r="CH113" s="27">
        <v>1838</v>
      </c>
      <c r="CI113" s="27">
        <v>8902</v>
      </c>
      <c r="CJ113" s="27">
        <v>4846</v>
      </c>
      <c r="CK113" s="27">
        <v>3126</v>
      </c>
    </row>
    <row r="114" spans="1:89" s="8" customFormat="1" x14ac:dyDescent="0.25">
      <c r="A114" s="26">
        <v>40544</v>
      </c>
      <c r="B114" s="27">
        <v>737.56399999999996</v>
      </c>
      <c r="C114" s="27">
        <v>1396.694</v>
      </c>
      <c r="D114" s="27">
        <v>18338.317999999999</v>
      </c>
      <c r="E114" s="27">
        <v>5777.8429999999998</v>
      </c>
      <c r="F114" s="27">
        <v>1305.8530000000001</v>
      </c>
      <c r="G114" s="27">
        <v>1783.0119999999999</v>
      </c>
      <c r="H114" s="27">
        <v>8770.2060000000001</v>
      </c>
      <c r="I114" s="27">
        <v>1647.7</v>
      </c>
      <c r="J114" s="27">
        <v>13817.258</v>
      </c>
      <c r="K114" s="27">
        <v>6222.9979999999996</v>
      </c>
      <c r="L114" s="27">
        <v>1912.819</v>
      </c>
      <c r="M114" s="27">
        <v>1057563615.25</v>
      </c>
      <c r="N114" s="27">
        <v>1439829274.1800001</v>
      </c>
      <c r="O114" s="27">
        <v>4376522199.8199997</v>
      </c>
      <c r="P114" s="27">
        <v>2320968738.23</v>
      </c>
      <c r="Q114" s="27">
        <v>1215568245.6400001</v>
      </c>
      <c r="R114" s="27">
        <v>4569366785.2799997</v>
      </c>
      <c r="S114" s="27">
        <v>1866306832.0699999</v>
      </c>
      <c r="T114" s="27">
        <v>5039585407.8000002</v>
      </c>
      <c r="U114" s="27">
        <v>2073810395.6199999</v>
      </c>
      <c r="V114" s="27">
        <v>4179244890.27</v>
      </c>
      <c r="W114" s="27">
        <v>1569621503.97</v>
      </c>
      <c r="X114" s="27">
        <v>11.5</v>
      </c>
      <c r="Y114" s="27">
        <v>5.5</v>
      </c>
      <c r="Z114" s="27">
        <v>5.4</v>
      </c>
      <c r="AA114" s="27">
        <v>9.1</v>
      </c>
      <c r="AB114" s="27">
        <v>9.1</v>
      </c>
      <c r="AC114" s="27">
        <v>8.5</v>
      </c>
      <c r="AD114" s="27">
        <v>7.5</v>
      </c>
      <c r="AE114" s="27">
        <v>5.2</v>
      </c>
      <c r="AF114" s="27">
        <v>5.2</v>
      </c>
      <c r="AG114" s="27">
        <v>6.1</v>
      </c>
      <c r="AH114" s="27">
        <v>8</v>
      </c>
      <c r="AI114" s="27">
        <v>2761</v>
      </c>
      <c r="AJ114" s="27">
        <v>3665</v>
      </c>
      <c r="AK114" s="27">
        <v>15023</v>
      </c>
      <c r="AL114" s="27">
        <v>12213</v>
      </c>
      <c r="AM114" s="27">
        <v>6095</v>
      </c>
      <c r="AN114" s="27">
        <v>7658</v>
      </c>
      <c r="AO114" s="27">
        <v>27525</v>
      </c>
      <c r="AP114" s="27">
        <v>7329</v>
      </c>
      <c r="AQ114" s="27">
        <v>20634</v>
      </c>
      <c r="AR114" s="27">
        <v>15794</v>
      </c>
      <c r="AS114" s="27">
        <v>5547</v>
      </c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>
        <v>2927</v>
      </c>
      <c r="BF114" s="27">
        <v>2805</v>
      </c>
      <c r="BG114" s="27">
        <v>26033</v>
      </c>
      <c r="BH114" s="27">
        <v>6265</v>
      </c>
      <c r="BI114" s="27">
        <v>5851</v>
      </c>
      <c r="BJ114" s="27">
        <v>3645</v>
      </c>
      <c r="BK114" s="27">
        <v>30338</v>
      </c>
      <c r="BL114" s="27">
        <v>3344</v>
      </c>
      <c r="BM114" s="27">
        <v>23162</v>
      </c>
      <c r="BN114" s="27">
        <v>8888</v>
      </c>
      <c r="BO114" s="27">
        <v>2976</v>
      </c>
      <c r="BP114" s="27">
        <v>870</v>
      </c>
      <c r="BQ114" s="27">
        <v>561</v>
      </c>
      <c r="BR114" s="27">
        <v>4860</v>
      </c>
      <c r="BS114" s="27">
        <v>1763</v>
      </c>
      <c r="BT114" s="27">
        <v>1131</v>
      </c>
      <c r="BU114" s="27">
        <v>1295</v>
      </c>
      <c r="BV114" s="27">
        <v>6308</v>
      </c>
      <c r="BW114" s="27">
        <v>1238</v>
      </c>
      <c r="BX114" s="27">
        <v>7478</v>
      </c>
      <c r="BY114" s="27">
        <v>2344</v>
      </c>
      <c r="BZ114" s="27">
        <v>1230</v>
      </c>
      <c r="CA114" s="27">
        <v>63</v>
      </c>
      <c r="CB114" s="27">
        <v>52</v>
      </c>
      <c r="CC114" s="27">
        <v>597</v>
      </c>
      <c r="CD114" s="27">
        <v>213</v>
      </c>
      <c r="CE114" s="27">
        <v>174</v>
      </c>
      <c r="CF114" s="27">
        <v>144</v>
      </c>
      <c r="CG114" s="27">
        <v>417</v>
      </c>
      <c r="CH114" s="27">
        <v>118</v>
      </c>
      <c r="CI114" s="27">
        <v>609</v>
      </c>
      <c r="CJ114" s="27">
        <v>188</v>
      </c>
      <c r="CK114" s="27">
        <v>177</v>
      </c>
    </row>
    <row r="115" spans="1:89" s="8" customFormat="1" x14ac:dyDescent="0.25">
      <c r="A115" s="26">
        <v>40575</v>
      </c>
      <c r="B115" s="27">
        <v>1463.7329999999999</v>
      </c>
      <c r="C115" s="27">
        <v>2466.252</v>
      </c>
      <c r="D115" s="27">
        <v>35746.207999999999</v>
      </c>
      <c r="E115" s="27">
        <v>11868.312</v>
      </c>
      <c r="F115" s="27">
        <v>2994.6970000000001</v>
      </c>
      <c r="G115" s="27">
        <v>3140.0970000000002</v>
      </c>
      <c r="H115" s="27">
        <v>14370.838</v>
      </c>
      <c r="I115" s="27">
        <v>3189.172</v>
      </c>
      <c r="J115" s="27">
        <v>24489.62</v>
      </c>
      <c r="K115" s="27">
        <v>10916.224</v>
      </c>
      <c r="L115" s="27">
        <v>4018.732</v>
      </c>
      <c r="M115" s="27">
        <v>2840324550.4699998</v>
      </c>
      <c r="N115" s="27">
        <v>4034166708.3000002</v>
      </c>
      <c r="O115" s="27">
        <v>16183348423.639999</v>
      </c>
      <c r="P115" s="27">
        <v>6211992549.6599998</v>
      </c>
      <c r="Q115" s="27">
        <v>4120698881.8800001</v>
      </c>
      <c r="R115" s="27">
        <v>12866391615.530001</v>
      </c>
      <c r="S115" s="27">
        <v>5651502258.8599997</v>
      </c>
      <c r="T115" s="27">
        <v>13342372986.559999</v>
      </c>
      <c r="U115" s="27">
        <v>4979875844.4200001</v>
      </c>
      <c r="V115" s="27">
        <v>9970191910.2600002</v>
      </c>
      <c r="W115" s="27">
        <v>4227693187.0999999</v>
      </c>
      <c r="X115" s="27">
        <v>11.8</v>
      </c>
      <c r="Y115" s="27">
        <v>5.9</v>
      </c>
      <c r="Z115" s="27">
        <v>5.5</v>
      </c>
      <c r="AA115" s="27">
        <v>9</v>
      </c>
      <c r="AB115" s="27">
        <v>10.199999999999999</v>
      </c>
      <c r="AC115" s="27">
        <v>8.6</v>
      </c>
      <c r="AD115" s="27">
        <v>7.6</v>
      </c>
      <c r="AE115" s="27">
        <v>5.4</v>
      </c>
      <c r="AF115" s="27">
        <v>6.1</v>
      </c>
      <c r="AG115" s="27">
        <v>6.7</v>
      </c>
      <c r="AH115" s="27">
        <v>8.1</v>
      </c>
      <c r="AI115" s="27">
        <v>2981</v>
      </c>
      <c r="AJ115" s="27">
        <v>3652</v>
      </c>
      <c r="AK115" s="27">
        <v>16246</v>
      </c>
      <c r="AL115" s="27">
        <v>12147</v>
      </c>
      <c r="AM115" s="27">
        <v>6443</v>
      </c>
      <c r="AN115" s="27">
        <v>8525</v>
      </c>
      <c r="AO115" s="27">
        <v>24130</v>
      </c>
      <c r="AP115" s="27">
        <v>8708</v>
      </c>
      <c r="AQ115" s="27">
        <v>23953</v>
      </c>
      <c r="AR115" s="27">
        <v>17125</v>
      </c>
      <c r="AS115" s="27">
        <v>6662</v>
      </c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>
        <v>5624</v>
      </c>
      <c r="BF115" s="27">
        <v>7072</v>
      </c>
      <c r="BG115" s="27">
        <v>61816</v>
      </c>
      <c r="BH115" s="27">
        <v>12386</v>
      </c>
      <c r="BI115" s="27">
        <v>11383</v>
      </c>
      <c r="BJ115" s="27">
        <v>8593</v>
      </c>
      <c r="BK115" s="27">
        <v>63616</v>
      </c>
      <c r="BL115" s="27">
        <v>6596</v>
      </c>
      <c r="BM115" s="27">
        <v>51492</v>
      </c>
      <c r="BN115" s="27">
        <v>26858</v>
      </c>
      <c r="BO115" s="27">
        <v>7806</v>
      </c>
      <c r="BP115" s="27">
        <v>1968</v>
      </c>
      <c r="BQ115" s="27">
        <v>1268</v>
      </c>
      <c r="BR115" s="27">
        <v>11392</v>
      </c>
      <c r="BS115" s="27">
        <v>4109</v>
      </c>
      <c r="BT115" s="27">
        <v>2642</v>
      </c>
      <c r="BU115" s="27">
        <v>2903</v>
      </c>
      <c r="BV115" s="27">
        <v>14496</v>
      </c>
      <c r="BW115" s="27">
        <v>2680</v>
      </c>
      <c r="BX115" s="27">
        <v>17116</v>
      </c>
      <c r="BY115" s="27">
        <v>5261</v>
      </c>
      <c r="BZ115" s="27">
        <v>2898</v>
      </c>
      <c r="CA115" s="27">
        <v>169</v>
      </c>
      <c r="CB115" s="27">
        <v>153</v>
      </c>
      <c r="CC115" s="27">
        <v>1543</v>
      </c>
      <c r="CD115" s="27">
        <v>628</v>
      </c>
      <c r="CE115" s="27">
        <v>477</v>
      </c>
      <c r="CF115" s="27">
        <v>386</v>
      </c>
      <c r="CG115" s="27">
        <v>1006</v>
      </c>
      <c r="CH115" s="27">
        <v>305</v>
      </c>
      <c r="CI115" s="27">
        <v>1650</v>
      </c>
      <c r="CJ115" s="27">
        <v>553</v>
      </c>
      <c r="CK115" s="27">
        <v>531</v>
      </c>
    </row>
    <row r="116" spans="1:89" s="8" customFormat="1" x14ac:dyDescent="0.25">
      <c r="A116" s="26">
        <v>40603</v>
      </c>
      <c r="B116" s="27">
        <v>2717.614</v>
      </c>
      <c r="C116" s="27">
        <v>4372.8829999999998</v>
      </c>
      <c r="D116" s="27">
        <v>64044.694000000003</v>
      </c>
      <c r="E116" s="27">
        <v>20648.608</v>
      </c>
      <c r="F116" s="27">
        <v>5763.2879999999996</v>
      </c>
      <c r="G116" s="27">
        <v>6194.2259999999997</v>
      </c>
      <c r="H116" s="27">
        <v>29690.53</v>
      </c>
      <c r="I116" s="27">
        <v>5897.9809999999998</v>
      </c>
      <c r="J116" s="27">
        <v>48470.07</v>
      </c>
      <c r="K116" s="27">
        <v>19263.315999999999</v>
      </c>
      <c r="L116" s="27">
        <v>7136.3450000000003</v>
      </c>
      <c r="M116" s="27">
        <v>4980848701.8800001</v>
      </c>
      <c r="N116" s="27">
        <v>6452895321.8100004</v>
      </c>
      <c r="O116" s="27">
        <v>42097072579.730003</v>
      </c>
      <c r="P116" s="27">
        <v>10351655683.360001</v>
      </c>
      <c r="Q116" s="27">
        <v>7331050319.2600002</v>
      </c>
      <c r="R116" s="27">
        <v>23420606487.419998</v>
      </c>
      <c r="S116" s="27">
        <v>10235854393.879999</v>
      </c>
      <c r="T116" s="27">
        <v>22779022546.57</v>
      </c>
      <c r="U116" s="27">
        <v>9167707745.6800003</v>
      </c>
      <c r="V116" s="27">
        <v>16850631773.709999</v>
      </c>
      <c r="W116" s="27">
        <v>7738779689.9099998</v>
      </c>
      <c r="X116" s="27">
        <v>11.5</v>
      </c>
      <c r="Y116" s="27">
        <v>6.2</v>
      </c>
      <c r="Z116" s="27">
        <v>5.5</v>
      </c>
      <c r="AA116" s="27">
        <v>8.8000000000000007</v>
      </c>
      <c r="AB116" s="27">
        <v>9.9</v>
      </c>
      <c r="AC116" s="27">
        <v>8.6999999999999993</v>
      </c>
      <c r="AD116" s="27">
        <v>7.6</v>
      </c>
      <c r="AE116" s="27">
        <v>5.4</v>
      </c>
      <c r="AF116" s="27">
        <v>7.2</v>
      </c>
      <c r="AG116" s="27">
        <v>6.9</v>
      </c>
      <c r="AH116" s="27">
        <v>7.8</v>
      </c>
      <c r="AI116" s="27">
        <v>2788</v>
      </c>
      <c r="AJ116" s="27">
        <v>4398</v>
      </c>
      <c r="AK116" s="27">
        <v>18606</v>
      </c>
      <c r="AL116" s="27">
        <v>13637</v>
      </c>
      <c r="AM116" s="27">
        <v>6370</v>
      </c>
      <c r="AN116" s="27">
        <v>9158</v>
      </c>
      <c r="AO116" s="27">
        <v>29654</v>
      </c>
      <c r="AP116" s="27">
        <v>9838</v>
      </c>
      <c r="AQ116" s="27">
        <v>26647</v>
      </c>
      <c r="AR116" s="27">
        <v>19137</v>
      </c>
      <c r="AS116" s="27">
        <v>8966</v>
      </c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>
        <v>10494</v>
      </c>
      <c r="BF116" s="27">
        <v>12838</v>
      </c>
      <c r="BG116" s="27">
        <v>113880</v>
      </c>
      <c r="BH116" s="27">
        <v>20980</v>
      </c>
      <c r="BI116" s="27">
        <v>48917</v>
      </c>
      <c r="BJ116" s="27">
        <v>15560</v>
      </c>
      <c r="BK116" s="27">
        <v>106765</v>
      </c>
      <c r="BL116" s="27">
        <v>13587</v>
      </c>
      <c r="BM116" s="27">
        <v>87022</v>
      </c>
      <c r="BN116" s="27">
        <v>45773</v>
      </c>
      <c r="BO116" s="27">
        <v>13619</v>
      </c>
      <c r="BP116" s="27">
        <v>3321</v>
      </c>
      <c r="BQ116" s="27">
        <v>2323</v>
      </c>
      <c r="BR116" s="27">
        <v>20542</v>
      </c>
      <c r="BS116" s="27">
        <v>6949</v>
      </c>
      <c r="BT116" s="27">
        <v>4638</v>
      </c>
      <c r="BU116" s="27">
        <v>5021</v>
      </c>
      <c r="BV116" s="27">
        <v>24601</v>
      </c>
      <c r="BW116" s="27">
        <v>4633</v>
      </c>
      <c r="BX116" s="27">
        <v>29075</v>
      </c>
      <c r="BY116" s="27">
        <v>9339</v>
      </c>
      <c r="BZ116" s="27">
        <v>5383</v>
      </c>
      <c r="CA116" s="27">
        <v>360</v>
      </c>
      <c r="CB116" s="27">
        <v>350</v>
      </c>
      <c r="CC116" s="27">
        <v>2940</v>
      </c>
      <c r="CD116" s="27">
        <v>1057</v>
      </c>
      <c r="CE116" s="27">
        <v>861</v>
      </c>
      <c r="CF116" s="27">
        <v>769</v>
      </c>
      <c r="CG116" s="27">
        <v>1726</v>
      </c>
      <c r="CH116" s="27">
        <v>541</v>
      </c>
      <c r="CI116" s="27">
        <v>2921</v>
      </c>
      <c r="CJ116" s="27">
        <v>1088</v>
      </c>
      <c r="CK116" s="27">
        <v>935</v>
      </c>
    </row>
    <row r="117" spans="1:89" s="8" customFormat="1" x14ac:dyDescent="0.25">
      <c r="A117" s="26">
        <v>40634</v>
      </c>
      <c r="B117" s="27">
        <v>4075.8110000000001</v>
      </c>
      <c r="C117" s="27">
        <v>6200.07</v>
      </c>
      <c r="D117" s="27">
        <v>89645.383000000002</v>
      </c>
      <c r="E117" s="27">
        <v>29616.423999999999</v>
      </c>
      <c r="F117" s="27">
        <v>8506.1290000000008</v>
      </c>
      <c r="G117" s="27">
        <v>9626.9320000000007</v>
      </c>
      <c r="H117" s="27">
        <v>44376.186999999998</v>
      </c>
      <c r="I117" s="27">
        <v>8766.8790000000008</v>
      </c>
      <c r="J117" s="27">
        <v>71727.823000000004</v>
      </c>
      <c r="K117" s="27">
        <v>26592.405999999999</v>
      </c>
      <c r="L117" s="27">
        <v>9446.6910000000007</v>
      </c>
      <c r="M117" s="27">
        <v>7068781506.6199999</v>
      </c>
      <c r="N117" s="27">
        <v>9993592620</v>
      </c>
      <c r="O117" s="27">
        <v>55340883211.419998</v>
      </c>
      <c r="P117" s="27">
        <v>14558594235.92</v>
      </c>
      <c r="Q117" s="27">
        <v>10196621336.200001</v>
      </c>
      <c r="R117" s="27">
        <v>35112001265.110001</v>
      </c>
      <c r="S117" s="27">
        <v>13927254276.01</v>
      </c>
      <c r="T117" s="27">
        <v>32973523557.740002</v>
      </c>
      <c r="U117" s="27">
        <v>13730084908.83</v>
      </c>
      <c r="V117" s="27">
        <v>23529176566.720001</v>
      </c>
      <c r="W117" s="27">
        <v>11447682363.280001</v>
      </c>
      <c r="X117" s="27">
        <v>12</v>
      </c>
      <c r="Y117" s="27">
        <v>6</v>
      </c>
      <c r="Z117" s="27">
        <v>5.2</v>
      </c>
      <c r="AA117" s="27">
        <v>7.9</v>
      </c>
      <c r="AB117" s="27">
        <v>8.9</v>
      </c>
      <c r="AC117" s="27">
        <v>8.8000000000000007</v>
      </c>
      <c r="AD117" s="27">
        <v>7.6</v>
      </c>
      <c r="AE117" s="27">
        <v>5.4</v>
      </c>
      <c r="AF117" s="27">
        <v>6.2</v>
      </c>
      <c r="AG117" s="27">
        <v>6.6</v>
      </c>
      <c r="AH117" s="27">
        <v>7.3</v>
      </c>
      <c r="AI117" s="27">
        <v>3116</v>
      </c>
      <c r="AJ117" s="27">
        <v>5452</v>
      </c>
      <c r="AK117" s="27">
        <v>24112</v>
      </c>
      <c r="AL117" s="27">
        <v>17376</v>
      </c>
      <c r="AM117" s="27">
        <v>8643</v>
      </c>
      <c r="AN117" s="27">
        <v>11437</v>
      </c>
      <c r="AO117" s="27">
        <v>35628</v>
      </c>
      <c r="AP117" s="27">
        <v>12084</v>
      </c>
      <c r="AQ117" s="27">
        <v>28730</v>
      </c>
      <c r="AR117" s="27">
        <v>19670</v>
      </c>
      <c r="AS117" s="27">
        <v>10339</v>
      </c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>
        <v>15801</v>
      </c>
      <c r="BF117" s="27">
        <v>17829</v>
      </c>
      <c r="BG117" s="27">
        <v>164704</v>
      </c>
      <c r="BH117" s="27">
        <v>30821</v>
      </c>
      <c r="BI117" s="27">
        <v>56737</v>
      </c>
      <c r="BJ117" s="27">
        <v>22412</v>
      </c>
      <c r="BK117" s="27">
        <v>154259</v>
      </c>
      <c r="BL117" s="27">
        <v>18622</v>
      </c>
      <c r="BM117" s="27">
        <v>122412</v>
      </c>
      <c r="BN117" s="27">
        <v>60892</v>
      </c>
      <c r="BO117" s="27">
        <v>22139</v>
      </c>
      <c r="BP117" s="27">
        <v>4860</v>
      </c>
      <c r="BQ117" s="27">
        <v>3391</v>
      </c>
      <c r="BR117" s="27">
        <v>31078</v>
      </c>
      <c r="BS117" s="27">
        <v>10197</v>
      </c>
      <c r="BT117" s="27">
        <v>6851</v>
      </c>
      <c r="BU117" s="27">
        <v>7258</v>
      </c>
      <c r="BV117" s="27">
        <v>34877</v>
      </c>
      <c r="BW117" s="27">
        <v>6719</v>
      </c>
      <c r="BX117" s="27">
        <v>41797</v>
      </c>
      <c r="BY117" s="27">
        <v>14022</v>
      </c>
      <c r="BZ117" s="27">
        <v>7615</v>
      </c>
      <c r="CA117" s="27">
        <v>528</v>
      </c>
      <c r="CB117" s="27">
        <v>532</v>
      </c>
      <c r="CC117" s="27">
        <v>4614</v>
      </c>
      <c r="CD117" s="27">
        <v>1552</v>
      </c>
      <c r="CE117" s="27">
        <v>1309</v>
      </c>
      <c r="CF117" s="27">
        <v>1182</v>
      </c>
      <c r="CG117" s="27">
        <v>2526</v>
      </c>
      <c r="CH117" s="27">
        <v>797</v>
      </c>
      <c r="CI117" s="27">
        <v>4349</v>
      </c>
      <c r="CJ117" s="27">
        <v>1786</v>
      </c>
      <c r="CK117" s="27">
        <v>1390</v>
      </c>
    </row>
    <row r="118" spans="1:89" s="8" customFormat="1" x14ac:dyDescent="0.25">
      <c r="A118" s="26">
        <v>40664</v>
      </c>
      <c r="B118" s="27">
        <v>4961.3850000000002</v>
      </c>
      <c r="C118" s="27">
        <v>7537.4030000000002</v>
      </c>
      <c r="D118" s="27">
        <v>115665.61900000001</v>
      </c>
      <c r="E118" s="27">
        <v>38110.478999999999</v>
      </c>
      <c r="F118" s="27">
        <v>10623.349</v>
      </c>
      <c r="G118" s="27">
        <v>12247.371999999999</v>
      </c>
      <c r="H118" s="27">
        <v>53907.097000000002</v>
      </c>
      <c r="I118" s="27">
        <v>11017.825000000001</v>
      </c>
      <c r="J118" s="27">
        <v>91014.986000000004</v>
      </c>
      <c r="K118" s="27">
        <v>33706.192000000003</v>
      </c>
      <c r="L118" s="27">
        <v>12105.794</v>
      </c>
      <c r="M118" s="27">
        <v>8966246235.4400005</v>
      </c>
      <c r="N118" s="27">
        <v>12664792817.26</v>
      </c>
      <c r="O118" s="27">
        <v>82778431079.380005</v>
      </c>
      <c r="P118" s="27">
        <v>19174319585.330002</v>
      </c>
      <c r="Q118" s="27">
        <v>12806570256.040001</v>
      </c>
      <c r="R118" s="27">
        <v>44321455654.709999</v>
      </c>
      <c r="S118" s="27">
        <v>17609997111.16</v>
      </c>
      <c r="T118" s="27">
        <v>42878029699.82</v>
      </c>
      <c r="U118" s="27">
        <v>17413280174.540001</v>
      </c>
      <c r="V118" s="27">
        <v>29840435693.68</v>
      </c>
      <c r="W118" s="27">
        <v>14823498889.450001</v>
      </c>
      <c r="X118" s="27">
        <v>11.2</v>
      </c>
      <c r="Y118" s="27">
        <v>5.6</v>
      </c>
      <c r="Z118" s="27">
        <v>4.9000000000000004</v>
      </c>
      <c r="AA118" s="27">
        <v>6.7</v>
      </c>
      <c r="AB118" s="27">
        <v>8.5</v>
      </c>
      <c r="AC118" s="27">
        <v>8.6999999999999993</v>
      </c>
      <c r="AD118" s="27">
        <v>7.5</v>
      </c>
      <c r="AE118" s="27">
        <v>5.4</v>
      </c>
      <c r="AF118" s="27">
        <v>6.3</v>
      </c>
      <c r="AG118" s="27">
        <v>6.3</v>
      </c>
      <c r="AH118" s="27">
        <v>6.8</v>
      </c>
      <c r="AI118" s="27">
        <v>3693</v>
      </c>
      <c r="AJ118" s="27">
        <v>6730</v>
      </c>
      <c r="AK118" s="27">
        <v>32334</v>
      </c>
      <c r="AL118" s="27">
        <v>21812</v>
      </c>
      <c r="AM118" s="27">
        <v>11905</v>
      </c>
      <c r="AN118" s="27">
        <v>16279</v>
      </c>
      <c r="AO118" s="27">
        <v>43093</v>
      </c>
      <c r="AP118" s="27">
        <v>12131</v>
      </c>
      <c r="AQ118" s="27">
        <v>27479</v>
      </c>
      <c r="AR118" s="27">
        <v>21836</v>
      </c>
      <c r="AS118" s="27">
        <v>11579</v>
      </c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>
        <v>19753</v>
      </c>
      <c r="BF118" s="27">
        <v>26498</v>
      </c>
      <c r="BG118" s="27">
        <v>199680</v>
      </c>
      <c r="BH118" s="27">
        <v>38628</v>
      </c>
      <c r="BI118" s="27">
        <v>61384</v>
      </c>
      <c r="BJ118" s="27">
        <v>29274</v>
      </c>
      <c r="BK118" s="27">
        <v>203024</v>
      </c>
      <c r="BL118" s="27">
        <v>23331</v>
      </c>
      <c r="BM118" s="27">
        <v>151445</v>
      </c>
      <c r="BN118" s="27">
        <v>77478</v>
      </c>
      <c r="BO118" s="27">
        <v>27393</v>
      </c>
      <c r="BP118" s="27">
        <v>6394</v>
      </c>
      <c r="BQ118" s="27">
        <v>4526</v>
      </c>
      <c r="BR118" s="27">
        <v>41757</v>
      </c>
      <c r="BS118" s="27">
        <v>13753</v>
      </c>
      <c r="BT118" s="27">
        <v>9179</v>
      </c>
      <c r="BU118" s="27">
        <v>9753</v>
      </c>
      <c r="BV118" s="27">
        <v>45296</v>
      </c>
      <c r="BW118" s="27">
        <v>8814</v>
      </c>
      <c r="BX118" s="27">
        <v>54764</v>
      </c>
      <c r="BY118" s="27">
        <v>18648</v>
      </c>
      <c r="BZ118" s="27">
        <v>9888</v>
      </c>
      <c r="CA118" s="27">
        <v>701</v>
      </c>
      <c r="CB118" s="27">
        <v>741</v>
      </c>
      <c r="CC118" s="27">
        <v>6165</v>
      </c>
      <c r="CD118" s="27">
        <v>2002</v>
      </c>
      <c r="CE118" s="27">
        <v>1678</v>
      </c>
      <c r="CF118" s="27">
        <v>1587</v>
      </c>
      <c r="CG118" s="27">
        <v>3605</v>
      </c>
      <c r="CH118" s="27">
        <v>1051</v>
      </c>
      <c r="CI118" s="27">
        <v>5602</v>
      </c>
      <c r="CJ118" s="27">
        <v>2505</v>
      </c>
      <c r="CK118" s="27">
        <v>1867</v>
      </c>
    </row>
    <row r="119" spans="1:89" s="8" customFormat="1" x14ac:dyDescent="0.25">
      <c r="A119" s="26">
        <v>40695</v>
      </c>
      <c r="B119" s="27">
        <v>5894.31</v>
      </c>
      <c r="C119" s="27">
        <v>8887.0339999999997</v>
      </c>
      <c r="D119" s="27">
        <v>139869.53899999999</v>
      </c>
      <c r="E119" s="27">
        <v>45986.269</v>
      </c>
      <c r="F119" s="27">
        <v>12511.132</v>
      </c>
      <c r="G119" s="27">
        <v>14594.207</v>
      </c>
      <c r="H119" s="27">
        <v>65660.7</v>
      </c>
      <c r="I119" s="27">
        <v>13084.422</v>
      </c>
      <c r="J119" s="27">
        <v>110313.947</v>
      </c>
      <c r="K119" s="27">
        <v>39335.582999999999</v>
      </c>
      <c r="L119" s="27">
        <v>14470.686</v>
      </c>
      <c r="M119" s="27">
        <v>11148190425.98</v>
      </c>
      <c r="N119" s="27">
        <v>16200640812.76</v>
      </c>
      <c r="O119" s="27">
        <v>100092262606.89999</v>
      </c>
      <c r="P119" s="27">
        <v>23965664364.450001</v>
      </c>
      <c r="Q119" s="27">
        <v>16074759203.25</v>
      </c>
      <c r="R119" s="27">
        <v>55583584700.82</v>
      </c>
      <c r="S119" s="27">
        <v>22400140550.849998</v>
      </c>
      <c r="T119" s="27">
        <v>54461450676.260002</v>
      </c>
      <c r="U119" s="27">
        <v>21599967919.419998</v>
      </c>
      <c r="V119" s="27">
        <v>36879253535.879997</v>
      </c>
      <c r="W119" s="27">
        <v>19052884269.389999</v>
      </c>
      <c r="X119" s="27">
        <v>10.199999999999999</v>
      </c>
      <c r="Y119" s="27">
        <v>5.0999999999999996</v>
      </c>
      <c r="Z119" s="27">
        <v>4.5</v>
      </c>
      <c r="AA119" s="27">
        <v>5.7</v>
      </c>
      <c r="AB119" s="27">
        <v>7.9</v>
      </c>
      <c r="AC119" s="27">
        <v>8.6999999999999993</v>
      </c>
      <c r="AD119" s="27">
        <v>7.5</v>
      </c>
      <c r="AE119" s="27">
        <v>5.3</v>
      </c>
      <c r="AF119" s="27">
        <v>4.7</v>
      </c>
      <c r="AG119" s="27">
        <v>6.1</v>
      </c>
      <c r="AH119" s="27">
        <v>6.8</v>
      </c>
      <c r="AI119" s="27">
        <v>4265</v>
      </c>
      <c r="AJ119" s="27">
        <v>7292</v>
      </c>
      <c r="AK119" s="27">
        <v>35965</v>
      </c>
      <c r="AL119" s="27">
        <v>24513</v>
      </c>
      <c r="AM119" s="27">
        <v>12120</v>
      </c>
      <c r="AN119" s="27">
        <v>16495</v>
      </c>
      <c r="AO119" s="27">
        <v>42050</v>
      </c>
      <c r="AP119" s="27">
        <v>12336</v>
      </c>
      <c r="AQ119" s="27">
        <v>28750</v>
      </c>
      <c r="AR119" s="27">
        <v>21317</v>
      </c>
      <c r="AS119" s="27">
        <v>9924</v>
      </c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>
        <v>22823</v>
      </c>
      <c r="BF119" s="27">
        <v>31738</v>
      </c>
      <c r="BG119" s="27">
        <v>247840</v>
      </c>
      <c r="BH119" s="27">
        <v>51604</v>
      </c>
      <c r="BI119" s="27">
        <v>67252</v>
      </c>
      <c r="BJ119" s="27">
        <v>35375</v>
      </c>
      <c r="BK119" s="27">
        <v>253528</v>
      </c>
      <c r="BL119" s="27">
        <v>28545</v>
      </c>
      <c r="BM119" s="27">
        <v>187074</v>
      </c>
      <c r="BN119" s="27">
        <v>94278</v>
      </c>
      <c r="BO119" s="27">
        <v>34125</v>
      </c>
      <c r="BP119" s="27">
        <v>8240</v>
      </c>
      <c r="BQ119" s="27">
        <v>5778</v>
      </c>
      <c r="BR119" s="27">
        <v>52993</v>
      </c>
      <c r="BS119" s="27">
        <v>17670</v>
      </c>
      <c r="BT119" s="27">
        <v>11379</v>
      </c>
      <c r="BU119" s="27">
        <v>12393</v>
      </c>
      <c r="BV119" s="27">
        <v>56822</v>
      </c>
      <c r="BW119" s="27">
        <v>11122</v>
      </c>
      <c r="BX119" s="27">
        <v>68466</v>
      </c>
      <c r="BY119" s="27">
        <v>23688</v>
      </c>
      <c r="BZ119" s="27">
        <v>13348</v>
      </c>
      <c r="CA119" s="27">
        <v>917</v>
      </c>
      <c r="CB119" s="27">
        <v>1010</v>
      </c>
      <c r="CC119" s="27">
        <v>7935</v>
      </c>
      <c r="CD119" s="27">
        <v>2717</v>
      </c>
      <c r="CE119" s="27">
        <v>2102</v>
      </c>
      <c r="CF119" s="27">
        <v>2126</v>
      </c>
      <c r="CG119" s="27">
        <v>4899</v>
      </c>
      <c r="CH119" s="27">
        <v>1331</v>
      </c>
      <c r="CI119" s="27">
        <v>7054</v>
      </c>
      <c r="CJ119" s="27">
        <v>3319</v>
      </c>
      <c r="CK119" s="27">
        <v>2415</v>
      </c>
    </row>
    <row r="120" spans="1:89" s="8" customFormat="1" x14ac:dyDescent="0.25">
      <c r="A120" s="26">
        <v>40725</v>
      </c>
      <c r="B120" s="27">
        <v>7106.6809999999996</v>
      </c>
      <c r="C120" s="27">
        <v>10721.698</v>
      </c>
      <c r="D120" s="27">
        <v>163473.24</v>
      </c>
      <c r="E120" s="27">
        <v>53573.932000000001</v>
      </c>
      <c r="F120" s="27">
        <v>15184.521000000001</v>
      </c>
      <c r="G120" s="27">
        <v>17393.223000000002</v>
      </c>
      <c r="H120" s="27">
        <v>80149.214999999997</v>
      </c>
      <c r="I120" s="27">
        <v>15819.46</v>
      </c>
      <c r="J120" s="27">
        <v>133933.02900000001</v>
      </c>
      <c r="K120" s="27">
        <v>45854.875</v>
      </c>
      <c r="L120" s="27">
        <v>17157.999</v>
      </c>
      <c r="M120" s="27">
        <v>13095957883.790001</v>
      </c>
      <c r="N120" s="27">
        <v>20199158302.919998</v>
      </c>
      <c r="O120" s="27">
        <v>110903577537.38</v>
      </c>
      <c r="P120" s="27">
        <v>28470886209.490002</v>
      </c>
      <c r="Q120" s="27">
        <v>19253347591.110001</v>
      </c>
      <c r="R120" s="27">
        <v>66386891287.25</v>
      </c>
      <c r="S120" s="27">
        <v>26350960044.669998</v>
      </c>
      <c r="T120" s="27">
        <v>67122313559.739998</v>
      </c>
      <c r="U120" s="27">
        <v>25796814278.59</v>
      </c>
      <c r="V120" s="27">
        <v>43036738427.110001</v>
      </c>
      <c r="W120" s="27">
        <v>22659313222.130001</v>
      </c>
      <c r="X120" s="27">
        <v>8.5</v>
      </c>
      <c r="Y120" s="27">
        <v>5</v>
      </c>
      <c r="Z120" s="27">
        <v>4.2</v>
      </c>
      <c r="AA120" s="27">
        <v>6.2</v>
      </c>
      <c r="AB120" s="27">
        <v>7.3</v>
      </c>
      <c r="AC120" s="27">
        <v>8.6</v>
      </c>
      <c r="AD120" s="27">
        <v>7.4</v>
      </c>
      <c r="AE120" s="27">
        <v>5.3</v>
      </c>
      <c r="AF120" s="27">
        <v>4.9000000000000004</v>
      </c>
      <c r="AG120" s="27">
        <v>5.8</v>
      </c>
      <c r="AH120" s="27">
        <v>6.7</v>
      </c>
      <c r="AI120" s="27">
        <v>4532</v>
      </c>
      <c r="AJ120" s="27">
        <v>7438</v>
      </c>
      <c r="AK120" s="27">
        <v>36262</v>
      </c>
      <c r="AL120" s="27">
        <v>25437</v>
      </c>
      <c r="AM120" s="27">
        <v>12983</v>
      </c>
      <c r="AN120" s="27">
        <v>16717</v>
      </c>
      <c r="AO120" s="27">
        <v>42515</v>
      </c>
      <c r="AP120" s="27">
        <v>12238</v>
      </c>
      <c r="AQ120" s="27">
        <v>28964</v>
      </c>
      <c r="AR120" s="27">
        <v>21000</v>
      </c>
      <c r="AS120" s="27">
        <v>9914</v>
      </c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>
        <v>27425</v>
      </c>
      <c r="BF120" s="27">
        <v>36073</v>
      </c>
      <c r="BG120" s="27">
        <v>281572</v>
      </c>
      <c r="BH120" s="27">
        <v>60398</v>
      </c>
      <c r="BI120" s="27">
        <v>73992</v>
      </c>
      <c r="BJ120" s="27">
        <v>40849</v>
      </c>
      <c r="BK120" s="27">
        <v>304199</v>
      </c>
      <c r="BL120" s="27">
        <v>34474</v>
      </c>
      <c r="BM120" s="27">
        <v>215825</v>
      </c>
      <c r="BN120" s="27">
        <v>108017</v>
      </c>
      <c r="BO120" s="27">
        <v>41291</v>
      </c>
      <c r="BP120" s="27">
        <v>9823</v>
      </c>
      <c r="BQ120" s="27">
        <v>6934</v>
      </c>
      <c r="BR120" s="27">
        <v>63541</v>
      </c>
      <c r="BS120" s="27">
        <v>21048</v>
      </c>
      <c r="BT120" s="27">
        <v>13763</v>
      </c>
      <c r="BU120" s="27">
        <v>14910</v>
      </c>
      <c r="BV120" s="27">
        <v>67331</v>
      </c>
      <c r="BW120" s="27">
        <v>13441</v>
      </c>
      <c r="BX120" s="27">
        <v>82164</v>
      </c>
      <c r="BY120" s="27">
        <v>28596</v>
      </c>
      <c r="BZ120" s="27">
        <v>16161</v>
      </c>
      <c r="CA120" s="27">
        <v>1121</v>
      </c>
      <c r="CB120" s="27">
        <v>1212</v>
      </c>
      <c r="CC120" s="27">
        <v>9739</v>
      </c>
      <c r="CD120" s="27">
        <v>3430</v>
      </c>
      <c r="CE120" s="27">
        <v>2638</v>
      </c>
      <c r="CF120" s="27">
        <v>2535</v>
      </c>
      <c r="CG120" s="27">
        <v>6105</v>
      </c>
      <c r="CH120" s="27">
        <v>1642</v>
      </c>
      <c r="CI120" s="27">
        <v>8446</v>
      </c>
      <c r="CJ120" s="27">
        <v>4069</v>
      </c>
      <c r="CK120" s="27">
        <v>2924</v>
      </c>
    </row>
    <row r="121" spans="1:89" s="8" customFormat="1" x14ac:dyDescent="0.25">
      <c r="A121" s="26">
        <v>40756</v>
      </c>
      <c r="B121" s="27">
        <v>7825.9229999999998</v>
      </c>
      <c r="C121" s="27">
        <v>12276.316999999999</v>
      </c>
      <c r="D121" s="27">
        <v>188149.51199999999</v>
      </c>
      <c r="E121" s="27">
        <v>61230.860999999997</v>
      </c>
      <c r="F121" s="27">
        <v>17514.537</v>
      </c>
      <c r="G121" s="27">
        <v>19770.361000000001</v>
      </c>
      <c r="H121" s="27">
        <v>91378.967000000004</v>
      </c>
      <c r="I121" s="27">
        <v>18019.695</v>
      </c>
      <c r="J121" s="27">
        <v>153986.524</v>
      </c>
      <c r="K121" s="27">
        <v>51554.7</v>
      </c>
      <c r="L121" s="27">
        <v>19727.163</v>
      </c>
      <c r="M121" s="27">
        <v>14988858341.940001</v>
      </c>
      <c r="N121" s="27">
        <v>24065430726.439999</v>
      </c>
      <c r="O121" s="27">
        <v>126102539536.55</v>
      </c>
      <c r="P121" s="27">
        <v>32970034235</v>
      </c>
      <c r="Q121" s="27">
        <v>22678761413.220001</v>
      </c>
      <c r="R121" s="27">
        <v>76961701333.059998</v>
      </c>
      <c r="S121" s="27">
        <v>29951002112.73</v>
      </c>
      <c r="T121" s="27">
        <v>78200899195.300003</v>
      </c>
      <c r="U121" s="27">
        <v>29870029362.84</v>
      </c>
      <c r="V121" s="27">
        <v>49639524475.32</v>
      </c>
      <c r="W121" s="27">
        <v>26595487137.330002</v>
      </c>
      <c r="X121" s="27">
        <v>8.5</v>
      </c>
      <c r="Y121" s="27">
        <v>4.8</v>
      </c>
      <c r="Z121" s="27">
        <v>4.2</v>
      </c>
      <c r="AA121" s="27">
        <v>7.1</v>
      </c>
      <c r="AB121" s="27">
        <v>6.8</v>
      </c>
      <c r="AC121" s="27">
        <v>8.5</v>
      </c>
      <c r="AD121" s="27">
        <v>7.3</v>
      </c>
      <c r="AE121" s="27">
        <v>5.3</v>
      </c>
      <c r="AF121" s="27">
        <v>4</v>
      </c>
      <c r="AG121" s="27">
        <v>5.5</v>
      </c>
      <c r="AH121" s="27">
        <v>6.8</v>
      </c>
      <c r="AI121" s="27">
        <v>4952</v>
      </c>
      <c r="AJ121" s="27">
        <v>6528</v>
      </c>
      <c r="AK121" s="27">
        <v>35769</v>
      </c>
      <c r="AL121" s="27">
        <v>26300</v>
      </c>
      <c r="AM121" s="27">
        <v>13486</v>
      </c>
      <c r="AN121" s="27">
        <v>17135</v>
      </c>
      <c r="AO121" s="27">
        <v>42917</v>
      </c>
      <c r="AP121" s="27">
        <v>12398</v>
      </c>
      <c r="AQ121" s="27">
        <v>28855</v>
      </c>
      <c r="AR121" s="27">
        <v>21076</v>
      </c>
      <c r="AS121" s="27">
        <v>9803</v>
      </c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>
        <v>31715</v>
      </c>
      <c r="BF121" s="27">
        <v>40628</v>
      </c>
      <c r="BG121" s="27">
        <v>319496</v>
      </c>
      <c r="BH121" s="27">
        <v>70862</v>
      </c>
      <c r="BI121" s="27">
        <v>79876</v>
      </c>
      <c r="BJ121" s="27">
        <v>46975</v>
      </c>
      <c r="BK121" s="27">
        <v>356561</v>
      </c>
      <c r="BL121" s="27">
        <v>39202</v>
      </c>
      <c r="BM121" s="27">
        <v>252734</v>
      </c>
      <c r="BN121" s="27">
        <v>125066</v>
      </c>
      <c r="BO121" s="27">
        <v>47709</v>
      </c>
      <c r="BP121" s="27">
        <v>11429</v>
      </c>
      <c r="BQ121" s="27">
        <v>8212</v>
      </c>
      <c r="BR121" s="27">
        <v>76036</v>
      </c>
      <c r="BS121" s="27">
        <v>24850</v>
      </c>
      <c r="BT121" s="27">
        <v>16416</v>
      </c>
      <c r="BU121" s="27">
        <v>17648</v>
      </c>
      <c r="BV121" s="27">
        <v>76780</v>
      </c>
      <c r="BW121" s="27">
        <v>16042</v>
      </c>
      <c r="BX121" s="27">
        <v>96372</v>
      </c>
      <c r="BY121" s="27">
        <v>33885</v>
      </c>
      <c r="BZ121" s="27">
        <v>19387</v>
      </c>
      <c r="CA121" s="27">
        <v>1361</v>
      </c>
      <c r="CB121" s="27">
        <v>1454</v>
      </c>
      <c r="CC121" s="27">
        <v>11546</v>
      </c>
      <c r="CD121" s="27">
        <v>3927</v>
      </c>
      <c r="CE121" s="27">
        <v>3222</v>
      </c>
      <c r="CF121" s="27">
        <v>3040</v>
      </c>
      <c r="CG121" s="27">
        <v>7457</v>
      </c>
      <c r="CH121" s="27">
        <v>2009</v>
      </c>
      <c r="CI121" s="27">
        <v>9927</v>
      </c>
      <c r="CJ121" s="27">
        <v>4853</v>
      </c>
      <c r="CK121" s="27">
        <v>3489</v>
      </c>
    </row>
    <row r="122" spans="1:89" s="8" customFormat="1" x14ac:dyDescent="0.25">
      <c r="A122" s="26">
        <v>40787</v>
      </c>
      <c r="B122" s="27">
        <v>8582.6919999999991</v>
      </c>
      <c r="C122" s="27">
        <v>13715.468000000001</v>
      </c>
      <c r="D122" s="27">
        <v>210003.41500000001</v>
      </c>
      <c r="E122" s="27">
        <v>68723.069000000003</v>
      </c>
      <c r="F122" s="27">
        <v>19527.623</v>
      </c>
      <c r="G122" s="27">
        <v>22145.151000000002</v>
      </c>
      <c r="H122" s="27">
        <v>103886.97199999999</v>
      </c>
      <c r="I122" s="27">
        <v>19955.111000000001</v>
      </c>
      <c r="J122" s="27">
        <v>173361.44099999999</v>
      </c>
      <c r="K122" s="27">
        <v>57058.237999999998</v>
      </c>
      <c r="L122" s="27">
        <v>22160.917000000001</v>
      </c>
      <c r="M122" s="27">
        <v>16816440775.139999</v>
      </c>
      <c r="N122" s="27">
        <v>26983790701.98</v>
      </c>
      <c r="O122" s="27">
        <v>146133251631.82999</v>
      </c>
      <c r="P122" s="27">
        <v>37749003564.5</v>
      </c>
      <c r="Q122" s="27">
        <v>25977999087.09</v>
      </c>
      <c r="R122" s="27">
        <v>88076159520.559998</v>
      </c>
      <c r="S122" s="27">
        <v>33826891250.279999</v>
      </c>
      <c r="T122" s="27">
        <v>90664207901.119995</v>
      </c>
      <c r="U122" s="27">
        <v>35113769743.360001</v>
      </c>
      <c r="V122" s="27">
        <v>56515829208.889999</v>
      </c>
      <c r="W122" s="27">
        <v>30357254729.75</v>
      </c>
      <c r="X122" s="27">
        <v>8.6999999999999993</v>
      </c>
      <c r="Y122" s="27">
        <v>4.7</v>
      </c>
      <c r="Z122" s="27">
        <v>4.2</v>
      </c>
      <c r="AA122" s="27">
        <v>6.9</v>
      </c>
      <c r="AB122" s="27">
        <v>6.6</v>
      </c>
      <c r="AC122" s="27">
        <v>8.3000000000000007</v>
      </c>
      <c r="AD122" s="27">
        <v>7</v>
      </c>
      <c r="AE122" s="27">
        <v>5.3</v>
      </c>
      <c r="AF122" s="27">
        <v>4.5</v>
      </c>
      <c r="AG122" s="27">
        <v>5.4</v>
      </c>
      <c r="AH122" s="27">
        <v>6.6</v>
      </c>
      <c r="AI122" s="27">
        <v>4896</v>
      </c>
      <c r="AJ122" s="27">
        <v>5594</v>
      </c>
      <c r="AK122" s="27">
        <v>35716</v>
      </c>
      <c r="AL122" s="27">
        <v>23610</v>
      </c>
      <c r="AM122" s="27">
        <v>14777</v>
      </c>
      <c r="AN122" s="27">
        <v>15290</v>
      </c>
      <c r="AO122" s="27">
        <v>43171</v>
      </c>
      <c r="AP122" s="27">
        <v>13129</v>
      </c>
      <c r="AQ122" s="27">
        <v>30135</v>
      </c>
      <c r="AR122" s="27">
        <v>20221</v>
      </c>
      <c r="AS122" s="27">
        <v>10430</v>
      </c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>
        <v>36566</v>
      </c>
      <c r="BF122" s="27">
        <v>45711</v>
      </c>
      <c r="BG122" s="27">
        <v>363331</v>
      </c>
      <c r="BH122" s="27">
        <v>82383</v>
      </c>
      <c r="BI122" s="27">
        <v>87921</v>
      </c>
      <c r="BJ122" s="27">
        <v>54413</v>
      </c>
      <c r="BK122" s="27">
        <v>418492</v>
      </c>
      <c r="BL122" s="27">
        <v>44874</v>
      </c>
      <c r="BM122" s="27">
        <v>286412</v>
      </c>
      <c r="BN122" s="27">
        <v>141873</v>
      </c>
      <c r="BO122" s="27">
        <v>60255</v>
      </c>
      <c r="BP122" s="27">
        <v>13035</v>
      </c>
      <c r="BQ122" s="27">
        <v>9567</v>
      </c>
      <c r="BR122" s="27">
        <v>88779</v>
      </c>
      <c r="BS122" s="27">
        <v>28230</v>
      </c>
      <c r="BT122" s="27">
        <v>19213</v>
      </c>
      <c r="BU122" s="27">
        <v>20345</v>
      </c>
      <c r="BV122" s="27">
        <v>86470</v>
      </c>
      <c r="BW122" s="27">
        <v>18666</v>
      </c>
      <c r="BX122" s="27">
        <v>109820</v>
      </c>
      <c r="BY122" s="27">
        <v>39497</v>
      </c>
      <c r="BZ122" s="27">
        <v>23090</v>
      </c>
      <c r="CA122" s="27">
        <v>1593</v>
      </c>
      <c r="CB122" s="27">
        <v>1709</v>
      </c>
      <c r="CC122" s="27">
        <v>13791</v>
      </c>
      <c r="CD122" s="27">
        <v>4647</v>
      </c>
      <c r="CE122" s="27">
        <v>3815</v>
      </c>
      <c r="CF122" s="27">
        <v>3503</v>
      </c>
      <c r="CG122" s="27">
        <v>8900</v>
      </c>
      <c r="CH122" s="27">
        <v>2354</v>
      </c>
      <c r="CI122" s="27">
        <v>11400</v>
      </c>
      <c r="CJ122" s="27">
        <v>5753</v>
      </c>
      <c r="CK122" s="27">
        <v>4052</v>
      </c>
    </row>
    <row r="123" spans="1:89" s="8" customFormat="1" x14ac:dyDescent="0.25">
      <c r="A123" s="26">
        <v>40817</v>
      </c>
      <c r="B123" s="27">
        <v>9815.1489999999994</v>
      </c>
      <c r="C123" s="27">
        <v>15477.245999999999</v>
      </c>
      <c r="D123" s="27">
        <v>233951.32699999999</v>
      </c>
      <c r="E123" s="27">
        <v>77376.089000000007</v>
      </c>
      <c r="F123" s="27">
        <v>22552.215</v>
      </c>
      <c r="G123" s="27">
        <v>25293.674999999999</v>
      </c>
      <c r="H123" s="27">
        <v>117736.24400000001</v>
      </c>
      <c r="I123" s="27">
        <v>22499.403999999999</v>
      </c>
      <c r="J123" s="27">
        <v>194698.52799999999</v>
      </c>
      <c r="K123" s="27">
        <v>63579.307999999997</v>
      </c>
      <c r="L123" s="27">
        <v>24321.499</v>
      </c>
      <c r="M123" s="27">
        <v>18818219083.82</v>
      </c>
      <c r="N123" s="27">
        <v>30335633622.939999</v>
      </c>
      <c r="O123" s="27">
        <v>159046537753.67001</v>
      </c>
      <c r="P123" s="27">
        <v>43023690878.5</v>
      </c>
      <c r="Q123" s="27">
        <v>29508996155.84</v>
      </c>
      <c r="R123" s="27">
        <v>99631944902.220001</v>
      </c>
      <c r="S123" s="27">
        <v>37724426901.440002</v>
      </c>
      <c r="T123" s="27">
        <v>103991484744.14999</v>
      </c>
      <c r="U123" s="27">
        <v>39639152356.970001</v>
      </c>
      <c r="V123" s="27">
        <v>63758571610.870003</v>
      </c>
      <c r="W123" s="27">
        <v>33603234982.029999</v>
      </c>
      <c r="X123" s="27">
        <v>9</v>
      </c>
      <c r="Y123" s="27">
        <v>4.9000000000000004</v>
      </c>
      <c r="Z123" s="27">
        <v>4.2</v>
      </c>
      <c r="AA123" s="27">
        <v>5.8</v>
      </c>
      <c r="AB123" s="27">
        <v>6.5</v>
      </c>
      <c r="AC123" s="27">
        <v>8.1999999999999993</v>
      </c>
      <c r="AD123" s="27">
        <v>6.8</v>
      </c>
      <c r="AE123" s="27">
        <v>5.3</v>
      </c>
      <c r="AF123" s="27">
        <v>4.0999999999999996</v>
      </c>
      <c r="AG123" s="27">
        <v>5.5</v>
      </c>
      <c r="AH123" s="27">
        <v>6.5</v>
      </c>
      <c r="AI123" s="27">
        <v>4535</v>
      </c>
      <c r="AJ123" s="27">
        <v>4957</v>
      </c>
      <c r="AK123" s="27">
        <v>34491</v>
      </c>
      <c r="AL123" s="27">
        <v>21572</v>
      </c>
      <c r="AM123" s="27">
        <v>13093</v>
      </c>
      <c r="AN123" s="27">
        <v>14134</v>
      </c>
      <c r="AO123" s="27">
        <v>36198</v>
      </c>
      <c r="AP123" s="27">
        <v>12072</v>
      </c>
      <c r="AQ123" s="27">
        <v>28083</v>
      </c>
      <c r="AR123" s="27">
        <v>19590</v>
      </c>
      <c r="AS123" s="27">
        <v>10439</v>
      </c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>
        <v>40588</v>
      </c>
      <c r="BF123" s="27">
        <v>51614</v>
      </c>
      <c r="BG123" s="27">
        <v>405445</v>
      </c>
      <c r="BH123" s="27">
        <v>98250</v>
      </c>
      <c r="BI123" s="27">
        <v>94258</v>
      </c>
      <c r="BJ123" s="27">
        <v>61715</v>
      </c>
      <c r="BK123" s="27">
        <v>468452</v>
      </c>
      <c r="BL123" s="27">
        <v>50231</v>
      </c>
      <c r="BM123" s="27">
        <v>320606</v>
      </c>
      <c r="BN123" s="27">
        <v>158909</v>
      </c>
      <c r="BO123" s="27">
        <v>67823</v>
      </c>
      <c r="BP123" s="27">
        <v>14334</v>
      </c>
      <c r="BQ123" s="27">
        <v>10821</v>
      </c>
      <c r="BR123" s="27">
        <v>100669</v>
      </c>
      <c r="BS123" s="27">
        <v>31967</v>
      </c>
      <c r="BT123" s="27">
        <v>21970</v>
      </c>
      <c r="BU123" s="27">
        <v>22903</v>
      </c>
      <c r="BV123" s="27">
        <v>97287</v>
      </c>
      <c r="BW123" s="27">
        <v>21311</v>
      </c>
      <c r="BX123" s="27">
        <v>123549</v>
      </c>
      <c r="BY123" s="27">
        <v>45090</v>
      </c>
      <c r="BZ123" s="27">
        <v>26302</v>
      </c>
      <c r="CA123" s="27">
        <v>1831</v>
      </c>
      <c r="CB123" s="27">
        <v>1955</v>
      </c>
      <c r="CC123" s="27">
        <v>15812</v>
      </c>
      <c r="CD123" s="27">
        <v>5404</v>
      </c>
      <c r="CE123" s="27">
        <v>4453</v>
      </c>
      <c r="CF123" s="27">
        <v>4052</v>
      </c>
      <c r="CG123" s="27">
        <v>10425</v>
      </c>
      <c r="CH123" s="27">
        <v>2774</v>
      </c>
      <c r="CI123" s="27">
        <v>12940</v>
      </c>
      <c r="CJ123" s="27">
        <v>6751</v>
      </c>
      <c r="CK123" s="27">
        <v>4702</v>
      </c>
    </row>
    <row r="124" spans="1:89" s="8" customFormat="1" x14ac:dyDescent="0.25">
      <c r="A124" s="26">
        <v>40848</v>
      </c>
      <c r="B124" s="27">
        <v>10517.087</v>
      </c>
      <c r="C124" s="27">
        <v>17058.13</v>
      </c>
      <c r="D124" s="27">
        <v>256597.239</v>
      </c>
      <c r="E124" s="27">
        <v>85461.084000000003</v>
      </c>
      <c r="F124" s="27">
        <v>24884.52</v>
      </c>
      <c r="G124" s="27">
        <v>27325.091</v>
      </c>
      <c r="H124" s="27">
        <v>127236.82399999999</v>
      </c>
      <c r="I124" s="27">
        <v>24464.409</v>
      </c>
      <c r="J124" s="27">
        <v>215055.73300000001</v>
      </c>
      <c r="K124" s="27">
        <v>69176.304000000004</v>
      </c>
      <c r="L124" s="27">
        <v>26695.368999999999</v>
      </c>
      <c r="M124" s="27">
        <v>21188976870.740002</v>
      </c>
      <c r="N124" s="27">
        <v>34634132501.650002</v>
      </c>
      <c r="O124" s="27">
        <v>177084763538.09</v>
      </c>
      <c r="P124" s="27">
        <v>48552912364.550003</v>
      </c>
      <c r="Q124" s="27">
        <v>33564896528.310001</v>
      </c>
      <c r="R124" s="27">
        <v>112750520495.67</v>
      </c>
      <c r="S124" s="27">
        <v>43165398133.169998</v>
      </c>
      <c r="T124" s="27">
        <v>118496917132.62</v>
      </c>
      <c r="U124" s="27">
        <v>45111944639.370003</v>
      </c>
      <c r="V124" s="27">
        <v>73027198243.399994</v>
      </c>
      <c r="W124" s="27">
        <v>37840059208.449997</v>
      </c>
      <c r="X124" s="27">
        <v>9.1999999999999993</v>
      </c>
      <c r="Y124" s="27">
        <v>5</v>
      </c>
      <c r="Z124" s="27">
        <v>4.3</v>
      </c>
      <c r="AA124" s="27">
        <v>5.5</v>
      </c>
      <c r="AB124" s="27">
        <v>6.4</v>
      </c>
      <c r="AC124" s="27">
        <v>7.9</v>
      </c>
      <c r="AD124" s="27">
        <v>6.7</v>
      </c>
      <c r="AE124" s="27">
        <v>5.2</v>
      </c>
      <c r="AF124" s="27">
        <v>4.2</v>
      </c>
      <c r="AG124" s="27">
        <v>5.6</v>
      </c>
      <c r="AH124" s="27">
        <v>6.4</v>
      </c>
      <c r="AI124" s="27">
        <v>3914</v>
      </c>
      <c r="AJ124" s="27">
        <v>3765</v>
      </c>
      <c r="AK124" s="27">
        <v>29113</v>
      </c>
      <c r="AL124" s="27">
        <v>19473</v>
      </c>
      <c r="AM124" s="27">
        <v>13102</v>
      </c>
      <c r="AN124" s="27">
        <v>11328</v>
      </c>
      <c r="AO124" s="27">
        <v>32315</v>
      </c>
      <c r="AP124" s="27">
        <v>11793</v>
      </c>
      <c r="AQ124" s="27">
        <v>25541</v>
      </c>
      <c r="AR124" s="27">
        <v>20238</v>
      </c>
      <c r="AS124" s="27">
        <v>9305</v>
      </c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>
        <v>44778</v>
      </c>
      <c r="BF124" s="27">
        <v>64315</v>
      </c>
      <c r="BG124" s="27">
        <v>458388</v>
      </c>
      <c r="BH124" s="27">
        <v>108692</v>
      </c>
      <c r="BI124" s="27">
        <v>99851</v>
      </c>
      <c r="BJ124" s="27">
        <v>69373</v>
      </c>
      <c r="BK124" s="27">
        <v>517820</v>
      </c>
      <c r="BL124" s="27">
        <v>55103</v>
      </c>
      <c r="BM124" s="27">
        <v>360568</v>
      </c>
      <c r="BN124" s="27">
        <v>176436</v>
      </c>
      <c r="BO124" s="27">
        <v>74935</v>
      </c>
      <c r="BP124" s="27">
        <v>15617</v>
      </c>
      <c r="BQ124" s="27">
        <v>12195</v>
      </c>
      <c r="BR124" s="27">
        <v>112650</v>
      </c>
      <c r="BS124" s="27">
        <v>35705</v>
      </c>
      <c r="BT124" s="27">
        <v>24735</v>
      </c>
      <c r="BU124" s="27">
        <v>25812</v>
      </c>
      <c r="BV124" s="27">
        <v>109312</v>
      </c>
      <c r="BW124" s="27">
        <v>24135</v>
      </c>
      <c r="BX124" s="27">
        <v>137174</v>
      </c>
      <c r="BY124" s="27">
        <v>50774</v>
      </c>
      <c r="BZ124" s="27">
        <v>29980</v>
      </c>
      <c r="CA124" s="27">
        <v>2130</v>
      </c>
      <c r="CB124" s="27">
        <v>2319</v>
      </c>
      <c r="CC124" s="27">
        <v>18219</v>
      </c>
      <c r="CD124" s="27">
        <v>6258</v>
      </c>
      <c r="CE124" s="27">
        <v>5153</v>
      </c>
      <c r="CF124" s="27">
        <v>4597</v>
      </c>
      <c r="CG124" s="27">
        <v>11968</v>
      </c>
      <c r="CH124" s="27">
        <v>3193</v>
      </c>
      <c r="CI124" s="27">
        <v>14685</v>
      </c>
      <c r="CJ124" s="27">
        <v>7698</v>
      </c>
      <c r="CK124" s="27">
        <v>5379</v>
      </c>
    </row>
    <row r="125" spans="1:89" s="8" customFormat="1" x14ac:dyDescent="0.25">
      <c r="A125" s="26">
        <v>40878</v>
      </c>
      <c r="B125" s="27">
        <v>11803.496999999999</v>
      </c>
      <c r="C125" s="27">
        <v>18833.363000000001</v>
      </c>
      <c r="D125" s="27">
        <v>282335.68199999997</v>
      </c>
      <c r="E125" s="27">
        <v>93821.29</v>
      </c>
      <c r="F125" s="27">
        <v>27713.429</v>
      </c>
      <c r="G125" s="27">
        <v>30400.649000000001</v>
      </c>
      <c r="H125" s="27">
        <v>141260.89600000001</v>
      </c>
      <c r="I125" s="27">
        <v>27085.136999999999</v>
      </c>
      <c r="J125" s="27">
        <v>238145.27799999999</v>
      </c>
      <c r="K125" s="27">
        <v>75653.701000000001</v>
      </c>
      <c r="L125" s="27">
        <v>30114.210999999999</v>
      </c>
      <c r="M125" s="27">
        <v>24356336385.639999</v>
      </c>
      <c r="N125" s="27">
        <v>43359994419.849998</v>
      </c>
      <c r="O125" s="27">
        <v>214450417100.72</v>
      </c>
      <c r="P125" s="27">
        <v>58391702896.150002</v>
      </c>
      <c r="Q125" s="27">
        <v>39939620716.239998</v>
      </c>
      <c r="R125" s="27">
        <v>138107603937.97</v>
      </c>
      <c r="S125" s="27">
        <v>53037750591.480003</v>
      </c>
      <c r="T125" s="27">
        <v>149001907720.41</v>
      </c>
      <c r="U125" s="27">
        <v>54917273902.489998</v>
      </c>
      <c r="V125" s="27">
        <v>89513253848.809998</v>
      </c>
      <c r="W125" s="27">
        <v>45115214904.599998</v>
      </c>
      <c r="X125" s="27">
        <v>9.4</v>
      </c>
      <c r="Y125" s="27">
        <v>4.9000000000000004</v>
      </c>
      <c r="Z125" s="27">
        <v>4.5</v>
      </c>
      <c r="AA125" s="27">
        <v>6.5</v>
      </c>
      <c r="AB125" s="27">
        <v>6.5</v>
      </c>
      <c r="AC125" s="27">
        <v>8</v>
      </c>
      <c r="AD125" s="27">
        <v>6.6</v>
      </c>
      <c r="AE125" s="27">
        <v>5.3</v>
      </c>
      <c r="AF125" s="27">
        <v>3.8</v>
      </c>
      <c r="AG125" s="27">
        <v>5.7</v>
      </c>
      <c r="AH125" s="27">
        <v>6.5</v>
      </c>
      <c r="AI125" s="27">
        <v>3498</v>
      </c>
      <c r="AJ125" s="27">
        <v>4296</v>
      </c>
      <c r="AK125" s="27">
        <v>21755</v>
      </c>
      <c r="AL125" s="27">
        <v>13848</v>
      </c>
      <c r="AM125" s="27">
        <v>13574</v>
      </c>
      <c r="AN125" s="27">
        <v>8464</v>
      </c>
      <c r="AO125" s="27">
        <v>26763</v>
      </c>
      <c r="AP125" s="27">
        <v>10763</v>
      </c>
      <c r="AQ125" s="27">
        <v>22058</v>
      </c>
      <c r="AR125" s="27">
        <v>20617</v>
      </c>
      <c r="AS125" s="27">
        <v>6421</v>
      </c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>
        <v>52346</v>
      </c>
      <c r="BF125" s="27">
        <v>69833</v>
      </c>
      <c r="BG125" s="27">
        <v>518546</v>
      </c>
      <c r="BH125" s="27">
        <v>118785</v>
      </c>
      <c r="BI125" s="27">
        <v>107149</v>
      </c>
      <c r="BJ125" s="27">
        <v>77574</v>
      </c>
      <c r="BK125" s="27">
        <v>568419</v>
      </c>
      <c r="BL125" s="27">
        <v>62494</v>
      </c>
      <c r="BM125" s="27">
        <v>399944</v>
      </c>
      <c r="BN125" s="27">
        <v>193068</v>
      </c>
      <c r="BO125" s="27">
        <v>85446</v>
      </c>
      <c r="BP125" s="27">
        <v>17435</v>
      </c>
      <c r="BQ125" s="27">
        <v>14074</v>
      </c>
      <c r="BR125" s="27">
        <v>128126</v>
      </c>
      <c r="BS125" s="27">
        <v>40756</v>
      </c>
      <c r="BT125" s="27">
        <v>28255</v>
      </c>
      <c r="BU125" s="27">
        <v>29569</v>
      </c>
      <c r="BV125" s="27">
        <v>124269</v>
      </c>
      <c r="BW125" s="27">
        <v>27683</v>
      </c>
      <c r="BX125" s="27">
        <v>153981</v>
      </c>
      <c r="BY125" s="27">
        <v>57973</v>
      </c>
      <c r="BZ125" s="27">
        <v>34850</v>
      </c>
      <c r="CA125" s="27">
        <v>2511</v>
      </c>
      <c r="CB125" s="27">
        <v>2825</v>
      </c>
      <c r="CC125" s="27">
        <v>21416</v>
      </c>
      <c r="CD125" s="27">
        <v>7372</v>
      </c>
      <c r="CE125" s="27">
        <v>5925</v>
      </c>
      <c r="CF125" s="27">
        <v>5392</v>
      </c>
      <c r="CG125" s="27">
        <v>14091</v>
      </c>
      <c r="CH125" s="27">
        <v>3815</v>
      </c>
      <c r="CI125" s="27">
        <v>17278</v>
      </c>
      <c r="CJ125" s="27">
        <v>8828</v>
      </c>
      <c r="CK125" s="27">
        <v>6198</v>
      </c>
    </row>
    <row r="126" spans="1:89" s="8" customFormat="1" x14ac:dyDescent="0.25">
      <c r="A126" s="26">
        <v>40909</v>
      </c>
      <c r="B126" s="27">
        <v>944.09900000000005</v>
      </c>
      <c r="C126" s="27">
        <v>1342.56</v>
      </c>
      <c r="D126" s="27">
        <v>20605.924999999999</v>
      </c>
      <c r="E126" s="27">
        <v>7658.8389999999999</v>
      </c>
      <c r="F126" s="27">
        <v>2257.846</v>
      </c>
      <c r="G126" s="27">
        <v>1979.998</v>
      </c>
      <c r="H126" s="27">
        <v>9942.8490000000002</v>
      </c>
      <c r="I126" s="27">
        <v>1726.979</v>
      </c>
      <c r="J126" s="27">
        <v>16423.884999999998</v>
      </c>
      <c r="K126" s="27">
        <v>5697.5259999999998</v>
      </c>
      <c r="L126" s="27">
        <v>2110.4859999999999</v>
      </c>
      <c r="M126" s="27">
        <v>1392949145.0599999</v>
      </c>
      <c r="N126" s="27">
        <v>1818554810.1500001</v>
      </c>
      <c r="O126" s="27">
        <v>5899859838.3699999</v>
      </c>
      <c r="P126" s="27">
        <v>2673160525.73</v>
      </c>
      <c r="Q126" s="27">
        <v>2250511584.9899998</v>
      </c>
      <c r="R126" s="27">
        <v>8269497400.54</v>
      </c>
      <c r="S126" s="27">
        <v>2647403253.6999998</v>
      </c>
      <c r="T126" s="27">
        <v>4259307754.5900002</v>
      </c>
      <c r="U126" s="27">
        <v>2546725863.23</v>
      </c>
      <c r="V126" s="27">
        <v>3964882118.4400001</v>
      </c>
      <c r="W126" s="27">
        <v>2012273368.97</v>
      </c>
      <c r="X126" s="27">
        <v>9.1999999999999993</v>
      </c>
      <c r="Y126" s="27">
        <v>5</v>
      </c>
      <c r="Z126" s="27">
        <v>4.8</v>
      </c>
      <c r="AA126" s="27">
        <v>7.1</v>
      </c>
      <c r="AB126" s="27">
        <v>6.9</v>
      </c>
      <c r="AC126" s="27">
        <v>8</v>
      </c>
      <c r="AD126" s="27">
        <v>6.6</v>
      </c>
      <c r="AE126" s="27">
        <v>5.3</v>
      </c>
      <c r="AF126" s="27">
        <v>4.3</v>
      </c>
      <c r="AG126" s="27">
        <v>5.8</v>
      </c>
      <c r="AH126" s="27">
        <v>6.5</v>
      </c>
      <c r="AI126" s="27">
        <v>3464</v>
      </c>
      <c r="AJ126" s="27">
        <v>5209</v>
      </c>
      <c r="AK126" s="27">
        <v>25666</v>
      </c>
      <c r="AL126" s="27">
        <v>15166</v>
      </c>
      <c r="AM126" s="27">
        <v>13184</v>
      </c>
      <c r="AN126" s="27">
        <v>8783</v>
      </c>
      <c r="AO126" s="27">
        <v>28351</v>
      </c>
      <c r="AP126" s="27">
        <v>11631</v>
      </c>
      <c r="AQ126" s="27">
        <v>24986</v>
      </c>
      <c r="AR126" s="27">
        <v>20122</v>
      </c>
      <c r="AS126" s="27">
        <v>5873</v>
      </c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>
        <v>6358</v>
      </c>
      <c r="BF126" s="27">
        <v>3056</v>
      </c>
      <c r="BG126" s="27">
        <v>34612</v>
      </c>
      <c r="BH126" s="27">
        <v>5717</v>
      </c>
      <c r="BI126" s="27">
        <v>6116</v>
      </c>
      <c r="BJ126" s="27">
        <v>3336</v>
      </c>
      <c r="BK126" s="27">
        <v>31011</v>
      </c>
      <c r="BL126" s="27">
        <v>2677</v>
      </c>
      <c r="BM126" s="27">
        <v>25235</v>
      </c>
      <c r="BN126" s="27">
        <v>8816</v>
      </c>
      <c r="BO126" s="27">
        <v>6840</v>
      </c>
      <c r="BP126" s="27">
        <v>880</v>
      </c>
      <c r="BQ126" s="27">
        <v>952</v>
      </c>
      <c r="BR126" s="27">
        <v>8776</v>
      </c>
      <c r="BS126" s="27">
        <v>2744</v>
      </c>
      <c r="BT126" s="27">
        <v>2035</v>
      </c>
      <c r="BU126" s="27">
        <v>2073</v>
      </c>
      <c r="BV126" s="27">
        <v>9078</v>
      </c>
      <c r="BW126" s="27">
        <v>2001</v>
      </c>
      <c r="BX126" s="27">
        <v>10597</v>
      </c>
      <c r="BY126" s="27">
        <v>4227</v>
      </c>
      <c r="BZ126" s="27">
        <v>2635</v>
      </c>
      <c r="CA126" s="27">
        <v>133</v>
      </c>
      <c r="CB126" s="27">
        <v>183</v>
      </c>
      <c r="CC126" s="27">
        <v>1237</v>
      </c>
      <c r="CD126" s="27">
        <v>412</v>
      </c>
      <c r="CE126" s="27">
        <v>352</v>
      </c>
      <c r="CF126" s="27">
        <v>273</v>
      </c>
      <c r="CG126" s="27">
        <v>723</v>
      </c>
      <c r="CH126" s="27">
        <v>218</v>
      </c>
      <c r="CI126" s="27">
        <v>994</v>
      </c>
      <c r="CJ126" s="27">
        <v>488</v>
      </c>
      <c r="CK126" s="27">
        <v>395</v>
      </c>
    </row>
    <row r="127" spans="1:89" s="8" customFormat="1" x14ac:dyDescent="0.25">
      <c r="A127" s="26">
        <v>40940</v>
      </c>
      <c r="B127" s="27">
        <v>1753.8710000000001</v>
      </c>
      <c r="C127" s="27">
        <v>2528.0369999999998</v>
      </c>
      <c r="D127" s="27">
        <v>48743.711000000003</v>
      </c>
      <c r="E127" s="27">
        <v>16305.815000000001</v>
      </c>
      <c r="F127" s="27">
        <v>4410.6080000000002</v>
      </c>
      <c r="G127" s="27">
        <v>4245.4539999999997</v>
      </c>
      <c r="H127" s="27">
        <v>22469.674999999999</v>
      </c>
      <c r="I127" s="27">
        <v>3771.45</v>
      </c>
      <c r="J127" s="27">
        <v>36363.938000000002</v>
      </c>
      <c r="K127" s="27">
        <v>11376.736999999999</v>
      </c>
      <c r="L127" s="27">
        <v>4567.7160000000003</v>
      </c>
      <c r="M127" s="27">
        <v>3634546285</v>
      </c>
      <c r="N127" s="27">
        <v>4301367286</v>
      </c>
      <c r="O127" s="27">
        <v>16626327075</v>
      </c>
      <c r="P127" s="27">
        <v>7997791200</v>
      </c>
      <c r="Q127" s="27">
        <v>5370169425</v>
      </c>
      <c r="R127" s="27">
        <v>19257822968</v>
      </c>
      <c r="S127" s="27">
        <v>7121241784</v>
      </c>
      <c r="T127" s="27">
        <v>16239394711</v>
      </c>
      <c r="U127" s="27">
        <v>5687166773</v>
      </c>
      <c r="V127" s="27">
        <v>11086644491</v>
      </c>
      <c r="W127" s="27">
        <v>6107424424</v>
      </c>
      <c r="X127" s="27">
        <v>8.8000000000000007</v>
      </c>
      <c r="Y127" s="27">
        <v>5.2</v>
      </c>
      <c r="Z127" s="27">
        <v>5</v>
      </c>
      <c r="AA127" s="27">
        <v>6.4</v>
      </c>
      <c r="AB127" s="27">
        <v>7.1</v>
      </c>
      <c r="AC127" s="27">
        <v>8.1</v>
      </c>
      <c r="AD127" s="27">
        <v>6.6</v>
      </c>
      <c r="AE127" s="27">
        <v>5.3</v>
      </c>
      <c r="AF127" s="27">
        <v>5.6</v>
      </c>
      <c r="AG127" s="27">
        <v>5.9</v>
      </c>
      <c r="AH127" s="27">
        <v>6.6</v>
      </c>
      <c r="AI127" s="27">
        <v>3393</v>
      </c>
      <c r="AJ127" s="27">
        <v>5302</v>
      </c>
      <c r="AK127" s="27">
        <v>26813</v>
      </c>
      <c r="AL127" s="27">
        <v>14656</v>
      </c>
      <c r="AM127" s="27">
        <v>13749</v>
      </c>
      <c r="AN127" s="27">
        <v>9620</v>
      </c>
      <c r="AO127" s="27">
        <v>44527</v>
      </c>
      <c r="AP127" s="27">
        <v>12117</v>
      </c>
      <c r="AQ127" s="27">
        <v>26295</v>
      </c>
      <c r="AR127" s="27">
        <v>20225</v>
      </c>
      <c r="AS127" s="27">
        <v>6099</v>
      </c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>
        <v>10932</v>
      </c>
      <c r="BF127" s="27">
        <v>8131</v>
      </c>
      <c r="BG127" s="27">
        <v>69907</v>
      </c>
      <c r="BH127" s="27">
        <v>12789</v>
      </c>
      <c r="BI127" s="27">
        <v>11143</v>
      </c>
      <c r="BJ127" s="27">
        <v>9564</v>
      </c>
      <c r="BK127" s="27">
        <v>72161</v>
      </c>
      <c r="BL127" s="27">
        <v>7599</v>
      </c>
      <c r="BM127" s="27">
        <v>54281</v>
      </c>
      <c r="BN127" s="27">
        <v>19721</v>
      </c>
      <c r="BO127" s="27">
        <v>14491</v>
      </c>
      <c r="BP127" s="27">
        <v>2052</v>
      </c>
      <c r="BQ127" s="27">
        <v>2244</v>
      </c>
      <c r="BR127" s="27">
        <v>20751</v>
      </c>
      <c r="BS127" s="27">
        <v>6446</v>
      </c>
      <c r="BT127" s="27">
        <v>4573</v>
      </c>
      <c r="BU127" s="27">
        <v>4832</v>
      </c>
      <c r="BV127" s="27">
        <v>17556</v>
      </c>
      <c r="BW127" s="27">
        <v>4752</v>
      </c>
      <c r="BX127" s="27">
        <v>22661</v>
      </c>
      <c r="BY127" s="27">
        <v>9616</v>
      </c>
      <c r="BZ127" s="27">
        <v>5759</v>
      </c>
      <c r="CA127" s="27">
        <v>353</v>
      </c>
      <c r="CB127" s="27">
        <v>439</v>
      </c>
      <c r="CC127" s="27">
        <v>3289</v>
      </c>
      <c r="CD127" s="27">
        <v>1160</v>
      </c>
      <c r="CE127" s="27">
        <v>883</v>
      </c>
      <c r="CF127" s="27">
        <v>715</v>
      </c>
      <c r="CG127" s="27">
        <v>1899</v>
      </c>
      <c r="CH127" s="27">
        <v>661</v>
      </c>
      <c r="CI127" s="27">
        <v>2301</v>
      </c>
      <c r="CJ127" s="27">
        <v>1198</v>
      </c>
      <c r="CK127" s="27">
        <v>993</v>
      </c>
    </row>
    <row r="128" spans="1:89" s="8" customFormat="1" x14ac:dyDescent="0.25">
      <c r="A128" s="26">
        <v>40969</v>
      </c>
      <c r="B128" s="27">
        <v>3143.3589999999999</v>
      </c>
      <c r="C128" s="27">
        <v>4411.1210000000001</v>
      </c>
      <c r="D128" s="27">
        <v>80069.054999999993</v>
      </c>
      <c r="E128" s="27">
        <v>26585.562999999998</v>
      </c>
      <c r="F128" s="27">
        <v>7140.299</v>
      </c>
      <c r="G128" s="27">
        <v>7545.83</v>
      </c>
      <c r="H128" s="27">
        <v>39058.597999999998</v>
      </c>
      <c r="I128" s="27">
        <v>6797.5110000000004</v>
      </c>
      <c r="J128" s="27">
        <v>61393.66</v>
      </c>
      <c r="K128" s="27">
        <v>20266.98</v>
      </c>
      <c r="L128" s="27">
        <v>8237.3289999999997</v>
      </c>
      <c r="M128" s="27">
        <v>5888948724.79</v>
      </c>
      <c r="N128" s="27">
        <v>7817918452.9099998</v>
      </c>
      <c r="O128" s="27">
        <v>43173348250.470001</v>
      </c>
      <c r="P128" s="27">
        <v>13921183756.24</v>
      </c>
      <c r="Q128" s="27">
        <v>8812202200.3899994</v>
      </c>
      <c r="R128" s="27">
        <v>29517735467.580002</v>
      </c>
      <c r="S128" s="27">
        <v>11771241182.4</v>
      </c>
      <c r="T128" s="27">
        <v>28207452888.279999</v>
      </c>
      <c r="U128" s="27">
        <v>10801420366.1</v>
      </c>
      <c r="V128" s="27">
        <v>18272679550.799999</v>
      </c>
      <c r="W128" s="27">
        <v>9994805823.7099991</v>
      </c>
      <c r="X128" s="27">
        <v>9.1999999999999993</v>
      </c>
      <c r="Y128" s="27">
        <v>5.7</v>
      </c>
      <c r="Z128" s="27">
        <v>4.9000000000000004</v>
      </c>
      <c r="AA128" s="27">
        <v>6.5</v>
      </c>
      <c r="AB128" s="27">
        <v>6.8</v>
      </c>
      <c r="AC128" s="27">
        <v>7.9</v>
      </c>
      <c r="AD128" s="27">
        <v>6.5</v>
      </c>
      <c r="AE128" s="27">
        <v>5.2</v>
      </c>
      <c r="AF128" s="27">
        <v>5.9</v>
      </c>
      <c r="AG128" s="27">
        <v>5.9</v>
      </c>
      <c r="AH128" s="27">
        <v>6.7</v>
      </c>
      <c r="AI128" s="27">
        <v>4075</v>
      </c>
      <c r="AJ128" s="27">
        <v>5181</v>
      </c>
      <c r="AK128" s="27">
        <v>28966</v>
      </c>
      <c r="AL128" s="27">
        <v>15122</v>
      </c>
      <c r="AM128" s="27">
        <v>14350</v>
      </c>
      <c r="AN128" s="27">
        <v>10900</v>
      </c>
      <c r="AO128" s="27">
        <v>52796</v>
      </c>
      <c r="AP128" s="27">
        <v>13322</v>
      </c>
      <c r="AQ128" s="27">
        <v>26685</v>
      </c>
      <c r="AR128" s="27">
        <v>21196</v>
      </c>
      <c r="AS128" s="27">
        <v>6881</v>
      </c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>
        <v>17427</v>
      </c>
      <c r="BF128" s="27">
        <v>13875</v>
      </c>
      <c r="BG128" s="27">
        <v>120243</v>
      </c>
      <c r="BH128" s="27">
        <v>22013</v>
      </c>
      <c r="BI128" s="27">
        <v>16830</v>
      </c>
      <c r="BJ128" s="27">
        <v>16444</v>
      </c>
      <c r="BK128" s="27">
        <v>124741</v>
      </c>
      <c r="BL128" s="27">
        <v>12887</v>
      </c>
      <c r="BM128" s="27">
        <v>90497</v>
      </c>
      <c r="BN128" s="27">
        <v>33295</v>
      </c>
      <c r="BO128" s="27">
        <v>21938</v>
      </c>
      <c r="BP128" s="27">
        <v>3541</v>
      </c>
      <c r="BQ128" s="27">
        <v>3837</v>
      </c>
      <c r="BR128" s="27">
        <v>34611</v>
      </c>
      <c r="BS128" s="27">
        <v>10869</v>
      </c>
      <c r="BT128" s="27">
        <v>7726</v>
      </c>
      <c r="BU128" s="27">
        <v>8268</v>
      </c>
      <c r="BV128" s="27">
        <v>27607</v>
      </c>
      <c r="BW128" s="27">
        <v>7933</v>
      </c>
      <c r="BX128" s="27">
        <v>37138</v>
      </c>
      <c r="BY128" s="27">
        <v>15886</v>
      </c>
      <c r="BZ128" s="27">
        <v>9857</v>
      </c>
      <c r="CA128" s="27">
        <v>646</v>
      </c>
      <c r="CB128" s="27">
        <v>778</v>
      </c>
      <c r="CC128" s="27">
        <v>5084</v>
      </c>
      <c r="CD128" s="27">
        <v>2040</v>
      </c>
      <c r="CE128" s="27">
        <v>1580</v>
      </c>
      <c r="CF128" s="27">
        <v>1329</v>
      </c>
      <c r="CG128" s="27">
        <v>3319</v>
      </c>
      <c r="CH128" s="27">
        <v>1164</v>
      </c>
      <c r="CI128" s="27">
        <v>4270</v>
      </c>
      <c r="CJ128" s="27">
        <v>2109</v>
      </c>
      <c r="CK128" s="27">
        <v>1658</v>
      </c>
    </row>
    <row r="129" spans="1:89" s="8" customFormat="1" x14ac:dyDescent="0.25">
      <c r="A129" s="26">
        <v>41000</v>
      </c>
      <c r="B129" s="27">
        <v>4628.4949999999999</v>
      </c>
      <c r="C129" s="27">
        <v>6067.8639999999996</v>
      </c>
      <c r="D129" s="27">
        <v>110915.254</v>
      </c>
      <c r="E129" s="27">
        <v>35942.207000000002</v>
      </c>
      <c r="F129" s="27">
        <v>10049.218000000001</v>
      </c>
      <c r="G129" s="27">
        <v>10380.832</v>
      </c>
      <c r="H129" s="27">
        <v>54671.519999999997</v>
      </c>
      <c r="I129" s="27">
        <v>9873.4869999999992</v>
      </c>
      <c r="J129" s="27">
        <v>87760.358999999997</v>
      </c>
      <c r="K129" s="27">
        <v>28225.212</v>
      </c>
      <c r="L129" s="27">
        <v>11640.254999999999</v>
      </c>
      <c r="M129" s="27">
        <v>8219296613.5900002</v>
      </c>
      <c r="N129" s="27">
        <v>11527964013.690001</v>
      </c>
      <c r="O129" s="27">
        <v>65640856341.150002</v>
      </c>
      <c r="P129" s="27">
        <v>19477569760.740002</v>
      </c>
      <c r="Q129" s="27">
        <v>12660329934.25</v>
      </c>
      <c r="R129" s="27">
        <v>45590292635.080002</v>
      </c>
      <c r="S129" s="27">
        <v>16361127577.09</v>
      </c>
      <c r="T129" s="27">
        <v>41757288685.690002</v>
      </c>
      <c r="U129" s="27">
        <v>15568034477.040001</v>
      </c>
      <c r="V129" s="27">
        <v>25505501987.419998</v>
      </c>
      <c r="W129" s="27">
        <v>14050315145.559999</v>
      </c>
      <c r="X129" s="27">
        <v>9.3000000000000007</v>
      </c>
      <c r="Y129" s="27">
        <v>5.6</v>
      </c>
      <c r="Z129" s="27">
        <v>4.5999999999999996</v>
      </c>
      <c r="AA129" s="27">
        <v>5.6</v>
      </c>
      <c r="AB129" s="27">
        <v>6.5</v>
      </c>
      <c r="AC129" s="27">
        <v>7.7</v>
      </c>
      <c r="AD129" s="27">
        <v>6.4</v>
      </c>
      <c r="AE129" s="27">
        <v>5.3</v>
      </c>
      <c r="AF129" s="27">
        <v>5.0999999999999996</v>
      </c>
      <c r="AG129" s="27">
        <v>5.9</v>
      </c>
      <c r="AH129" s="27">
        <v>6.5</v>
      </c>
      <c r="AI129" s="27">
        <v>5079</v>
      </c>
      <c r="AJ129" s="27">
        <v>8038</v>
      </c>
      <c r="AK129" s="27">
        <v>34908</v>
      </c>
      <c r="AL129" s="27">
        <v>19854</v>
      </c>
      <c r="AM129" s="27">
        <v>15493</v>
      </c>
      <c r="AN129" s="27">
        <v>13525</v>
      </c>
      <c r="AO129" s="27">
        <v>73582</v>
      </c>
      <c r="AP129" s="27">
        <v>16331</v>
      </c>
      <c r="AQ129" s="27">
        <v>30465</v>
      </c>
      <c r="AR129" s="27">
        <v>22820</v>
      </c>
      <c r="AS129" s="27">
        <v>10421</v>
      </c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>
        <v>23857</v>
      </c>
      <c r="BF129" s="27">
        <v>19521</v>
      </c>
      <c r="BG129" s="27">
        <v>171144</v>
      </c>
      <c r="BH129" s="27">
        <v>28889</v>
      </c>
      <c r="BI129" s="27">
        <v>23137</v>
      </c>
      <c r="BJ129" s="27">
        <v>22568</v>
      </c>
      <c r="BK129" s="27">
        <v>172074</v>
      </c>
      <c r="BL129" s="27">
        <v>17892</v>
      </c>
      <c r="BM129" s="27">
        <v>121929</v>
      </c>
      <c r="BN129" s="27">
        <v>50488</v>
      </c>
      <c r="BO129" s="27">
        <v>30019</v>
      </c>
      <c r="BP129" s="27">
        <v>5022</v>
      </c>
      <c r="BQ129" s="27">
        <v>5549</v>
      </c>
      <c r="BR129" s="27">
        <v>48830</v>
      </c>
      <c r="BS129" s="27">
        <v>15817</v>
      </c>
      <c r="BT129" s="27">
        <v>11053</v>
      </c>
      <c r="BU129" s="27">
        <v>11870</v>
      </c>
      <c r="BV129" s="27">
        <v>38658</v>
      </c>
      <c r="BW129" s="27">
        <v>11309</v>
      </c>
      <c r="BX129" s="27">
        <v>52969</v>
      </c>
      <c r="BY129" s="27">
        <v>22808</v>
      </c>
      <c r="BZ129" s="27">
        <v>14114</v>
      </c>
      <c r="CA129" s="27">
        <v>911</v>
      </c>
      <c r="CB129" s="27">
        <v>1128</v>
      </c>
      <c r="CC129" s="27">
        <v>8523</v>
      </c>
      <c r="CD129" s="27">
        <v>3077</v>
      </c>
      <c r="CE129" s="27">
        <v>2315</v>
      </c>
      <c r="CF129" s="27">
        <v>1996</v>
      </c>
      <c r="CG129" s="27">
        <v>4962</v>
      </c>
      <c r="CH129" s="27">
        <v>1674</v>
      </c>
      <c r="CI129" s="27">
        <v>6208</v>
      </c>
      <c r="CJ129" s="27">
        <v>3091</v>
      </c>
      <c r="CK129" s="27">
        <v>2362</v>
      </c>
    </row>
    <row r="130" spans="1:89" s="8" customFormat="1" x14ac:dyDescent="0.25">
      <c r="A130" s="26">
        <v>41030</v>
      </c>
      <c r="B130" s="27">
        <v>5767.2510000000002</v>
      </c>
      <c r="C130" s="27">
        <v>7869.2240000000002</v>
      </c>
      <c r="D130" s="27">
        <v>140946.772</v>
      </c>
      <c r="E130" s="27">
        <v>46841.781000000003</v>
      </c>
      <c r="F130" s="27">
        <v>13072.105</v>
      </c>
      <c r="G130" s="27">
        <v>13501.394</v>
      </c>
      <c r="H130" s="27">
        <v>66078.932000000001</v>
      </c>
      <c r="I130" s="27">
        <v>12887.11</v>
      </c>
      <c r="J130" s="27">
        <v>116796.602</v>
      </c>
      <c r="K130" s="27">
        <v>37634.777000000002</v>
      </c>
      <c r="L130" s="27">
        <v>15002.186</v>
      </c>
      <c r="M130" s="27">
        <v>10604363703.290001</v>
      </c>
      <c r="N130" s="27">
        <v>14978678167.809999</v>
      </c>
      <c r="O130" s="27">
        <v>86206412465.970001</v>
      </c>
      <c r="P130" s="27">
        <v>25483102030.98</v>
      </c>
      <c r="Q130" s="27">
        <v>16600896984.549999</v>
      </c>
      <c r="R130" s="27">
        <v>58442840408.239998</v>
      </c>
      <c r="S130" s="27">
        <v>20873851613.470001</v>
      </c>
      <c r="T130" s="27">
        <v>54665145499.370003</v>
      </c>
      <c r="U130" s="27">
        <v>20883056214.610001</v>
      </c>
      <c r="V130" s="27">
        <v>33849118441.5</v>
      </c>
      <c r="W130" s="27">
        <v>18096338800.59</v>
      </c>
      <c r="X130" s="27">
        <v>9.1999999999999993</v>
      </c>
      <c r="Y130" s="27">
        <v>5.2</v>
      </c>
      <c r="Z130" s="27">
        <v>4.3</v>
      </c>
      <c r="AA130" s="27">
        <v>6</v>
      </c>
      <c r="AB130" s="27">
        <v>6.3</v>
      </c>
      <c r="AC130" s="27">
        <v>7.7</v>
      </c>
      <c r="AD130" s="27">
        <v>6.2</v>
      </c>
      <c r="AE130" s="27">
        <v>5.0999999999999996</v>
      </c>
      <c r="AF130" s="27">
        <v>3.8</v>
      </c>
      <c r="AG130" s="27">
        <v>5.8</v>
      </c>
      <c r="AH130" s="27">
        <v>6.2</v>
      </c>
      <c r="AI130" s="27">
        <v>6242</v>
      </c>
      <c r="AJ130" s="27">
        <v>8907</v>
      </c>
      <c r="AK130" s="27">
        <v>43226</v>
      </c>
      <c r="AL130" s="27">
        <v>24704</v>
      </c>
      <c r="AM130" s="27">
        <v>18322</v>
      </c>
      <c r="AN130" s="27">
        <v>17873</v>
      </c>
      <c r="AO130" s="27">
        <v>83138</v>
      </c>
      <c r="AP130" s="27">
        <v>17690</v>
      </c>
      <c r="AQ130" s="27">
        <v>33692</v>
      </c>
      <c r="AR130" s="27">
        <v>24872</v>
      </c>
      <c r="AS130" s="27">
        <v>11672</v>
      </c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>
        <v>27869</v>
      </c>
      <c r="BF130" s="27">
        <v>24595</v>
      </c>
      <c r="BG130" s="27">
        <v>207931</v>
      </c>
      <c r="BH130" s="27">
        <v>36345</v>
      </c>
      <c r="BI130" s="27">
        <v>27450</v>
      </c>
      <c r="BJ130" s="27">
        <v>29306</v>
      </c>
      <c r="BK130" s="27">
        <v>223747</v>
      </c>
      <c r="BL130" s="27">
        <v>22951</v>
      </c>
      <c r="BM130" s="27">
        <v>156161</v>
      </c>
      <c r="BN130" s="27">
        <v>65844</v>
      </c>
      <c r="BO130" s="27">
        <v>37614</v>
      </c>
      <c r="BP130" s="27">
        <v>6654</v>
      </c>
      <c r="BQ130" s="27">
        <v>7337</v>
      </c>
      <c r="BR130" s="27">
        <v>63546</v>
      </c>
      <c r="BS130" s="27">
        <v>20714</v>
      </c>
      <c r="BT130" s="27">
        <v>14616</v>
      </c>
      <c r="BU130" s="27">
        <v>15681</v>
      </c>
      <c r="BV130" s="27">
        <v>50205</v>
      </c>
      <c r="BW130" s="27">
        <v>14833</v>
      </c>
      <c r="BX130" s="27">
        <v>69234</v>
      </c>
      <c r="BY130" s="27">
        <v>30040</v>
      </c>
      <c r="BZ130" s="27">
        <v>18461</v>
      </c>
      <c r="CA130" s="27">
        <v>1213</v>
      </c>
      <c r="CB130" s="27">
        <v>1475</v>
      </c>
      <c r="CC130" s="27">
        <v>10880</v>
      </c>
      <c r="CD130" s="27">
        <v>4070</v>
      </c>
      <c r="CE130" s="27">
        <v>2996</v>
      </c>
      <c r="CF130" s="27">
        <v>2629</v>
      </c>
      <c r="CG130" s="27">
        <v>6458</v>
      </c>
      <c r="CH130" s="27">
        <v>2152</v>
      </c>
      <c r="CI130" s="27">
        <v>8159</v>
      </c>
      <c r="CJ130" s="27">
        <v>3971</v>
      </c>
      <c r="CK130" s="27">
        <v>3060</v>
      </c>
    </row>
    <row r="131" spans="1:89" s="8" customFormat="1" x14ac:dyDescent="0.25">
      <c r="A131" s="26">
        <v>41061</v>
      </c>
      <c r="B131" s="27">
        <v>6895.2030000000004</v>
      </c>
      <c r="C131" s="27">
        <v>9558.4660000000003</v>
      </c>
      <c r="D131" s="27">
        <v>164201.024</v>
      </c>
      <c r="E131" s="27">
        <v>55407.631000000001</v>
      </c>
      <c r="F131" s="27">
        <v>15253.696</v>
      </c>
      <c r="G131" s="27">
        <v>15886.894</v>
      </c>
      <c r="H131" s="27">
        <v>79563.857999999993</v>
      </c>
      <c r="I131" s="27">
        <v>15083.897000000001</v>
      </c>
      <c r="J131" s="27">
        <v>137341.87599999999</v>
      </c>
      <c r="K131" s="27">
        <v>45628.44</v>
      </c>
      <c r="L131" s="27">
        <v>17567.170999999998</v>
      </c>
      <c r="M131" s="27">
        <v>12622602686.059999</v>
      </c>
      <c r="N131" s="27">
        <v>20373320619.959999</v>
      </c>
      <c r="O131" s="27">
        <v>100954276926.14999</v>
      </c>
      <c r="P131" s="27">
        <v>31758282693.889999</v>
      </c>
      <c r="Q131" s="27">
        <v>20901045512.73</v>
      </c>
      <c r="R131" s="27">
        <v>71670268971.309998</v>
      </c>
      <c r="S131" s="27">
        <v>25978815638.450001</v>
      </c>
      <c r="T131" s="27">
        <v>68920242566.580002</v>
      </c>
      <c r="U131" s="27">
        <v>26312183690.759998</v>
      </c>
      <c r="V131" s="27">
        <v>41517450503.279999</v>
      </c>
      <c r="W131" s="27">
        <v>22636613911.41</v>
      </c>
      <c r="X131" s="27">
        <v>8</v>
      </c>
      <c r="Y131" s="27">
        <v>4.7</v>
      </c>
      <c r="Z131" s="27">
        <v>4</v>
      </c>
      <c r="AA131" s="27">
        <v>5.7</v>
      </c>
      <c r="AB131" s="27">
        <v>6.2</v>
      </c>
      <c r="AC131" s="27">
        <v>7.5</v>
      </c>
      <c r="AD131" s="27">
        <v>6</v>
      </c>
      <c r="AE131" s="27">
        <v>5</v>
      </c>
      <c r="AF131" s="27">
        <v>3.2</v>
      </c>
      <c r="AG131" s="27">
        <v>5.7</v>
      </c>
      <c r="AH131" s="27">
        <v>5.9</v>
      </c>
      <c r="AI131" s="27">
        <v>7045</v>
      </c>
      <c r="AJ131" s="27">
        <v>9778</v>
      </c>
      <c r="AK131" s="27">
        <v>46000</v>
      </c>
      <c r="AL131" s="27">
        <v>25541</v>
      </c>
      <c r="AM131" s="27">
        <v>17862</v>
      </c>
      <c r="AN131" s="27">
        <v>18222</v>
      </c>
      <c r="AO131" s="27">
        <v>76545</v>
      </c>
      <c r="AP131" s="27">
        <v>16597</v>
      </c>
      <c r="AQ131" s="27">
        <v>33348</v>
      </c>
      <c r="AR131" s="27">
        <v>25759</v>
      </c>
      <c r="AS131" s="27">
        <v>11644</v>
      </c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>
        <v>33310</v>
      </c>
      <c r="BF131" s="27">
        <v>30418</v>
      </c>
      <c r="BG131" s="27">
        <v>251822</v>
      </c>
      <c r="BH131" s="27">
        <v>45205</v>
      </c>
      <c r="BI131" s="27">
        <v>33744</v>
      </c>
      <c r="BJ131" s="27">
        <v>37471</v>
      </c>
      <c r="BK131" s="27">
        <v>274503</v>
      </c>
      <c r="BL131" s="27">
        <v>27798</v>
      </c>
      <c r="BM131" s="27">
        <v>195851</v>
      </c>
      <c r="BN131" s="27">
        <v>81028</v>
      </c>
      <c r="BO131" s="27">
        <v>44481</v>
      </c>
      <c r="BP131" s="27">
        <v>8180</v>
      </c>
      <c r="BQ131" s="27">
        <v>9030</v>
      </c>
      <c r="BR131" s="27">
        <v>77381</v>
      </c>
      <c r="BS131" s="27">
        <v>25335</v>
      </c>
      <c r="BT131" s="27">
        <v>17994</v>
      </c>
      <c r="BU131" s="27">
        <v>19337</v>
      </c>
      <c r="BV131" s="27">
        <v>61341</v>
      </c>
      <c r="BW131" s="27">
        <v>18103</v>
      </c>
      <c r="BX131" s="27">
        <v>85552</v>
      </c>
      <c r="BY131" s="27">
        <v>37498</v>
      </c>
      <c r="BZ131" s="27">
        <v>22443</v>
      </c>
      <c r="CA131" s="27">
        <v>1537</v>
      </c>
      <c r="CB131" s="27">
        <v>1789</v>
      </c>
      <c r="CC131" s="27">
        <v>13229</v>
      </c>
      <c r="CD131" s="27">
        <v>5087</v>
      </c>
      <c r="CE131" s="27">
        <v>3685</v>
      </c>
      <c r="CF131" s="27">
        <v>3264</v>
      </c>
      <c r="CG131" s="27">
        <v>8037</v>
      </c>
      <c r="CH131" s="27">
        <v>2572</v>
      </c>
      <c r="CI131" s="27">
        <v>10188</v>
      </c>
      <c r="CJ131" s="27">
        <v>4924</v>
      </c>
      <c r="CK131" s="27">
        <v>3738</v>
      </c>
    </row>
    <row r="132" spans="1:89" s="8" customFormat="1" x14ac:dyDescent="0.25">
      <c r="A132" s="26">
        <v>41091</v>
      </c>
      <c r="B132" s="27">
        <v>8345.7430000000004</v>
      </c>
      <c r="C132" s="27">
        <v>11410.98</v>
      </c>
      <c r="D132" s="27">
        <v>191625.16399999999</v>
      </c>
      <c r="E132" s="27">
        <v>64231.345000000001</v>
      </c>
      <c r="F132" s="27">
        <v>18498.02</v>
      </c>
      <c r="G132" s="27">
        <v>19299.98</v>
      </c>
      <c r="H132" s="27">
        <v>94645.528000000006</v>
      </c>
      <c r="I132" s="27">
        <v>18254.648000000001</v>
      </c>
      <c r="J132" s="27">
        <v>162512.18599999999</v>
      </c>
      <c r="K132" s="27">
        <v>58639.317999999999</v>
      </c>
      <c r="L132" s="27">
        <v>20937.445</v>
      </c>
      <c r="M132" s="27">
        <v>14604861309.200001</v>
      </c>
      <c r="N132" s="27">
        <v>25199772709.380001</v>
      </c>
      <c r="O132" s="27">
        <v>119073579769.37</v>
      </c>
      <c r="P132" s="27">
        <v>37776667965.269997</v>
      </c>
      <c r="Q132" s="27">
        <v>24534525569.830002</v>
      </c>
      <c r="R132" s="27">
        <v>86225124184.800003</v>
      </c>
      <c r="S132" s="27">
        <v>30825628021.209999</v>
      </c>
      <c r="T132" s="27">
        <v>80091066094.630005</v>
      </c>
      <c r="U132" s="27">
        <v>30187771384.119999</v>
      </c>
      <c r="V132" s="27">
        <v>48797347533.779999</v>
      </c>
      <c r="W132" s="27">
        <v>26780353457.599998</v>
      </c>
      <c r="X132" s="27">
        <v>6.5</v>
      </c>
      <c r="Y132" s="27">
        <v>4.5999999999999996</v>
      </c>
      <c r="Z132" s="27">
        <v>3.8</v>
      </c>
      <c r="AA132" s="27">
        <v>6.5</v>
      </c>
      <c r="AB132" s="27">
        <v>6.1</v>
      </c>
      <c r="AC132" s="27">
        <v>7.3</v>
      </c>
      <c r="AD132" s="27">
        <v>5.9</v>
      </c>
      <c r="AE132" s="27">
        <v>5</v>
      </c>
      <c r="AF132" s="27">
        <v>2.8</v>
      </c>
      <c r="AG132" s="27">
        <v>5.5</v>
      </c>
      <c r="AH132" s="27">
        <v>5.5</v>
      </c>
      <c r="AI132" s="27">
        <v>7807</v>
      </c>
      <c r="AJ132" s="27">
        <v>9506</v>
      </c>
      <c r="AK132" s="27">
        <v>46486</v>
      </c>
      <c r="AL132" s="27">
        <v>24566</v>
      </c>
      <c r="AM132" s="27">
        <v>18671</v>
      </c>
      <c r="AN132" s="27">
        <v>16646</v>
      </c>
      <c r="AO132" s="27">
        <v>72227</v>
      </c>
      <c r="AP132" s="27">
        <v>15850</v>
      </c>
      <c r="AQ132" s="27">
        <v>35005</v>
      </c>
      <c r="AR132" s="27">
        <v>25255</v>
      </c>
      <c r="AS132" s="27">
        <v>11281</v>
      </c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>
        <v>36585</v>
      </c>
      <c r="BF132" s="27">
        <v>35167</v>
      </c>
      <c r="BG132" s="27">
        <v>297366</v>
      </c>
      <c r="BH132" s="27">
        <v>53581</v>
      </c>
      <c r="BI132" s="27">
        <v>42324</v>
      </c>
      <c r="BJ132" s="27">
        <v>43165</v>
      </c>
      <c r="BK132" s="27">
        <v>323780</v>
      </c>
      <c r="BL132" s="27">
        <v>33013</v>
      </c>
      <c r="BM132" s="27">
        <v>237699</v>
      </c>
      <c r="BN132" s="27">
        <v>97847</v>
      </c>
      <c r="BO132" s="27">
        <v>53331</v>
      </c>
      <c r="BP132" s="27">
        <v>9967</v>
      </c>
      <c r="BQ132" s="27">
        <v>10840</v>
      </c>
      <c r="BR132" s="27">
        <v>91837</v>
      </c>
      <c r="BS132" s="27">
        <v>30312</v>
      </c>
      <c r="BT132" s="27">
        <v>21637</v>
      </c>
      <c r="BU132" s="27">
        <v>23181</v>
      </c>
      <c r="BV132" s="27">
        <v>72784</v>
      </c>
      <c r="BW132" s="27">
        <v>21739</v>
      </c>
      <c r="BX132" s="27">
        <v>101898</v>
      </c>
      <c r="BY132" s="27">
        <v>44703</v>
      </c>
      <c r="BZ132" s="27">
        <v>26092</v>
      </c>
      <c r="CA132" s="27">
        <v>1831</v>
      </c>
      <c r="CB132" s="27">
        <v>2104</v>
      </c>
      <c r="CC132" s="27">
        <v>15615</v>
      </c>
      <c r="CD132" s="27">
        <v>6025</v>
      </c>
      <c r="CE132" s="27">
        <v>4498</v>
      </c>
      <c r="CF132" s="27">
        <v>4032</v>
      </c>
      <c r="CG132" s="27">
        <v>9634</v>
      </c>
      <c r="CH132" s="27">
        <v>3105</v>
      </c>
      <c r="CI132" s="27">
        <v>12370</v>
      </c>
      <c r="CJ132" s="27">
        <v>6007</v>
      </c>
      <c r="CK132" s="27">
        <v>4443</v>
      </c>
    </row>
    <row r="133" spans="1:89" s="8" customFormat="1" x14ac:dyDescent="0.25">
      <c r="A133" s="26">
        <v>41122</v>
      </c>
      <c r="B133" s="27">
        <v>9193.6869999999999</v>
      </c>
      <c r="C133" s="27">
        <v>13223.932000000001</v>
      </c>
      <c r="D133" s="27">
        <v>218980.829</v>
      </c>
      <c r="E133" s="27">
        <v>72624.192999999999</v>
      </c>
      <c r="F133" s="27">
        <v>21083.432000000001</v>
      </c>
      <c r="G133" s="27">
        <v>21501.552</v>
      </c>
      <c r="H133" s="27">
        <v>103983.611</v>
      </c>
      <c r="I133" s="27">
        <v>20560.601999999999</v>
      </c>
      <c r="J133" s="27">
        <v>183692.11</v>
      </c>
      <c r="K133" s="27">
        <v>64810.336000000003</v>
      </c>
      <c r="L133" s="27">
        <v>23286.807000000001</v>
      </c>
      <c r="M133" s="27">
        <v>16724304277.48</v>
      </c>
      <c r="N133" s="27">
        <v>29076811318.5</v>
      </c>
      <c r="O133" s="27">
        <v>135459910724.13</v>
      </c>
      <c r="P133" s="27">
        <v>43505658680.449997</v>
      </c>
      <c r="Q133" s="27">
        <v>28526222380.34</v>
      </c>
      <c r="R133" s="27">
        <v>99040769071.869995</v>
      </c>
      <c r="S133" s="27">
        <v>35239720429.800003</v>
      </c>
      <c r="T133" s="27">
        <v>93088162488.639999</v>
      </c>
      <c r="U133" s="27">
        <v>34931745537.949997</v>
      </c>
      <c r="V133" s="27">
        <v>56201934807.720001</v>
      </c>
      <c r="W133" s="27">
        <v>31259633190.25</v>
      </c>
      <c r="X133" s="27">
        <v>5.3</v>
      </c>
      <c r="Y133" s="27">
        <v>4.5</v>
      </c>
      <c r="Z133" s="27">
        <v>3.9</v>
      </c>
      <c r="AA133" s="27">
        <v>5.8</v>
      </c>
      <c r="AB133" s="27">
        <v>5.7</v>
      </c>
      <c r="AC133" s="27">
        <v>7.1</v>
      </c>
      <c r="AD133" s="27">
        <v>5.8</v>
      </c>
      <c r="AE133" s="27">
        <v>5</v>
      </c>
      <c r="AF133" s="27">
        <v>2.9</v>
      </c>
      <c r="AG133" s="27">
        <v>5.3</v>
      </c>
      <c r="AH133" s="27">
        <v>5.3</v>
      </c>
      <c r="AI133" s="27">
        <v>8156</v>
      </c>
      <c r="AJ133" s="27">
        <v>9682</v>
      </c>
      <c r="AK133" s="27">
        <v>44928</v>
      </c>
      <c r="AL133" s="27">
        <v>24337</v>
      </c>
      <c r="AM133" s="27">
        <v>18885</v>
      </c>
      <c r="AN133" s="27">
        <v>16058</v>
      </c>
      <c r="AO133" s="27">
        <v>60307</v>
      </c>
      <c r="AP133" s="27">
        <v>15294</v>
      </c>
      <c r="AQ133" s="27">
        <v>35379</v>
      </c>
      <c r="AR133" s="27">
        <v>24810</v>
      </c>
      <c r="AS133" s="27">
        <v>11456</v>
      </c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>
        <v>40985</v>
      </c>
      <c r="BF133" s="27">
        <v>41478</v>
      </c>
      <c r="BG133" s="27">
        <v>349224</v>
      </c>
      <c r="BH133" s="27">
        <v>64027</v>
      </c>
      <c r="BI133" s="27">
        <v>49553</v>
      </c>
      <c r="BJ133" s="27">
        <v>51053</v>
      </c>
      <c r="BK133" s="27">
        <v>375739</v>
      </c>
      <c r="BL133" s="27">
        <v>38844</v>
      </c>
      <c r="BM133" s="27">
        <v>275798</v>
      </c>
      <c r="BN133" s="27">
        <v>116827</v>
      </c>
      <c r="BO133" s="27">
        <v>60607</v>
      </c>
      <c r="BP133" s="27">
        <v>11601</v>
      </c>
      <c r="BQ133" s="27">
        <v>12695</v>
      </c>
      <c r="BR133" s="27">
        <v>107106</v>
      </c>
      <c r="BS133" s="27">
        <v>35626</v>
      </c>
      <c r="BT133" s="27">
        <v>25466</v>
      </c>
      <c r="BU133" s="27">
        <v>27190</v>
      </c>
      <c r="BV133" s="27">
        <v>84975</v>
      </c>
      <c r="BW133" s="27">
        <v>25463</v>
      </c>
      <c r="BX133" s="27">
        <v>119854</v>
      </c>
      <c r="BY133" s="27">
        <v>52208</v>
      </c>
      <c r="BZ133" s="27">
        <v>30469</v>
      </c>
      <c r="CA133" s="27">
        <v>2151</v>
      </c>
      <c r="CB133" s="27">
        <v>2468</v>
      </c>
      <c r="CC133" s="27">
        <v>18265</v>
      </c>
      <c r="CD133" s="27">
        <v>7102</v>
      </c>
      <c r="CE133" s="27">
        <v>5368</v>
      </c>
      <c r="CF133" s="27">
        <v>4779</v>
      </c>
      <c r="CG133" s="27">
        <v>11419</v>
      </c>
      <c r="CH133" s="27">
        <v>3722</v>
      </c>
      <c r="CI133" s="27">
        <v>14737</v>
      </c>
      <c r="CJ133" s="27">
        <v>7229</v>
      </c>
      <c r="CK133" s="27">
        <v>5358</v>
      </c>
    </row>
    <row r="134" spans="1:89" s="8" customFormat="1" x14ac:dyDescent="0.25">
      <c r="A134" s="26">
        <v>41153</v>
      </c>
      <c r="B134" s="27">
        <v>10233.419</v>
      </c>
      <c r="C134" s="27">
        <v>15000.763999999999</v>
      </c>
      <c r="D134" s="27">
        <v>243268.63099999999</v>
      </c>
      <c r="E134" s="27">
        <v>81311.358999999997</v>
      </c>
      <c r="F134" s="27">
        <v>23214.406999999999</v>
      </c>
      <c r="G134" s="27">
        <v>23793.467000000001</v>
      </c>
      <c r="H134" s="27">
        <v>116983.505</v>
      </c>
      <c r="I134" s="27">
        <v>22663.951000000001</v>
      </c>
      <c r="J134" s="27">
        <v>203786.24900000001</v>
      </c>
      <c r="K134" s="27">
        <v>71321.297000000006</v>
      </c>
      <c r="L134" s="27">
        <v>25411.526000000002</v>
      </c>
      <c r="M134" s="27">
        <v>18453846883.060001</v>
      </c>
      <c r="N134" s="27">
        <v>32169169815.09</v>
      </c>
      <c r="O134" s="27">
        <v>149445773178.60999</v>
      </c>
      <c r="P134" s="27">
        <v>48818548476</v>
      </c>
      <c r="Q134" s="27">
        <v>32229539186.599998</v>
      </c>
      <c r="R134" s="27">
        <v>110404719008.82001</v>
      </c>
      <c r="S134" s="27">
        <v>39698536334.830002</v>
      </c>
      <c r="T134" s="27">
        <v>104780585376.42</v>
      </c>
      <c r="U134" s="27">
        <v>40920984163</v>
      </c>
      <c r="V134" s="27">
        <v>63241713955.959999</v>
      </c>
      <c r="W134" s="27">
        <v>35476084722.639999</v>
      </c>
      <c r="X134" s="27">
        <v>4.4000000000000004</v>
      </c>
      <c r="Y134" s="27">
        <v>4.5</v>
      </c>
      <c r="Z134" s="27">
        <v>3.9</v>
      </c>
      <c r="AA134" s="27">
        <v>5.4</v>
      </c>
      <c r="AB134" s="27">
        <v>5.6</v>
      </c>
      <c r="AC134" s="27">
        <v>7.1</v>
      </c>
      <c r="AD134" s="27">
        <v>5.6</v>
      </c>
      <c r="AE134" s="27">
        <v>5</v>
      </c>
      <c r="AF134" s="27">
        <v>2.7</v>
      </c>
      <c r="AG134" s="27">
        <v>5</v>
      </c>
      <c r="AH134" s="27">
        <v>5.2</v>
      </c>
      <c r="AI134" s="27">
        <v>8346</v>
      </c>
      <c r="AJ134" s="27">
        <v>9004</v>
      </c>
      <c r="AK134" s="27">
        <v>43462</v>
      </c>
      <c r="AL134" s="27">
        <v>22581</v>
      </c>
      <c r="AM134" s="27">
        <v>18556</v>
      </c>
      <c r="AN134" s="27">
        <v>15977</v>
      </c>
      <c r="AO134" s="27">
        <v>51348</v>
      </c>
      <c r="AP134" s="27">
        <v>13450</v>
      </c>
      <c r="AQ134" s="27">
        <v>35740</v>
      </c>
      <c r="AR134" s="27">
        <v>27033</v>
      </c>
      <c r="AS134" s="27">
        <v>11369</v>
      </c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>
        <v>44665</v>
      </c>
      <c r="BF134" s="27">
        <v>46774</v>
      </c>
      <c r="BG134" s="27">
        <v>408632</v>
      </c>
      <c r="BH134" s="27">
        <v>74239</v>
      </c>
      <c r="BI134" s="27">
        <v>56997</v>
      </c>
      <c r="BJ134" s="27">
        <v>56596</v>
      </c>
      <c r="BK134" s="27">
        <v>434381</v>
      </c>
      <c r="BL134" s="27">
        <v>44748</v>
      </c>
      <c r="BM134" s="27">
        <v>314045</v>
      </c>
      <c r="BN134" s="27">
        <v>135095</v>
      </c>
      <c r="BO134" s="27">
        <v>66255</v>
      </c>
      <c r="BP134" s="27">
        <v>13437</v>
      </c>
      <c r="BQ134" s="27">
        <v>14399</v>
      </c>
      <c r="BR134" s="27">
        <v>121117</v>
      </c>
      <c r="BS134" s="27">
        <v>40370</v>
      </c>
      <c r="BT134" s="27">
        <v>28863</v>
      </c>
      <c r="BU134" s="27">
        <v>30861</v>
      </c>
      <c r="BV134" s="27">
        <v>96030</v>
      </c>
      <c r="BW134" s="27">
        <v>28762</v>
      </c>
      <c r="BX134" s="27">
        <v>136022</v>
      </c>
      <c r="BY134" s="27">
        <v>59152</v>
      </c>
      <c r="BZ134" s="27">
        <v>34183</v>
      </c>
      <c r="CA134" s="27">
        <v>2441</v>
      </c>
      <c r="CB134" s="27">
        <v>2763</v>
      </c>
      <c r="CC134" s="27">
        <v>20655</v>
      </c>
      <c r="CD134" s="27">
        <v>8038</v>
      </c>
      <c r="CE134" s="27">
        <v>6156</v>
      </c>
      <c r="CF134" s="27">
        <v>5513</v>
      </c>
      <c r="CG134" s="27">
        <v>13029</v>
      </c>
      <c r="CH134" s="27">
        <v>4266</v>
      </c>
      <c r="CI134" s="27">
        <v>16829</v>
      </c>
      <c r="CJ134" s="27">
        <v>8299</v>
      </c>
      <c r="CK134" s="27">
        <v>6095</v>
      </c>
    </row>
    <row r="135" spans="1:89" s="8" customFormat="1" x14ac:dyDescent="0.25">
      <c r="A135" s="26">
        <v>41183</v>
      </c>
      <c r="B135" s="27">
        <v>11846.646000000001</v>
      </c>
      <c r="C135" s="27">
        <v>17290.388999999999</v>
      </c>
      <c r="D135" s="27">
        <v>278037.62199999997</v>
      </c>
      <c r="E135" s="27">
        <v>91744.020999999993</v>
      </c>
      <c r="F135" s="27">
        <v>26853.514999999999</v>
      </c>
      <c r="G135" s="27">
        <v>27459.903999999999</v>
      </c>
      <c r="H135" s="27">
        <v>133676.508</v>
      </c>
      <c r="I135" s="27">
        <v>26226.377</v>
      </c>
      <c r="J135" s="27">
        <v>234685.13</v>
      </c>
      <c r="K135" s="27">
        <v>82254.459000000003</v>
      </c>
      <c r="L135" s="27">
        <v>29143.510999999999</v>
      </c>
      <c r="M135" s="27">
        <v>21077608611.009998</v>
      </c>
      <c r="N135" s="27">
        <v>36048186245.25</v>
      </c>
      <c r="O135" s="27">
        <v>173459676990.07001</v>
      </c>
      <c r="P135" s="27">
        <v>54686350307.489998</v>
      </c>
      <c r="Q135" s="27">
        <v>36194208547.620003</v>
      </c>
      <c r="R135" s="27">
        <v>125021598737.50999</v>
      </c>
      <c r="S135" s="27">
        <v>44531591164.089996</v>
      </c>
      <c r="T135" s="27">
        <v>119299886375.16</v>
      </c>
      <c r="U135" s="27">
        <v>46148541130.260002</v>
      </c>
      <c r="V135" s="27">
        <v>71665546856.660004</v>
      </c>
      <c r="W135" s="27">
        <v>40244138873.639999</v>
      </c>
      <c r="X135" s="27">
        <v>4.3</v>
      </c>
      <c r="Y135" s="27">
        <v>4.0999999999999996</v>
      </c>
      <c r="Z135" s="27">
        <v>3.8</v>
      </c>
      <c r="AA135" s="27">
        <v>5.0999999999999996</v>
      </c>
      <c r="AB135" s="27">
        <v>5.0999999999999996</v>
      </c>
      <c r="AC135" s="27">
        <v>7</v>
      </c>
      <c r="AD135" s="27">
        <v>5.3</v>
      </c>
      <c r="AE135" s="27">
        <v>5</v>
      </c>
      <c r="AF135" s="27">
        <v>2.8</v>
      </c>
      <c r="AG135" s="27">
        <v>4.9000000000000004</v>
      </c>
      <c r="AH135" s="27">
        <v>5.0999999999999996</v>
      </c>
      <c r="AI135" s="27">
        <v>8155</v>
      </c>
      <c r="AJ135" s="27">
        <v>6685</v>
      </c>
      <c r="AK135" s="27">
        <v>38284</v>
      </c>
      <c r="AL135" s="27">
        <v>20897</v>
      </c>
      <c r="AM135" s="27">
        <v>17591</v>
      </c>
      <c r="AN135" s="27">
        <v>14117</v>
      </c>
      <c r="AO135" s="27">
        <v>49629</v>
      </c>
      <c r="AP135" s="27">
        <v>13243</v>
      </c>
      <c r="AQ135" s="27">
        <v>34858</v>
      </c>
      <c r="AR135" s="27">
        <v>28099</v>
      </c>
      <c r="AS135" s="27">
        <v>10482</v>
      </c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>
        <v>49396</v>
      </c>
      <c r="BF135" s="27">
        <v>54241</v>
      </c>
      <c r="BG135" s="27">
        <v>459082</v>
      </c>
      <c r="BH135" s="27">
        <v>85013</v>
      </c>
      <c r="BI135" s="27">
        <v>65273</v>
      </c>
      <c r="BJ135" s="27">
        <v>62897</v>
      </c>
      <c r="BK135" s="27">
        <v>493048</v>
      </c>
      <c r="BL135" s="27">
        <v>50768</v>
      </c>
      <c r="BM135" s="27">
        <v>355272</v>
      </c>
      <c r="BN135" s="27">
        <v>155743</v>
      </c>
      <c r="BO135" s="27">
        <v>73068</v>
      </c>
      <c r="BP135" s="27">
        <v>15409</v>
      </c>
      <c r="BQ135" s="27">
        <v>16277</v>
      </c>
      <c r="BR135" s="27">
        <v>136037</v>
      </c>
      <c r="BS135" s="27">
        <v>45638</v>
      </c>
      <c r="BT135" s="27">
        <v>32872</v>
      </c>
      <c r="BU135" s="27">
        <v>34825</v>
      </c>
      <c r="BV135" s="27">
        <v>108667</v>
      </c>
      <c r="BW135" s="27">
        <v>32438</v>
      </c>
      <c r="BX135" s="27">
        <v>154215</v>
      </c>
      <c r="BY135" s="27">
        <v>66636</v>
      </c>
      <c r="BZ135" s="27">
        <v>38064</v>
      </c>
      <c r="CA135" s="27">
        <v>2820</v>
      </c>
      <c r="CB135" s="27">
        <v>3150</v>
      </c>
      <c r="CC135" s="27">
        <v>23567</v>
      </c>
      <c r="CD135" s="27">
        <v>9074</v>
      </c>
      <c r="CE135" s="27">
        <v>7201</v>
      </c>
      <c r="CF135" s="27">
        <v>6310</v>
      </c>
      <c r="CG135" s="27">
        <v>15074</v>
      </c>
      <c r="CH135" s="27">
        <v>4874</v>
      </c>
      <c r="CI135" s="27">
        <v>19121</v>
      </c>
      <c r="CJ135" s="27">
        <v>9613</v>
      </c>
      <c r="CK135" s="27">
        <v>7005</v>
      </c>
    </row>
    <row r="136" spans="1:89" s="8" customFormat="1" x14ac:dyDescent="0.25">
      <c r="A136" s="26">
        <v>41214</v>
      </c>
      <c r="B136" s="27">
        <v>12780.392</v>
      </c>
      <c r="C136" s="27">
        <v>19074.363000000001</v>
      </c>
      <c r="D136" s="27">
        <v>304488.66899999999</v>
      </c>
      <c r="E136" s="27">
        <v>101999.478</v>
      </c>
      <c r="F136" s="27">
        <v>29460.326000000001</v>
      </c>
      <c r="G136" s="27">
        <v>30149.647000000001</v>
      </c>
      <c r="H136" s="27">
        <v>148562.31099999999</v>
      </c>
      <c r="I136" s="27">
        <v>28702.199000000001</v>
      </c>
      <c r="J136" s="27">
        <v>257140.633</v>
      </c>
      <c r="K136" s="27">
        <v>89877.883000000002</v>
      </c>
      <c r="L136" s="27">
        <v>32356.13</v>
      </c>
      <c r="M136" s="27">
        <v>23590569797.5</v>
      </c>
      <c r="N136" s="27">
        <v>39756511997.010002</v>
      </c>
      <c r="O136" s="27">
        <v>192124694849.26001</v>
      </c>
      <c r="P136" s="27">
        <v>61562803849.739998</v>
      </c>
      <c r="Q136" s="27">
        <v>40236232883.169998</v>
      </c>
      <c r="R136" s="27">
        <v>138875714756.67001</v>
      </c>
      <c r="S136" s="27">
        <v>49978262228.989998</v>
      </c>
      <c r="T136" s="27">
        <v>133927749916.87</v>
      </c>
      <c r="U136" s="27">
        <v>50184906282.769997</v>
      </c>
      <c r="V136" s="27">
        <v>80626224635.800003</v>
      </c>
      <c r="W136" s="27">
        <v>44524135080.389999</v>
      </c>
      <c r="X136" s="27">
        <v>4.4000000000000004</v>
      </c>
      <c r="Y136" s="27">
        <v>4.2</v>
      </c>
      <c r="Z136" s="27">
        <v>3.7</v>
      </c>
      <c r="AA136" s="27">
        <v>6</v>
      </c>
      <c r="AB136" s="27">
        <v>4.9000000000000004</v>
      </c>
      <c r="AC136" s="27">
        <v>7</v>
      </c>
      <c r="AD136" s="27">
        <v>4.3</v>
      </c>
      <c r="AE136" s="27">
        <v>5</v>
      </c>
      <c r="AF136" s="27">
        <v>2.4</v>
      </c>
      <c r="AG136" s="27">
        <v>4.9000000000000004</v>
      </c>
      <c r="AH136" s="27">
        <v>5.2</v>
      </c>
      <c r="AI136" s="27">
        <v>7440</v>
      </c>
      <c r="AJ136" s="27">
        <v>6431</v>
      </c>
      <c r="AK136" s="27">
        <v>33287</v>
      </c>
      <c r="AL136" s="27">
        <v>17775</v>
      </c>
      <c r="AM136" s="27">
        <v>16674</v>
      </c>
      <c r="AN136" s="27">
        <v>11229</v>
      </c>
      <c r="AO136" s="27">
        <v>45534</v>
      </c>
      <c r="AP136" s="27">
        <v>12412</v>
      </c>
      <c r="AQ136" s="27">
        <v>31600</v>
      </c>
      <c r="AR136" s="27">
        <v>27871</v>
      </c>
      <c r="AS136" s="27">
        <v>9309</v>
      </c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>
        <v>52623</v>
      </c>
      <c r="BF136" s="27">
        <v>60390</v>
      </c>
      <c r="BG136" s="27">
        <v>516801</v>
      </c>
      <c r="BH136" s="27">
        <v>94780</v>
      </c>
      <c r="BI136" s="27">
        <v>73030</v>
      </c>
      <c r="BJ136" s="27">
        <v>69958</v>
      </c>
      <c r="BK136" s="27">
        <v>544281</v>
      </c>
      <c r="BL136" s="27">
        <v>56716</v>
      </c>
      <c r="BM136" s="27">
        <v>393906</v>
      </c>
      <c r="BN136" s="27">
        <v>176360</v>
      </c>
      <c r="BO136" s="27">
        <v>79853</v>
      </c>
      <c r="BP136" s="27">
        <v>17439</v>
      </c>
      <c r="BQ136" s="27">
        <v>18179</v>
      </c>
      <c r="BR136" s="27">
        <v>151278</v>
      </c>
      <c r="BS136" s="27">
        <v>50723</v>
      </c>
      <c r="BT136" s="27">
        <v>36790</v>
      </c>
      <c r="BU136" s="27">
        <v>38963</v>
      </c>
      <c r="BV136" s="27">
        <v>120636</v>
      </c>
      <c r="BW136" s="27">
        <v>36131</v>
      </c>
      <c r="BX136" s="27">
        <v>172131</v>
      </c>
      <c r="BY136" s="27">
        <v>73818</v>
      </c>
      <c r="BZ136" s="27">
        <v>42025</v>
      </c>
      <c r="CA136" s="27">
        <v>3242</v>
      </c>
      <c r="CB136" s="27">
        <v>3559</v>
      </c>
      <c r="CC136" s="27">
        <v>26521</v>
      </c>
      <c r="CD136" s="27">
        <v>10097</v>
      </c>
      <c r="CE136" s="27">
        <v>8262</v>
      </c>
      <c r="CF136" s="27">
        <v>7165</v>
      </c>
      <c r="CG136" s="27">
        <v>17085</v>
      </c>
      <c r="CH136" s="27">
        <v>5517</v>
      </c>
      <c r="CI136" s="27">
        <v>21546</v>
      </c>
      <c r="CJ136" s="27">
        <v>10854</v>
      </c>
      <c r="CK136" s="27">
        <v>7955</v>
      </c>
    </row>
    <row r="137" spans="1:89" s="8" customFormat="1" x14ac:dyDescent="0.25">
      <c r="A137" s="26">
        <v>41244</v>
      </c>
      <c r="B137" s="27">
        <v>14311.464</v>
      </c>
      <c r="C137" s="27">
        <v>21369.387999999999</v>
      </c>
      <c r="D137" s="27">
        <v>333906.46000000002</v>
      </c>
      <c r="E137" s="27">
        <v>112149.89599999999</v>
      </c>
      <c r="F137" s="27">
        <v>32626.108</v>
      </c>
      <c r="G137" s="27">
        <v>33496.317000000003</v>
      </c>
      <c r="H137" s="27">
        <v>164251.587</v>
      </c>
      <c r="I137" s="27">
        <v>32048.812999999998</v>
      </c>
      <c r="J137" s="27">
        <v>282805.43099999998</v>
      </c>
      <c r="K137" s="27">
        <v>99193.019</v>
      </c>
      <c r="L137" s="27">
        <v>35863.504999999997</v>
      </c>
      <c r="M137" s="27">
        <v>27217173104.5</v>
      </c>
      <c r="N137" s="27">
        <v>47344654816.989998</v>
      </c>
      <c r="O137" s="27">
        <v>229850009437.32001</v>
      </c>
      <c r="P137" s="27">
        <v>72620659196.889999</v>
      </c>
      <c r="Q137" s="27">
        <v>47947659545.849998</v>
      </c>
      <c r="R137" s="27">
        <v>159204640189.88</v>
      </c>
      <c r="S137" s="27">
        <v>59395123149.010002</v>
      </c>
      <c r="T137" s="27">
        <v>162979959014.38</v>
      </c>
      <c r="U137" s="27">
        <v>57960418473.32</v>
      </c>
      <c r="V137" s="27">
        <v>97674909410.979996</v>
      </c>
      <c r="W137" s="27">
        <v>52091792668.400002</v>
      </c>
      <c r="X137" s="27">
        <v>4.5999999999999996</v>
      </c>
      <c r="Y137" s="27">
        <v>4.2</v>
      </c>
      <c r="Z137" s="27">
        <v>3.8</v>
      </c>
      <c r="AA137" s="27">
        <v>6.6</v>
      </c>
      <c r="AB137" s="27">
        <v>4.7</v>
      </c>
      <c r="AC137" s="27">
        <v>6.7</v>
      </c>
      <c r="AD137" s="27">
        <v>3.5</v>
      </c>
      <c r="AE137" s="27">
        <v>4.5999999999999996</v>
      </c>
      <c r="AF137" s="27">
        <v>2.2999999999999998</v>
      </c>
      <c r="AG137" s="27">
        <v>5</v>
      </c>
      <c r="AH137" s="27">
        <v>5.0999999999999996</v>
      </c>
      <c r="AI137" s="27">
        <v>6339</v>
      </c>
      <c r="AJ137" s="27">
        <v>8248</v>
      </c>
      <c r="AK137" s="27">
        <v>28656</v>
      </c>
      <c r="AL137" s="27">
        <v>14610</v>
      </c>
      <c r="AM137" s="27">
        <v>16635</v>
      </c>
      <c r="AN137" s="27">
        <v>8954</v>
      </c>
      <c r="AO137" s="27">
        <v>35615</v>
      </c>
      <c r="AP137" s="27">
        <v>10845</v>
      </c>
      <c r="AQ137" s="27">
        <v>26637</v>
      </c>
      <c r="AR137" s="27">
        <v>29363</v>
      </c>
      <c r="AS137" s="27">
        <v>6733</v>
      </c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>
        <v>58356</v>
      </c>
      <c r="BF137" s="27">
        <v>71109</v>
      </c>
      <c r="BG137" s="27">
        <v>590188</v>
      </c>
      <c r="BH137" s="27">
        <v>105800</v>
      </c>
      <c r="BI137" s="27">
        <v>81804</v>
      </c>
      <c r="BJ137" s="27">
        <v>78818</v>
      </c>
      <c r="BK137" s="27">
        <v>596212</v>
      </c>
      <c r="BL137" s="27">
        <v>64071</v>
      </c>
      <c r="BM137" s="27">
        <v>445597</v>
      </c>
      <c r="BN137" s="27">
        <v>197348</v>
      </c>
      <c r="BO137" s="27">
        <v>89799</v>
      </c>
      <c r="BP137" s="27">
        <v>19701</v>
      </c>
      <c r="BQ137" s="27">
        <v>20578</v>
      </c>
      <c r="BR137" s="27">
        <v>168689</v>
      </c>
      <c r="BS137" s="27">
        <v>56852</v>
      </c>
      <c r="BT137" s="27">
        <v>41397</v>
      </c>
      <c r="BU137" s="27">
        <v>43498</v>
      </c>
      <c r="BV137" s="27">
        <v>132623</v>
      </c>
      <c r="BW137" s="27">
        <v>40240</v>
      </c>
      <c r="BX137" s="27">
        <v>191361</v>
      </c>
      <c r="BY137" s="27">
        <v>82525</v>
      </c>
      <c r="BZ137" s="27">
        <v>46973</v>
      </c>
      <c r="CA137" s="27">
        <v>3716</v>
      </c>
      <c r="CB137" s="27">
        <v>4219</v>
      </c>
      <c r="CC137" s="27">
        <v>29925</v>
      </c>
      <c r="CD137" s="27">
        <v>11462</v>
      </c>
      <c r="CE137" s="27">
        <v>9501</v>
      </c>
      <c r="CF137" s="27">
        <v>8251</v>
      </c>
      <c r="CG137" s="27">
        <v>19473</v>
      </c>
      <c r="CH137" s="27">
        <v>6325</v>
      </c>
      <c r="CI137" s="27">
        <v>24111</v>
      </c>
      <c r="CJ137" s="27">
        <v>12612</v>
      </c>
      <c r="CK137" s="27">
        <v>9212</v>
      </c>
    </row>
    <row r="138" spans="1:89" s="8" customFormat="1" x14ac:dyDescent="0.25">
      <c r="A138" s="26">
        <v>41275</v>
      </c>
      <c r="B138" s="27">
        <v>921.745</v>
      </c>
      <c r="C138" s="27">
        <v>1665.5920000000001</v>
      </c>
      <c r="D138" s="27">
        <v>22851.679</v>
      </c>
      <c r="E138" s="27">
        <v>8504.9930000000004</v>
      </c>
      <c r="F138" s="27">
        <v>2617.7750000000001</v>
      </c>
      <c r="G138" s="27">
        <v>1929.12</v>
      </c>
      <c r="H138" s="27">
        <v>10202.41</v>
      </c>
      <c r="I138" s="27">
        <v>2301.91</v>
      </c>
      <c r="J138" s="27">
        <v>20494.225999999999</v>
      </c>
      <c r="K138" s="27">
        <v>11407.633</v>
      </c>
      <c r="L138" s="27">
        <v>2519.5630000000001</v>
      </c>
      <c r="M138" s="27">
        <v>1595303055.0599999</v>
      </c>
      <c r="N138" s="27">
        <v>1908245086.55</v>
      </c>
      <c r="O138" s="27">
        <v>13056001134.27</v>
      </c>
      <c r="P138" s="27">
        <v>3060958405.8299999</v>
      </c>
      <c r="Q138" s="27">
        <v>2241979955.7600002</v>
      </c>
      <c r="R138" s="27">
        <v>10682498096.629999</v>
      </c>
      <c r="S138" s="27">
        <v>3328404179.04</v>
      </c>
      <c r="T138" s="27">
        <v>6256192309.8299999</v>
      </c>
      <c r="U138" s="27">
        <v>3361680392.6999998</v>
      </c>
      <c r="V138" s="27">
        <v>5015098427.79</v>
      </c>
      <c r="W138" s="27">
        <v>2785405086.02</v>
      </c>
      <c r="X138" s="27">
        <v>5.0999999999999996</v>
      </c>
      <c r="Y138" s="27">
        <v>4.5999999999999996</v>
      </c>
      <c r="Z138" s="27">
        <v>4.3</v>
      </c>
      <c r="AA138" s="27">
        <v>6.7</v>
      </c>
      <c r="AB138" s="27">
        <v>5.2</v>
      </c>
      <c r="AC138" s="27">
        <v>6.5</v>
      </c>
      <c r="AD138" s="27">
        <v>3.1</v>
      </c>
      <c r="AE138" s="27">
        <v>5</v>
      </c>
      <c r="AF138" s="27">
        <v>2.9</v>
      </c>
      <c r="AG138" s="27">
        <v>5.2</v>
      </c>
      <c r="AH138" s="27">
        <v>5.4</v>
      </c>
      <c r="AI138" s="27">
        <v>5362</v>
      </c>
      <c r="AJ138" s="27">
        <v>8794</v>
      </c>
      <c r="AK138" s="27">
        <v>32348</v>
      </c>
      <c r="AL138" s="27">
        <v>14588</v>
      </c>
      <c r="AM138" s="27">
        <v>16565</v>
      </c>
      <c r="AN138" s="27">
        <v>10126</v>
      </c>
      <c r="AO138" s="27">
        <v>40686</v>
      </c>
      <c r="AP138" s="27">
        <v>12327</v>
      </c>
      <c r="AQ138" s="27">
        <v>29180</v>
      </c>
      <c r="AR138" s="27">
        <v>27648</v>
      </c>
      <c r="AS138" s="27">
        <v>7368</v>
      </c>
      <c r="AT138" s="27">
        <v>99</v>
      </c>
      <c r="AU138" s="27">
        <v>100.8</v>
      </c>
      <c r="AV138" s="27">
        <v>100.7</v>
      </c>
      <c r="AW138" s="27">
        <v>101</v>
      </c>
      <c r="AX138" s="27">
        <v>101.2</v>
      </c>
      <c r="AY138" s="27">
        <v>100.6</v>
      </c>
      <c r="AZ138" s="27">
        <v>98.8</v>
      </c>
      <c r="BA138" s="27">
        <v>99.9</v>
      </c>
      <c r="BB138" s="27">
        <v>100</v>
      </c>
      <c r="BC138" s="27">
        <v>99.7</v>
      </c>
      <c r="BD138" s="27">
        <v>100.3</v>
      </c>
      <c r="BE138" s="27">
        <v>2950</v>
      </c>
      <c r="BF138" s="27">
        <v>4709</v>
      </c>
      <c r="BG138" s="27">
        <v>38208</v>
      </c>
      <c r="BH138" s="27">
        <v>7844</v>
      </c>
      <c r="BI138" s="27">
        <v>4881</v>
      </c>
      <c r="BJ138" s="27">
        <v>5440</v>
      </c>
      <c r="BK138" s="27">
        <v>37351</v>
      </c>
      <c r="BL138" s="27">
        <v>3517</v>
      </c>
      <c r="BM138" s="27">
        <v>32971</v>
      </c>
      <c r="BN138" s="27">
        <v>11814</v>
      </c>
      <c r="BO138" s="27">
        <v>4978</v>
      </c>
      <c r="BP138" s="27">
        <v>1579</v>
      </c>
      <c r="BQ138" s="27">
        <v>1433</v>
      </c>
      <c r="BR138" s="27">
        <v>11443</v>
      </c>
      <c r="BS138" s="27">
        <v>4258</v>
      </c>
      <c r="BT138" s="27">
        <v>2907</v>
      </c>
      <c r="BU138" s="27">
        <v>2896</v>
      </c>
      <c r="BV138" s="27">
        <v>9739</v>
      </c>
      <c r="BW138" s="27">
        <v>2864</v>
      </c>
      <c r="BX138" s="27">
        <v>12067</v>
      </c>
      <c r="BY138" s="27">
        <v>5725</v>
      </c>
      <c r="BZ138" s="27">
        <v>3661</v>
      </c>
      <c r="CA138" s="27">
        <v>175</v>
      </c>
      <c r="CB138" s="27">
        <v>251</v>
      </c>
      <c r="CC138" s="27">
        <v>1475</v>
      </c>
      <c r="CD138" s="27">
        <v>551</v>
      </c>
      <c r="CE138" s="27">
        <v>567</v>
      </c>
      <c r="CF138" s="27">
        <v>411</v>
      </c>
      <c r="CG138" s="27">
        <v>1015</v>
      </c>
      <c r="CH138" s="27">
        <v>324</v>
      </c>
      <c r="CI138" s="27">
        <v>1183</v>
      </c>
      <c r="CJ138" s="27">
        <v>618</v>
      </c>
      <c r="CK138" s="27">
        <v>597</v>
      </c>
    </row>
    <row r="139" spans="1:89" s="8" customFormat="1" x14ac:dyDescent="0.25">
      <c r="A139" s="26">
        <v>41306</v>
      </c>
      <c r="B139" s="27">
        <v>1663.9010000000001</v>
      </c>
      <c r="C139" s="27">
        <v>2853.288</v>
      </c>
      <c r="D139" s="27">
        <v>45764.364999999998</v>
      </c>
      <c r="E139" s="27">
        <v>17664.300999999999</v>
      </c>
      <c r="F139" s="27">
        <v>4564.99</v>
      </c>
      <c r="G139" s="27">
        <v>3987.9140000000002</v>
      </c>
      <c r="H139" s="27">
        <v>23922.026000000002</v>
      </c>
      <c r="I139" s="27">
        <v>4403.71</v>
      </c>
      <c r="J139" s="27">
        <v>41507.190999999999</v>
      </c>
      <c r="K139" s="27">
        <v>17466.166000000001</v>
      </c>
      <c r="L139" s="27">
        <v>5021.1130000000003</v>
      </c>
      <c r="M139" s="27">
        <v>3787510261.3800001</v>
      </c>
      <c r="N139" s="27">
        <v>4576836648.2799997</v>
      </c>
      <c r="O139" s="27">
        <v>26474852959.049999</v>
      </c>
      <c r="P139" s="27">
        <v>8707725501.4300003</v>
      </c>
      <c r="Q139" s="27">
        <v>5070212580.5299997</v>
      </c>
      <c r="R139" s="27">
        <v>22809554355.040001</v>
      </c>
      <c r="S139" s="27">
        <v>8202799228.5</v>
      </c>
      <c r="T139" s="27">
        <v>17157954437.26</v>
      </c>
      <c r="U139" s="27">
        <v>7188483763.8100004</v>
      </c>
      <c r="V139" s="27">
        <v>12616980009.389999</v>
      </c>
      <c r="W139" s="27">
        <v>6632969463.0900002</v>
      </c>
      <c r="X139" s="27">
        <v>5.9</v>
      </c>
      <c r="Y139" s="27">
        <v>4.5</v>
      </c>
      <c r="Z139" s="27">
        <v>4.5999999999999996</v>
      </c>
      <c r="AA139" s="27">
        <v>5.8</v>
      </c>
      <c r="AB139" s="27">
        <v>6.1</v>
      </c>
      <c r="AC139" s="27">
        <v>6.3</v>
      </c>
      <c r="AD139" s="27">
        <v>3.6</v>
      </c>
      <c r="AE139" s="27">
        <v>4.9000000000000004</v>
      </c>
      <c r="AF139" s="27">
        <v>3.2</v>
      </c>
      <c r="AG139" s="27">
        <v>5.5</v>
      </c>
      <c r="AH139" s="27">
        <v>5.7</v>
      </c>
      <c r="AI139" s="27">
        <v>5405</v>
      </c>
      <c r="AJ139" s="27">
        <v>9224</v>
      </c>
      <c r="AK139" s="27">
        <v>34587</v>
      </c>
      <c r="AL139" s="27">
        <v>15097</v>
      </c>
      <c r="AM139" s="27">
        <v>16896</v>
      </c>
      <c r="AN139" s="27">
        <v>11185</v>
      </c>
      <c r="AO139" s="27">
        <v>48637</v>
      </c>
      <c r="AP139" s="27">
        <v>12052</v>
      </c>
      <c r="AQ139" s="27">
        <v>32594</v>
      </c>
      <c r="AR139" s="27">
        <v>27852</v>
      </c>
      <c r="AS139" s="27">
        <v>7532</v>
      </c>
      <c r="AT139" s="27">
        <v>99.1</v>
      </c>
      <c r="AU139" s="27">
        <v>99.4</v>
      </c>
      <c r="AV139" s="27">
        <v>100</v>
      </c>
      <c r="AW139" s="27">
        <v>100.5</v>
      </c>
      <c r="AX139" s="27">
        <v>100</v>
      </c>
      <c r="AY139" s="27">
        <v>100.7</v>
      </c>
      <c r="AZ139" s="27">
        <v>100.7</v>
      </c>
      <c r="BA139" s="27">
        <v>99.3</v>
      </c>
      <c r="BB139" s="27">
        <v>101.3</v>
      </c>
      <c r="BC139" s="27">
        <v>99.7</v>
      </c>
      <c r="BD139" s="27">
        <v>100.5</v>
      </c>
      <c r="BE139" s="27">
        <v>6605</v>
      </c>
      <c r="BF139" s="27">
        <v>9370</v>
      </c>
      <c r="BG139" s="27">
        <v>80973</v>
      </c>
      <c r="BH139" s="27">
        <v>17037</v>
      </c>
      <c r="BI139" s="27">
        <v>10703</v>
      </c>
      <c r="BJ139" s="27">
        <v>11939</v>
      </c>
      <c r="BK139" s="27">
        <v>83702</v>
      </c>
      <c r="BL139" s="27">
        <v>8231</v>
      </c>
      <c r="BM139" s="27">
        <v>69783</v>
      </c>
      <c r="BN139" s="27">
        <v>26323</v>
      </c>
      <c r="BO139" s="27">
        <v>12366</v>
      </c>
      <c r="BP139" s="27">
        <v>3513</v>
      </c>
      <c r="BQ139" s="27">
        <v>3247</v>
      </c>
      <c r="BR139" s="27">
        <v>25678</v>
      </c>
      <c r="BS139" s="27">
        <v>9566</v>
      </c>
      <c r="BT139" s="27">
        <v>6495</v>
      </c>
      <c r="BU139" s="27">
        <v>6489</v>
      </c>
      <c r="BV139" s="27">
        <v>20995</v>
      </c>
      <c r="BW139" s="27">
        <v>6153</v>
      </c>
      <c r="BX139" s="27">
        <v>25154</v>
      </c>
      <c r="BY139" s="27">
        <v>12772</v>
      </c>
      <c r="BZ139" s="27">
        <v>7853</v>
      </c>
      <c r="CA139" s="27">
        <v>540</v>
      </c>
      <c r="CB139" s="27">
        <v>603</v>
      </c>
      <c r="CC139" s="27">
        <v>3801</v>
      </c>
      <c r="CD139" s="27">
        <v>1371</v>
      </c>
      <c r="CE139" s="27">
        <v>1367</v>
      </c>
      <c r="CF139" s="27">
        <v>1049</v>
      </c>
      <c r="CG139" s="27">
        <v>2546</v>
      </c>
      <c r="CH139" s="27">
        <v>810</v>
      </c>
      <c r="CI139" s="27">
        <v>2869</v>
      </c>
      <c r="CJ139" s="27">
        <v>1594</v>
      </c>
      <c r="CK139" s="27">
        <v>1222</v>
      </c>
    </row>
    <row r="140" spans="1:89" s="8" customFormat="1" x14ac:dyDescent="0.25">
      <c r="A140" s="26">
        <v>41334</v>
      </c>
      <c r="B140" s="27">
        <v>3241.1</v>
      </c>
      <c r="C140" s="27">
        <v>4826.7759999999998</v>
      </c>
      <c r="D140" s="27">
        <v>79658.304999999993</v>
      </c>
      <c r="E140" s="27">
        <v>29426.615000000002</v>
      </c>
      <c r="F140" s="27">
        <v>7778.6310000000003</v>
      </c>
      <c r="G140" s="27">
        <v>7892.3630000000003</v>
      </c>
      <c r="H140" s="27">
        <v>43463.803</v>
      </c>
      <c r="I140" s="27">
        <v>7662.9759999999997</v>
      </c>
      <c r="J140" s="27">
        <v>69147.244000000006</v>
      </c>
      <c r="K140" s="27">
        <v>26410.168000000001</v>
      </c>
      <c r="L140" s="27">
        <v>9127.2839999999997</v>
      </c>
      <c r="M140" s="27">
        <v>6403371012.71</v>
      </c>
      <c r="N140" s="27">
        <v>7363538683.6999998</v>
      </c>
      <c r="O140" s="27">
        <v>46630631460.57</v>
      </c>
      <c r="P140" s="27">
        <v>14987364490.82</v>
      </c>
      <c r="Q140" s="27">
        <v>9045477953.9899998</v>
      </c>
      <c r="R140" s="27">
        <v>33385912730.52</v>
      </c>
      <c r="S140" s="27">
        <v>13384123439.91</v>
      </c>
      <c r="T140" s="27">
        <v>28329908165.91</v>
      </c>
      <c r="U140" s="27">
        <v>11774534442.110001</v>
      </c>
      <c r="V140" s="27">
        <v>20280878131.740002</v>
      </c>
      <c r="W140" s="27">
        <v>11204424278.379999</v>
      </c>
      <c r="X140" s="27">
        <v>6.2</v>
      </c>
      <c r="Y140" s="27">
        <v>4.5</v>
      </c>
      <c r="Z140" s="27">
        <v>4.7</v>
      </c>
      <c r="AA140" s="27">
        <v>5.3</v>
      </c>
      <c r="AB140" s="27">
        <v>6.9</v>
      </c>
      <c r="AC140" s="27">
        <v>6.2</v>
      </c>
      <c r="AD140" s="27">
        <v>4.2</v>
      </c>
      <c r="AE140" s="27">
        <v>4.9000000000000004</v>
      </c>
      <c r="AF140" s="27">
        <v>3.5</v>
      </c>
      <c r="AG140" s="27">
        <v>5.8</v>
      </c>
      <c r="AH140" s="27">
        <v>6.1</v>
      </c>
      <c r="AI140" s="27">
        <v>5827</v>
      </c>
      <c r="AJ140" s="27">
        <v>8220</v>
      </c>
      <c r="AK140" s="27">
        <v>35557</v>
      </c>
      <c r="AL140" s="27">
        <v>16536</v>
      </c>
      <c r="AM140" s="27">
        <v>17538</v>
      </c>
      <c r="AN140" s="27">
        <v>13404</v>
      </c>
      <c r="AO140" s="27">
        <v>53369</v>
      </c>
      <c r="AP140" s="27">
        <v>13572</v>
      </c>
      <c r="AQ140" s="27">
        <v>35624</v>
      </c>
      <c r="AR140" s="27">
        <v>28540</v>
      </c>
      <c r="AS140" s="27">
        <v>8608</v>
      </c>
      <c r="AT140" s="27">
        <v>100</v>
      </c>
      <c r="AU140" s="27">
        <v>100</v>
      </c>
      <c r="AV140" s="27">
        <v>99.9</v>
      </c>
      <c r="AW140" s="27">
        <v>100.2</v>
      </c>
      <c r="AX140" s="27">
        <v>100.4</v>
      </c>
      <c r="AY140" s="27">
        <v>100.4</v>
      </c>
      <c r="AZ140" s="27">
        <v>100.7</v>
      </c>
      <c r="BA140" s="27">
        <v>100.8</v>
      </c>
      <c r="BB140" s="27">
        <v>100.2</v>
      </c>
      <c r="BC140" s="27">
        <v>100.1</v>
      </c>
      <c r="BD140" s="27">
        <v>100.3</v>
      </c>
      <c r="BE140" s="27">
        <v>12635</v>
      </c>
      <c r="BF140" s="27">
        <v>18403</v>
      </c>
      <c r="BG140" s="27">
        <v>135918</v>
      </c>
      <c r="BH140" s="27">
        <v>26548</v>
      </c>
      <c r="BI140" s="27">
        <v>18013</v>
      </c>
      <c r="BJ140" s="27">
        <v>21401</v>
      </c>
      <c r="BK140" s="27">
        <v>152696</v>
      </c>
      <c r="BL140" s="27">
        <v>15069</v>
      </c>
      <c r="BM140" s="27">
        <v>117111</v>
      </c>
      <c r="BN140" s="27">
        <v>42519</v>
      </c>
      <c r="BO140" s="27">
        <v>19850</v>
      </c>
      <c r="BP140" s="27">
        <v>5624</v>
      </c>
      <c r="BQ140" s="27">
        <v>5276</v>
      </c>
      <c r="BR140" s="27">
        <v>41996</v>
      </c>
      <c r="BS140" s="27">
        <v>16377</v>
      </c>
      <c r="BT140" s="27">
        <v>10392</v>
      </c>
      <c r="BU140" s="27">
        <v>10476</v>
      </c>
      <c r="BV140" s="27">
        <v>32799</v>
      </c>
      <c r="BW140" s="27">
        <v>9960</v>
      </c>
      <c r="BX140" s="27">
        <v>40486</v>
      </c>
      <c r="BY140" s="27">
        <v>20777</v>
      </c>
      <c r="BZ140" s="27">
        <v>12599</v>
      </c>
      <c r="CA140" s="27">
        <v>919</v>
      </c>
      <c r="CB140" s="27">
        <v>1012</v>
      </c>
      <c r="CC140" s="27">
        <v>6581</v>
      </c>
      <c r="CD140" s="27">
        <v>2431</v>
      </c>
      <c r="CE140" s="27">
        <v>2187</v>
      </c>
      <c r="CF140" s="27">
        <v>1798</v>
      </c>
      <c r="CG140" s="27">
        <v>4339</v>
      </c>
      <c r="CH140" s="27">
        <v>1399</v>
      </c>
      <c r="CI140" s="27">
        <v>4818</v>
      </c>
      <c r="CJ140" s="27">
        <v>2789</v>
      </c>
      <c r="CK140" s="27">
        <v>2084</v>
      </c>
    </row>
    <row r="141" spans="1:89" s="8" customFormat="1" x14ac:dyDescent="0.25">
      <c r="A141" s="26">
        <v>41365</v>
      </c>
      <c r="B141" s="27">
        <v>4791.6360000000004</v>
      </c>
      <c r="C141" s="27">
        <v>6683.11</v>
      </c>
      <c r="D141" s="27">
        <v>110420.61500000001</v>
      </c>
      <c r="E141" s="27">
        <v>39099.896999999997</v>
      </c>
      <c r="F141" s="27">
        <v>11353.86</v>
      </c>
      <c r="G141" s="27">
        <v>12132.467000000001</v>
      </c>
      <c r="H141" s="27">
        <v>57660.360999999997</v>
      </c>
      <c r="I141" s="27">
        <v>11058.606</v>
      </c>
      <c r="J141" s="27">
        <v>98344.781000000003</v>
      </c>
      <c r="K141" s="27">
        <v>35420.531999999999</v>
      </c>
      <c r="L141" s="27">
        <v>12768.483</v>
      </c>
      <c r="M141" s="27">
        <v>9427415601.6299992</v>
      </c>
      <c r="N141" s="27">
        <v>11245824315.809999</v>
      </c>
      <c r="O141" s="27">
        <v>66181802935.150002</v>
      </c>
      <c r="P141" s="27">
        <v>23210307819.009998</v>
      </c>
      <c r="Q141" s="27">
        <v>13615745571.58</v>
      </c>
      <c r="R141" s="27">
        <v>51273994864.599998</v>
      </c>
      <c r="S141" s="27">
        <v>19373020251.43</v>
      </c>
      <c r="T141" s="27">
        <v>45642296492.150002</v>
      </c>
      <c r="U141" s="27">
        <v>18876795120.52</v>
      </c>
      <c r="V141" s="27">
        <v>30028036173.790001</v>
      </c>
      <c r="W141" s="27">
        <v>16221766007.940001</v>
      </c>
      <c r="X141" s="27">
        <v>6.3</v>
      </c>
      <c r="Y141" s="27">
        <v>4.5999999999999996</v>
      </c>
      <c r="Z141" s="27">
        <v>4.3</v>
      </c>
      <c r="AA141" s="27">
        <v>5.4</v>
      </c>
      <c r="AB141" s="27">
        <v>6.9</v>
      </c>
      <c r="AC141" s="27">
        <v>6</v>
      </c>
      <c r="AD141" s="27">
        <v>4.3</v>
      </c>
      <c r="AE141" s="27">
        <v>4.7</v>
      </c>
      <c r="AF141" s="27">
        <v>3.2</v>
      </c>
      <c r="AG141" s="27">
        <v>5.8</v>
      </c>
      <c r="AH141" s="27">
        <v>5.8</v>
      </c>
      <c r="AI141" s="27">
        <v>6081</v>
      </c>
      <c r="AJ141" s="27">
        <v>10982</v>
      </c>
      <c r="AK141" s="27">
        <v>40189</v>
      </c>
      <c r="AL141" s="27">
        <v>21987</v>
      </c>
      <c r="AM141" s="27">
        <v>18769</v>
      </c>
      <c r="AN141" s="27">
        <v>14959</v>
      </c>
      <c r="AO141" s="27">
        <v>63453</v>
      </c>
      <c r="AP141" s="27">
        <v>16377</v>
      </c>
      <c r="AQ141" s="27">
        <v>40261</v>
      </c>
      <c r="AR141" s="27">
        <v>29402</v>
      </c>
      <c r="AS141" s="27">
        <v>11166</v>
      </c>
      <c r="AT141" s="27">
        <v>100.2</v>
      </c>
      <c r="AU141" s="27">
        <v>100.5</v>
      </c>
      <c r="AV141" s="27">
        <v>97.7</v>
      </c>
      <c r="AW141" s="27">
        <v>98.1</v>
      </c>
      <c r="AX141" s="27">
        <v>100</v>
      </c>
      <c r="AY141" s="27">
        <v>99.1</v>
      </c>
      <c r="AZ141" s="27">
        <v>99.5</v>
      </c>
      <c r="BA141" s="27">
        <v>101.3</v>
      </c>
      <c r="BB141" s="27">
        <v>98.5</v>
      </c>
      <c r="BC141" s="27">
        <v>101.9</v>
      </c>
      <c r="BD141" s="27">
        <v>99.8</v>
      </c>
      <c r="BE141" s="27">
        <v>17373</v>
      </c>
      <c r="BF141" s="27">
        <v>25481</v>
      </c>
      <c r="BG141" s="27">
        <v>202455</v>
      </c>
      <c r="BH141" s="27">
        <v>37421</v>
      </c>
      <c r="BI141" s="27">
        <v>24959</v>
      </c>
      <c r="BJ141" s="27">
        <v>29080</v>
      </c>
      <c r="BK141" s="27">
        <v>235010</v>
      </c>
      <c r="BL141" s="27">
        <v>22353</v>
      </c>
      <c r="BM141" s="27">
        <v>162390</v>
      </c>
      <c r="BN141" s="27">
        <v>60926</v>
      </c>
      <c r="BO141" s="27">
        <v>27578</v>
      </c>
      <c r="BP141" s="27">
        <v>8225</v>
      </c>
      <c r="BQ141" s="27">
        <v>7672</v>
      </c>
      <c r="BR141" s="27">
        <v>62238</v>
      </c>
      <c r="BS141" s="27">
        <v>22526</v>
      </c>
      <c r="BT141" s="27">
        <v>14904</v>
      </c>
      <c r="BU141" s="27">
        <v>15435</v>
      </c>
      <c r="BV141" s="27">
        <v>47327</v>
      </c>
      <c r="BW141" s="27">
        <v>14800</v>
      </c>
      <c r="BX141" s="27">
        <v>58691</v>
      </c>
      <c r="BY141" s="27">
        <v>30539</v>
      </c>
      <c r="BZ141" s="27">
        <v>18340</v>
      </c>
      <c r="CA141" s="27">
        <v>1310</v>
      </c>
      <c r="CB141" s="27">
        <v>1439</v>
      </c>
      <c r="CC141" s="27">
        <v>9659</v>
      </c>
      <c r="CD141" s="27">
        <v>3735</v>
      </c>
      <c r="CE141" s="27">
        <v>3170</v>
      </c>
      <c r="CF141" s="27">
        <v>2724</v>
      </c>
      <c r="CG141" s="27">
        <v>6503</v>
      </c>
      <c r="CH141" s="27">
        <v>2174</v>
      </c>
      <c r="CI141" s="27">
        <v>7312</v>
      </c>
      <c r="CJ141" s="27">
        <v>4196</v>
      </c>
      <c r="CK141" s="27">
        <v>3100</v>
      </c>
    </row>
    <row r="142" spans="1:89" s="8" customFormat="1" x14ac:dyDescent="0.25">
      <c r="A142" s="26">
        <v>41395</v>
      </c>
      <c r="B142" s="27">
        <v>5503.4780000000001</v>
      </c>
      <c r="C142" s="27">
        <v>8289.5390000000007</v>
      </c>
      <c r="D142" s="27">
        <v>136818.378</v>
      </c>
      <c r="E142" s="27">
        <v>47413.786</v>
      </c>
      <c r="F142" s="27">
        <v>13838.73</v>
      </c>
      <c r="G142" s="27">
        <v>14787.168</v>
      </c>
      <c r="H142" s="27">
        <v>71930.229000000007</v>
      </c>
      <c r="I142" s="27">
        <v>13441.788</v>
      </c>
      <c r="J142" s="27">
        <v>119974.814</v>
      </c>
      <c r="K142" s="27">
        <v>43469.885000000002</v>
      </c>
      <c r="L142" s="27">
        <v>15507.612999999999</v>
      </c>
      <c r="M142" s="27">
        <v>11518112029.469999</v>
      </c>
      <c r="N142" s="27">
        <v>14537539584.43</v>
      </c>
      <c r="O142" s="27">
        <v>79263007455.509995</v>
      </c>
      <c r="P142" s="27">
        <v>28965053932.689999</v>
      </c>
      <c r="Q142" s="27">
        <v>17410153849.080002</v>
      </c>
      <c r="R142" s="27">
        <v>64763991743.519997</v>
      </c>
      <c r="S142" s="27">
        <v>24337893056.169998</v>
      </c>
      <c r="T142" s="27">
        <v>56425255370.919998</v>
      </c>
      <c r="U142" s="27">
        <v>23925035835.040001</v>
      </c>
      <c r="V142" s="27">
        <v>37420644593.400002</v>
      </c>
      <c r="W142" s="27">
        <v>20454450329.360001</v>
      </c>
      <c r="X142" s="27">
        <v>6.2</v>
      </c>
      <c r="Y142" s="27">
        <v>4.8</v>
      </c>
      <c r="Z142" s="27">
        <v>3.9</v>
      </c>
      <c r="AA142" s="27">
        <v>5.8</v>
      </c>
      <c r="AB142" s="27">
        <v>6.5</v>
      </c>
      <c r="AC142" s="27">
        <v>5.9</v>
      </c>
      <c r="AD142" s="27">
        <v>4.3</v>
      </c>
      <c r="AE142" s="27">
        <v>4.7</v>
      </c>
      <c r="AF142" s="27">
        <v>3.1</v>
      </c>
      <c r="AG142" s="27">
        <v>5.6</v>
      </c>
      <c r="AH142" s="27">
        <v>5.2</v>
      </c>
      <c r="AI142" s="27">
        <v>7033</v>
      </c>
      <c r="AJ142" s="27">
        <v>11844</v>
      </c>
      <c r="AK142" s="27">
        <v>43559</v>
      </c>
      <c r="AL142" s="27">
        <v>25272</v>
      </c>
      <c r="AM142" s="27">
        <v>19919</v>
      </c>
      <c r="AN142" s="27">
        <v>17625</v>
      </c>
      <c r="AO142" s="27">
        <v>66457</v>
      </c>
      <c r="AP142" s="27">
        <v>16602</v>
      </c>
      <c r="AQ142" s="27">
        <v>48661</v>
      </c>
      <c r="AR142" s="27">
        <v>31068</v>
      </c>
      <c r="AS142" s="27">
        <v>11837</v>
      </c>
      <c r="AT142" s="27">
        <v>100.8</v>
      </c>
      <c r="AU142" s="27">
        <v>100.8</v>
      </c>
      <c r="AV142" s="27">
        <v>99.1</v>
      </c>
      <c r="AW142" s="27">
        <v>98.8</v>
      </c>
      <c r="AX142" s="27">
        <v>100</v>
      </c>
      <c r="AY142" s="27">
        <v>101.4</v>
      </c>
      <c r="AZ142" s="27">
        <v>99.9</v>
      </c>
      <c r="BA142" s="27">
        <v>100.2</v>
      </c>
      <c r="BB142" s="27">
        <v>99.6</v>
      </c>
      <c r="BC142" s="27">
        <v>100.2</v>
      </c>
      <c r="BD142" s="27">
        <v>100.1</v>
      </c>
      <c r="BE142" s="27">
        <v>20665</v>
      </c>
      <c r="BF142" s="27">
        <v>32082</v>
      </c>
      <c r="BG142" s="27">
        <v>249009</v>
      </c>
      <c r="BH142" s="27">
        <v>47236</v>
      </c>
      <c r="BI142" s="27">
        <v>30869</v>
      </c>
      <c r="BJ142" s="27">
        <v>35612</v>
      </c>
      <c r="BK142" s="27">
        <v>294398</v>
      </c>
      <c r="BL142" s="27">
        <v>28193</v>
      </c>
      <c r="BM142" s="27">
        <v>200403</v>
      </c>
      <c r="BN142" s="27">
        <v>76174</v>
      </c>
      <c r="BO142" s="27">
        <v>34317</v>
      </c>
      <c r="BP142" s="27">
        <v>10566</v>
      </c>
      <c r="BQ142" s="27">
        <v>9831</v>
      </c>
      <c r="BR142" s="27">
        <v>78834</v>
      </c>
      <c r="BS142" s="27">
        <v>28863</v>
      </c>
      <c r="BT142" s="27">
        <v>18929</v>
      </c>
      <c r="BU142" s="27">
        <v>20008</v>
      </c>
      <c r="BV142" s="27">
        <v>58440</v>
      </c>
      <c r="BW142" s="27">
        <v>19007</v>
      </c>
      <c r="BX142" s="27">
        <v>73913</v>
      </c>
      <c r="BY142" s="27">
        <v>39006</v>
      </c>
      <c r="BZ142" s="27">
        <v>23490</v>
      </c>
      <c r="CA142" s="27">
        <v>1663</v>
      </c>
      <c r="CB142" s="27">
        <v>1794</v>
      </c>
      <c r="CC142" s="27">
        <v>12019</v>
      </c>
      <c r="CD142" s="27">
        <v>4793</v>
      </c>
      <c r="CE142" s="27">
        <v>4017</v>
      </c>
      <c r="CF142" s="27">
        <v>3502</v>
      </c>
      <c r="CG142" s="27">
        <v>8394</v>
      </c>
      <c r="CH142" s="27">
        <v>2782</v>
      </c>
      <c r="CI142" s="27">
        <v>9610</v>
      </c>
      <c r="CJ142" s="27">
        <v>5273</v>
      </c>
      <c r="CK142" s="27">
        <v>4013</v>
      </c>
    </row>
    <row r="143" spans="1:89" s="8" customFormat="1" x14ac:dyDescent="0.25">
      <c r="A143" s="26">
        <v>41426</v>
      </c>
      <c r="B143" s="27">
        <v>6654.6090000000004</v>
      </c>
      <c r="C143" s="27">
        <v>10182.058000000001</v>
      </c>
      <c r="D143" s="27">
        <v>160472.91399999999</v>
      </c>
      <c r="E143" s="27">
        <v>56076.639000000003</v>
      </c>
      <c r="F143" s="27">
        <v>15651.456</v>
      </c>
      <c r="G143" s="27">
        <v>17041.776000000002</v>
      </c>
      <c r="H143" s="27">
        <v>84482.755999999994</v>
      </c>
      <c r="I143" s="27">
        <v>15480.071</v>
      </c>
      <c r="J143" s="27">
        <v>141291.32800000001</v>
      </c>
      <c r="K143" s="27">
        <v>51965.85</v>
      </c>
      <c r="L143" s="27">
        <v>18384.257000000001</v>
      </c>
      <c r="M143" s="27">
        <v>13896460525.33</v>
      </c>
      <c r="N143" s="27">
        <v>17903217742.93</v>
      </c>
      <c r="O143" s="27">
        <v>95184120580.710007</v>
      </c>
      <c r="P143" s="27">
        <v>35606014816.480003</v>
      </c>
      <c r="Q143" s="27">
        <v>21860789523.18</v>
      </c>
      <c r="R143" s="27">
        <v>76524137368.630005</v>
      </c>
      <c r="S143" s="27">
        <v>30511870195.880001</v>
      </c>
      <c r="T143" s="27">
        <v>71301682994.119995</v>
      </c>
      <c r="U143" s="27">
        <v>28712054511.25</v>
      </c>
      <c r="V143" s="27">
        <v>45479441821.169998</v>
      </c>
      <c r="W143" s="27">
        <v>25058529751.369999</v>
      </c>
      <c r="X143" s="27">
        <v>5.5</v>
      </c>
      <c r="Y143" s="27">
        <v>4.5</v>
      </c>
      <c r="Z143" s="27">
        <v>3.6</v>
      </c>
      <c r="AA143" s="27">
        <v>5.9</v>
      </c>
      <c r="AB143" s="27">
        <v>5.8</v>
      </c>
      <c r="AC143" s="27">
        <v>5.8</v>
      </c>
      <c r="AD143" s="27">
        <v>4.3</v>
      </c>
      <c r="AE143" s="27">
        <v>4.7</v>
      </c>
      <c r="AF143" s="27">
        <v>3.5</v>
      </c>
      <c r="AG143" s="27">
        <v>5.3</v>
      </c>
      <c r="AH143" s="27">
        <v>5.6</v>
      </c>
      <c r="AI143" s="27">
        <v>7473</v>
      </c>
      <c r="AJ143" s="27">
        <v>12090</v>
      </c>
      <c r="AK143" s="27">
        <v>43395</v>
      </c>
      <c r="AL143" s="27">
        <v>22704</v>
      </c>
      <c r="AM143" s="27">
        <v>19719</v>
      </c>
      <c r="AN143" s="27">
        <v>17133</v>
      </c>
      <c r="AO143" s="27">
        <v>61198</v>
      </c>
      <c r="AP143" s="27">
        <v>16793</v>
      </c>
      <c r="AQ143" s="27">
        <v>42903</v>
      </c>
      <c r="AR143" s="27">
        <v>30658</v>
      </c>
      <c r="AS143" s="27">
        <v>11079</v>
      </c>
      <c r="AT143" s="27">
        <v>99.6</v>
      </c>
      <c r="AU143" s="27">
        <v>99.2</v>
      </c>
      <c r="AV143" s="27">
        <v>101.4</v>
      </c>
      <c r="AW143" s="27">
        <v>103.3</v>
      </c>
      <c r="AX143" s="27">
        <v>100.1</v>
      </c>
      <c r="AY143" s="27">
        <v>98.4</v>
      </c>
      <c r="AZ143" s="27">
        <v>100.1</v>
      </c>
      <c r="BA143" s="27">
        <v>99.8</v>
      </c>
      <c r="BB143" s="27">
        <v>101.4</v>
      </c>
      <c r="BC143" s="27">
        <v>99.7</v>
      </c>
      <c r="BD143" s="27">
        <v>100.9</v>
      </c>
      <c r="BE143" s="27">
        <v>27275</v>
      </c>
      <c r="BF143" s="27">
        <v>44166</v>
      </c>
      <c r="BG143" s="27">
        <v>326368</v>
      </c>
      <c r="BH143" s="27">
        <v>55609</v>
      </c>
      <c r="BI143" s="27">
        <v>37828</v>
      </c>
      <c r="BJ143" s="27">
        <v>42582</v>
      </c>
      <c r="BK143" s="27">
        <v>347651</v>
      </c>
      <c r="BL143" s="27">
        <v>34797</v>
      </c>
      <c r="BM143" s="27">
        <v>244945</v>
      </c>
      <c r="BN143" s="27">
        <v>94540</v>
      </c>
      <c r="BO143" s="27">
        <v>42470</v>
      </c>
      <c r="BP143" s="27">
        <v>12882</v>
      </c>
      <c r="BQ143" s="27">
        <v>12058</v>
      </c>
      <c r="BR143" s="27">
        <v>96034</v>
      </c>
      <c r="BS143" s="27">
        <v>35342</v>
      </c>
      <c r="BT143" s="27">
        <v>23277</v>
      </c>
      <c r="BU143" s="27">
        <v>24729</v>
      </c>
      <c r="BV143" s="27">
        <v>70489</v>
      </c>
      <c r="BW143" s="27">
        <v>24038</v>
      </c>
      <c r="BX143" s="27">
        <v>90012</v>
      </c>
      <c r="BY143" s="27">
        <v>48147</v>
      </c>
      <c r="BZ143" s="27">
        <v>29155</v>
      </c>
      <c r="CA143" s="27">
        <v>2025</v>
      </c>
      <c r="CB143" s="27">
        <v>2200</v>
      </c>
      <c r="CC143" s="27">
        <v>14671</v>
      </c>
      <c r="CD143" s="27">
        <v>5981</v>
      </c>
      <c r="CE143" s="27">
        <v>4956</v>
      </c>
      <c r="CF143" s="27">
        <v>4359</v>
      </c>
      <c r="CG143" s="27">
        <v>10399</v>
      </c>
      <c r="CH143" s="27">
        <v>3515</v>
      </c>
      <c r="CI143" s="27">
        <v>12141</v>
      </c>
      <c r="CJ143" s="27">
        <v>6576</v>
      </c>
      <c r="CK143" s="27">
        <v>5027</v>
      </c>
    </row>
    <row r="144" spans="1:89" s="8" customFormat="1" x14ac:dyDescent="0.25">
      <c r="A144" s="26">
        <v>41456</v>
      </c>
      <c r="B144" s="27">
        <v>8171.2790000000005</v>
      </c>
      <c r="C144" s="27">
        <v>12418.388000000001</v>
      </c>
      <c r="D144" s="27">
        <v>192962.43700000001</v>
      </c>
      <c r="E144" s="27">
        <v>66479.585999999996</v>
      </c>
      <c r="F144" s="27">
        <v>19494.737000000001</v>
      </c>
      <c r="G144" s="27">
        <v>20515.906999999999</v>
      </c>
      <c r="H144" s="27">
        <v>95582.032999999996</v>
      </c>
      <c r="I144" s="27">
        <v>18821.844000000001</v>
      </c>
      <c r="J144" s="27">
        <v>167391.182</v>
      </c>
      <c r="K144" s="27">
        <v>63580.216999999997</v>
      </c>
      <c r="L144" s="27">
        <v>22052.48</v>
      </c>
      <c r="M144" s="27">
        <v>16407753510.49</v>
      </c>
      <c r="N144" s="27">
        <v>22076264196.18</v>
      </c>
      <c r="O144" s="27">
        <v>112344944215.55</v>
      </c>
      <c r="P144" s="27">
        <v>42707003945.239998</v>
      </c>
      <c r="Q144" s="27">
        <v>25717751573.709999</v>
      </c>
      <c r="R144" s="27">
        <v>92260343461.169998</v>
      </c>
      <c r="S144" s="27">
        <v>35883760907.339996</v>
      </c>
      <c r="T144" s="27">
        <v>87058595209.589996</v>
      </c>
      <c r="U144" s="27">
        <v>34466716105.559998</v>
      </c>
      <c r="V144" s="27">
        <v>53677356872.489998</v>
      </c>
      <c r="W144" s="27">
        <v>29632760165.68</v>
      </c>
      <c r="X144" s="27">
        <v>4.9000000000000004</v>
      </c>
      <c r="Y144" s="27">
        <v>4.2</v>
      </c>
      <c r="Z144" s="27">
        <v>3.5</v>
      </c>
      <c r="AA144" s="27">
        <v>5.5</v>
      </c>
      <c r="AB144" s="27">
        <v>5.5</v>
      </c>
      <c r="AC144" s="27">
        <v>5.7</v>
      </c>
      <c r="AD144" s="27">
        <v>4.3</v>
      </c>
      <c r="AE144" s="27">
        <v>4.7</v>
      </c>
      <c r="AF144" s="27">
        <v>3.1</v>
      </c>
      <c r="AG144" s="27">
        <v>5</v>
      </c>
      <c r="AH144" s="27">
        <v>5.4</v>
      </c>
      <c r="AI144" s="27">
        <v>7406</v>
      </c>
      <c r="AJ144" s="27">
        <v>10770</v>
      </c>
      <c r="AK144" s="27">
        <v>41206</v>
      </c>
      <c r="AL144" s="27">
        <v>20758</v>
      </c>
      <c r="AM144" s="27">
        <v>20137</v>
      </c>
      <c r="AN144" s="27">
        <v>16141</v>
      </c>
      <c r="AO144" s="27">
        <v>57090</v>
      </c>
      <c r="AP144" s="27">
        <v>15597</v>
      </c>
      <c r="AQ144" s="27">
        <v>40816</v>
      </c>
      <c r="AR144" s="27">
        <v>29559</v>
      </c>
      <c r="AS144" s="27">
        <v>10771</v>
      </c>
      <c r="AT144" s="27">
        <v>101.4</v>
      </c>
      <c r="AU144" s="27">
        <v>100.7</v>
      </c>
      <c r="AV144" s="27">
        <v>102.3</v>
      </c>
      <c r="AW144" s="27">
        <v>100.6</v>
      </c>
      <c r="AX144" s="27">
        <v>101</v>
      </c>
      <c r="AY144" s="27">
        <v>103</v>
      </c>
      <c r="AZ144" s="27">
        <v>101.4</v>
      </c>
      <c r="BA144" s="27">
        <v>100.8</v>
      </c>
      <c r="BB144" s="27">
        <v>99.6</v>
      </c>
      <c r="BC144" s="27">
        <v>100.9</v>
      </c>
      <c r="BD144" s="27">
        <v>100.7</v>
      </c>
      <c r="BE144" s="27">
        <v>32270</v>
      </c>
      <c r="BF144" s="27">
        <v>51607</v>
      </c>
      <c r="BG144" s="27">
        <v>377230</v>
      </c>
      <c r="BH144" s="27">
        <v>69277</v>
      </c>
      <c r="BI144" s="27">
        <v>45211</v>
      </c>
      <c r="BJ144" s="27">
        <v>51606</v>
      </c>
      <c r="BK144" s="27">
        <v>412316</v>
      </c>
      <c r="BL144" s="27">
        <v>42540</v>
      </c>
      <c r="BM144" s="27">
        <v>294694</v>
      </c>
      <c r="BN144" s="27">
        <v>117998</v>
      </c>
      <c r="BO144" s="27">
        <v>53722</v>
      </c>
      <c r="BP144" s="27">
        <v>15353</v>
      </c>
      <c r="BQ144" s="27">
        <v>14553</v>
      </c>
      <c r="BR144" s="27">
        <v>115168</v>
      </c>
      <c r="BS144" s="27">
        <v>43671</v>
      </c>
      <c r="BT144" s="27">
        <v>28434</v>
      </c>
      <c r="BU144" s="27">
        <v>30037</v>
      </c>
      <c r="BV144" s="27">
        <v>88959</v>
      </c>
      <c r="BW144" s="27">
        <v>28686</v>
      </c>
      <c r="BX144" s="27">
        <v>107660</v>
      </c>
      <c r="BY144" s="27">
        <v>57948</v>
      </c>
      <c r="BZ144" s="27">
        <v>34749</v>
      </c>
      <c r="CA144" s="27">
        <v>2474</v>
      </c>
      <c r="CB144" s="27">
        <v>2666</v>
      </c>
      <c r="CC144" s="27">
        <v>17805</v>
      </c>
      <c r="CD144" s="27">
        <v>7112</v>
      </c>
      <c r="CE144" s="27">
        <v>6104</v>
      </c>
      <c r="CF144" s="27">
        <v>5305</v>
      </c>
      <c r="CG144" s="27">
        <v>12752</v>
      </c>
      <c r="CH144" s="27">
        <v>4291</v>
      </c>
      <c r="CI144" s="27">
        <v>14843</v>
      </c>
      <c r="CJ144" s="27">
        <v>8078</v>
      </c>
      <c r="CK144" s="27">
        <v>6147</v>
      </c>
    </row>
    <row r="145" spans="1:89" s="8" customFormat="1" x14ac:dyDescent="0.25">
      <c r="A145" s="26">
        <v>41487</v>
      </c>
      <c r="B145" s="27">
        <v>9026.5660000000007</v>
      </c>
      <c r="C145" s="27">
        <v>14459.137000000001</v>
      </c>
      <c r="D145" s="27">
        <v>221207.60500000001</v>
      </c>
      <c r="E145" s="27">
        <v>76127.001999999993</v>
      </c>
      <c r="F145" s="27">
        <v>22239.177</v>
      </c>
      <c r="G145" s="27">
        <v>23042.745999999999</v>
      </c>
      <c r="H145" s="27">
        <v>109322.054</v>
      </c>
      <c r="I145" s="27">
        <v>21311.887999999999</v>
      </c>
      <c r="J145" s="27">
        <v>188135.41899999999</v>
      </c>
      <c r="K145" s="27">
        <v>71169.990999999995</v>
      </c>
      <c r="L145" s="27">
        <v>25108.876</v>
      </c>
      <c r="M145" s="27">
        <v>18688658650.150002</v>
      </c>
      <c r="N145" s="27">
        <v>25854501601.75</v>
      </c>
      <c r="O145" s="27">
        <v>135382633685.23</v>
      </c>
      <c r="P145" s="27">
        <v>49514094817.029999</v>
      </c>
      <c r="Q145" s="27">
        <v>29959472882.02</v>
      </c>
      <c r="R145" s="27">
        <v>105250548845.61</v>
      </c>
      <c r="S145" s="27">
        <v>40952516129.650002</v>
      </c>
      <c r="T145" s="27">
        <v>100593404295.55</v>
      </c>
      <c r="U145" s="27">
        <v>39114945362.730003</v>
      </c>
      <c r="V145" s="27">
        <v>61374627874.910004</v>
      </c>
      <c r="W145" s="27">
        <v>34030401176.57</v>
      </c>
      <c r="X145" s="27">
        <v>4.3</v>
      </c>
      <c r="Y145" s="27">
        <v>4.2</v>
      </c>
      <c r="Z145" s="27">
        <v>3.4</v>
      </c>
      <c r="AA145" s="27">
        <v>5.2</v>
      </c>
      <c r="AB145" s="27">
        <v>5.3</v>
      </c>
      <c r="AC145" s="27">
        <v>5.4</v>
      </c>
      <c r="AD145" s="27">
        <v>4.3</v>
      </c>
      <c r="AE145" s="27">
        <v>4.5999999999999996</v>
      </c>
      <c r="AF145" s="27">
        <v>3.1</v>
      </c>
      <c r="AG145" s="27">
        <v>4.8</v>
      </c>
      <c r="AH145" s="27">
        <v>5.4</v>
      </c>
      <c r="AI145" s="27">
        <v>7079</v>
      </c>
      <c r="AJ145" s="27">
        <v>10177</v>
      </c>
      <c r="AK145" s="27">
        <v>40368</v>
      </c>
      <c r="AL145" s="27">
        <v>21139</v>
      </c>
      <c r="AM145" s="27">
        <v>20074</v>
      </c>
      <c r="AN145" s="27">
        <v>16275</v>
      </c>
      <c r="AO145" s="27">
        <v>58726</v>
      </c>
      <c r="AP145" s="27">
        <v>14815</v>
      </c>
      <c r="AQ145" s="27">
        <v>39234</v>
      </c>
      <c r="AR145" s="27">
        <v>29858</v>
      </c>
      <c r="AS145" s="27">
        <v>9899</v>
      </c>
      <c r="AT145" s="27">
        <v>100.5</v>
      </c>
      <c r="AU145" s="27">
        <v>101.8</v>
      </c>
      <c r="AV145" s="27">
        <v>102.6</v>
      </c>
      <c r="AW145" s="27">
        <v>105.3</v>
      </c>
      <c r="AX145" s="27">
        <v>100.4</v>
      </c>
      <c r="AY145" s="27">
        <v>102.2</v>
      </c>
      <c r="AZ145" s="27">
        <v>102.2</v>
      </c>
      <c r="BA145" s="27">
        <v>100.8</v>
      </c>
      <c r="BB145" s="27">
        <v>102.4</v>
      </c>
      <c r="BC145" s="27">
        <v>102.9</v>
      </c>
      <c r="BD145" s="27">
        <v>101</v>
      </c>
      <c r="BE145" s="27">
        <v>37293</v>
      </c>
      <c r="BF145" s="27">
        <v>57222</v>
      </c>
      <c r="BG145" s="27">
        <v>434866</v>
      </c>
      <c r="BH145" s="27">
        <v>80902</v>
      </c>
      <c r="BI145" s="27">
        <v>52554</v>
      </c>
      <c r="BJ145" s="27">
        <v>60369</v>
      </c>
      <c r="BK145" s="27">
        <v>466388</v>
      </c>
      <c r="BL145" s="27">
        <v>49510</v>
      </c>
      <c r="BM145" s="27">
        <v>340678</v>
      </c>
      <c r="BN145" s="27">
        <v>138394</v>
      </c>
      <c r="BO145" s="27">
        <v>62627</v>
      </c>
      <c r="BP145" s="27">
        <v>17508</v>
      </c>
      <c r="BQ145" s="27">
        <v>16942</v>
      </c>
      <c r="BR145" s="27">
        <v>134143</v>
      </c>
      <c r="BS145" s="27">
        <v>50901</v>
      </c>
      <c r="BT145" s="27">
        <v>33097</v>
      </c>
      <c r="BU145" s="27">
        <v>35116</v>
      </c>
      <c r="BV145" s="27">
        <v>105752</v>
      </c>
      <c r="BW145" s="27">
        <v>33063</v>
      </c>
      <c r="BX145" s="27">
        <v>125605</v>
      </c>
      <c r="BY145" s="27">
        <v>67668</v>
      </c>
      <c r="BZ145" s="27">
        <v>40624</v>
      </c>
      <c r="CA145" s="27">
        <v>3021</v>
      </c>
      <c r="CB145" s="27">
        <v>3203</v>
      </c>
      <c r="CC145" s="27">
        <v>21022</v>
      </c>
      <c r="CD145" s="27">
        <v>8851</v>
      </c>
      <c r="CE145" s="27">
        <v>7365</v>
      </c>
      <c r="CF145" s="27">
        <v>6346</v>
      </c>
      <c r="CG145" s="27">
        <v>15379</v>
      </c>
      <c r="CH145" s="27">
        <v>5111</v>
      </c>
      <c r="CI145" s="27">
        <v>17401</v>
      </c>
      <c r="CJ145" s="27">
        <v>9687</v>
      </c>
      <c r="CK145" s="27">
        <v>7343</v>
      </c>
    </row>
    <row r="146" spans="1:89" s="8" customFormat="1" x14ac:dyDescent="0.25">
      <c r="A146" s="26">
        <v>41518</v>
      </c>
      <c r="B146" s="27">
        <v>10189.016</v>
      </c>
      <c r="C146" s="27">
        <v>16722.080999999998</v>
      </c>
      <c r="D146" s="27">
        <v>248893.36499999999</v>
      </c>
      <c r="E146" s="27">
        <v>85876.926000000007</v>
      </c>
      <c r="F146" s="27">
        <v>24600.077000000001</v>
      </c>
      <c r="G146" s="27">
        <v>25685.273000000001</v>
      </c>
      <c r="H146" s="27">
        <v>122188.274</v>
      </c>
      <c r="I146" s="27">
        <v>23875.917000000001</v>
      </c>
      <c r="J146" s="27">
        <v>211563.76800000001</v>
      </c>
      <c r="K146" s="27">
        <v>80001.240000000005</v>
      </c>
      <c r="L146" s="27">
        <v>28016.321</v>
      </c>
      <c r="M146" s="27">
        <v>21001961867.91</v>
      </c>
      <c r="N146" s="27">
        <v>29224094267.689999</v>
      </c>
      <c r="O146" s="27">
        <v>152421994150.51001</v>
      </c>
      <c r="P146" s="27">
        <v>55399995663.160004</v>
      </c>
      <c r="Q146" s="27">
        <v>34250275580.110001</v>
      </c>
      <c r="R146" s="27">
        <v>118338101295.7</v>
      </c>
      <c r="S146" s="27">
        <v>45736639505.470001</v>
      </c>
      <c r="T146" s="27">
        <v>115207331937.81</v>
      </c>
      <c r="U146" s="27">
        <v>43821677243.400002</v>
      </c>
      <c r="V146" s="27">
        <v>69453299925.990005</v>
      </c>
      <c r="W146" s="27">
        <v>38112175568.639999</v>
      </c>
      <c r="X146" s="27">
        <v>4</v>
      </c>
      <c r="Y146" s="27">
        <v>4.3</v>
      </c>
      <c r="Z146" s="27">
        <v>3.3</v>
      </c>
      <c r="AA146" s="27">
        <v>5.2</v>
      </c>
      <c r="AB146" s="27">
        <v>5.3</v>
      </c>
      <c r="AC146" s="27">
        <v>5.3</v>
      </c>
      <c r="AD146" s="27">
        <v>4.2</v>
      </c>
      <c r="AE146" s="27">
        <v>4.7</v>
      </c>
      <c r="AF146" s="27">
        <v>3.1</v>
      </c>
      <c r="AG146" s="27">
        <v>4.7</v>
      </c>
      <c r="AH146" s="27">
        <v>5.0999999999999996</v>
      </c>
      <c r="AI146" s="27">
        <v>7047</v>
      </c>
      <c r="AJ146" s="27">
        <v>9816</v>
      </c>
      <c r="AK146" s="27">
        <v>41121</v>
      </c>
      <c r="AL146" s="27">
        <v>19605</v>
      </c>
      <c r="AM146" s="27">
        <v>19423</v>
      </c>
      <c r="AN146" s="27">
        <v>15634</v>
      </c>
      <c r="AO146" s="27">
        <v>58082</v>
      </c>
      <c r="AP146" s="27">
        <v>14313</v>
      </c>
      <c r="AQ146" s="27">
        <v>38498</v>
      </c>
      <c r="AR146" s="27">
        <v>30063</v>
      </c>
      <c r="AS146" s="27">
        <v>9690</v>
      </c>
      <c r="AT146" s="27">
        <v>100.9</v>
      </c>
      <c r="AU146" s="27">
        <v>100.6</v>
      </c>
      <c r="AV146" s="27">
        <v>100.9</v>
      </c>
      <c r="AW146" s="27">
        <v>100.7</v>
      </c>
      <c r="AX146" s="27">
        <v>101.1</v>
      </c>
      <c r="AY146" s="27">
        <v>98.8</v>
      </c>
      <c r="AZ146" s="27">
        <v>102.3</v>
      </c>
      <c r="BA146" s="27">
        <v>100.8</v>
      </c>
      <c r="BB146" s="27">
        <v>100.7</v>
      </c>
      <c r="BC146" s="27">
        <v>99.8</v>
      </c>
      <c r="BD146" s="27">
        <v>100.2</v>
      </c>
      <c r="BE146" s="27">
        <v>41240</v>
      </c>
      <c r="BF146" s="27">
        <v>63993</v>
      </c>
      <c r="BG146" s="27">
        <v>495298</v>
      </c>
      <c r="BH146" s="27">
        <v>93435</v>
      </c>
      <c r="BI146" s="27">
        <v>61683</v>
      </c>
      <c r="BJ146" s="27">
        <v>66645</v>
      </c>
      <c r="BK146" s="27">
        <v>531591</v>
      </c>
      <c r="BL146" s="27">
        <v>57034</v>
      </c>
      <c r="BM146" s="27">
        <v>393346</v>
      </c>
      <c r="BN146" s="27">
        <v>161293</v>
      </c>
      <c r="BO146" s="27">
        <v>71127</v>
      </c>
      <c r="BP146" s="27">
        <v>19594</v>
      </c>
      <c r="BQ146" s="27">
        <v>19217</v>
      </c>
      <c r="BR146" s="27">
        <v>154406</v>
      </c>
      <c r="BS146" s="27">
        <v>58647</v>
      </c>
      <c r="BT146" s="27">
        <v>37667</v>
      </c>
      <c r="BU146" s="27">
        <v>39846</v>
      </c>
      <c r="BV146" s="27">
        <v>120722</v>
      </c>
      <c r="BW146" s="27">
        <v>37495</v>
      </c>
      <c r="BX146" s="27">
        <v>142179</v>
      </c>
      <c r="BY146" s="27">
        <v>76638</v>
      </c>
      <c r="BZ146" s="27">
        <v>46547</v>
      </c>
      <c r="CA146" s="27">
        <v>3495</v>
      </c>
      <c r="CB146" s="27">
        <v>3724</v>
      </c>
      <c r="CC146" s="27">
        <v>24642</v>
      </c>
      <c r="CD146" s="27">
        <v>10336</v>
      </c>
      <c r="CE146" s="27">
        <v>8757</v>
      </c>
      <c r="CF146" s="27">
        <v>7412</v>
      </c>
      <c r="CG146" s="27">
        <v>17906</v>
      </c>
      <c r="CH146" s="27">
        <v>5899</v>
      </c>
      <c r="CI146" s="27">
        <v>20023</v>
      </c>
      <c r="CJ146" s="27">
        <v>11337</v>
      </c>
      <c r="CK146" s="27">
        <v>8634</v>
      </c>
    </row>
    <row r="147" spans="1:89" s="8" customFormat="1" x14ac:dyDescent="0.25">
      <c r="A147" s="26">
        <v>41548</v>
      </c>
      <c r="B147" s="27">
        <v>12010.794</v>
      </c>
      <c r="C147" s="27">
        <v>18240.951000000001</v>
      </c>
      <c r="D147" s="27">
        <v>281493.35800000001</v>
      </c>
      <c r="E147" s="27">
        <v>97675.638000000006</v>
      </c>
      <c r="F147" s="27">
        <v>28370.141</v>
      </c>
      <c r="G147" s="27">
        <v>29496.44</v>
      </c>
      <c r="H147" s="27">
        <v>138313.467</v>
      </c>
      <c r="I147" s="27">
        <v>27706.491000000002</v>
      </c>
      <c r="J147" s="27">
        <v>239380.64300000001</v>
      </c>
      <c r="K147" s="27">
        <v>90530.339000000007</v>
      </c>
      <c r="L147" s="27">
        <v>32230.22</v>
      </c>
      <c r="M147" s="27">
        <v>23781358227.630001</v>
      </c>
      <c r="N147" s="27">
        <v>33570417539.02</v>
      </c>
      <c r="O147" s="27">
        <v>169281023523.06</v>
      </c>
      <c r="P147" s="27">
        <v>61995968174.519997</v>
      </c>
      <c r="Q147" s="27">
        <v>39281074862.040001</v>
      </c>
      <c r="R147" s="27">
        <v>133694359173.12</v>
      </c>
      <c r="S147" s="27">
        <v>50820971352.169998</v>
      </c>
      <c r="T147" s="27">
        <v>131856534019.38</v>
      </c>
      <c r="U147" s="27">
        <v>49352428951.379997</v>
      </c>
      <c r="V147" s="27">
        <v>78491535668.5</v>
      </c>
      <c r="W147" s="27">
        <v>42815224740.059998</v>
      </c>
      <c r="X147" s="27">
        <v>3.8</v>
      </c>
      <c r="Y147" s="27">
        <v>4.4000000000000004</v>
      </c>
      <c r="Z147" s="27">
        <v>3.4</v>
      </c>
      <c r="AA147" s="27">
        <v>5.4</v>
      </c>
      <c r="AB147" s="27">
        <v>5.3</v>
      </c>
      <c r="AC147" s="27">
        <v>5.3</v>
      </c>
      <c r="AD147" s="27">
        <v>4.2</v>
      </c>
      <c r="AE147" s="27">
        <v>4.5999999999999996</v>
      </c>
      <c r="AF147" s="27">
        <v>3.4</v>
      </c>
      <c r="AG147" s="27">
        <v>4.8</v>
      </c>
      <c r="AH147" s="27">
        <v>5.4</v>
      </c>
      <c r="AI147" s="27">
        <v>6412</v>
      </c>
      <c r="AJ147" s="27">
        <v>8885</v>
      </c>
      <c r="AK147" s="27">
        <v>40697</v>
      </c>
      <c r="AL147" s="27">
        <v>18179</v>
      </c>
      <c r="AM147" s="27">
        <v>17861</v>
      </c>
      <c r="AN147" s="27">
        <v>13437</v>
      </c>
      <c r="AO147" s="27">
        <v>52505</v>
      </c>
      <c r="AP147" s="27">
        <v>12919</v>
      </c>
      <c r="AQ147" s="27">
        <v>37597</v>
      </c>
      <c r="AR147" s="27">
        <v>29141</v>
      </c>
      <c r="AS147" s="27">
        <v>9073</v>
      </c>
      <c r="AT147" s="27">
        <v>100.1</v>
      </c>
      <c r="AU147" s="27">
        <v>100.5</v>
      </c>
      <c r="AV147" s="27">
        <v>97</v>
      </c>
      <c r="AW147" s="27">
        <v>98</v>
      </c>
      <c r="AX147" s="27">
        <v>99.7</v>
      </c>
      <c r="AY147" s="27">
        <v>100.1</v>
      </c>
      <c r="AZ147" s="27">
        <v>100.2</v>
      </c>
      <c r="BA147" s="27">
        <v>99</v>
      </c>
      <c r="BB147" s="27">
        <v>97.4</v>
      </c>
      <c r="BC147" s="27">
        <v>98.4</v>
      </c>
      <c r="BD147" s="27">
        <v>99.3</v>
      </c>
      <c r="BE147" s="27">
        <v>44821</v>
      </c>
      <c r="BF147" s="27">
        <v>70940</v>
      </c>
      <c r="BG147" s="27">
        <v>549943</v>
      </c>
      <c r="BH147" s="27">
        <v>104797</v>
      </c>
      <c r="BI147" s="27">
        <v>68294</v>
      </c>
      <c r="BJ147" s="27">
        <v>73829</v>
      </c>
      <c r="BK147" s="27">
        <v>599150</v>
      </c>
      <c r="BL147" s="27">
        <v>64621</v>
      </c>
      <c r="BM147" s="27">
        <v>438381</v>
      </c>
      <c r="BN147" s="27">
        <v>188265</v>
      </c>
      <c r="BO147" s="27">
        <v>79473</v>
      </c>
      <c r="BP147" s="27">
        <v>21811</v>
      </c>
      <c r="BQ147" s="27">
        <v>21587</v>
      </c>
      <c r="BR147" s="27">
        <v>172929</v>
      </c>
      <c r="BS147" s="27">
        <v>66102</v>
      </c>
      <c r="BT147" s="27">
        <v>42351</v>
      </c>
      <c r="BU147" s="27">
        <v>45105</v>
      </c>
      <c r="BV147" s="27">
        <v>138279</v>
      </c>
      <c r="BW147" s="27">
        <v>43785</v>
      </c>
      <c r="BX147" s="27">
        <v>158127</v>
      </c>
      <c r="BY147" s="27">
        <v>86196</v>
      </c>
      <c r="BZ147" s="27">
        <v>53718</v>
      </c>
      <c r="CA147" s="27">
        <v>4052</v>
      </c>
      <c r="CB147" s="27">
        <v>4243</v>
      </c>
      <c r="CC147" s="27">
        <v>28544</v>
      </c>
      <c r="CD147" s="27">
        <v>11656</v>
      </c>
      <c r="CE147" s="27">
        <v>10172</v>
      </c>
      <c r="CF147" s="27">
        <v>8705</v>
      </c>
      <c r="CG147" s="27">
        <v>20927</v>
      </c>
      <c r="CH147" s="27">
        <v>6823</v>
      </c>
      <c r="CI147" s="27">
        <v>22994</v>
      </c>
      <c r="CJ147" s="27">
        <v>13255</v>
      </c>
      <c r="CK147" s="27">
        <v>9977</v>
      </c>
    </row>
    <row r="148" spans="1:89" s="8" customFormat="1" x14ac:dyDescent="0.25">
      <c r="A148" s="26">
        <v>41579</v>
      </c>
      <c r="B148" s="27">
        <v>13158.380999999999</v>
      </c>
      <c r="C148" s="27">
        <v>20244.366999999998</v>
      </c>
      <c r="D148" s="27">
        <v>311613.538</v>
      </c>
      <c r="E148" s="27">
        <v>107803.43799999999</v>
      </c>
      <c r="F148" s="27">
        <v>31008.095000000001</v>
      </c>
      <c r="G148" s="27">
        <v>32294.187000000002</v>
      </c>
      <c r="H148" s="27">
        <v>152724.94500000001</v>
      </c>
      <c r="I148" s="27">
        <v>30657.645</v>
      </c>
      <c r="J148" s="27">
        <v>261400.315</v>
      </c>
      <c r="K148" s="27">
        <v>98139.547000000006</v>
      </c>
      <c r="L148" s="27">
        <v>35488.910000000003</v>
      </c>
      <c r="M148" s="27">
        <v>26707506526.720001</v>
      </c>
      <c r="N148" s="27">
        <v>37164263880.290001</v>
      </c>
      <c r="O148" s="27">
        <v>186955215044.23001</v>
      </c>
      <c r="P148" s="27">
        <v>69207169162.300003</v>
      </c>
      <c r="Q148" s="27">
        <v>43666718627.660004</v>
      </c>
      <c r="R148" s="27">
        <v>148300919922.82001</v>
      </c>
      <c r="S148" s="27">
        <v>56502238847.019997</v>
      </c>
      <c r="T148" s="27">
        <v>148251427044.79001</v>
      </c>
      <c r="U148" s="27">
        <v>54700927378.610001</v>
      </c>
      <c r="V148" s="27">
        <v>86896346460.25</v>
      </c>
      <c r="W148" s="27">
        <v>47581884871.18</v>
      </c>
      <c r="X148" s="27">
        <v>4.2</v>
      </c>
      <c r="Y148" s="27">
        <v>4.3</v>
      </c>
      <c r="Z148" s="27">
        <v>3.8</v>
      </c>
      <c r="AA148" s="27">
        <v>5.8</v>
      </c>
      <c r="AB148" s="27">
        <v>5</v>
      </c>
      <c r="AC148" s="27">
        <v>5.2</v>
      </c>
      <c r="AD148" s="27">
        <v>4.3</v>
      </c>
      <c r="AE148" s="27">
        <v>4.7</v>
      </c>
      <c r="AF148" s="27">
        <v>2.9</v>
      </c>
      <c r="AG148" s="27">
        <v>4.9000000000000004</v>
      </c>
      <c r="AH148" s="27">
        <v>5.6</v>
      </c>
      <c r="AI148" s="27">
        <v>5471</v>
      </c>
      <c r="AJ148" s="27">
        <v>8794</v>
      </c>
      <c r="AK148" s="27">
        <v>34239</v>
      </c>
      <c r="AL148" s="27">
        <v>14674</v>
      </c>
      <c r="AM148" s="27">
        <v>16439</v>
      </c>
      <c r="AN148" s="27">
        <v>12097</v>
      </c>
      <c r="AO148" s="27">
        <v>51728</v>
      </c>
      <c r="AP148" s="27">
        <v>11519</v>
      </c>
      <c r="AQ148" s="27">
        <v>35103</v>
      </c>
      <c r="AR148" s="27">
        <v>28633</v>
      </c>
      <c r="AS148" s="27">
        <v>8646</v>
      </c>
      <c r="AT148" s="27">
        <v>100.2</v>
      </c>
      <c r="AU148" s="27">
        <v>100.7</v>
      </c>
      <c r="AV148" s="27">
        <v>100.6</v>
      </c>
      <c r="AW148" s="27">
        <v>99.4</v>
      </c>
      <c r="AX148" s="27">
        <v>100.6</v>
      </c>
      <c r="AY148" s="27">
        <v>100.1</v>
      </c>
      <c r="AZ148" s="27">
        <v>100.8</v>
      </c>
      <c r="BA148" s="27">
        <v>99.9</v>
      </c>
      <c r="BB148" s="27">
        <v>100.8</v>
      </c>
      <c r="BC148" s="27">
        <v>98.9</v>
      </c>
      <c r="BD148" s="27">
        <v>100</v>
      </c>
      <c r="BE148" s="27">
        <v>49541</v>
      </c>
      <c r="BF148" s="27">
        <v>77958</v>
      </c>
      <c r="BG148" s="27">
        <v>616200</v>
      </c>
      <c r="BH148" s="27">
        <v>115764</v>
      </c>
      <c r="BI148" s="27">
        <v>76014</v>
      </c>
      <c r="BJ148" s="27">
        <v>80805</v>
      </c>
      <c r="BK148" s="27">
        <v>662633</v>
      </c>
      <c r="BL148" s="27">
        <v>72081</v>
      </c>
      <c r="BM148" s="27">
        <v>490519</v>
      </c>
      <c r="BN148" s="27">
        <v>213517</v>
      </c>
      <c r="BO148" s="27">
        <v>88580</v>
      </c>
      <c r="BP148" s="27">
        <v>24030</v>
      </c>
      <c r="BQ148" s="27">
        <v>24058</v>
      </c>
      <c r="BR148" s="27">
        <v>190392</v>
      </c>
      <c r="BS148" s="27">
        <v>72984</v>
      </c>
      <c r="BT148" s="27">
        <v>46977</v>
      </c>
      <c r="BU148" s="27">
        <v>50227</v>
      </c>
      <c r="BV148" s="27">
        <v>154232</v>
      </c>
      <c r="BW148" s="27">
        <v>47524</v>
      </c>
      <c r="BX148" s="27">
        <v>174573</v>
      </c>
      <c r="BY148" s="27">
        <v>96221</v>
      </c>
      <c r="BZ148" s="27">
        <v>58896</v>
      </c>
      <c r="CA148" s="27">
        <v>4619</v>
      </c>
      <c r="CB148" s="27">
        <v>4840</v>
      </c>
      <c r="CC148" s="27">
        <v>32326</v>
      </c>
      <c r="CD148" s="27">
        <v>13182</v>
      </c>
      <c r="CE148" s="27">
        <v>11570</v>
      </c>
      <c r="CF148" s="27">
        <v>9983</v>
      </c>
      <c r="CG148" s="27">
        <v>23953</v>
      </c>
      <c r="CH148" s="27">
        <v>7664</v>
      </c>
      <c r="CI148" s="27">
        <v>26026</v>
      </c>
      <c r="CJ148" s="27">
        <v>15045</v>
      </c>
      <c r="CK148" s="27">
        <v>11243</v>
      </c>
    </row>
    <row r="149" spans="1:89" s="8" customFormat="1" x14ac:dyDescent="0.25">
      <c r="A149" s="26">
        <v>41609</v>
      </c>
      <c r="B149" s="27">
        <v>14563.09</v>
      </c>
      <c r="C149" s="27">
        <v>23047.116999999998</v>
      </c>
      <c r="D149" s="27">
        <v>345229.94799999997</v>
      </c>
      <c r="E149" s="27">
        <v>119002.428</v>
      </c>
      <c r="F149" s="27">
        <v>34635.175000000003</v>
      </c>
      <c r="G149" s="27">
        <v>35820.057000000001</v>
      </c>
      <c r="H149" s="27">
        <v>168452.34700000001</v>
      </c>
      <c r="I149" s="27">
        <v>34268.663</v>
      </c>
      <c r="J149" s="27">
        <v>291131.522</v>
      </c>
      <c r="K149" s="27">
        <v>108016.955</v>
      </c>
      <c r="L149" s="27">
        <v>39240.038</v>
      </c>
      <c r="M149" s="27">
        <v>30994055988.150002</v>
      </c>
      <c r="N149" s="27">
        <v>45920218528.830002</v>
      </c>
      <c r="O149" s="27">
        <v>231288275924.37</v>
      </c>
      <c r="P149" s="27">
        <v>80933061224.130005</v>
      </c>
      <c r="Q149" s="27">
        <v>52381997322.029999</v>
      </c>
      <c r="R149" s="27">
        <v>170862260900.35999</v>
      </c>
      <c r="S149" s="27">
        <v>66420539870.599998</v>
      </c>
      <c r="T149" s="27">
        <v>185187611968.60999</v>
      </c>
      <c r="U149" s="27">
        <v>63574056839.839996</v>
      </c>
      <c r="V149" s="27">
        <v>102229742506.22</v>
      </c>
      <c r="W149" s="27">
        <v>55381292678.660004</v>
      </c>
      <c r="X149" s="27">
        <v>5.2</v>
      </c>
      <c r="Y149" s="27">
        <v>4.3</v>
      </c>
      <c r="Z149" s="27">
        <v>4.2</v>
      </c>
      <c r="AA149" s="27">
        <v>6.2</v>
      </c>
      <c r="AB149" s="27">
        <v>4.9000000000000004</v>
      </c>
      <c r="AC149" s="27">
        <v>5.2</v>
      </c>
      <c r="AD149" s="27">
        <v>4.4000000000000004</v>
      </c>
      <c r="AE149" s="27">
        <v>4.8</v>
      </c>
      <c r="AF149" s="27">
        <v>2.7</v>
      </c>
      <c r="AG149" s="27">
        <v>5.0999999999999996</v>
      </c>
      <c r="AH149" s="27">
        <v>5.0999999999999996</v>
      </c>
      <c r="AI149" s="27">
        <v>4735</v>
      </c>
      <c r="AJ149" s="27">
        <v>8690</v>
      </c>
      <c r="AK149" s="27">
        <v>32523</v>
      </c>
      <c r="AL149" s="27">
        <v>12124</v>
      </c>
      <c r="AM149" s="27">
        <v>16331</v>
      </c>
      <c r="AN149" s="27">
        <v>9748</v>
      </c>
      <c r="AO149" s="27">
        <v>32575</v>
      </c>
      <c r="AP149" s="27">
        <v>11055</v>
      </c>
      <c r="AQ149" s="27">
        <v>29639</v>
      </c>
      <c r="AR149" s="27">
        <v>27654</v>
      </c>
      <c r="AS149" s="27">
        <v>6578</v>
      </c>
      <c r="AT149" s="27">
        <v>100.1</v>
      </c>
      <c r="AU149" s="27">
        <v>99.7</v>
      </c>
      <c r="AV149" s="27">
        <v>100.6</v>
      </c>
      <c r="AW149" s="27">
        <v>101.5</v>
      </c>
      <c r="AX149" s="27">
        <v>99.9</v>
      </c>
      <c r="AY149" s="27">
        <v>100.5</v>
      </c>
      <c r="AZ149" s="27">
        <v>100.5</v>
      </c>
      <c r="BA149" s="27">
        <v>99.7</v>
      </c>
      <c r="BB149" s="27">
        <v>101.9</v>
      </c>
      <c r="BC149" s="27">
        <v>99.3</v>
      </c>
      <c r="BD149" s="27">
        <v>100.5</v>
      </c>
      <c r="BE149" s="27">
        <v>53319</v>
      </c>
      <c r="BF149" s="27">
        <v>87078</v>
      </c>
      <c r="BG149" s="27">
        <v>694076</v>
      </c>
      <c r="BH149" s="27">
        <v>130706</v>
      </c>
      <c r="BI149" s="27">
        <v>86041</v>
      </c>
      <c r="BJ149" s="27">
        <v>89057</v>
      </c>
      <c r="BK149" s="27">
        <v>736001</v>
      </c>
      <c r="BL149" s="27">
        <v>82732</v>
      </c>
      <c r="BM149" s="27">
        <v>548171</v>
      </c>
      <c r="BN149" s="27">
        <v>244497</v>
      </c>
      <c r="BO149" s="27">
        <v>100336</v>
      </c>
      <c r="BP149" s="27">
        <v>26746</v>
      </c>
      <c r="BQ149" s="27">
        <v>27001</v>
      </c>
      <c r="BR149" s="27">
        <v>212778</v>
      </c>
      <c r="BS149" s="27">
        <v>82007</v>
      </c>
      <c r="BT149" s="27">
        <v>52710</v>
      </c>
      <c r="BU149" s="27">
        <v>56515</v>
      </c>
      <c r="BV149" s="27">
        <v>174575</v>
      </c>
      <c r="BW149" s="27">
        <v>53416</v>
      </c>
      <c r="BX149" s="27">
        <v>193375</v>
      </c>
      <c r="BY149" s="27">
        <v>108045</v>
      </c>
      <c r="BZ149" s="27">
        <v>66476</v>
      </c>
      <c r="CA149" s="27">
        <v>5303</v>
      </c>
      <c r="CB149" s="27">
        <v>5534</v>
      </c>
      <c r="CC149" s="27">
        <v>37589</v>
      </c>
      <c r="CD149" s="27">
        <v>15243</v>
      </c>
      <c r="CE149" s="27">
        <v>13426</v>
      </c>
      <c r="CF149" s="27">
        <v>11668</v>
      </c>
      <c r="CG149" s="27">
        <v>28030</v>
      </c>
      <c r="CH149" s="27">
        <v>8881</v>
      </c>
      <c r="CI149" s="27">
        <v>30455</v>
      </c>
      <c r="CJ149" s="27">
        <v>17353</v>
      </c>
      <c r="CK149" s="27">
        <v>13022</v>
      </c>
    </row>
    <row r="150" spans="1:89" s="8" customFormat="1" x14ac:dyDescent="0.25">
      <c r="A150" s="26">
        <v>41640</v>
      </c>
      <c r="B150" s="27">
        <v>244.48500000000001</v>
      </c>
      <c r="C150" s="27">
        <v>2700.366</v>
      </c>
      <c r="D150" s="27">
        <v>26263.761999999999</v>
      </c>
      <c r="E150" s="27">
        <v>9113.0580000000009</v>
      </c>
      <c r="F150" s="27">
        <v>2518.0610000000001</v>
      </c>
      <c r="G150" s="27">
        <v>2438.489</v>
      </c>
      <c r="H150" s="27">
        <v>8667.8250000000007</v>
      </c>
      <c r="I150" s="27">
        <v>2633.8690000000001</v>
      </c>
      <c r="J150" s="27">
        <v>22588.224999999999</v>
      </c>
      <c r="K150" s="27">
        <v>14869.236000000001</v>
      </c>
      <c r="L150" s="27">
        <v>3190.7919999999999</v>
      </c>
      <c r="M150" s="27">
        <v>1978558321.29</v>
      </c>
      <c r="N150" s="27">
        <v>2391626620.0700002</v>
      </c>
      <c r="O150" s="27">
        <v>7968906258.6199999</v>
      </c>
      <c r="P150" s="27">
        <v>3655801487.0799999</v>
      </c>
      <c r="Q150" s="27">
        <v>2858152937.9699998</v>
      </c>
      <c r="R150" s="27">
        <v>12560407907.200001</v>
      </c>
      <c r="S150" s="27">
        <v>3024892857.0999999</v>
      </c>
      <c r="T150" s="27">
        <v>7270801565.96</v>
      </c>
      <c r="U150" s="27">
        <v>3013885663.8699999</v>
      </c>
      <c r="V150" s="27">
        <v>5973503459.9099998</v>
      </c>
      <c r="W150" s="27">
        <v>3123213516.7399998</v>
      </c>
      <c r="X150" s="27">
        <v>5.4</v>
      </c>
      <c r="Y150" s="27">
        <v>4.3</v>
      </c>
      <c r="Z150" s="27">
        <v>4.5999999999999996</v>
      </c>
      <c r="AA150" s="27">
        <v>6.4</v>
      </c>
      <c r="AB150" s="27">
        <v>5</v>
      </c>
      <c r="AC150" s="27">
        <v>5.2</v>
      </c>
      <c r="AD150" s="27">
        <v>4.4000000000000004</v>
      </c>
      <c r="AE150" s="27">
        <v>4.7</v>
      </c>
      <c r="AF150" s="27">
        <v>2.7</v>
      </c>
      <c r="AG150" s="27">
        <v>5.2</v>
      </c>
      <c r="AH150" s="27">
        <v>5</v>
      </c>
      <c r="AI150" s="27">
        <v>4503</v>
      </c>
      <c r="AJ150" s="27">
        <v>8704</v>
      </c>
      <c r="AK150" s="27">
        <v>35708</v>
      </c>
      <c r="AL150" s="27">
        <v>13060</v>
      </c>
      <c r="AM150" s="27">
        <v>15452</v>
      </c>
      <c r="AN150" s="27">
        <v>10564</v>
      </c>
      <c r="AO150" s="27">
        <v>40691</v>
      </c>
      <c r="AP150" s="27">
        <v>10722</v>
      </c>
      <c r="AQ150" s="27">
        <v>30795</v>
      </c>
      <c r="AR150" s="27">
        <v>25302</v>
      </c>
      <c r="AS150" s="27">
        <v>7016</v>
      </c>
      <c r="AT150" s="27">
        <v>99.7</v>
      </c>
      <c r="AU150" s="27">
        <v>100.7</v>
      </c>
      <c r="AV150" s="27">
        <v>100.9</v>
      </c>
      <c r="AW150" s="27">
        <v>101.8</v>
      </c>
      <c r="AX150" s="27">
        <v>100.1</v>
      </c>
      <c r="AY150" s="27">
        <v>102</v>
      </c>
      <c r="AZ150" s="27">
        <v>100</v>
      </c>
      <c r="BA150" s="27">
        <v>99.4</v>
      </c>
      <c r="BB150" s="27">
        <v>100.3</v>
      </c>
      <c r="BC150" s="27">
        <v>100.1</v>
      </c>
      <c r="BD150" s="27">
        <v>101.3</v>
      </c>
      <c r="BE150" s="27">
        <v>2618</v>
      </c>
      <c r="BF150" s="27">
        <v>5046</v>
      </c>
      <c r="BG150" s="27">
        <v>44960</v>
      </c>
      <c r="BH150" s="27">
        <v>9756</v>
      </c>
      <c r="BI150" s="27">
        <v>6816</v>
      </c>
      <c r="BJ150" s="27">
        <v>5796</v>
      </c>
      <c r="BK150" s="27">
        <v>56549</v>
      </c>
      <c r="BL150" s="27">
        <v>5534</v>
      </c>
      <c r="BM150" s="27">
        <v>40695</v>
      </c>
      <c r="BN150" s="27">
        <v>14361</v>
      </c>
      <c r="BO150" s="27">
        <v>7654</v>
      </c>
      <c r="BP150" s="27">
        <v>1483</v>
      </c>
      <c r="BQ150" s="27">
        <v>1648</v>
      </c>
      <c r="BR150" s="27">
        <v>12087</v>
      </c>
      <c r="BS150" s="27">
        <v>6617</v>
      </c>
      <c r="BT150" s="27">
        <v>3198</v>
      </c>
      <c r="BU150" s="27">
        <v>3431</v>
      </c>
      <c r="BV150" s="27">
        <v>11785</v>
      </c>
      <c r="BW150" s="27">
        <v>3267</v>
      </c>
      <c r="BX150" s="27">
        <v>11312</v>
      </c>
      <c r="BY150" s="27">
        <v>6448</v>
      </c>
      <c r="BZ150" s="27">
        <v>4203</v>
      </c>
      <c r="CA150" s="27">
        <v>315</v>
      </c>
      <c r="CB150" s="27">
        <v>313</v>
      </c>
      <c r="CC150" s="27">
        <v>2064</v>
      </c>
      <c r="CD150" s="27">
        <v>968</v>
      </c>
      <c r="CE150" s="27">
        <v>823</v>
      </c>
      <c r="CF150" s="27">
        <v>778</v>
      </c>
      <c r="CG150" s="27">
        <v>1712</v>
      </c>
      <c r="CH150" s="27">
        <v>581</v>
      </c>
      <c r="CI150" s="27">
        <v>1987</v>
      </c>
      <c r="CJ150" s="27">
        <v>969</v>
      </c>
      <c r="CK150" s="27">
        <v>794</v>
      </c>
    </row>
    <row r="151" spans="1:89" s="8" customFormat="1" x14ac:dyDescent="0.25">
      <c r="A151" s="26">
        <v>41671</v>
      </c>
      <c r="B151" s="27">
        <v>1273.7539999999999</v>
      </c>
      <c r="C151" s="27">
        <v>4246.51</v>
      </c>
      <c r="D151" s="27">
        <v>52432.156000000003</v>
      </c>
      <c r="E151" s="27">
        <v>19056.537</v>
      </c>
      <c r="F151" s="27">
        <v>4713.4319999999998</v>
      </c>
      <c r="G151" s="27">
        <v>4819.2820000000002</v>
      </c>
      <c r="H151" s="27">
        <v>21819.712</v>
      </c>
      <c r="I151" s="27">
        <v>5521.9110000000001</v>
      </c>
      <c r="J151" s="27">
        <v>42742.057999999997</v>
      </c>
      <c r="K151" s="27">
        <v>20893.577000000001</v>
      </c>
      <c r="L151" s="27">
        <v>5839.5349999999999</v>
      </c>
      <c r="M151" s="27">
        <v>4402671152.1300001</v>
      </c>
      <c r="N151" s="27">
        <v>5365491013.25</v>
      </c>
      <c r="O151" s="27">
        <v>22316022472.919998</v>
      </c>
      <c r="P151" s="27">
        <v>9254540055.3999996</v>
      </c>
      <c r="Q151" s="27">
        <v>6460228951.75</v>
      </c>
      <c r="R151" s="27">
        <v>26686291302.950001</v>
      </c>
      <c r="S151" s="27">
        <v>8162094430.0600004</v>
      </c>
      <c r="T151" s="27">
        <v>19323429478.049999</v>
      </c>
      <c r="U151" s="27">
        <v>7214346929.2299995</v>
      </c>
      <c r="V151" s="27">
        <v>13879459068.9</v>
      </c>
      <c r="W151" s="27">
        <v>7524004074.7299995</v>
      </c>
      <c r="X151" s="27">
        <v>5.0999999999999996</v>
      </c>
      <c r="Y151" s="27">
        <v>4.4000000000000004</v>
      </c>
      <c r="Z151" s="27">
        <v>4.7</v>
      </c>
      <c r="AA151" s="27">
        <v>6.5</v>
      </c>
      <c r="AB151" s="27">
        <v>5.3</v>
      </c>
      <c r="AC151" s="27">
        <v>5.4</v>
      </c>
      <c r="AD151" s="27">
        <v>4.4000000000000004</v>
      </c>
      <c r="AE151" s="27">
        <v>4.7</v>
      </c>
      <c r="AF151" s="27">
        <v>3</v>
      </c>
      <c r="AG151" s="27">
        <v>5.4</v>
      </c>
      <c r="AH151" s="27">
        <v>5</v>
      </c>
      <c r="AI151" s="27">
        <v>4218</v>
      </c>
      <c r="AJ151" s="27">
        <v>9188</v>
      </c>
      <c r="AK151" s="27">
        <v>39624</v>
      </c>
      <c r="AL151" s="27">
        <v>13219</v>
      </c>
      <c r="AM151" s="27">
        <v>15543</v>
      </c>
      <c r="AN151" s="27">
        <v>11247</v>
      </c>
      <c r="AO151" s="27">
        <v>38766</v>
      </c>
      <c r="AP151" s="27">
        <v>10092</v>
      </c>
      <c r="AQ151" s="27">
        <v>32889</v>
      </c>
      <c r="AR151" s="27">
        <v>26909</v>
      </c>
      <c r="AS151" s="27">
        <v>7148</v>
      </c>
      <c r="AT151" s="27">
        <v>100</v>
      </c>
      <c r="AU151" s="27">
        <v>99</v>
      </c>
      <c r="AV151" s="27">
        <v>99.5</v>
      </c>
      <c r="AW151" s="27">
        <v>97.3</v>
      </c>
      <c r="AX151" s="27">
        <v>101</v>
      </c>
      <c r="AY151" s="27">
        <v>98.7</v>
      </c>
      <c r="AZ151" s="27">
        <v>100.1</v>
      </c>
      <c r="BA151" s="27">
        <v>100</v>
      </c>
      <c r="BB151" s="27">
        <v>99.4</v>
      </c>
      <c r="BC151" s="27">
        <v>100.7</v>
      </c>
      <c r="BD151" s="27">
        <v>100.1</v>
      </c>
      <c r="BE151" s="27">
        <v>6152</v>
      </c>
      <c r="BF151" s="27">
        <v>10511</v>
      </c>
      <c r="BG151" s="27">
        <v>89880</v>
      </c>
      <c r="BH151" s="27">
        <v>21031</v>
      </c>
      <c r="BI151" s="27">
        <v>12047</v>
      </c>
      <c r="BJ151" s="27">
        <v>12456</v>
      </c>
      <c r="BK151" s="27">
        <v>112299</v>
      </c>
      <c r="BL151" s="27">
        <v>13220</v>
      </c>
      <c r="BM151" s="27">
        <v>79374</v>
      </c>
      <c r="BN151" s="27">
        <v>30460</v>
      </c>
      <c r="BO151" s="27">
        <v>15759</v>
      </c>
      <c r="BP151" s="27">
        <v>3369</v>
      </c>
      <c r="BQ151" s="27">
        <v>3729</v>
      </c>
      <c r="BR151" s="27">
        <v>27616</v>
      </c>
      <c r="BS151" s="27">
        <v>12285</v>
      </c>
      <c r="BT151" s="27">
        <v>7208</v>
      </c>
      <c r="BU151" s="27">
        <v>7853</v>
      </c>
      <c r="BV151" s="27">
        <v>26213</v>
      </c>
      <c r="BW151" s="27">
        <v>7348</v>
      </c>
      <c r="BX151" s="27">
        <v>25078</v>
      </c>
      <c r="BY151" s="27">
        <v>14611</v>
      </c>
      <c r="BZ151" s="27">
        <v>9515</v>
      </c>
      <c r="CA151" s="27">
        <v>866</v>
      </c>
      <c r="CB151" s="27">
        <v>798</v>
      </c>
      <c r="CC151" s="27">
        <v>5621</v>
      </c>
      <c r="CD151" s="27">
        <v>2318</v>
      </c>
      <c r="CE151" s="27">
        <v>2098</v>
      </c>
      <c r="CF151" s="27">
        <v>1854</v>
      </c>
      <c r="CG151" s="27">
        <v>4302</v>
      </c>
      <c r="CH151" s="27">
        <v>1413</v>
      </c>
      <c r="CI151" s="27">
        <v>4600</v>
      </c>
      <c r="CJ151" s="27">
        <v>2447</v>
      </c>
      <c r="CK151" s="27">
        <v>1912</v>
      </c>
    </row>
    <row r="152" spans="1:89" s="8" customFormat="1" x14ac:dyDescent="0.25">
      <c r="A152" s="26">
        <v>41699</v>
      </c>
      <c r="B152" s="27">
        <v>2660.5219999999999</v>
      </c>
      <c r="C152" s="27">
        <v>6715.2860000000001</v>
      </c>
      <c r="D152" s="27">
        <v>90876.160999999993</v>
      </c>
      <c r="E152" s="27">
        <v>31820.164000000001</v>
      </c>
      <c r="F152" s="27">
        <v>8254.42</v>
      </c>
      <c r="G152" s="27">
        <v>8345.3780000000006</v>
      </c>
      <c r="H152" s="27">
        <v>41432.267999999996</v>
      </c>
      <c r="I152" s="27">
        <v>9415.0589999999993</v>
      </c>
      <c r="J152" s="27">
        <v>70074.741999999998</v>
      </c>
      <c r="K152" s="27">
        <v>31279.338</v>
      </c>
      <c r="L152" s="27">
        <v>9806.4240000000009</v>
      </c>
      <c r="M152" s="27">
        <v>7464659201.2399998</v>
      </c>
      <c r="N152" s="27">
        <v>8773473351.9500008</v>
      </c>
      <c r="O152" s="27">
        <v>57231678780.870003</v>
      </c>
      <c r="P152" s="27">
        <v>16092789448.120001</v>
      </c>
      <c r="Q152" s="27">
        <v>10545878635.85</v>
      </c>
      <c r="R152" s="27">
        <v>40060924122.029999</v>
      </c>
      <c r="S152" s="27">
        <v>13650857520.51</v>
      </c>
      <c r="T152" s="27">
        <v>32412492297.529999</v>
      </c>
      <c r="U152" s="27">
        <v>11935682420.84</v>
      </c>
      <c r="V152" s="27">
        <v>22916149288.209999</v>
      </c>
      <c r="W152" s="27">
        <v>12252102333.059999</v>
      </c>
      <c r="X152" s="27">
        <v>4.9000000000000004</v>
      </c>
      <c r="Y152" s="27">
        <v>4.4000000000000004</v>
      </c>
      <c r="Z152" s="27">
        <v>4.5999999999999996</v>
      </c>
      <c r="AA152" s="27">
        <v>6.2</v>
      </c>
      <c r="AB152" s="27">
        <v>5.7</v>
      </c>
      <c r="AC152" s="27">
        <v>5.2</v>
      </c>
      <c r="AD152" s="27">
        <v>4.4000000000000004</v>
      </c>
      <c r="AE152" s="27">
        <v>4.7</v>
      </c>
      <c r="AF152" s="27">
        <v>2.8</v>
      </c>
      <c r="AG152" s="27">
        <v>5.6</v>
      </c>
      <c r="AH152" s="27">
        <v>5.0999999999999996</v>
      </c>
      <c r="AI152" s="27">
        <v>4506</v>
      </c>
      <c r="AJ152" s="27">
        <v>9481</v>
      </c>
      <c r="AK152" s="27">
        <v>40726</v>
      </c>
      <c r="AL152" s="27">
        <v>14756</v>
      </c>
      <c r="AM152" s="27">
        <v>16122</v>
      </c>
      <c r="AN152" s="27">
        <v>12258</v>
      </c>
      <c r="AO152" s="27">
        <v>52838</v>
      </c>
      <c r="AP152" s="27">
        <v>12131</v>
      </c>
      <c r="AQ152" s="27">
        <v>35763</v>
      </c>
      <c r="AR152" s="27">
        <v>27898</v>
      </c>
      <c r="AS152" s="27">
        <v>9107</v>
      </c>
      <c r="AT152" s="27">
        <v>101.2</v>
      </c>
      <c r="AU152" s="27">
        <v>100.9</v>
      </c>
      <c r="AV152" s="27">
        <v>102.6</v>
      </c>
      <c r="AW152" s="27">
        <v>102</v>
      </c>
      <c r="AX152" s="27">
        <v>100.7</v>
      </c>
      <c r="AY152" s="27">
        <v>101.9</v>
      </c>
      <c r="AZ152" s="27">
        <v>99.8</v>
      </c>
      <c r="BA152" s="27">
        <v>101.7</v>
      </c>
      <c r="BB152" s="27">
        <v>102.9</v>
      </c>
      <c r="BC152" s="27">
        <v>103.2</v>
      </c>
      <c r="BD152" s="27">
        <v>102</v>
      </c>
      <c r="BE152" s="27">
        <v>9842</v>
      </c>
      <c r="BF152" s="27">
        <v>16781</v>
      </c>
      <c r="BG152" s="27">
        <v>153269</v>
      </c>
      <c r="BH152" s="27">
        <v>31938</v>
      </c>
      <c r="BI152" s="27">
        <v>20614</v>
      </c>
      <c r="BJ152" s="27">
        <v>20354</v>
      </c>
      <c r="BK152" s="27">
        <v>187528</v>
      </c>
      <c r="BL152" s="27">
        <v>20286</v>
      </c>
      <c r="BM152" s="27">
        <v>134891</v>
      </c>
      <c r="BN152" s="27">
        <v>56654</v>
      </c>
      <c r="BO152" s="27">
        <v>22497</v>
      </c>
      <c r="BP152" s="27">
        <v>5489</v>
      </c>
      <c r="BQ152" s="27">
        <v>6139</v>
      </c>
      <c r="BR152" s="27">
        <v>44638</v>
      </c>
      <c r="BS152" s="27">
        <v>19164</v>
      </c>
      <c r="BT152" s="27">
        <v>11747</v>
      </c>
      <c r="BU152" s="27">
        <v>12672</v>
      </c>
      <c r="BV152" s="27">
        <v>42609</v>
      </c>
      <c r="BW152" s="27">
        <v>12071</v>
      </c>
      <c r="BX152" s="27">
        <v>40960</v>
      </c>
      <c r="BY152" s="27">
        <v>24069</v>
      </c>
      <c r="BZ152" s="27">
        <v>15381</v>
      </c>
      <c r="CA152" s="27">
        <v>1445</v>
      </c>
      <c r="CB152" s="27">
        <v>1375</v>
      </c>
      <c r="CC152" s="27">
        <v>9491</v>
      </c>
      <c r="CD152" s="27">
        <v>3679</v>
      </c>
      <c r="CE152" s="27">
        <v>3505</v>
      </c>
      <c r="CF152" s="27">
        <v>3178</v>
      </c>
      <c r="CG152" s="27">
        <v>7214</v>
      </c>
      <c r="CH152" s="27">
        <v>2429</v>
      </c>
      <c r="CI152" s="27">
        <v>7676</v>
      </c>
      <c r="CJ152" s="27">
        <v>4205</v>
      </c>
      <c r="CK152" s="27">
        <v>3268</v>
      </c>
    </row>
    <row r="153" spans="1:89" s="8" customFormat="1" x14ac:dyDescent="0.25">
      <c r="A153" s="26">
        <v>41730</v>
      </c>
      <c r="B153" s="27">
        <v>4477.192</v>
      </c>
      <c r="C153" s="27">
        <v>15363.477999999999</v>
      </c>
      <c r="D153" s="27">
        <v>124994.88400000001</v>
      </c>
      <c r="E153" s="27">
        <v>44011.383000000002</v>
      </c>
      <c r="F153" s="27">
        <v>11842.637000000001</v>
      </c>
      <c r="G153" s="27">
        <v>12199.075999999999</v>
      </c>
      <c r="H153" s="27">
        <v>57570.536999999997</v>
      </c>
      <c r="I153" s="27">
        <v>13468.79</v>
      </c>
      <c r="J153" s="27">
        <v>98902.36</v>
      </c>
      <c r="K153" s="27">
        <v>40820.892999999996</v>
      </c>
      <c r="L153" s="27">
        <v>13619.130999999999</v>
      </c>
      <c r="M153" s="27">
        <v>10241933366.82</v>
      </c>
      <c r="N153" s="27">
        <v>13531098648.18</v>
      </c>
      <c r="O153" s="27">
        <v>77386339030.009995</v>
      </c>
      <c r="P153" s="27">
        <v>23577930741.669998</v>
      </c>
      <c r="Q153" s="27">
        <v>15204287001.41</v>
      </c>
      <c r="R153" s="27">
        <v>59115563072.32</v>
      </c>
      <c r="S153" s="27">
        <v>19562359953.360001</v>
      </c>
      <c r="T153" s="27">
        <v>47638483372.379997</v>
      </c>
      <c r="U153" s="27">
        <v>17444624814.439999</v>
      </c>
      <c r="V153" s="27">
        <v>32279179218.049999</v>
      </c>
      <c r="W153" s="27">
        <v>17333714786.84</v>
      </c>
      <c r="X153" s="27">
        <v>4.9000000000000004</v>
      </c>
      <c r="Y153" s="27">
        <v>4.5</v>
      </c>
      <c r="Z153" s="27">
        <v>4.3</v>
      </c>
      <c r="AA153" s="27">
        <v>6</v>
      </c>
      <c r="AB153" s="27">
        <v>5.6</v>
      </c>
      <c r="AC153" s="27">
        <v>5.2</v>
      </c>
      <c r="AD153" s="27">
        <v>4.4000000000000004</v>
      </c>
      <c r="AE153" s="27">
        <v>4.7</v>
      </c>
      <c r="AF153" s="27">
        <v>2.7</v>
      </c>
      <c r="AG153" s="27">
        <v>5.5</v>
      </c>
      <c r="AH153" s="27">
        <v>4.9000000000000004</v>
      </c>
      <c r="AI153" s="27">
        <v>4900</v>
      </c>
      <c r="AJ153" s="27">
        <v>9828</v>
      </c>
      <c r="AK153" s="27">
        <v>45291</v>
      </c>
      <c r="AL153" s="27">
        <v>18960</v>
      </c>
      <c r="AM153" s="27">
        <v>16116</v>
      </c>
      <c r="AN153" s="27">
        <v>14105</v>
      </c>
      <c r="AO153" s="27">
        <v>65321</v>
      </c>
      <c r="AP153" s="27">
        <v>13756</v>
      </c>
      <c r="AQ153" s="27">
        <v>41830</v>
      </c>
      <c r="AR153" s="27">
        <v>31543</v>
      </c>
      <c r="AS153" s="27">
        <v>10415</v>
      </c>
      <c r="AT153" s="27">
        <v>103.2</v>
      </c>
      <c r="AU153" s="27">
        <v>101.3</v>
      </c>
      <c r="AV153" s="27">
        <v>101.2</v>
      </c>
      <c r="AW153" s="27">
        <v>101.4</v>
      </c>
      <c r="AX153" s="27">
        <v>100.3</v>
      </c>
      <c r="AY153" s="27">
        <v>101.8</v>
      </c>
      <c r="AZ153" s="27">
        <v>100.7</v>
      </c>
      <c r="BA153" s="27">
        <v>100.6</v>
      </c>
      <c r="BB153" s="27">
        <v>100.2</v>
      </c>
      <c r="BC153" s="27">
        <v>100.4</v>
      </c>
      <c r="BD153" s="27">
        <v>100.8</v>
      </c>
      <c r="BE153" s="27">
        <v>14325</v>
      </c>
      <c r="BF153" s="27">
        <v>22813</v>
      </c>
      <c r="BG153" s="27">
        <v>219760</v>
      </c>
      <c r="BH153" s="27">
        <v>45415</v>
      </c>
      <c r="BI153" s="27">
        <v>26474</v>
      </c>
      <c r="BJ153" s="27">
        <v>27994</v>
      </c>
      <c r="BK153" s="27">
        <v>252275</v>
      </c>
      <c r="BL153" s="27">
        <v>29806</v>
      </c>
      <c r="BM153" s="27">
        <v>180722</v>
      </c>
      <c r="BN153" s="27">
        <v>78450</v>
      </c>
      <c r="BO153" s="27">
        <v>34197</v>
      </c>
      <c r="BP153" s="27">
        <v>7824</v>
      </c>
      <c r="BQ153" s="27">
        <v>8753</v>
      </c>
      <c r="BR153" s="27">
        <v>63576</v>
      </c>
      <c r="BS153" s="27">
        <v>26073</v>
      </c>
      <c r="BT153" s="27">
        <v>16553</v>
      </c>
      <c r="BU153" s="27">
        <v>17823</v>
      </c>
      <c r="BV153" s="27">
        <v>59895</v>
      </c>
      <c r="BW153" s="27">
        <v>17331</v>
      </c>
      <c r="BX153" s="27">
        <v>57650</v>
      </c>
      <c r="BY153" s="27">
        <v>33925</v>
      </c>
      <c r="BZ153" s="27">
        <v>21836</v>
      </c>
      <c r="CA153" s="27">
        <v>2113</v>
      </c>
      <c r="CB153" s="27">
        <v>2052</v>
      </c>
      <c r="CC153" s="27">
        <v>14189</v>
      </c>
      <c r="CD153" s="27">
        <v>5554</v>
      </c>
      <c r="CE153" s="27">
        <v>5158</v>
      </c>
      <c r="CF153" s="27">
        <v>4659</v>
      </c>
      <c r="CG153" s="27">
        <v>10619</v>
      </c>
      <c r="CH153" s="27">
        <v>3599</v>
      </c>
      <c r="CI153" s="27">
        <v>11371</v>
      </c>
      <c r="CJ153" s="27">
        <v>6194</v>
      </c>
      <c r="CK153" s="27">
        <v>4810</v>
      </c>
    </row>
    <row r="154" spans="1:89" s="8" customFormat="1" x14ac:dyDescent="0.25">
      <c r="A154" s="26">
        <v>41760</v>
      </c>
      <c r="B154" s="27">
        <v>5647.8280000000004</v>
      </c>
      <c r="C154" s="27">
        <v>17281.849999999999</v>
      </c>
      <c r="D154" s="27">
        <v>157742.85200000001</v>
      </c>
      <c r="E154" s="27">
        <v>54763.392</v>
      </c>
      <c r="F154" s="27">
        <v>14881.013000000001</v>
      </c>
      <c r="G154" s="27">
        <v>14899.19</v>
      </c>
      <c r="H154" s="27">
        <v>74640.986000000004</v>
      </c>
      <c r="I154" s="27">
        <v>16767.927</v>
      </c>
      <c r="J154" s="27">
        <v>124566.106</v>
      </c>
      <c r="K154" s="27">
        <v>48458.23</v>
      </c>
      <c r="L154" s="27">
        <v>17317.749</v>
      </c>
      <c r="M154" s="27">
        <v>12922099186.27</v>
      </c>
      <c r="N154" s="27">
        <v>17611141681.540001</v>
      </c>
      <c r="O154" s="27">
        <v>97853136676.850006</v>
      </c>
      <c r="P154" s="27">
        <v>30170624478.369999</v>
      </c>
      <c r="Q154" s="27">
        <v>20155223528.830002</v>
      </c>
      <c r="R154" s="27">
        <v>73222264537.690002</v>
      </c>
      <c r="S154" s="27">
        <v>24977888871.52</v>
      </c>
      <c r="T154" s="27">
        <v>60590638420.949997</v>
      </c>
      <c r="U154" s="27">
        <v>22380371126.07</v>
      </c>
      <c r="V154" s="27">
        <v>40372464760.449997</v>
      </c>
      <c r="W154" s="27">
        <v>21965911896.790001</v>
      </c>
      <c r="X154" s="27">
        <v>4.5999999999999996</v>
      </c>
      <c r="Y154" s="27">
        <v>4.3</v>
      </c>
      <c r="Z154" s="27">
        <v>4</v>
      </c>
      <c r="AA154" s="27">
        <v>5.8</v>
      </c>
      <c r="AB154" s="27">
        <v>5.0999999999999996</v>
      </c>
      <c r="AC154" s="27">
        <v>5</v>
      </c>
      <c r="AD154" s="27">
        <v>4.4000000000000004</v>
      </c>
      <c r="AE154" s="27">
        <v>4.5</v>
      </c>
      <c r="AF154" s="27">
        <v>3</v>
      </c>
      <c r="AG154" s="27">
        <v>5.2</v>
      </c>
      <c r="AH154" s="27">
        <v>4.7</v>
      </c>
      <c r="AI154" s="27">
        <v>5746</v>
      </c>
      <c r="AJ154" s="27">
        <v>10570</v>
      </c>
      <c r="AK154" s="27">
        <v>48229</v>
      </c>
      <c r="AL154" s="27">
        <v>22769</v>
      </c>
      <c r="AM154" s="27">
        <v>18655</v>
      </c>
      <c r="AN154" s="27">
        <v>18065</v>
      </c>
      <c r="AO154" s="27">
        <v>75807</v>
      </c>
      <c r="AP154" s="27">
        <v>13732</v>
      </c>
      <c r="AQ154" s="27">
        <v>45949</v>
      </c>
      <c r="AR154" s="27">
        <v>32065</v>
      </c>
      <c r="AS154" s="27">
        <v>11605</v>
      </c>
      <c r="AT154" s="27">
        <v>101.3</v>
      </c>
      <c r="AU154" s="27">
        <v>101.5</v>
      </c>
      <c r="AV154" s="27">
        <v>100.8</v>
      </c>
      <c r="AW154" s="27">
        <v>100.7</v>
      </c>
      <c r="AX154" s="27">
        <v>100.5</v>
      </c>
      <c r="AY154" s="27">
        <v>101.3</v>
      </c>
      <c r="AZ154" s="27">
        <v>101.1</v>
      </c>
      <c r="BA154" s="27">
        <v>102.6</v>
      </c>
      <c r="BB154" s="27">
        <v>101.1</v>
      </c>
      <c r="BC154" s="27">
        <v>99.8</v>
      </c>
      <c r="BD154" s="27">
        <v>101.2</v>
      </c>
      <c r="BE154" s="27">
        <v>17750</v>
      </c>
      <c r="BF154" s="27">
        <v>27522</v>
      </c>
      <c r="BG154" s="27">
        <v>273549</v>
      </c>
      <c r="BH154" s="27">
        <v>55382</v>
      </c>
      <c r="BI154" s="27">
        <v>32651</v>
      </c>
      <c r="BJ154" s="27">
        <v>33334</v>
      </c>
      <c r="BK154" s="27">
        <v>305223</v>
      </c>
      <c r="BL154" s="27">
        <v>36349</v>
      </c>
      <c r="BM154" s="27">
        <v>214887</v>
      </c>
      <c r="BN154" s="27">
        <v>97000</v>
      </c>
      <c r="BO154" s="27">
        <v>42188</v>
      </c>
      <c r="BP154" s="27">
        <v>9847</v>
      </c>
      <c r="BQ154" s="27">
        <v>11017</v>
      </c>
      <c r="BR154" s="27">
        <v>79926</v>
      </c>
      <c r="BS154" s="27">
        <v>32057</v>
      </c>
      <c r="BT154" s="27">
        <v>20773</v>
      </c>
      <c r="BU154" s="27">
        <v>22315</v>
      </c>
      <c r="BV154" s="27">
        <v>75678</v>
      </c>
      <c r="BW154" s="27">
        <v>21957</v>
      </c>
      <c r="BX154" s="27">
        <v>72830</v>
      </c>
      <c r="BY154" s="27">
        <v>43132</v>
      </c>
      <c r="BZ154" s="27">
        <v>26840</v>
      </c>
      <c r="CA154" s="27">
        <v>2679</v>
      </c>
      <c r="CB154" s="27">
        <v>2595</v>
      </c>
      <c r="CC154" s="27">
        <v>17945</v>
      </c>
      <c r="CD154" s="27">
        <v>6925</v>
      </c>
      <c r="CE154" s="27">
        <v>6536</v>
      </c>
      <c r="CF154" s="27">
        <v>5780</v>
      </c>
      <c r="CG154" s="27">
        <v>13522</v>
      </c>
      <c r="CH154" s="27">
        <v>4587</v>
      </c>
      <c r="CI154" s="27">
        <v>14355</v>
      </c>
      <c r="CJ154" s="27">
        <v>7871</v>
      </c>
      <c r="CK154" s="27">
        <v>6052</v>
      </c>
    </row>
    <row r="155" spans="1:89" s="8" customFormat="1" x14ac:dyDescent="0.25">
      <c r="A155" s="26">
        <v>41791</v>
      </c>
      <c r="B155" s="27">
        <v>7096.3890000000001</v>
      </c>
      <c r="C155" s="27">
        <v>19791.914000000001</v>
      </c>
      <c r="D155" s="27">
        <v>191723.95699999999</v>
      </c>
      <c r="E155" s="27">
        <v>64490.260999999999</v>
      </c>
      <c r="F155" s="27">
        <v>17035.929</v>
      </c>
      <c r="G155" s="27">
        <v>17378.580000000002</v>
      </c>
      <c r="H155" s="27">
        <v>89100.948999999993</v>
      </c>
      <c r="I155" s="27">
        <v>19302.796999999999</v>
      </c>
      <c r="J155" s="27">
        <v>148287.53099999999</v>
      </c>
      <c r="K155" s="27">
        <v>56777.065000000002</v>
      </c>
      <c r="L155" s="27">
        <v>20242.126</v>
      </c>
      <c r="M155" s="27">
        <v>15891791096.84</v>
      </c>
      <c r="N155" s="27">
        <v>22382982128.700001</v>
      </c>
      <c r="O155" s="27">
        <v>111919832977.82001</v>
      </c>
      <c r="P155" s="27">
        <v>38470204307.949997</v>
      </c>
      <c r="Q155" s="27">
        <v>24579475499.900002</v>
      </c>
      <c r="R155" s="27">
        <v>85639236020.449997</v>
      </c>
      <c r="S155" s="27">
        <v>31277310274.139999</v>
      </c>
      <c r="T155" s="27">
        <v>75497286856.759995</v>
      </c>
      <c r="U155" s="27">
        <v>27283431680.360001</v>
      </c>
      <c r="V155" s="27">
        <v>48245043583.559998</v>
      </c>
      <c r="W155" s="27">
        <v>26427061337.580002</v>
      </c>
      <c r="X155" s="27">
        <v>4.0999999999999996</v>
      </c>
      <c r="Y155" s="27">
        <v>4.2</v>
      </c>
      <c r="Z155" s="27">
        <v>3.7</v>
      </c>
      <c r="AA155" s="27">
        <v>5.2</v>
      </c>
      <c r="AB155" s="27">
        <v>4.5999999999999996</v>
      </c>
      <c r="AC155" s="27">
        <v>5.0999999999999996</v>
      </c>
      <c r="AD155" s="27">
        <v>4.3</v>
      </c>
      <c r="AE155" s="27">
        <v>4.5</v>
      </c>
      <c r="AF155" s="27">
        <v>3.1</v>
      </c>
      <c r="AG155" s="27">
        <v>4.7</v>
      </c>
      <c r="AH155" s="27">
        <v>4.5999999999999996</v>
      </c>
      <c r="AI155" s="27">
        <v>5931</v>
      </c>
      <c r="AJ155" s="27">
        <v>12048</v>
      </c>
      <c r="AK155" s="27">
        <v>47108</v>
      </c>
      <c r="AL155" s="27">
        <v>20744</v>
      </c>
      <c r="AM155" s="27">
        <v>19384</v>
      </c>
      <c r="AN155" s="27">
        <v>17685</v>
      </c>
      <c r="AO155" s="27">
        <v>77094</v>
      </c>
      <c r="AP155" s="27">
        <v>14926</v>
      </c>
      <c r="AQ155" s="27">
        <v>51618</v>
      </c>
      <c r="AR155" s="27">
        <v>32390</v>
      </c>
      <c r="AS155" s="27">
        <v>12237</v>
      </c>
      <c r="AT155" s="27">
        <v>100.5</v>
      </c>
      <c r="AU155" s="27">
        <v>102.3</v>
      </c>
      <c r="AV155" s="27">
        <v>101.1</v>
      </c>
      <c r="AW155" s="27">
        <v>100.4</v>
      </c>
      <c r="AX155" s="27">
        <v>100.3</v>
      </c>
      <c r="AY155" s="27">
        <v>99.6</v>
      </c>
      <c r="AZ155" s="27">
        <v>100.6</v>
      </c>
      <c r="BA155" s="27">
        <v>100.7</v>
      </c>
      <c r="BB155" s="27">
        <v>99</v>
      </c>
      <c r="BC155" s="27">
        <v>101</v>
      </c>
      <c r="BD155" s="27">
        <v>100.1</v>
      </c>
      <c r="BE155" s="27">
        <v>23720</v>
      </c>
      <c r="BF155" s="27">
        <v>33150</v>
      </c>
      <c r="BG155" s="27">
        <v>340679</v>
      </c>
      <c r="BH155" s="27">
        <v>67201</v>
      </c>
      <c r="BI155" s="27">
        <v>37335</v>
      </c>
      <c r="BJ155" s="27">
        <v>39104</v>
      </c>
      <c r="BK155" s="27">
        <v>360567</v>
      </c>
      <c r="BL155" s="27">
        <v>42932</v>
      </c>
      <c r="BM155" s="27">
        <v>268004</v>
      </c>
      <c r="BN155" s="27">
        <v>119556</v>
      </c>
      <c r="BO155" s="27">
        <v>49451</v>
      </c>
      <c r="BP155" s="27">
        <v>12010</v>
      </c>
      <c r="BQ155" s="27">
        <v>13275</v>
      </c>
      <c r="BR155" s="27">
        <v>96209</v>
      </c>
      <c r="BS155" s="27">
        <v>39706</v>
      </c>
      <c r="BT155" s="27">
        <v>24928</v>
      </c>
      <c r="BU155" s="27">
        <v>27040</v>
      </c>
      <c r="BV155" s="27">
        <v>91865</v>
      </c>
      <c r="BW155" s="27">
        <v>26607</v>
      </c>
      <c r="BX155" s="27">
        <v>88523</v>
      </c>
      <c r="BY155" s="27">
        <v>52394</v>
      </c>
      <c r="BZ155" s="27">
        <v>31751</v>
      </c>
      <c r="CA155" s="27">
        <v>3278</v>
      </c>
      <c r="CB155" s="27">
        <v>3193</v>
      </c>
      <c r="CC155" s="27">
        <v>21820</v>
      </c>
      <c r="CD155" s="27">
        <v>8352</v>
      </c>
      <c r="CE155" s="27">
        <v>7872</v>
      </c>
      <c r="CF155" s="27">
        <v>7052</v>
      </c>
      <c r="CG155" s="27">
        <v>16519</v>
      </c>
      <c r="CH155" s="27">
        <v>5526</v>
      </c>
      <c r="CI155" s="27">
        <v>17533</v>
      </c>
      <c r="CJ155" s="27">
        <v>9686</v>
      </c>
      <c r="CK155" s="27">
        <v>7379</v>
      </c>
    </row>
    <row r="156" spans="1:89" s="8" customFormat="1" x14ac:dyDescent="0.25">
      <c r="A156" s="26">
        <v>41821</v>
      </c>
      <c r="B156" s="27">
        <v>8872.5290000000005</v>
      </c>
      <c r="C156" s="27">
        <v>22591.387999999999</v>
      </c>
      <c r="D156" s="27">
        <v>227194.31400000001</v>
      </c>
      <c r="E156" s="27">
        <v>76985.212</v>
      </c>
      <c r="F156" s="27">
        <v>20819.317999999999</v>
      </c>
      <c r="G156" s="27">
        <v>21166.008000000002</v>
      </c>
      <c r="H156" s="27">
        <v>100927.247</v>
      </c>
      <c r="I156" s="27">
        <v>23679.945</v>
      </c>
      <c r="J156" s="27">
        <v>178967.38800000001</v>
      </c>
      <c r="K156" s="27">
        <v>68342.584000000003</v>
      </c>
      <c r="L156" s="27">
        <v>23929.025000000001</v>
      </c>
      <c r="M156" s="27">
        <v>18587883952.869999</v>
      </c>
      <c r="N156" s="27">
        <v>27023604781.330002</v>
      </c>
      <c r="O156" s="27">
        <v>133600907773.96001</v>
      </c>
      <c r="P156" s="27">
        <v>46580622403.239998</v>
      </c>
      <c r="Q156" s="27">
        <v>29334362749.970001</v>
      </c>
      <c r="R156" s="27">
        <v>103378772238.42</v>
      </c>
      <c r="S156" s="27">
        <v>36891575514.669998</v>
      </c>
      <c r="T156" s="27">
        <v>92411246519.639999</v>
      </c>
      <c r="U156" s="27">
        <v>32305666926.099998</v>
      </c>
      <c r="V156" s="27">
        <v>56984828556.720001</v>
      </c>
      <c r="W156" s="27">
        <v>31288858433.619999</v>
      </c>
      <c r="X156" s="27">
        <v>4.2</v>
      </c>
      <c r="Y156" s="27">
        <v>4.0999999999999996</v>
      </c>
      <c r="Z156" s="27">
        <v>3.5</v>
      </c>
      <c r="AA156" s="27">
        <v>5</v>
      </c>
      <c r="AB156" s="27">
        <v>4.0999999999999996</v>
      </c>
      <c r="AC156" s="27">
        <v>5.0999999999999996</v>
      </c>
      <c r="AD156" s="27">
        <v>4.2</v>
      </c>
      <c r="AE156" s="27">
        <v>4.5</v>
      </c>
      <c r="AF156" s="27">
        <v>2.8</v>
      </c>
      <c r="AG156" s="27">
        <v>4.2</v>
      </c>
      <c r="AH156" s="27">
        <v>4.5</v>
      </c>
      <c r="AI156" s="27">
        <v>6035</v>
      </c>
      <c r="AJ156" s="27">
        <v>11123</v>
      </c>
      <c r="AK156" s="27">
        <v>48583</v>
      </c>
      <c r="AL156" s="27">
        <v>22872</v>
      </c>
      <c r="AM156" s="27">
        <v>19725</v>
      </c>
      <c r="AN156" s="27">
        <v>17437</v>
      </c>
      <c r="AO156" s="27">
        <v>83245</v>
      </c>
      <c r="AP156" s="27">
        <v>15494</v>
      </c>
      <c r="AQ156" s="27">
        <v>54904</v>
      </c>
      <c r="AR156" s="27">
        <v>33010</v>
      </c>
      <c r="AS156" s="27">
        <v>14136</v>
      </c>
      <c r="AT156" s="27">
        <v>100</v>
      </c>
      <c r="AU156" s="27">
        <v>100.7</v>
      </c>
      <c r="AV156" s="27">
        <v>99.8</v>
      </c>
      <c r="AW156" s="27">
        <v>100.4</v>
      </c>
      <c r="AX156" s="27">
        <v>101.3</v>
      </c>
      <c r="AY156" s="27">
        <v>98.5</v>
      </c>
      <c r="AZ156" s="27">
        <v>100.5</v>
      </c>
      <c r="BA156" s="27">
        <v>102.1</v>
      </c>
      <c r="BB156" s="27">
        <v>100.9</v>
      </c>
      <c r="BC156" s="27">
        <v>102.6</v>
      </c>
      <c r="BD156" s="27">
        <v>101</v>
      </c>
      <c r="BE156" s="27">
        <v>27762</v>
      </c>
      <c r="BF156" s="27">
        <v>37875</v>
      </c>
      <c r="BG156" s="27">
        <v>410378</v>
      </c>
      <c r="BH156" s="27">
        <v>81384</v>
      </c>
      <c r="BI156" s="27">
        <v>43261</v>
      </c>
      <c r="BJ156" s="27">
        <v>46047</v>
      </c>
      <c r="BK156" s="27">
        <v>435780</v>
      </c>
      <c r="BL156" s="27">
        <v>50156</v>
      </c>
      <c r="BM156" s="27">
        <v>319542</v>
      </c>
      <c r="BN156" s="27">
        <v>138845</v>
      </c>
      <c r="BO156" s="27">
        <v>57581</v>
      </c>
      <c r="BP156" s="27">
        <v>14797</v>
      </c>
      <c r="BQ156" s="27">
        <v>15891</v>
      </c>
      <c r="BR156" s="27">
        <v>114662</v>
      </c>
      <c r="BS156" s="27">
        <v>47208</v>
      </c>
      <c r="BT156" s="27">
        <v>29626</v>
      </c>
      <c r="BU156" s="27">
        <v>32331</v>
      </c>
      <c r="BV156" s="27">
        <v>109357</v>
      </c>
      <c r="BW156" s="27">
        <v>31772</v>
      </c>
      <c r="BX156" s="27">
        <v>105300</v>
      </c>
      <c r="BY156" s="27">
        <v>62285</v>
      </c>
      <c r="BZ156" s="27">
        <v>37025</v>
      </c>
      <c r="CA156" s="27">
        <v>3919</v>
      </c>
      <c r="CB156" s="27">
        <v>3926</v>
      </c>
      <c r="CC156" s="27">
        <v>26372</v>
      </c>
      <c r="CD156" s="27">
        <v>10084</v>
      </c>
      <c r="CE156" s="27">
        <v>9507</v>
      </c>
      <c r="CF156" s="27">
        <v>8483</v>
      </c>
      <c r="CG156" s="27">
        <v>19956</v>
      </c>
      <c r="CH156" s="27">
        <v>6745</v>
      </c>
      <c r="CI156" s="27">
        <v>21290</v>
      </c>
      <c r="CJ156" s="27">
        <v>11806</v>
      </c>
      <c r="CK156" s="27">
        <v>8761</v>
      </c>
    </row>
    <row r="157" spans="1:89" s="8" customFormat="1" x14ac:dyDescent="0.25">
      <c r="A157" s="26">
        <v>41852</v>
      </c>
      <c r="B157" s="27">
        <v>9947.2369999999992</v>
      </c>
      <c r="C157" s="27">
        <v>25389.472000000002</v>
      </c>
      <c r="D157" s="27">
        <v>262702.05699999997</v>
      </c>
      <c r="E157" s="27">
        <v>87003.403000000006</v>
      </c>
      <c r="F157" s="27">
        <v>23339.61</v>
      </c>
      <c r="G157" s="27">
        <v>24087.697</v>
      </c>
      <c r="H157" s="27">
        <v>118456.202</v>
      </c>
      <c r="I157" s="27">
        <v>26226.560000000001</v>
      </c>
      <c r="J157" s="27">
        <v>203571.106</v>
      </c>
      <c r="K157" s="27">
        <v>76751.150999999998</v>
      </c>
      <c r="L157" s="27">
        <v>27947.046999999999</v>
      </c>
      <c r="M157" s="27">
        <v>20943131914.23</v>
      </c>
      <c r="N157" s="27">
        <v>30705916066.77</v>
      </c>
      <c r="O157" s="27">
        <v>152928008089.70001</v>
      </c>
      <c r="P157" s="27">
        <v>52919749340.93</v>
      </c>
      <c r="Q157" s="27">
        <v>33396574055.66</v>
      </c>
      <c r="R157" s="27">
        <v>117039226757.59</v>
      </c>
      <c r="S157" s="27">
        <v>42260220614.43</v>
      </c>
      <c r="T157" s="27">
        <v>109607441651.81</v>
      </c>
      <c r="U157" s="27">
        <v>36914400711.660004</v>
      </c>
      <c r="V157" s="27">
        <v>64186346473.959999</v>
      </c>
      <c r="W157" s="27">
        <v>35624070764.029999</v>
      </c>
      <c r="X157" s="27">
        <v>4.2</v>
      </c>
      <c r="Y157" s="27">
        <v>4</v>
      </c>
      <c r="Z157" s="27">
        <v>3.3</v>
      </c>
      <c r="AA157" s="27">
        <v>4.9000000000000004</v>
      </c>
      <c r="AB157" s="27">
        <v>4.0999999999999996</v>
      </c>
      <c r="AC157" s="27">
        <v>5.2</v>
      </c>
      <c r="AD157" s="27">
        <v>4.2</v>
      </c>
      <c r="AE157" s="27">
        <v>4.5999999999999996</v>
      </c>
      <c r="AF157" s="27">
        <v>2.5</v>
      </c>
      <c r="AG157" s="27">
        <v>4</v>
      </c>
      <c r="AH157" s="27">
        <v>4.7</v>
      </c>
      <c r="AI157" s="27">
        <v>6294</v>
      </c>
      <c r="AJ157" s="27">
        <v>10997</v>
      </c>
      <c r="AK157" s="27">
        <v>48432</v>
      </c>
      <c r="AL157" s="27">
        <v>22347</v>
      </c>
      <c r="AM157" s="27">
        <v>19409</v>
      </c>
      <c r="AN157" s="27">
        <v>16822</v>
      </c>
      <c r="AO157" s="27">
        <v>85686</v>
      </c>
      <c r="AP157" s="27">
        <v>15404</v>
      </c>
      <c r="AQ157" s="27">
        <v>53889</v>
      </c>
      <c r="AR157" s="27">
        <v>32453</v>
      </c>
      <c r="AS157" s="27">
        <v>13193</v>
      </c>
      <c r="AT157" s="27">
        <v>99.7</v>
      </c>
      <c r="AU157" s="27">
        <v>101.4</v>
      </c>
      <c r="AV157" s="27">
        <v>99.7</v>
      </c>
      <c r="AW157" s="27">
        <v>99.8</v>
      </c>
      <c r="AX157" s="27">
        <v>99.6</v>
      </c>
      <c r="AY157" s="27">
        <v>100.8</v>
      </c>
      <c r="AZ157" s="27">
        <v>101.2</v>
      </c>
      <c r="BA157" s="27">
        <v>100.3</v>
      </c>
      <c r="BB157" s="27">
        <v>97.9</v>
      </c>
      <c r="BC157" s="27">
        <v>99.9</v>
      </c>
      <c r="BD157" s="27">
        <v>100.5</v>
      </c>
      <c r="BE157" s="27">
        <v>31712</v>
      </c>
      <c r="BF157" s="27">
        <v>43295</v>
      </c>
      <c r="BG157" s="27">
        <v>474007</v>
      </c>
      <c r="BH157" s="27">
        <v>92750</v>
      </c>
      <c r="BI157" s="27">
        <v>49099</v>
      </c>
      <c r="BJ157" s="27">
        <v>51891</v>
      </c>
      <c r="BK157" s="27">
        <v>491283</v>
      </c>
      <c r="BL157" s="27">
        <v>56919</v>
      </c>
      <c r="BM157" s="27">
        <v>366922</v>
      </c>
      <c r="BN157" s="27">
        <v>155311</v>
      </c>
      <c r="BO157" s="27">
        <v>65101</v>
      </c>
      <c r="BP157" s="27">
        <v>16811</v>
      </c>
      <c r="BQ157" s="27">
        <v>18242</v>
      </c>
      <c r="BR157" s="27">
        <v>131498</v>
      </c>
      <c r="BS157" s="27">
        <v>53150</v>
      </c>
      <c r="BT157" s="27">
        <v>34151</v>
      </c>
      <c r="BU157" s="27">
        <v>37219</v>
      </c>
      <c r="BV157" s="27">
        <v>125597</v>
      </c>
      <c r="BW157" s="27">
        <v>36381</v>
      </c>
      <c r="BX157" s="27">
        <v>120446</v>
      </c>
      <c r="BY157" s="27">
        <v>71260</v>
      </c>
      <c r="BZ157" s="27">
        <v>42226</v>
      </c>
      <c r="CA157" s="27">
        <v>4506</v>
      </c>
      <c r="CB157" s="27">
        <v>4585</v>
      </c>
      <c r="CC157" s="27">
        <v>30929</v>
      </c>
      <c r="CD157" s="27">
        <v>11586</v>
      </c>
      <c r="CE157" s="27">
        <v>11194</v>
      </c>
      <c r="CF157" s="27">
        <v>9865</v>
      </c>
      <c r="CG157" s="27">
        <v>22906</v>
      </c>
      <c r="CH157" s="27">
        <v>7787</v>
      </c>
      <c r="CI157" s="27">
        <v>24839</v>
      </c>
      <c r="CJ157" s="27">
        <v>13724</v>
      </c>
      <c r="CK157" s="27">
        <v>10249</v>
      </c>
    </row>
    <row r="158" spans="1:89" s="8" customFormat="1" x14ac:dyDescent="0.25">
      <c r="A158" s="26">
        <v>41883</v>
      </c>
      <c r="B158" s="27">
        <v>11233.511</v>
      </c>
      <c r="C158" s="27">
        <v>28084.528999999999</v>
      </c>
      <c r="D158" s="27">
        <v>293177.89199999999</v>
      </c>
      <c r="E158" s="27">
        <v>96358.301999999996</v>
      </c>
      <c r="F158" s="27">
        <v>25866.012999999999</v>
      </c>
      <c r="G158" s="27">
        <v>26968.52</v>
      </c>
      <c r="H158" s="27">
        <v>132690.11499999999</v>
      </c>
      <c r="I158" s="27">
        <v>28969.255000000001</v>
      </c>
      <c r="J158" s="27">
        <v>228149.234</v>
      </c>
      <c r="K158" s="27">
        <v>85924.054999999993</v>
      </c>
      <c r="L158" s="27">
        <v>31064.708999999999</v>
      </c>
      <c r="M158" s="27">
        <v>24213884539.32</v>
      </c>
      <c r="N158" s="27">
        <v>34428428557.269997</v>
      </c>
      <c r="O158" s="27">
        <v>176063413020.25</v>
      </c>
      <c r="P158" s="27">
        <v>59617154810.580002</v>
      </c>
      <c r="Q158" s="27">
        <v>37503699053.910004</v>
      </c>
      <c r="R158" s="27">
        <v>129553328018.27</v>
      </c>
      <c r="S158" s="27">
        <v>47431603382.089996</v>
      </c>
      <c r="T158" s="27">
        <v>126216443289.14</v>
      </c>
      <c r="U158" s="27">
        <v>41458856079.370003</v>
      </c>
      <c r="V158" s="27">
        <v>72279966253</v>
      </c>
      <c r="W158" s="27">
        <v>39806337903.940002</v>
      </c>
      <c r="X158" s="27">
        <v>4.5</v>
      </c>
      <c r="Y158" s="27">
        <v>3.9</v>
      </c>
      <c r="Z158" s="27">
        <v>3.3</v>
      </c>
      <c r="AA158" s="27">
        <v>5</v>
      </c>
      <c r="AB158" s="27">
        <v>4.2</v>
      </c>
      <c r="AC158" s="27">
        <v>5</v>
      </c>
      <c r="AD158" s="27">
        <v>4.0999999999999996</v>
      </c>
      <c r="AE158" s="27">
        <v>4.5</v>
      </c>
      <c r="AF158" s="27">
        <v>2.2999999999999998</v>
      </c>
      <c r="AG158" s="27">
        <v>3.9</v>
      </c>
      <c r="AH158" s="27">
        <v>4.7</v>
      </c>
      <c r="AI158" s="27">
        <v>5947</v>
      </c>
      <c r="AJ158" s="27">
        <v>10973</v>
      </c>
      <c r="AK158" s="27">
        <v>49201</v>
      </c>
      <c r="AL158" s="27">
        <v>22882</v>
      </c>
      <c r="AM158" s="27">
        <v>18946</v>
      </c>
      <c r="AN158" s="27">
        <v>16248</v>
      </c>
      <c r="AO158" s="27">
        <v>75492</v>
      </c>
      <c r="AP158" s="27">
        <v>14122</v>
      </c>
      <c r="AQ158" s="27">
        <v>52320</v>
      </c>
      <c r="AR158" s="27">
        <v>32635</v>
      </c>
      <c r="AS158" s="27">
        <v>12774</v>
      </c>
      <c r="AT158" s="27">
        <v>100.7</v>
      </c>
      <c r="AU158" s="27">
        <v>100.6</v>
      </c>
      <c r="AV158" s="27">
        <v>99</v>
      </c>
      <c r="AW158" s="27">
        <v>98.6</v>
      </c>
      <c r="AX158" s="27">
        <v>99.9</v>
      </c>
      <c r="AY158" s="27">
        <v>100.7</v>
      </c>
      <c r="AZ158" s="27">
        <v>100.5</v>
      </c>
      <c r="BA158" s="27">
        <v>99.2</v>
      </c>
      <c r="BB158" s="27">
        <v>100.4</v>
      </c>
      <c r="BC158" s="27">
        <v>100</v>
      </c>
      <c r="BD158" s="27">
        <v>99.7</v>
      </c>
      <c r="BE158" s="27">
        <v>35510</v>
      </c>
      <c r="BF158" s="27">
        <v>47428</v>
      </c>
      <c r="BG158" s="27">
        <v>536432</v>
      </c>
      <c r="BH158" s="27">
        <v>114544</v>
      </c>
      <c r="BI158" s="27">
        <v>56192</v>
      </c>
      <c r="BJ158" s="27">
        <v>57794</v>
      </c>
      <c r="BK158" s="27">
        <v>557529</v>
      </c>
      <c r="BL158" s="27">
        <v>62887</v>
      </c>
      <c r="BM158" s="27">
        <v>407237</v>
      </c>
      <c r="BN158" s="27">
        <v>175598</v>
      </c>
      <c r="BO158" s="27">
        <v>73069</v>
      </c>
      <c r="BP158" s="27">
        <v>19060</v>
      </c>
      <c r="BQ158" s="27">
        <v>20579</v>
      </c>
      <c r="BR158" s="27">
        <v>149401</v>
      </c>
      <c r="BS158" s="27">
        <v>60858</v>
      </c>
      <c r="BT158" s="27">
        <v>38556</v>
      </c>
      <c r="BU158" s="27">
        <v>41848</v>
      </c>
      <c r="BV158" s="27">
        <v>142291</v>
      </c>
      <c r="BW158" s="27">
        <v>41038</v>
      </c>
      <c r="BX158" s="27">
        <v>136007</v>
      </c>
      <c r="BY158" s="27">
        <v>80604</v>
      </c>
      <c r="BZ158" s="27">
        <v>47193</v>
      </c>
      <c r="CA158" s="27">
        <v>5250</v>
      </c>
      <c r="CB158" s="27">
        <v>5287</v>
      </c>
      <c r="CC158" s="27">
        <v>35688</v>
      </c>
      <c r="CD158" s="27">
        <v>13292</v>
      </c>
      <c r="CE158" s="27">
        <v>12815</v>
      </c>
      <c r="CF158" s="27">
        <v>11158</v>
      </c>
      <c r="CG158" s="27">
        <v>26015</v>
      </c>
      <c r="CH158" s="27">
        <v>8854</v>
      </c>
      <c r="CI158" s="27">
        <v>28315</v>
      </c>
      <c r="CJ158" s="27">
        <v>15903</v>
      </c>
      <c r="CK158" s="27">
        <v>11662</v>
      </c>
    </row>
    <row r="159" spans="1:89" s="8" customFormat="1" x14ac:dyDescent="0.25">
      <c r="A159" s="26">
        <v>41913</v>
      </c>
      <c r="B159" s="27">
        <v>12955.606</v>
      </c>
      <c r="C159" s="27">
        <v>31241.352999999999</v>
      </c>
      <c r="D159" s="27">
        <v>323704.70699999999</v>
      </c>
      <c r="E159" s="27">
        <v>107530.88800000001</v>
      </c>
      <c r="F159" s="27">
        <v>29332.902999999998</v>
      </c>
      <c r="G159" s="27">
        <v>30773.665000000001</v>
      </c>
      <c r="H159" s="27">
        <v>147740.91099999999</v>
      </c>
      <c r="I159" s="27">
        <v>32708.432000000001</v>
      </c>
      <c r="J159" s="27">
        <v>252963.163</v>
      </c>
      <c r="K159" s="27">
        <v>97549.328999999998</v>
      </c>
      <c r="L159" s="27">
        <v>34439.601999999999</v>
      </c>
      <c r="M159" s="27">
        <v>27009543199.290001</v>
      </c>
      <c r="N159" s="27">
        <v>38595579710.519997</v>
      </c>
      <c r="O159" s="27">
        <v>199904118921.69</v>
      </c>
      <c r="P159" s="27">
        <v>67954357450.010002</v>
      </c>
      <c r="Q159" s="27">
        <v>42272173766.139999</v>
      </c>
      <c r="R159" s="27">
        <v>149603573383.51999</v>
      </c>
      <c r="S159" s="27">
        <v>52829777777.190002</v>
      </c>
      <c r="T159" s="27">
        <v>144111770967.69</v>
      </c>
      <c r="U159" s="27">
        <v>47540018362.120003</v>
      </c>
      <c r="V159" s="27">
        <v>81852296583.960007</v>
      </c>
      <c r="W159" s="27">
        <v>44776546630.080002</v>
      </c>
      <c r="X159" s="27">
        <v>4.0999999999999996</v>
      </c>
      <c r="Y159" s="27">
        <v>3.8</v>
      </c>
      <c r="Z159" s="27">
        <v>3.4</v>
      </c>
      <c r="AA159" s="27">
        <v>4.3</v>
      </c>
      <c r="AB159" s="27">
        <v>4.5</v>
      </c>
      <c r="AC159" s="27">
        <v>4.9000000000000004</v>
      </c>
      <c r="AD159" s="27">
        <v>4.0999999999999996</v>
      </c>
      <c r="AE159" s="27">
        <v>4.5</v>
      </c>
      <c r="AF159" s="27">
        <v>3.5</v>
      </c>
      <c r="AG159" s="27">
        <v>4</v>
      </c>
      <c r="AH159" s="27">
        <v>4.5999999999999996</v>
      </c>
      <c r="AI159" s="27">
        <v>4969</v>
      </c>
      <c r="AJ159" s="27">
        <v>9710</v>
      </c>
      <c r="AK159" s="27">
        <v>46474</v>
      </c>
      <c r="AL159" s="27">
        <v>24148</v>
      </c>
      <c r="AM159" s="27">
        <v>17666</v>
      </c>
      <c r="AN159" s="27">
        <v>14297</v>
      </c>
      <c r="AO159" s="27">
        <v>60045</v>
      </c>
      <c r="AP159" s="27">
        <v>13391</v>
      </c>
      <c r="AQ159" s="27">
        <v>47700</v>
      </c>
      <c r="AR159" s="27">
        <v>31828</v>
      </c>
      <c r="AS159" s="27">
        <v>12492</v>
      </c>
      <c r="AT159" s="27">
        <v>99.8</v>
      </c>
      <c r="AU159" s="27">
        <v>100.3</v>
      </c>
      <c r="AV159" s="27">
        <v>98.7</v>
      </c>
      <c r="AW159" s="27">
        <v>99.8</v>
      </c>
      <c r="AX159" s="27">
        <v>101</v>
      </c>
      <c r="AY159" s="27">
        <v>101.4</v>
      </c>
      <c r="AZ159" s="27">
        <v>100.8</v>
      </c>
      <c r="BA159" s="27">
        <v>100.9</v>
      </c>
      <c r="BB159" s="27">
        <v>101.8</v>
      </c>
      <c r="BC159" s="27">
        <v>100.8</v>
      </c>
      <c r="BD159" s="27">
        <v>100.6</v>
      </c>
      <c r="BE159" s="27">
        <v>39294</v>
      </c>
      <c r="BF159" s="27">
        <v>51698</v>
      </c>
      <c r="BG159" s="27">
        <v>594436</v>
      </c>
      <c r="BH159" s="27">
        <v>124686</v>
      </c>
      <c r="BI159" s="27">
        <v>62935</v>
      </c>
      <c r="BJ159" s="27">
        <v>64103</v>
      </c>
      <c r="BK159" s="27">
        <v>632619</v>
      </c>
      <c r="BL159" s="27">
        <v>69719</v>
      </c>
      <c r="BM159" s="27">
        <v>452275</v>
      </c>
      <c r="BN159" s="27">
        <v>193059</v>
      </c>
      <c r="BO159" s="27">
        <v>80983</v>
      </c>
      <c r="BP159" s="27">
        <v>21862</v>
      </c>
      <c r="BQ159" s="27">
        <v>22883</v>
      </c>
      <c r="BR159" s="27">
        <v>167892</v>
      </c>
      <c r="BS159" s="27">
        <v>68215</v>
      </c>
      <c r="BT159" s="27">
        <v>43003</v>
      </c>
      <c r="BU159" s="27">
        <v>46787</v>
      </c>
      <c r="BV159" s="27">
        <v>159653</v>
      </c>
      <c r="BW159" s="27">
        <v>45824</v>
      </c>
      <c r="BX159" s="27">
        <v>151151</v>
      </c>
      <c r="BY159" s="27">
        <v>89840</v>
      </c>
      <c r="BZ159" s="27">
        <v>52341</v>
      </c>
      <c r="CA159" s="27">
        <v>5930</v>
      </c>
      <c r="CB159" s="27">
        <v>5959</v>
      </c>
      <c r="CC159" s="27">
        <v>40878</v>
      </c>
      <c r="CD159" s="27">
        <v>15097</v>
      </c>
      <c r="CE159" s="27">
        <v>14585</v>
      </c>
      <c r="CF159" s="27">
        <v>12676</v>
      </c>
      <c r="CG159" s="27">
        <v>29502</v>
      </c>
      <c r="CH159" s="27">
        <v>10005</v>
      </c>
      <c r="CI159" s="27">
        <v>31937</v>
      </c>
      <c r="CJ159" s="27">
        <v>18220</v>
      </c>
      <c r="CK159" s="27">
        <v>13232</v>
      </c>
    </row>
    <row r="160" spans="1:89" s="8" customFormat="1" x14ac:dyDescent="0.25">
      <c r="A160" s="26">
        <v>41944</v>
      </c>
      <c r="B160" s="27">
        <v>14283.799000000001</v>
      </c>
      <c r="C160" s="27">
        <v>33218.571000000004</v>
      </c>
      <c r="D160" s="27">
        <v>357873.36200000002</v>
      </c>
      <c r="E160" s="27">
        <v>116485.825</v>
      </c>
      <c r="F160" s="27">
        <v>31702.297999999999</v>
      </c>
      <c r="G160" s="27">
        <v>33578.584999999999</v>
      </c>
      <c r="H160" s="27">
        <v>163812.052</v>
      </c>
      <c r="I160" s="27">
        <v>35080.953999999998</v>
      </c>
      <c r="J160" s="27">
        <v>276569.62099999998</v>
      </c>
      <c r="K160" s="27">
        <v>106415.274</v>
      </c>
      <c r="L160" s="27">
        <v>38830.919000000002</v>
      </c>
      <c r="M160" s="27">
        <v>29492556570.959999</v>
      </c>
      <c r="N160" s="27">
        <v>42927589945.050003</v>
      </c>
      <c r="O160" s="27">
        <v>223613039216.60001</v>
      </c>
      <c r="P160" s="27">
        <v>75178292044.619995</v>
      </c>
      <c r="Q160" s="27">
        <v>47076911467.470001</v>
      </c>
      <c r="R160" s="27">
        <v>163108516914.53</v>
      </c>
      <c r="S160" s="27">
        <v>58098745903.919998</v>
      </c>
      <c r="T160" s="27">
        <v>159413256894.89999</v>
      </c>
      <c r="U160" s="27">
        <v>54363404296.07</v>
      </c>
      <c r="V160" s="27">
        <v>89542084395.029999</v>
      </c>
      <c r="W160" s="27">
        <v>48837607692.480003</v>
      </c>
      <c r="X160" s="27">
        <v>4.3</v>
      </c>
      <c r="Y160" s="27">
        <v>4.0999999999999996</v>
      </c>
      <c r="Z160" s="27">
        <v>3.8</v>
      </c>
      <c r="AA160" s="27">
        <v>3.8</v>
      </c>
      <c r="AB160" s="27">
        <v>5</v>
      </c>
      <c r="AC160" s="27">
        <v>4.8</v>
      </c>
      <c r="AD160" s="27">
        <v>4.0999999999999996</v>
      </c>
      <c r="AE160" s="27">
        <v>4.5</v>
      </c>
      <c r="AF160" s="27">
        <v>3.8</v>
      </c>
      <c r="AG160" s="27">
        <v>4.0999999999999996</v>
      </c>
      <c r="AH160" s="27">
        <v>4.5</v>
      </c>
      <c r="AI160" s="27">
        <v>7140</v>
      </c>
      <c r="AJ160" s="27">
        <v>9175</v>
      </c>
      <c r="AK160" s="27">
        <v>42227</v>
      </c>
      <c r="AL160" s="27">
        <v>20409</v>
      </c>
      <c r="AM160" s="27">
        <v>16461</v>
      </c>
      <c r="AN160" s="27">
        <v>12996</v>
      </c>
      <c r="AO160" s="27">
        <v>49224</v>
      </c>
      <c r="AP160" s="27">
        <v>12729</v>
      </c>
      <c r="AQ160" s="27">
        <v>39898</v>
      </c>
      <c r="AR160" s="27">
        <v>30996</v>
      </c>
      <c r="AS160" s="27">
        <v>10085</v>
      </c>
      <c r="AT160" s="27">
        <v>102.1</v>
      </c>
      <c r="AU160" s="27">
        <v>100.9</v>
      </c>
      <c r="AV160" s="27">
        <v>100.9</v>
      </c>
      <c r="AW160" s="27">
        <v>100.9</v>
      </c>
      <c r="AX160" s="27">
        <v>100.3</v>
      </c>
      <c r="AY160" s="27">
        <v>101.9</v>
      </c>
      <c r="AZ160" s="27">
        <v>100.7</v>
      </c>
      <c r="BA160" s="27">
        <v>102.1</v>
      </c>
      <c r="BB160" s="27">
        <v>99.1</v>
      </c>
      <c r="BC160" s="27">
        <v>100.7</v>
      </c>
      <c r="BD160" s="27">
        <v>99.1</v>
      </c>
      <c r="BE160" s="27">
        <v>44063</v>
      </c>
      <c r="BF160" s="27">
        <v>55242</v>
      </c>
      <c r="BG160" s="27">
        <v>638521</v>
      </c>
      <c r="BH160" s="27">
        <v>134372</v>
      </c>
      <c r="BI160" s="27">
        <v>69476</v>
      </c>
      <c r="BJ160" s="27">
        <v>69198</v>
      </c>
      <c r="BK160" s="27">
        <v>690698</v>
      </c>
      <c r="BL160" s="27">
        <v>75685</v>
      </c>
      <c r="BM160" s="27">
        <v>499928</v>
      </c>
      <c r="BN160" s="27">
        <v>209298</v>
      </c>
      <c r="BO160" s="27">
        <v>88626</v>
      </c>
      <c r="BP160" s="27">
        <v>23780</v>
      </c>
      <c r="BQ160" s="27">
        <v>25227</v>
      </c>
      <c r="BR160" s="27">
        <v>183217</v>
      </c>
      <c r="BS160" s="27">
        <v>74974</v>
      </c>
      <c r="BT160" s="27">
        <v>47415</v>
      </c>
      <c r="BU160" s="27">
        <v>51111</v>
      </c>
      <c r="BV160" s="27">
        <v>175286</v>
      </c>
      <c r="BW160" s="27">
        <v>50229</v>
      </c>
      <c r="BX160" s="27">
        <v>163632</v>
      </c>
      <c r="BY160" s="27">
        <v>98132</v>
      </c>
      <c r="BZ160" s="27">
        <v>57027</v>
      </c>
      <c r="CA160" s="27">
        <v>6573</v>
      </c>
      <c r="CB160" s="27">
        <v>6708</v>
      </c>
      <c r="CC160" s="27">
        <v>45334</v>
      </c>
      <c r="CD160" s="27">
        <v>17049</v>
      </c>
      <c r="CE160" s="27">
        <v>16338</v>
      </c>
      <c r="CF160" s="27">
        <v>14085</v>
      </c>
      <c r="CG160" s="27">
        <v>32692</v>
      </c>
      <c r="CH160" s="27">
        <v>11112</v>
      </c>
      <c r="CI160" s="27">
        <v>35208</v>
      </c>
      <c r="CJ160" s="27">
        <v>20161</v>
      </c>
      <c r="CK160" s="27">
        <v>14654</v>
      </c>
    </row>
    <row r="161" spans="1:89" s="8" customFormat="1" x14ac:dyDescent="0.25">
      <c r="A161" s="26">
        <v>41974</v>
      </c>
      <c r="B161" s="27">
        <v>16253.369000000001</v>
      </c>
      <c r="C161" s="27">
        <v>36002.207000000002</v>
      </c>
      <c r="D161" s="27">
        <v>396489.011</v>
      </c>
      <c r="E161" s="27">
        <v>127400.11599999999</v>
      </c>
      <c r="F161" s="27">
        <v>35315.197999999997</v>
      </c>
      <c r="G161" s="27">
        <v>37513.262999999999</v>
      </c>
      <c r="H161" s="27">
        <v>182378.84099999999</v>
      </c>
      <c r="I161" s="27">
        <v>38674.392</v>
      </c>
      <c r="J161" s="27">
        <v>307294.21399999998</v>
      </c>
      <c r="K161" s="27">
        <v>117982.474</v>
      </c>
      <c r="L161" s="27">
        <v>43571.014999999999</v>
      </c>
      <c r="M161" s="27">
        <v>33565186208.029999</v>
      </c>
      <c r="N161" s="27">
        <v>51347438570.970001</v>
      </c>
      <c r="O161" s="27">
        <v>262306724393.48999</v>
      </c>
      <c r="P161" s="27">
        <v>88486020209.820007</v>
      </c>
      <c r="Q161" s="27">
        <v>56720488555.620003</v>
      </c>
      <c r="R161" s="27">
        <v>183552842825.5</v>
      </c>
      <c r="S161" s="27">
        <v>68566093496.910004</v>
      </c>
      <c r="T161" s="27">
        <v>197937577568.53</v>
      </c>
      <c r="U161" s="27">
        <v>63262317862.599998</v>
      </c>
      <c r="V161" s="27">
        <v>107615855689.24001</v>
      </c>
      <c r="W161" s="27">
        <v>56479961205.160004</v>
      </c>
      <c r="X161" s="27">
        <v>5.9</v>
      </c>
      <c r="Y161" s="27">
        <v>4.2</v>
      </c>
      <c r="Z161" s="27">
        <v>4.0999999999999996</v>
      </c>
      <c r="AA161" s="27">
        <v>3.9</v>
      </c>
      <c r="AB161" s="27">
        <v>5.5</v>
      </c>
      <c r="AC161" s="27">
        <v>4.9000000000000004</v>
      </c>
      <c r="AD161" s="27">
        <v>4.0999999999999996</v>
      </c>
      <c r="AE161" s="27">
        <v>4.5999999999999996</v>
      </c>
      <c r="AF161" s="27">
        <v>3.9</v>
      </c>
      <c r="AG161" s="27">
        <v>4.4000000000000004</v>
      </c>
      <c r="AH161" s="27">
        <v>4.5999999999999996</v>
      </c>
      <c r="AI161" s="27">
        <v>5189</v>
      </c>
      <c r="AJ161" s="27">
        <v>8439</v>
      </c>
      <c r="AK161" s="27">
        <v>35211</v>
      </c>
      <c r="AL161" s="27">
        <v>17058</v>
      </c>
      <c r="AM161" s="27">
        <v>14573</v>
      </c>
      <c r="AN161" s="27">
        <v>10480</v>
      </c>
      <c r="AO161" s="27">
        <v>21275</v>
      </c>
      <c r="AP161" s="27">
        <v>11852</v>
      </c>
      <c r="AQ161" s="27">
        <v>29131</v>
      </c>
      <c r="AR161" s="27">
        <v>29914</v>
      </c>
      <c r="AS161" s="27">
        <v>8187</v>
      </c>
      <c r="AT161" s="27">
        <v>98.1</v>
      </c>
      <c r="AU161" s="27">
        <v>100.7</v>
      </c>
      <c r="AV161" s="27">
        <v>100.5</v>
      </c>
      <c r="AW161" s="27">
        <v>99.2</v>
      </c>
      <c r="AX161" s="27">
        <v>101.3</v>
      </c>
      <c r="AY161" s="27">
        <v>101.7</v>
      </c>
      <c r="AZ161" s="27">
        <v>98.3</v>
      </c>
      <c r="BA161" s="27">
        <v>103.6</v>
      </c>
      <c r="BB161" s="27">
        <v>102.9</v>
      </c>
      <c r="BC161" s="27">
        <v>102.7</v>
      </c>
      <c r="BD161" s="27">
        <v>100.3</v>
      </c>
      <c r="BE161" s="27">
        <v>48077</v>
      </c>
      <c r="BF161" s="27">
        <v>59894</v>
      </c>
      <c r="BG161" s="27">
        <v>704255</v>
      </c>
      <c r="BH161" s="27">
        <v>145102</v>
      </c>
      <c r="BI161" s="27">
        <v>74777</v>
      </c>
      <c r="BJ161" s="27">
        <v>77219</v>
      </c>
      <c r="BK161" s="27">
        <v>759408</v>
      </c>
      <c r="BL161" s="27">
        <v>81467</v>
      </c>
      <c r="BM161" s="27">
        <v>557376</v>
      </c>
      <c r="BN161" s="27">
        <v>224885</v>
      </c>
      <c r="BO161" s="27">
        <v>99213</v>
      </c>
      <c r="BP161" s="27">
        <v>26252</v>
      </c>
      <c r="BQ161" s="27">
        <v>27931</v>
      </c>
      <c r="BR161" s="27">
        <v>202759</v>
      </c>
      <c r="BS161" s="27">
        <v>83514</v>
      </c>
      <c r="BT161" s="27">
        <v>52825</v>
      </c>
      <c r="BU161" s="27">
        <v>56392</v>
      </c>
      <c r="BV161" s="27">
        <v>194441</v>
      </c>
      <c r="BW161" s="27">
        <v>55547</v>
      </c>
      <c r="BX161" s="27">
        <v>182200</v>
      </c>
      <c r="BY161" s="27">
        <v>108900</v>
      </c>
      <c r="BZ161" s="27">
        <v>62614</v>
      </c>
      <c r="CA161" s="27">
        <v>7544</v>
      </c>
      <c r="CB161" s="27">
        <v>7720</v>
      </c>
      <c r="CC161" s="27">
        <v>52279</v>
      </c>
      <c r="CD161" s="27">
        <v>19710</v>
      </c>
      <c r="CE161" s="27">
        <v>18959</v>
      </c>
      <c r="CF161" s="27">
        <v>16127</v>
      </c>
      <c r="CG161" s="27">
        <v>37470</v>
      </c>
      <c r="CH161" s="27">
        <v>12757</v>
      </c>
      <c r="CI161" s="27">
        <v>40816</v>
      </c>
      <c r="CJ161" s="27">
        <v>23193</v>
      </c>
      <c r="CK161" s="27">
        <v>16774</v>
      </c>
    </row>
    <row r="162" spans="1:89" s="8" customFormat="1" x14ac:dyDescent="0.25">
      <c r="A162" s="26">
        <v>42005</v>
      </c>
      <c r="B162" s="27">
        <v>1193.222</v>
      </c>
      <c r="C162" s="27">
        <v>2797.7669999999998</v>
      </c>
      <c r="D162" s="27">
        <v>24005.387999999999</v>
      </c>
      <c r="E162" s="27">
        <v>8063.6729999999998</v>
      </c>
      <c r="F162" s="27">
        <v>2084.77</v>
      </c>
      <c r="G162" s="27">
        <v>2263.8069999999998</v>
      </c>
      <c r="H162" s="27">
        <v>10611.141</v>
      </c>
      <c r="I162" s="27">
        <v>2158.6869999999999</v>
      </c>
      <c r="J162" s="27">
        <v>19355.171999999999</v>
      </c>
      <c r="K162" s="27">
        <v>16757.494999999999</v>
      </c>
      <c r="L162" s="27">
        <v>2858.085</v>
      </c>
      <c r="M162" s="27">
        <v>2171457227.0500002</v>
      </c>
      <c r="N162" s="27">
        <v>2637147229.6100001</v>
      </c>
      <c r="O162" s="27">
        <v>10097274193.09</v>
      </c>
      <c r="P162" s="27">
        <v>3752246221.3600001</v>
      </c>
      <c r="Q162" s="27">
        <v>3013704521.25</v>
      </c>
      <c r="R162" s="27">
        <v>13191948750.379999</v>
      </c>
      <c r="S162" s="27">
        <v>2816223613.4699998</v>
      </c>
      <c r="T162" s="27">
        <v>7932416306.8100004</v>
      </c>
      <c r="U162" s="27">
        <v>3292837422.3099999</v>
      </c>
      <c r="V162" s="27">
        <v>6048426711.1700001</v>
      </c>
      <c r="W162" s="27">
        <v>3358499957.98</v>
      </c>
      <c r="X162" s="27">
        <v>6.4</v>
      </c>
      <c r="Y162" s="27">
        <v>4.5</v>
      </c>
      <c r="Z162" s="27">
        <v>4.2</v>
      </c>
      <c r="AA162" s="27">
        <v>4.0999999999999996</v>
      </c>
      <c r="AB162" s="27">
        <v>5.7</v>
      </c>
      <c r="AC162" s="27">
        <v>5.0999999999999996</v>
      </c>
      <c r="AD162" s="27">
        <v>4</v>
      </c>
      <c r="AE162" s="27">
        <v>4.7</v>
      </c>
      <c r="AF162" s="27">
        <v>3.3</v>
      </c>
      <c r="AG162" s="27">
        <v>4.7</v>
      </c>
      <c r="AH162" s="27">
        <v>5.2</v>
      </c>
      <c r="AI162" s="27">
        <v>4123</v>
      </c>
      <c r="AJ162" s="27">
        <v>7650</v>
      </c>
      <c r="AK162" s="27">
        <v>32367</v>
      </c>
      <c r="AL162" s="27">
        <v>14055</v>
      </c>
      <c r="AM162" s="27">
        <v>14315</v>
      </c>
      <c r="AN162" s="27">
        <v>9919</v>
      </c>
      <c r="AO162" s="27">
        <v>24387</v>
      </c>
      <c r="AP162" s="27">
        <v>9164</v>
      </c>
      <c r="AQ162" s="27">
        <v>29474</v>
      </c>
      <c r="AR162" s="27">
        <v>27169</v>
      </c>
      <c r="AS162" s="27">
        <v>6710</v>
      </c>
      <c r="AT162" s="27">
        <v>98.2</v>
      </c>
      <c r="AU162" s="27">
        <v>102.6</v>
      </c>
      <c r="AV162" s="27">
        <v>99.2</v>
      </c>
      <c r="AW162" s="27">
        <v>102.7</v>
      </c>
      <c r="AX162" s="27">
        <v>101.1</v>
      </c>
      <c r="AY162" s="27">
        <v>102.1</v>
      </c>
      <c r="AZ162" s="27">
        <v>103.6</v>
      </c>
      <c r="BA162" s="27">
        <v>102.8</v>
      </c>
      <c r="BB162" s="27">
        <v>103.9</v>
      </c>
      <c r="BC162" s="27">
        <v>102.7</v>
      </c>
      <c r="BD162" s="27">
        <v>105.2</v>
      </c>
      <c r="BE162" s="27">
        <v>3077</v>
      </c>
      <c r="BF162" s="27">
        <v>2712</v>
      </c>
      <c r="BG162" s="27">
        <v>38024</v>
      </c>
      <c r="BH162" s="27">
        <v>5790</v>
      </c>
      <c r="BI162" s="27">
        <v>2751</v>
      </c>
      <c r="BJ162" s="27">
        <v>2237</v>
      </c>
      <c r="BK162" s="27">
        <v>28147</v>
      </c>
      <c r="BL162" s="27">
        <v>1976</v>
      </c>
      <c r="BM162" s="27">
        <v>25537</v>
      </c>
      <c r="BN162" s="27">
        <v>7046</v>
      </c>
      <c r="BO162" s="27">
        <v>7268</v>
      </c>
      <c r="BP162" s="27">
        <v>883</v>
      </c>
      <c r="BQ162" s="27">
        <v>800</v>
      </c>
      <c r="BR162" s="27">
        <v>6106</v>
      </c>
      <c r="BS162" s="27">
        <v>3304</v>
      </c>
      <c r="BT162" s="27">
        <v>1719</v>
      </c>
      <c r="BU162" s="27">
        <v>1794</v>
      </c>
      <c r="BV162" s="27">
        <v>8170</v>
      </c>
      <c r="BW162" s="27">
        <v>2015</v>
      </c>
      <c r="BX162" s="27">
        <v>6523</v>
      </c>
      <c r="BY162" s="27">
        <v>3639</v>
      </c>
      <c r="BZ162" s="27">
        <v>2199</v>
      </c>
      <c r="CA162" s="27">
        <v>379</v>
      </c>
      <c r="CB162" s="27">
        <v>275</v>
      </c>
      <c r="CC162" s="27">
        <v>2041</v>
      </c>
      <c r="CD162" s="27">
        <v>1002</v>
      </c>
      <c r="CE162" s="27">
        <v>750</v>
      </c>
      <c r="CF162" s="27">
        <v>679</v>
      </c>
      <c r="CG162" s="27">
        <v>1392</v>
      </c>
      <c r="CH162" s="27">
        <v>614</v>
      </c>
      <c r="CI162" s="27">
        <v>1530</v>
      </c>
      <c r="CJ162" s="27">
        <v>825</v>
      </c>
      <c r="CK162" s="27">
        <v>818</v>
      </c>
    </row>
    <row r="163" spans="1:89" s="8" customFormat="1" x14ac:dyDescent="0.25">
      <c r="A163" s="26">
        <v>42036</v>
      </c>
      <c r="B163" s="27">
        <v>2578.2460000000001</v>
      </c>
      <c r="C163" s="27">
        <v>4859.2079999999996</v>
      </c>
      <c r="D163" s="27">
        <v>50694.406000000003</v>
      </c>
      <c r="E163" s="27">
        <v>18005.008999999998</v>
      </c>
      <c r="F163" s="27">
        <v>4159.41</v>
      </c>
      <c r="G163" s="27">
        <v>5369.28</v>
      </c>
      <c r="H163" s="27">
        <v>26246.455999999998</v>
      </c>
      <c r="I163" s="27">
        <v>4612.2879999999996</v>
      </c>
      <c r="J163" s="27">
        <v>39191.108999999997</v>
      </c>
      <c r="K163" s="27">
        <v>23560.303</v>
      </c>
      <c r="L163" s="27">
        <v>6636.1450000000004</v>
      </c>
      <c r="M163" s="27">
        <v>4723421702.5699997</v>
      </c>
      <c r="N163" s="27">
        <v>6291778806.0799999</v>
      </c>
      <c r="O163" s="27">
        <v>23631469662.869999</v>
      </c>
      <c r="P163" s="27">
        <v>10235636626.43</v>
      </c>
      <c r="Q163" s="27">
        <v>7013514871.8900003</v>
      </c>
      <c r="R163" s="27">
        <v>28890927860.509998</v>
      </c>
      <c r="S163" s="27">
        <v>7756834042.8299999</v>
      </c>
      <c r="T163" s="27">
        <v>20844793126.41</v>
      </c>
      <c r="U163" s="27">
        <v>7492971277.5799999</v>
      </c>
      <c r="V163" s="27">
        <v>13631676893.74</v>
      </c>
      <c r="W163" s="27">
        <v>8154094627.8100004</v>
      </c>
      <c r="X163" s="27">
        <v>6.5</v>
      </c>
      <c r="Y163" s="27">
        <v>4.4000000000000004</v>
      </c>
      <c r="Z163" s="27">
        <v>4.5</v>
      </c>
      <c r="AA163" s="27">
        <v>4.5999999999999996</v>
      </c>
      <c r="AB163" s="27">
        <v>5.9</v>
      </c>
      <c r="AC163" s="27">
        <v>5.0999999999999996</v>
      </c>
      <c r="AD163" s="27">
        <v>4.0999999999999996</v>
      </c>
      <c r="AE163" s="27">
        <v>4.7</v>
      </c>
      <c r="AF163" s="27">
        <v>3.5</v>
      </c>
      <c r="AG163" s="27">
        <v>4.9000000000000004</v>
      </c>
      <c r="AH163" s="27">
        <v>5.5</v>
      </c>
      <c r="AI163" s="27">
        <v>3674</v>
      </c>
      <c r="AJ163" s="27">
        <v>7456</v>
      </c>
      <c r="AK163" s="27">
        <v>26261</v>
      </c>
      <c r="AL163" s="27">
        <v>12411</v>
      </c>
      <c r="AM163" s="27">
        <v>13556</v>
      </c>
      <c r="AN163" s="27">
        <v>8879</v>
      </c>
      <c r="AO163" s="27">
        <v>23665</v>
      </c>
      <c r="AP163" s="27">
        <v>9050</v>
      </c>
      <c r="AQ163" s="27">
        <v>30776</v>
      </c>
      <c r="AR163" s="27">
        <v>25092</v>
      </c>
      <c r="AS163" s="27">
        <v>6431</v>
      </c>
      <c r="AT163" s="27">
        <v>104.2</v>
      </c>
      <c r="AU163" s="27">
        <v>102.4</v>
      </c>
      <c r="AV163" s="27">
        <v>104.1</v>
      </c>
      <c r="AW163" s="27">
        <v>100.6</v>
      </c>
      <c r="AX163" s="27">
        <v>103.3</v>
      </c>
      <c r="AY163" s="27">
        <v>103.6</v>
      </c>
      <c r="AZ163" s="27">
        <v>101.7</v>
      </c>
      <c r="BA163" s="27">
        <v>101.7</v>
      </c>
      <c r="BB163" s="27">
        <v>101.9</v>
      </c>
      <c r="BC163" s="27">
        <v>100.9</v>
      </c>
      <c r="BD163" s="27">
        <v>104.2</v>
      </c>
      <c r="BE163" s="27">
        <v>5609</v>
      </c>
      <c r="BF163" s="27">
        <v>5887</v>
      </c>
      <c r="BG163" s="27">
        <v>89197</v>
      </c>
      <c r="BH163" s="27">
        <v>10134</v>
      </c>
      <c r="BI163" s="27">
        <v>6174</v>
      </c>
      <c r="BJ163" s="27">
        <v>4740</v>
      </c>
      <c r="BK163" s="27">
        <v>67507</v>
      </c>
      <c r="BL163" s="27">
        <v>6692</v>
      </c>
      <c r="BM163" s="27">
        <v>66906</v>
      </c>
      <c r="BN163" s="27">
        <v>16285</v>
      </c>
      <c r="BO163" s="27">
        <v>11035</v>
      </c>
      <c r="BP163" s="27">
        <v>1803</v>
      </c>
      <c r="BQ163" s="27">
        <v>1779</v>
      </c>
      <c r="BR163" s="27">
        <v>13462</v>
      </c>
      <c r="BS163" s="27">
        <v>6466</v>
      </c>
      <c r="BT163" s="27">
        <v>3459</v>
      </c>
      <c r="BU163" s="27">
        <v>3760</v>
      </c>
      <c r="BV163" s="27">
        <v>16842</v>
      </c>
      <c r="BW163" s="27">
        <v>4176</v>
      </c>
      <c r="BX163" s="27">
        <v>13601</v>
      </c>
      <c r="BY163" s="27">
        <v>7738</v>
      </c>
      <c r="BZ163" s="27">
        <v>4390</v>
      </c>
      <c r="CA163" s="27">
        <v>721</v>
      </c>
      <c r="CB163" s="27">
        <v>625</v>
      </c>
      <c r="CC163" s="27">
        <v>4547</v>
      </c>
      <c r="CD163" s="27">
        <v>1741</v>
      </c>
      <c r="CE163" s="27">
        <v>1432</v>
      </c>
      <c r="CF163" s="27">
        <v>1333</v>
      </c>
      <c r="CG163" s="27">
        <v>3180</v>
      </c>
      <c r="CH163" s="27">
        <v>1176</v>
      </c>
      <c r="CI163" s="27">
        <v>3078</v>
      </c>
      <c r="CJ163" s="27">
        <v>1776</v>
      </c>
      <c r="CK163" s="27">
        <v>1535</v>
      </c>
    </row>
    <row r="164" spans="1:89" s="8" customFormat="1" x14ac:dyDescent="0.25">
      <c r="A164" s="26">
        <v>42064</v>
      </c>
      <c r="B164" s="27">
        <v>4965.7460000000001</v>
      </c>
      <c r="C164" s="27">
        <v>7684.63</v>
      </c>
      <c r="D164" s="27">
        <v>99929.002999999997</v>
      </c>
      <c r="E164" s="27">
        <v>30813.396000000001</v>
      </c>
      <c r="F164" s="27">
        <v>7678.1620000000003</v>
      </c>
      <c r="G164" s="27">
        <v>9111.9740000000002</v>
      </c>
      <c r="H164" s="27">
        <v>44420.150999999998</v>
      </c>
      <c r="I164" s="27">
        <v>8373.5190000000002</v>
      </c>
      <c r="J164" s="27">
        <v>71554.433999999994</v>
      </c>
      <c r="K164" s="27">
        <v>33997.974000000002</v>
      </c>
      <c r="L164" s="27">
        <v>11811.111000000001</v>
      </c>
      <c r="M164" s="27">
        <v>8414968037.3999996</v>
      </c>
      <c r="N164" s="27">
        <v>10677856906.9</v>
      </c>
      <c r="O164" s="27">
        <v>55900417564.639999</v>
      </c>
      <c r="P164" s="27">
        <v>17570221361.75</v>
      </c>
      <c r="Q164" s="27">
        <v>11724333448.48</v>
      </c>
      <c r="R164" s="27">
        <v>42123821040.760002</v>
      </c>
      <c r="S164" s="27">
        <v>13608484902.82</v>
      </c>
      <c r="T164" s="27">
        <v>34875110547.830002</v>
      </c>
      <c r="U164" s="27">
        <v>13524553060.049999</v>
      </c>
      <c r="V164" s="27">
        <v>22100143994.470001</v>
      </c>
      <c r="W164" s="27">
        <v>13733097477.35</v>
      </c>
      <c r="X164" s="27">
        <v>5.2</v>
      </c>
      <c r="Y164" s="27">
        <v>4.5999999999999996</v>
      </c>
      <c r="Z164" s="27">
        <v>4.8</v>
      </c>
      <c r="AA164" s="27">
        <v>4.9000000000000004</v>
      </c>
      <c r="AB164" s="27">
        <v>5.7</v>
      </c>
      <c r="AC164" s="27">
        <v>5.2</v>
      </c>
      <c r="AD164" s="27">
        <v>4.2</v>
      </c>
      <c r="AE164" s="27">
        <v>4.7</v>
      </c>
      <c r="AF164" s="27">
        <v>4.3</v>
      </c>
      <c r="AG164" s="27">
        <v>5.0999999999999996</v>
      </c>
      <c r="AH164" s="27">
        <v>5.5</v>
      </c>
      <c r="AI164" s="27">
        <v>3445</v>
      </c>
      <c r="AJ164" s="27">
        <v>7620</v>
      </c>
      <c r="AK164" s="27">
        <v>30214</v>
      </c>
      <c r="AL164" s="27">
        <v>11139</v>
      </c>
      <c r="AM164" s="27">
        <v>12825</v>
      </c>
      <c r="AN164" s="27">
        <v>9082</v>
      </c>
      <c r="AO164" s="27">
        <v>23782</v>
      </c>
      <c r="AP164" s="27">
        <v>8666</v>
      </c>
      <c r="AQ164" s="27">
        <v>27854</v>
      </c>
      <c r="AR164" s="27">
        <v>26808</v>
      </c>
      <c r="AS164" s="27">
        <v>6303</v>
      </c>
      <c r="AT164" s="27">
        <v>105</v>
      </c>
      <c r="AU164" s="27">
        <v>100.1</v>
      </c>
      <c r="AV164" s="27">
        <v>110.9</v>
      </c>
      <c r="AW164" s="27">
        <v>107.1</v>
      </c>
      <c r="AX164" s="27">
        <v>101.4</v>
      </c>
      <c r="AY164" s="27">
        <v>100.2</v>
      </c>
      <c r="AZ164" s="27">
        <v>103</v>
      </c>
      <c r="BA164" s="27">
        <v>100.3</v>
      </c>
      <c r="BB164" s="27">
        <v>108.3</v>
      </c>
      <c r="BC164" s="27">
        <v>102.5</v>
      </c>
      <c r="BD164" s="27">
        <v>101</v>
      </c>
      <c r="BE164" s="27">
        <v>8349</v>
      </c>
      <c r="BF164" s="27">
        <v>8952</v>
      </c>
      <c r="BG164" s="27">
        <v>145673</v>
      </c>
      <c r="BH164" s="27">
        <v>17680</v>
      </c>
      <c r="BI164" s="27">
        <v>11789</v>
      </c>
      <c r="BJ164" s="27">
        <v>8821</v>
      </c>
      <c r="BK164" s="27">
        <v>125575</v>
      </c>
      <c r="BL164" s="27">
        <v>13328</v>
      </c>
      <c r="BM164" s="27">
        <v>101430</v>
      </c>
      <c r="BN164" s="27">
        <v>28406</v>
      </c>
      <c r="BO164" s="27">
        <v>16577</v>
      </c>
      <c r="BP164" s="27">
        <v>2825</v>
      </c>
      <c r="BQ164" s="27">
        <v>2913</v>
      </c>
      <c r="BR164" s="27">
        <v>21815</v>
      </c>
      <c r="BS164" s="27">
        <v>11148</v>
      </c>
      <c r="BT164" s="27">
        <v>5500</v>
      </c>
      <c r="BU164" s="27">
        <v>6114</v>
      </c>
      <c r="BV164" s="27">
        <v>26991</v>
      </c>
      <c r="BW164" s="27">
        <v>6523</v>
      </c>
      <c r="BX164" s="27">
        <v>21814</v>
      </c>
      <c r="BY164" s="27">
        <v>12415</v>
      </c>
      <c r="BZ164" s="27">
        <v>6822</v>
      </c>
      <c r="CA164" s="27">
        <v>1009</v>
      </c>
      <c r="CB164" s="27">
        <v>902</v>
      </c>
      <c r="CC164" s="27">
        <v>6698</v>
      </c>
      <c r="CD164" s="27">
        <v>2645</v>
      </c>
      <c r="CE164" s="27">
        <v>2048</v>
      </c>
      <c r="CF164" s="27">
        <v>1844</v>
      </c>
      <c r="CG164" s="27">
        <v>4696</v>
      </c>
      <c r="CH164" s="27">
        <v>1607</v>
      </c>
      <c r="CI164" s="27">
        <v>4688</v>
      </c>
      <c r="CJ164" s="27">
        <v>2609</v>
      </c>
      <c r="CK164" s="27">
        <v>2137</v>
      </c>
    </row>
    <row r="165" spans="1:89" s="8" customFormat="1" x14ac:dyDescent="0.25">
      <c r="A165" s="26">
        <v>42095</v>
      </c>
      <c r="B165" s="27">
        <v>7085.1469999999999</v>
      </c>
      <c r="C165" s="27">
        <v>10898.361999999999</v>
      </c>
      <c r="D165" s="27">
        <v>144571.93900000001</v>
      </c>
      <c r="E165" s="27">
        <v>45128.2</v>
      </c>
      <c r="F165" s="27">
        <v>12020.973</v>
      </c>
      <c r="G165" s="27">
        <v>15065.959000000001</v>
      </c>
      <c r="H165" s="27">
        <v>65560.618000000002</v>
      </c>
      <c r="I165" s="27">
        <v>12473.221</v>
      </c>
      <c r="J165" s="27">
        <v>104587.981</v>
      </c>
      <c r="K165" s="27">
        <v>43984.81</v>
      </c>
      <c r="L165" s="27">
        <v>17461.018</v>
      </c>
      <c r="M165" s="27">
        <v>12142954533.139999</v>
      </c>
      <c r="N165" s="27">
        <v>14920064980.280001</v>
      </c>
      <c r="O165" s="27">
        <v>82894071777.550003</v>
      </c>
      <c r="P165" s="27">
        <v>26205119631.509998</v>
      </c>
      <c r="Q165" s="27">
        <v>16451266484.15</v>
      </c>
      <c r="R165" s="27">
        <v>63856927657.330002</v>
      </c>
      <c r="S165" s="27">
        <v>20159037086.709999</v>
      </c>
      <c r="T165" s="27">
        <v>52186892630.75</v>
      </c>
      <c r="U165" s="27">
        <v>18984937279.25</v>
      </c>
      <c r="V165" s="27">
        <v>31243986843.810001</v>
      </c>
      <c r="W165" s="27">
        <v>20122214402.009998</v>
      </c>
      <c r="X165" s="27">
        <v>5.0999999999999996</v>
      </c>
      <c r="Y165" s="27">
        <v>4.5</v>
      </c>
      <c r="Z165" s="27">
        <v>4.8</v>
      </c>
      <c r="AA165" s="27">
        <v>4.8</v>
      </c>
      <c r="AB165" s="27">
        <v>5.5</v>
      </c>
      <c r="AC165" s="27">
        <v>5.3</v>
      </c>
      <c r="AD165" s="27">
        <v>4.4000000000000004</v>
      </c>
      <c r="AE165" s="27">
        <v>4.7</v>
      </c>
      <c r="AF165" s="27">
        <v>4.5</v>
      </c>
      <c r="AG165" s="27">
        <v>5.3</v>
      </c>
      <c r="AH165" s="27">
        <v>5.7</v>
      </c>
      <c r="AI165" s="27">
        <v>3996</v>
      </c>
      <c r="AJ165" s="27">
        <v>8303</v>
      </c>
      <c r="AK165" s="27">
        <v>31977</v>
      </c>
      <c r="AL165" s="27">
        <v>11189</v>
      </c>
      <c r="AM165" s="27">
        <v>13103</v>
      </c>
      <c r="AN165" s="27">
        <v>9132</v>
      </c>
      <c r="AO165" s="27">
        <v>24828</v>
      </c>
      <c r="AP165" s="27">
        <v>8565</v>
      </c>
      <c r="AQ165" s="27">
        <v>34893</v>
      </c>
      <c r="AR165" s="27">
        <v>26841</v>
      </c>
      <c r="AS165" s="27">
        <v>7777</v>
      </c>
      <c r="AT165" s="27">
        <v>100.7</v>
      </c>
      <c r="AU165" s="27">
        <v>100.8</v>
      </c>
      <c r="AV165" s="27">
        <v>98.7</v>
      </c>
      <c r="AW165" s="27">
        <v>100.2</v>
      </c>
      <c r="AX165" s="27">
        <v>102</v>
      </c>
      <c r="AY165" s="27">
        <v>99.9</v>
      </c>
      <c r="AZ165" s="27">
        <v>103</v>
      </c>
      <c r="BA165" s="27">
        <v>101</v>
      </c>
      <c r="BB165" s="27">
        <v>96.6</v>
      </c>
      <c r="BC165" s="27">
        <v>101</v>
      </c>
      <c r="BD165" s="27">
        <v>100.6</v>
      </c>
      <c r="BE165" s="27">
        <v>10669</v>
      </c>
      <c r="BF165" s="27">
        <v>12430</v>
      </c>
      <c r="BG165" s="27">
        <v>226108</v>
      </c>
      <c r="BH165" s="27">
        <v>32727</v>
      </c>
      <c r="BI165" s="27">
        <v>16670</v>
      </c>
      <c r="BJ165" s="27">
        <v>13406</v>
      </c>
      <c r="BK165" s="27">
        <v>177237</v>
      </c>
      <c r="BL165" s="27">
        <v>18957</v>
      </c>
      <c r="BM165" s="27">
        <v>154462</v>
      </c>
      <c r="BN165" s="27">
        <v>41153</v>
      </c>
      <c r="BO165" s="27">
        <v>21841</v>
      </c>
      <c r="BP165" s="27">
        <v>4060</v>
      </c>
      <c r="BQ165" s="27">
        <v>4237</v>
      </c>
      <c r="BR165" s="27">
        <v>31943</v>
      </c>
      <c r="BS165" s="27">
        <v>16027</v>
      </c>
      <c r="BT165" s="27">
        <v>7922</v>
      </c>
      <c r="BU165" s="27">
        <v>8865</v>
      </c>
      <c r="BV165" s="27">
        <v>37584</v>
      </c>
      <c r="BW165" s="27">
        <v>9200</v>
      </c>
      <c r="BX165" s="27">
        <v>31108</v>
      </c>
      <c r="BY165" s="27">
        <v>17818</v>
      </c>
      <c r="BZ165" s="27">
        <v>9624</v>
      </c>
      <c r="CA165" s="27">
        <v>1360</v>
      </c>
      <c r="CB165" s="27">
        <v>1234</v>
      </c>
      <c r="CC165" s="27">
        <v>9403</v>
      </c>
      <c r="CD165" s="27">
        <v>3500</v>
      </c>
      <c r="CE165" s="27">
        <v>2746</v>
      </c>
      <c r="CF165" s="27">
        <v>2559</v>
      </c>
      <c r="CG165" s="27">
        <v>6442</v>
      </c>
      <c r="CH165" s="27">
        <v>2138</v>
      </c>
      <c r="CI165" s="27">
        <v>6252</v>
      </c>
      <c r="CJ165" s="27">
        <v>3517</v>
      </c>
      <c r="CK165" s="27">
        <v>2835</v>
      </c>
    </row>
    <row r="166" spans="1:89" s="8" customFormat="1" x14ac:dyDescent="0.25">
      <c r="A166" s="26">
        <v>42125</v>
      </c>
      <c r="B166" s="27">
        <v>8395.7849999999999</v>
      </c>
      <c r="C166" s="27">
        <v>12882.953</v>
      </c>
      <c r="D166" s="27">
        <v>176026.277</v>
      </c>
      <c r="E166" s="27">
        <v>57222.622000000003</v>
      </c>
      <c r="F166" s="27">
        <v>14574.356</v>
      </c>
      <c r="G166" s="27">
        <v>18484.129000000001</v>
      </c>
      <c r="H166" s="27">
        <v>80196.361999999994</v>
      </c>
      <c r="I166" s="27">
        <v>15395.849</v>
      </c>
      <c r="J166" s="27">
        <v>131324.08300000001</v>
      </c>
      <c r="K166" s="27">
        <v>51536.048999999999</v>
      </c>
      <c r="L166" s="27">
        <v>22345.679</v>
      </c>
      <c r="M166" s="27">
        <v>14909640547.49</v>
      </c>
      <c r="N166" s="27">
        <v>19106032985.57</v>
      </c>
      <c r="O166" s="27">
        <v>103592838289.67999</v>
      </c>
      <c r="P166" s="27">
        <v>32908596000.470001</v>
      </c>
      <c r="Q166" s="27">
        <v>20735454094.490002</v>
      </c>
      <c r="R166" s="27">
        <v>77800346573.5</v>
      </c>
      <c r="S166" s="27">
        <v>25905291758.84</v>
      </c>
      <c r="T166" s="27">
        <v>67035995690.489998</v>
      </c>
      <c r="U166" s="27">
        <v>23743616047.700001</v>
      </c>
      <c r="V166" s="27">
        <v>39747965223.07</v>
      </c>
      <c r="W166" s="27">
        <v>25073401509.939999</v>
      </c>
      <c r="X166" s="27">
        <v>5.7</v>
      </c>
      <c r="Y166" s="27">
        <v>4.4000000000000004</v>
      </c>
      <c r="Z166" s="27">
        <v>4.4000000000000004</v>
      </c>
      <c r="AA166" s="27">
        <v>4.5</v>
      </c>
      <c r="AB166" s="27">
        <v>5</v>
      </c>
      <c r="AC166" s="27">
        <v>5.3</v>
      </c>
      <c r="AD166" s="27">
        <v>4.4000000000000004</v>
      </c>
      <c r="AE166" s="27">
        <v>4.7</v>
      </c>
      <c r="AF166" s="27">
        <v>4</v>
      </c>
      <c r="AG166" s="27">
        <v>5.2</v>
      </c>
      <c r="AH166" s="27">
        <v>5.6</v>
      </c>
      <c r="AI166" s="27">
        <v>4234</v>
      </c>
      <c r="AJ166" s="27">
        <v>8299</v>
      </c>
      <c r="AK166" s="27">
        <v>37229</v>
      </c>
      <c r="AL166" s="27">
        <v>13724</v>
      </c>
      <c r="AM166" s="27">
        <v>14844</v>
      </c>
      <c r="AN166" s="27">
        <v>11815</v>
      </c>
      <c r="AO166" s="27">
        <v>27898</v>
      </c>
      <c r="AP166" s="27">
        <v>8356</v>
      </c>
      <c r="AQ166" s="27">
        <v>37482</v>
      </c>
      <c r="AR166" s="27">
        <v>27849</v>
      </c>
      <c r="AS166" s="27">
        <v>8263</v>
      </c>
      <c r="AT166" s="27">
        <v>100.5</v>
      </c>
      <c r="AU166" s="27">
        <v>101.1</v>
      </c>
      <c r="AV166" s="27">
        <v>99.6</v>
      </c>
      <c r="AW166" s="27">
        <v>102</v>
      </c>
      <c r="AX166" s="27">
        <v>100.3</v>
      </c>
      <c r="AY166" s="27">
        <v>99.6</v>
      </c>
      <c r="AZ166" s="27">
        <v>100.3</v>
      </c>
      <c r="BA166" s="27">
        <v>98</v>
      </c>
      <c r="BB166" s="27">
        <v>102.1</v>
      </c>
      <c r="BC166" s="27">
        <v>100.1</v>
      </c>
      <c r="BD166" s="27">
        <v>101.6</v>
      </c>
      <c r="BE166" s="27">
        <v>12987</v>
      </c>
      <c r="BF166" s="27">
        <v>15710</v>
      </c>
      <c r="BG166" s="27">
        <v>291968</v>
      </c>
      <c r="BH166" s="27">
        <v>39226</v>
      </c>
      <c r="BI166" s="27">
        <v>22365</v>
      </c>
      <c r="BJ166" s="27">
        <v>17338</v>
      </c>
      <c r="BK166" s="27">
        <v>226342</v>
      </c>
      <c r="BL166" s="27">
        <v>24270</v>
      </c>
      <c r="BM166" s="27">
        <v>196130</v>
      </c>
      <c r="BN166" s="27">
        <v>51873</v>
      </c>
      <c r="BO166" s="27">
        <v>27523</v>
      </c>
      <c r="BP166" s="27">
        <v>5167</v>
      </c>
      <c r="BQ166" s="27">
        <v>5493</v>
      </c>
      <c r="BR166" s="27">
        <v>41413</v>
      </c>
      <c r="BS166" s="27">
        <v>20201</v>
      </c>
      <c r="BT166" s="27">
        <v>10298</v>
      </c>
      <c r="BU166" s="27">
        <v>11360</v>
      </c>
      <c r="BV166" s="27">
        <v>48266</v>
      </c>
      <c r="BW166" s="27">
        <v>11726</v>
      </c>
      <c r="BX166" s="27">
        <v>39913</v>
      </c>
      <c r="BY166" s="27">
        <v>22719</v>
      </c>
      <c r="BZ166" s="27">
        <v>12278</v>
      </c>
      <c r="CA166" s="27">
        <v>1621</v>
      </c>
      <c r="CB166" s="27">
        <v>1532</v>
      </c>
      <c r="CC166" s="27">
        <v>11926</v>
      </c>
      <c r="CD166" s="27">
        <v>4302</v>
      </c>
      <c r="CE166" s="27">
        <v>3463</v>
      </c>
      <c r="CF166" s="27">
        <v>3140</v>
      </c>
      <c r="CG166" s="27">
        <v>8125</v>
      </c>
      <c r="CH166" s="27">
        <v>2589</v>
      </c>
      <c r="CI166" s="27">
        <v>7977</v>
      </c>
      <c r="CJ166" s="27">
        <v>4384</v>
      </c>
      <c r="CK166" s="27">
        <v>3406</v>
      </c>
    </row>
    <row r="167" spans="1:89" s="8" customFormat="1" x14ac:dyDescent="0.25">
      <c r="A167" s="26">
        <v>42156</v>
      </c>
      <c r="B167" s="27">
        <v>9798.0480000000007</v>
      </c>
      <c r="C167" s="27">
        <v>15256.341</v>
      </c>
      <c r="D167" s="27">
        <v>206720.359</v>
      </c>
      <c r="E167" s="27">
        <v>69409.906000000003</v>
      </c>
      <c r="F167" s="27">
        <v>17028.091</v>
      </c>
      <c r="G167" s="27">
        <v>21700.580999999998</v>
      </c>
      <c r="H167" s="27">
        <v>95115.258000000002</v>
      </c>
      <c r="I167" s="27">
        <v>18109.287</v>
      </c>
      <c r="J167" s="27">
        <v>155858.389</v>
      </c>
      <c r="K167" s="27">
        <v>59202.351999999999</v>
      </c>
      <c r="L167" s="27">
        <v>26382.993999999999</v>
      </c>
      <c r="M167" s="27">
        <v>18101343596.73</v>
      </c>
      <c r="N167" s="27">
        <v>24219916789.900002</v>
      </c>
      <c r="O167" s="27">
        <v>115946624501.78</v>
      </c>
      <c r="P167" s="27">
        <v>41632147328.879997</v>
      </c>
      <c r="Q167" s="27">
        <v>26055995802.119999</v>
      </c>
      <c r="R167" s="27">
        <v>92752798648.910004</v>
      </c>
      <c r="S167" s="27">
        <v>32932668782.25</v>
      </c>
      <c r="T167" s="27">
        <v>84197544611.539993</v>
      </c>
      <c r="U167" s="27">
        <v>29082523246.59</v>
      </c>
      <c r="V167" s="27">
        <v>49538739059.860001</v>
      </c>
      <c r="W167" s="27">
        <v>30779517731.799999</v>
      </c>
      <c r="X167" s="27">
        <v>5.2</v>
      </c>
      <c r="Y167" s="27">
        <v>4.2</v>
      </c>
      <c r="Z167" s="27">
        <v>4</v>
      </c>
      <c r="AA167" s="27">
        <v>4.4000000000000004</v>
      </c>
      <c r="AB167" s="27">
        <v>4.8</v>
      </c>
      <c r="AC167" s="27">
        <v>5.3</v>
      </c>
      <c r="AD167" s="27">
        <v>4.4000000000000004</v>
      </c>
      <c r="AE167" s="27">
        <v>4.7</v>
      </c>
      <c r="AF167" s="27">
        <v>3.7</v>
      </c>
      <c r="AG167" s="27">
        <v>5</v>
      </c>
      <c r="AH167" s="27">
        <v>5.4</v>
      </c>
      <c r="AI167" s="27">
        <v>4303</v>
      </c>
      <c r="AJ167" s="27">
        <v>7984</v>
      </c>
      <c r="AK167" s="27">
        <v>35910</v>
      </c>
      <c r="AL167" s="27">
        <v>13889</v>
      </c>
      <c r="AM167" s="27">
        <v>15038</v>
      </c>
      <c r="AN167" s="27">
        <v>10933</v>
      </c>
      <c r="AO167" s="27">
        <v>28028</v>
      </c>
      <c r="AP167" s="27">
        <v>8501</v>
      </c>
      <c r="AQ167" s="27">
        <v>38068</v>
      </c>
      <c r="AR167" s="27">
        <v>27194</v>
      </c>
      <c r="AS167" s="27">
        <v>8524</v>
      </c>
      <c r="AT167" s="27">
        <v>99.9</v>
      </c>
      <c r="AU167" s="27">
        <v>99.6</v>
      </c>
      <c r="AV167" s="27">
        <v>100.7</v>
      </c>
      <c r="AW167" s="27">
        <v>98.7</v>
      </c>
      <c r="AX167" s="27">
        <v>100.1</v>
      </c>
      <c r="AY167" s="27">
        <v>97.4</v>
      </c>
      <c r="AZ167" s="27">
        <v>99.8</v>
      </c>
      <c r="BA167" s="27">
        <v>99.9</v>
      </c>
      <c r="BB167" s="27">
        <v>97.9</v>
      </c>
      <c r="BC167" s="27">
        <v>99.5</v>
      </c>
      <c r="BD167" s="27">
        <v>99.3</v>
      </c>
      <c r="BE167" s="27">
        <v>18164</v>
      </c>
      <c r="BF167" s="27">
        <v>21335</v>
      </c>
      <c r="BG167" s="27">
        <v>378123</v>
      </c>
      <c r="BH167" s="27">
        <v>47795</v>
      </c>
      <c r="BI167" s="27">
        <v>28981</v>
      </c>
      <c r="BJ167" s="27">
        <v>22577</v>
      </c>
      <c r="BK167" s="27">
        <v>277853</v>
      </c>
      <c r="BL167" s="27">
        <v>31328</v>
      </c>
      <c r="BM167" s="27">
        <v>250252</v>
      </c>
      <c r="BN167" s="27">
        <v>64193</v>
      </c>
      <c r="BO167" s="27">
        <v>33299</v>
      </c>
      <c r="BP167" s="27">
        <v>6629</v>
      </c>
      <c r="BQ167" s="27">
        <v>7101</v>
      </c>
      <c r="BR167" s="27">
        <v>52912</v>
      </c>
      <c r="BS167" s="27">
        <v>25565</v>
      </c>
      <c r="BT167" s="27">
        <v>13109</v>
      </c>
      <c r="BU167" s="27">
        <v>14498</v>
      </c>
      <c r="BV167" s="27">
        <v>60371</v>
      </c>
      <c r="BW167" s="27">
        <v>14933</v>
      </c>
      <c r="BX167" s="27">
        <v>50409</v>
      </c>
      <c r="BY167" s="27">
        <v>28688</v>
      </c>
      <c r="BZ167" s="27">
        <v>15529</v>
      </c>
      <c r="CA167" s="27">
        <v>1978</v>
      </c>
      <c r="CB167" s="27">
        <v>1885</v>
      </c>
      <c r="CC167" s="27">
        <v>14709</v>
      </c>
      <c r="CD167" s="27">
        <v>5218</v>
      </c>
      <c r="CE167" s="27">
        <v>4270</v>
      </c>
      <c r="CF167" s="27">
        <v>3806</v>
      </c>
      <c r="CG167" s="27">
        <v>9916</v>
      </c>
      <c r="CH167" s="27">
        <v>3184</v>
      </c>
      <c r="CI167" s="27">
        <v>9901</v>
      </c>
      <c r="CJ167" s="27">
        <v>5434</v>
      </c>
      <c r="CK167" s="27">
        <v>4099</v>
      </c>
    </row>
    <row r="168" spans="1:89" s="8" customFormat="1" x14ac:dyDescent="0.25">
      <c r="A168" s="26">
        <v>42186</v>
      </c>
      <c r="B168" s="27">
        <v>11252.513999999999</v>
      </c>
      <c r="C168" s="27">
        <v>19978.758000000002</v>
      </c>
      <c r="D168" s="27">
        <v>260567.37899999999</v>
      </c>
      <c r="E168" s="27">
        <v>82253.691000000006</v>
      </c>
      <c r="F168" s="27">
        <v>20446.907999999999</v>
      </c>
      <c r="G168" s="27">
        <v>25495.296999999999</v>
      </c>
      <c r="H168" s="27">
        <v>115390.82799999999</v>
      </c>
      <c r="I168" s="27">
        <v>22132.221000000001</v>
      </c>
      <c r="J168" s="27">
        <v>185833.79399999999</v>
      </c>
      <c r="K168" s="27">
        <v>70368.687999999995</v>
      </c>
      <c r="L168" s="27">
        <v>31075.655999999999</v>
      </c>
      <c r="M168" s="27">
        <v>20907535544.110001</v>
      </c>
      <c r="N168" s="27">
        <v>30441307877.18</v>
      </c>
      <c r="O168" s="27">
        <v>157136511064.01999</v>
      </c>
      <c r="P168" s="27">
        <v>49392716676.620003</v>
      </c>
      <c r="Q168" s="27">
        <v>30912345577.639999</v>
      </c>
      <c r="R168" s="27">
        <v>110599909670.58</v>
      </c>
      <c r="S168" s="27">
        <v>38487525980.970001</v>
      </c>
      <c r="T168" s="27">
        <v>102759159027.06</v>
      </c>
      <c r="U168" s="27">
        <v>34849424416.260002</v>
      </c>
      <c r="V168" s="27">
        <v>59748427597.68</v>
      </c>
      <c r="W168" s="27">
        <v>35990838297.949997</v>
      </c>
      <c r="X168" s="27">
        <v>5.3</v>
      </c>
      <c r="Y168" s="27">
        <v>4</v>
      </c>
      <c r="Z168" s="27">
        <v>3.8</v>
      </c>
      <c r="AA168" s="27">
        <v>4.5</v>
      </c>
      <c r="AB168" s="27">
        <v>4.5</v>
      </c>
      <c r="AC168" s="27">
        <v>5.3</v>
      </c>
      <c r="AD168" s="27">
        <v>4.3</v>
      </c>
      <c r="AE168" s="27">
        <v>4.7</v>
      </c>
      <c r="AF168" s="27">
        <v>3.1</v>
      </c>
      <c r="AG168" s="27">
        <v>4.5999999999999996</v>
      </c>
      <c r="AH168" s="27">
        <v>5</v>
      </c>
      <c r="AI168" s="27">
        <v>4029</v>
      </c>
      <c r="AJ168" s="27">
        <v>7906</v>
      </c>
      <c r="AK168" s="27">
        <v>37180</v>
      </c>
      <c r="AL168" s="27">
        <v>13528</v>
      </c>
      <c r="AM168" s="27">
        <v>15034</v>
      </c>
      <c r="AN168" s="27">
        <v>10189</v>
      </c>
      <c r="AO168" s="27">
        <v>25875</v>
      </c>
      <c r="AP168" s="27">
        <v>8351</v>
      </c>
      <c r="AQ168" s="27">
        <v>37079</v>
      </c>
      <c r="AR168" s="27">
        <v>25457</v>
      </c>
      <c r="AS168" s="27">
        <v>8547</v>
      </c>
      <c r="AT168" s="27">
        <v>100.9</v>
      </c>
      <c r="AU168" s="27">
        <v>99.8</v>
      </c>
      <c r="AV168" s="27">
        <v>99.4</v>
      </c>
      <c r="AW168" s="27">
        <v>100.5</v>
      </c>
      <c r="AX168" s="27">
        <v>101.6</v>
      </c>
      <c r="AY168" s="27">
        <v>102.4</v>
      </c>
      <c r="AZ168" s="27">
        <v>102</v>
      </c>
      <c r="BA168" s="27">
        <v>101.4</v>
      </c>
      <c r="BB168" s="27">
        <v>101.2</v>
      </c>
      <c r="BC168" s="27">
        <v>102.3</v>
      </c>
      <c r="BD168" s="27">
        <v>100.3</v>
      </c>
      <c r="BE168" s="27">
        <v>26557</v>
      </c>
      <c r="BF168" s="27">
        <v>25278</v>
      </c>
      <c r="BG168" s="27">
        <v>426819</v>
      </c>
      <c r="BH168" s="27">
        <v>57498</v>
      </c>
      <c r="BI168" s="27">
        <v>34639</v>
      </c>
      <c r="BJ168" s="27">
        <v>27436</v>
      </c>
      <c r="BK168" s="27">
        <v>363914</v>
      </c>
      <c r="BL168" s="27">
        <v>39375</v>
      </c>
      <c r="BM168" s="27">
        <v>300362</v>
      </c>
      <c r="BN168" s="27">
        <v>78119</v>
      </c>
      <c r="BO168" s="27">
        <v>40325</v>
      </c>
      <c r="BP168" s="27">
        <v>8191</v>
      </c>
      <c r="BQ168" s="27">
        <v>8806</v>
      </c>
      <c r="BR168" s="27">
        <v>64913</v>
      </c>
      <c r="BS168" s="27">
        <v>31645</v>
      </c>
      <c r="BT168" s="27">
        <v>16422</v>
      </c>
      <c r="BU168" s="27">
        <v>17828</v>
      </c>
      <c r="BV168" s="27">
        <v>72677</v>
      </c>
      <c r="BW168" s="27">
        <v>18410</v>
      </c>
      <c r="BX168" s="27">
        <v>61421</v>
      </c>
      <c r="BY168" s="27">
        <v>35108</v>
      </c>
      <c r="BZ168" s="27">
        <v>18992</v>
      </c>
      <c r="CA168" s="27">
        <v>2383</v>
      </c>
      <c r="CB168" s="27">
        <v>2286</v>
      </c>
      <c r="CC168" s="27">
        <v>17662</v>
      </c>
      <c r="CD168" s="27">
        <v>6413</v>
      </c>
      <c r="CE168" s="27">
        <v>5324</v>
      </c>
      <c r="CF168" s="27">
        <v>4538</v>
      </c>
      <c r="CG168" s="27">
        <v>11741</v>
      </c>
      <c r="CH168" s="27">
        <v>3855</v>
      </c>
      <c r="CI168" s="27">
        <v>12098</v>
      </c>
      <c r="CJ168" s="27">
        <v>6740</v>
      </c>
      <c r="CK168" s="27">
        <v>4903</v>
      </c>
    </row>
    <row r="169" spans="1:89" s="8" customFormat="1" x14ac:dyDescent="0.25">
      <c r="A169" s="26">
        <v>42217</v>
      </c>
      <c r="B169" s="27">
        <v>12521.333000000001</v>
      </c>
      <c r="C169" s="27">
        <v>22076.416000000001</v>
      </c>
      <c r="D169" s="27">
        <v>294903.14600000001</v>
      </c>
      <c r="E169" s="27">
        <v>93395.712</v>
      </c>
      <c r="F169" s="27">
        <v>22941.409</v>
      </c>
      <c r="G169" s="27">
        <v>28318.382000000001</v>
      </c>
      <c r="H169" s="27">
        <v>129439.322</v>
      </c>
      <c r="I169" s="27">
        <v>24629.288</v>
      </c>
      <c r="J169" s="27">
        <v>208953.84400000001</v>
      </c>
      <c r="K169" s="27">
        <v>79438.585999999996</v>
      </c>
      <c r="L169" s="27">
        <v>35301.048999999999</v>
      </c>
      <c r="M169" s="27">
        <v>23169279669.060001</v>
      </c>
      <c r="N169" s="27">
        <v>34376359040.610001</v>
      </c>
      <c r="O169" s="27">
        <v>178256566998.76001</v>
      </c>
      <c r="P169" s="27">
        <v>55758894547.019997</v>
      </c>
      <c r="Q169" s="27">
        <v>34970554254.75</v>
      </c>
      <c r="R169" s="27">
        <v>123987209643.34</v>
      </c>
      <c r="S169" s="27">
        <v>43379050667.919998</v>
      </c>
      <c r="T169" s="27">
        <v>117848363560.44</v>
      </c>
      <c r="U169" s="27">
        <v>39264853921.660004</v>
      </c>
      <c r="V169" s="27">
        <v>68613438900.099998</v>
      </c>
      <c r="W169" s="27">
        <v>40836476510.139999</v>
      </c>
      <c r="X169" s="27">
        <v>4.5</v>
      </c>
      <c r="Y169" s="27">
        <v>3.9</v>
      </c>
      <c r="Z169" s="27">
        <v>3.9</v>
      </c>
      <c r="AA169" s="27">
        <v>4.5999999999999996</v>
      </c>
      <c r="AB169" s="27">
        <v>4.3</v>
      </c>
      <c r="AC169" s="27">
        <v>5.4</v>
      </c>
      <c r="AD169" s="27">
        <v>4.3</v>
      </c>
      <c r="AE169" s="27">
        <v>4.7</v>
      </c>
      <c r="AF169" s="27">
        <v>3.1</v>
      </c>
      <c r="AG169" s="27">
        <v>4.2</v>
      </c>
      <c r="AH169" s="27">
        <v>4.5</v>
      </c>
      <c r="AI169" s="27">
        <v>4801</v>
      </c>
      <c r="AJ169" s="27">
        <v>7943</v>
      </c>
      <c r="AK169" s="27">
        <v>37206</v>
      </c>
      <c r="AL169" s="27">
        <v>13254</v>
      </c>
      <c r="AM169" s="27">
        <v>14758</v>
      </c>
      <c r="AN169" s="27">
        <v>9311</v>
      </c>
      <c r="AO169" s="27">
        <v>26564</v>
      </c>
      <c r="AP169" s="27">
        <v>7952</v>
      </c>
      <c r="AQ169" s="27">
        <v>40344</v>
      </c>
      <c r="AR169" s="27">
        <v>25299</v>
      </c>
      <c r="AS169" s="27">
        <v>8732</v>
      </c>
      <c r="AT169" s="27">
        <v>100.4</v>
      </c>
      <c r="AU169" s="27">
        <v>101.2</v>
      </c>
      <c r="AV169" s="27">
        <v>99.3</v>
      </c>
      <c r="AW169" s="27">
        <v>98.9</v>
      </c>
      <c r="AX169" s="27">
        <v>100.7</v>
      </c>
      <c r="AY169" s="27">
        <v>100</v>
      </c>
      <c r="AZ169" s="27">
        <v>100.3</v>
      </c>
      <c r="BA169" s="27">
        <v>101.6</v>
      </c>
      <c r="BB169" s="27">
        <v>99.7</v>
      </c>
      <c r="BC169" s="27">
        <v>101.7</v>
      </c>
      <c r="BD169" s="27">
        <v>100.9</v>
      </c>
      <c r="BE169" s="27">
        <v>28859</v>
      </c>
      <c r="BF169" s="27">
        <v>29673</v>
      </c>
      <c r="BG169" s="27">
        <v>481489</v>
      </c>
      <c r="BH169" s="27">
        <v>65336</v>
      </c>
      <c r="BI169" s="27">
        <v>39644</v>
      </c>
      <c r="BJ169" s="27">
        <v>32487</v>
      </c>
      <c r="BK169" s="27">
        <v>416984</v>
      </c>
      <c r="BL169" s="27">
        <v>45639</v>
      </c>
      <c r="BM169" s="27">
        <v>351622</v>
      </c>
      <c r="BN169" s="27">
        <v>92301</v>
      </c>
      <c r="BO169" s="27">
        <v>46849</v>
      </c>
      <c r="BP169" s="27">
        <v>9667</v>
      </c>
      <c r="BQ169" s="27">
        <v>10377</v>
      </c>
      <c r="BR169" s="27">
        <v>77082</v>
      </c>
      <c r="BS169" s="27">
        <v>36863</v>
      </c>
      <c r="BT169" s="27">
        <v>19521</v>
      </c>
      <c r="BU169" s="27">
        <v>21119</v>
      </c>
      <c r="BV169" s="27">
        <v>85225</v>
      </c>
      <c r="BW169" s="27">
        <v>21589</v>
      </c>
      <c r="BX169" s="27">
        <v>71513</v>
      </c>
      <c r="BY169" s="27">
        <v>41143</v>
      </c>
      <c r="BZ169" s="27">
        <v>22381</v>
      </c>
      <c r="CA169" s="27">
        <v>2768</v>
      </c>
      <c r="CB169" s="27">
        <v>2667</v>
      </c>
      <c r="CC169" s="27">
        <v>20844</v>
      </c>
      <c r="CD169" s="27">
        <v>7501</v>
      </c>
      <c r="CE169" s="27">
        <v>6345</v>
      </c>
      <c r="CF169" s="27">
        <v>5398</v>
      </c>
      <c r="CG169" s="27">
        <v>13666</v>
      </c>
      <c r="CH169" s="27">
        <v>4499</v>
      </c>
      <c r="CI169" s="27">
        <v>13773</v>
      </c>
      <c r="CJ169" s="27">
        <v>7930</v>
      </c>
      <c r="CK169" s="27">
        <v>5734</v>
      </c>
    </row>
    <row r="170" spans="1:89" s="8" customFormat="1" x14ac:dyDescent="0.25">
      <c r="A170" s="26">
        <v>42248</v>
      </c>
      <c r="B170" s="27">
        <v>13869.204</v>
      </c>
      <c r="C170" s="27">
        <v>24397.383999999998</v>
      </c>
      <c r="D170" s="27">
        <v>329974.59000000003</v>
      </c>
      <c r="E170" s="27">
        <v>103919.053</v>
      </c>
      <c r="F170" s="27">
        <v>25994.201000000001</v>
      </c>
      <c r="G170" s="27">
        <v>31345.574000000001</v>
      </c>
      <c r="H170" s="27">
        <v>146476.72099999999</v>
      </c>
      <c r="I170" s="27">
        <v>27501.812000000002</v>
      </c>
      <c r="J170" s="27">
        <v>234087.22</v>
      </c>
      <c r="K170" s="27">
        <v>89631.864000000001</v>
      </c>
      <c r="L170" s="27">
        <v>38400.606</v>
      </c>
      <c r="M170" s="27">
        <v>25532145173.48</v>
      </c>
      <c r="N170" s="27">
        <v>38335642760.599998</v>
      </c>
      <c r="O170" s="27">
        <v>190606628317.51001</v>
      </c>
      <c r="P170" s="27">
        <v>62421686556.050003</v>
      </c>
      <c r="Q170" s="27">
        <v>39934321877.779999</v>
      </c>
      <c r="R170" s="27">
        <v>136866222978.75</v>
      </c>
      <c r="S170" s="27">
        <v>48510363686.949997</v>
      </c>
      <c r="T170" s="27">
        <v>134042480539.2</v>
      </c>
      <c r="U170" s="27">
        <v>44319839904.919998</v>
      </c>
      <c r="V170" s="27">
        <v>76879036350.470001</v>
      </c>
      <c r="W170" s="27">
        <v>45421913272.550003</v>
      </c>
      <c r="X170" s="27">
        <v>5.5</v>
      </c>
      <c r="Y170" s="27">
        <v>3.8</v>
      </c>
      <c r="Z170" s="27">
        <v>3.7</v>
      </c>
      <c r="AA170" s="27">
        <v>4.7</v>
      </c>
      <c r="AB170" s="27">
        <v>4.0999999999999996</v>
      </c>
      <c r="AC170" s="27">
        <v>5.4</v>
      </c>
      <c r="AD170" s="27">
        <v>4.3</v>
      </c>
      <c r="AE170" s="27">
        <v>4.7</v>
      </c>
      <c r="AF170" s="27">
        <v>2.4</v>
      </c>
      <c r="AG170" s="27">
        <v>4</v>
      </c>
      <c r="AH170" s="27">
        <v>4.4000000000000004</v>
      </c>
      <c r="AI170" s="27">
        <v>4633</v>
      </c>
      <c r="AJ170" s="27">
        <v>7682</v>
      </c>
      <c r="AK170" s="27">
        <v>35985</v>
      </c>
      <c r="AL170" s="27">
        <v>12956</v>
      </c>
      <c r="AM170" s="27">
        <v>14391</v>
      </c>
      <c r="AN170" s="27">
        <v>9364</v>
      </c>
      <c r="AO170" s="27">
        <v>26039</v>
      </c>
      <c r="AP170" s="27">
        <v>7865</v>
      </c>
      <c r="AQ170" s="27">
        <v>40277</v>
      </c>
      <c r="AR170" s="27">
        <v>25843</v>
      </c>
      <c r="AS170" s="27">
        <v>8760</v>
      </c>
      <c r="AT170" s="27">
        <v>100</v>
      </c>
      <c r="AU170" s="27">
        <v>101.2</v>
      </c>
      <c r="AV170" s="27">
        <v>99.7</v>
      </c>
      <c r="AW170" s="27">
        <v>97.1</v>
      </c>
      <c r="AX170" s="27">
        <v>101.1</v>
      </c>
      <c r="AY170" s="27">
        <v>100.9</v>
      </c>
      <c r="AZ170" s="27">
        <v>100.2</v>
      </c>
      <c r="BA170" s="27">
        <v>99.6</v>
      </c>
      <c r="BB170" s="27">
        <v>99.6</v>
      </c>
      <c r="BC170" s="27">
        <v>101</v>
      </c>
      <c r="BD170" s="27">
        <v>101.5</v>
      </c>
      <c r="BE170" s="27">
        <v>32480</v>
      </c>
      <c r="BF170" s="27">
        <v>34958</v>
      </c>
      <c r="BG170" s="27">
        <v>548612</v>
      </c>
      <c r="BH170" s="27">
        <v>74374</v>
      </c>
      <c r="BI170" s="27">
        <v>44450</v>
      </c>
      <c r="BJ170" s="27">
        <v>38394</v>
      </c>
      <c r="BK170" s="27">
        <v>476683</v>
      </c>
      <c r="BL170" s="27">
        <v>52668</v>
      </c>
      <c r="BM170" s="27">
        <v>394465</v>
      </c>
      <c r="BN170" s="27">
        <v>105844</v>
      </c>
      <c r="BO170" s="27">
        <v>60241</v>
      </c>
      <c r="BP170" s="27">
        <v>11253</v>
      </c>
      <c r="BQ170" s="27">
        <v>12063</v>
      </c>
      <c r="BR170" s="27">
        <v>89797</v>
      </c>
      <c r="BS170" s="27">
        <v>41856</v>
      </c>
      <c r="BT170" s="27">
        <v>22705</v>
      </c>
      <c r="BU170" s="27">
        <v>24500</v>
      </c>
      <c r="BV170" s="27">
        <v>97642</v>
      </c>
      <c r="BW170" s="27">
        <v>24522</v>
      </c>
      <c r="BX170" s="27">
        <v>82078</v>
      </c>
      <c r="BY170" s="27">
        <v>47107</v>
      </c>
      <c r="BZ170" s="27">
        <v>26235</v>
      </c>
      <c r="CA170" s="27">
        <v>3278</v>
      </c>
      <c r="CB170" s="27">
        <v>3156</v>
      </c>
      <c r="CC170" s="27">
        <v>24504</v>
      </c>
      <c r="CD170" s="27">
        <v>8864</v>
      </c>
      <c r="CE170" s="27">
        <v>7629</v>
      </c>
      <c r="CF170" s="27">
        <v>6371</v>
      </c>
      <c r="CG170" s="27">
        <v>16042</v>
      </c>
      <c r="CH170" s="27">
        <v>5267</v>
      </c>
      <c r="CI170" s="27">
        <v>16260</v>
      </c>
      <c r="CJ170" s="27">
        <v>9246</v>
      </c>
      <c r="CK170" s="27">
        <v>6700</v>
      </c>
    </row>
    <row r="171" spans="1:89" s="8" customFormat="1" x14ac:dyDescent="0.25">
      <c r="A171" s="26">
        <v>42278</v>
      </c>
      <c r="B171" s="27">
        <v>15640.922</v>
      </c>
      <c r="C171" s="27">
        <v>27927.636999999999</v>
      </c>
      <c r="D171" s="27">
        <v>368013.16600000003</v>
      </c>
      <c r="E171" s="27">
        <v>115875.393</v>
      </c>
      <c r="F171" s="27">
        <v>29728.611000000001</v>
      </c>
      <c r="G171" s="27">
        <v>35202.139000000003</v>
      </c>
      <c r="H171" s="27">
        <v>166219.35500000001</v>
      </c>
      <c r="I171" s="27">
        <v>31476.675999999999</v>
      </c>
      <c r="J171" s="27">
        <v>260033.66399999999</v>
      </c>
      <c r="K171" s="27">
        <v>103031.00900000001</v>
      </c>
      <c r="L171" s="27">
        <v>43269.184000000001</v>
      </c>
      <c r="M171" s="27">
        <v>28387744383.259998</v>
      </c>
      <c r="N171" s="27">
        <v>42916953723.169998</v>
      </c>
      <c r="O171" s="27">
        <v>223638383016.51999</v>
      </c>
      <c r="P171" s="27">
        <v>70048697126.330002</v>
      </c>
      <c r="Q171" s="27">
        <v>44205057781.489998</v>
      </c>
      <c r="R171" s="27">
        <v>155347546884.91</v>
      </c>
      <c r="S171" s="27">
        <v>54733465923.110001</v>
      </c>
      <c r="T171" s="27">
        <v>150472108009.51999</v>
      </c>
      <c r="U171" s="27">
        <v>50153272594.300003</v>
      </c>
      <c r="V171" s="27">
        <v>86495711518.929993</v>
      </c>
      <c r="W171" s="27">
        <v>50439223522.300003</v>
      </c>
      <c r="X171" s="27">
        <v>5.5</v>
      </c>
      <c r="Y171" s="27">
        <v>3.9</v>
      </c>
      <c r="Z171" s="27">
        <v>3.7</v>
      </c>
      <c r="AA171" s="27">
        <v>5.2</v>
      </c>
      <c r="AB171" s="27">
        <v>4.3</v>
      </c>
      <c r="AC171" s="27">
        <v>5.4</v>
      </c>
      <c r="AD171" s="27">
        <v>4.3</v>
      </c>
      <c r="AE171" s="27">
        <v>4.7</v>
      </c>
      <c r="AF171" s="27">
        <v>2.5</v>
      </c>
      <c r="AG171" s="27">
        <v>4.0999999999999996</v>
      </c>
      <c r="AH171" s="27">
        <v>4.0999999999999996</v>
      </c>
      <c r="AI171" s="27">
        <v>4509</v>
      </c>
      <c r="AJ171" s="27">
        <v>7289</v>
      </c>
      <c r="AK171" s="27">
        <v>32444</v>
      </c>
      <c r="AL171" s="27">
        <v>11057</v>
      </c>
      <c r="AM171" s="27">
        <v>13026</v>
      </c>
      <c r="AN171" s="27">
        <v>8126</v>
      </c>
      <c r="AO171" s="27">
        <v>25610</v>
      </c>
      <c r="AP171" s="27">
        <v>8239</v>
      </c>
      <c r="AQ171" s="27">
        <v>38531</v>
      </c>
      <c r="AR171" s="27">
        <v>25839</v>
      </c>
      <c r="AS171" s="27">
        <v>8819</v>
      </c>
      <c r="AT171" s="27">
        <v>98.3</v>
      </c>
      <c r="AU171" s="27">
        <v>100.6</v>
      </c>
      <c r="AV171" s="27">
        <v>101.3</v>
      </c>
      <c r="AW171" s="27">
        <v>103.8</v>
      </c>
      <c r="AX171" s="27">
        <v>101</v>
      </c>
      <c r="AY171" s="27">
        <v>101</v>
      </c>
      <c r="AZ171" s="27">
        <v>98.8</v>
      </c>
      <c r="BA171" s="27">
        <v>100.3</v>
      </c>
      <c r="BB171" s="27">
        <v>103.7</v>
      </c>
      <c r="BC171" s="27">
        <v>100.2</v>
      </c>
      <c r="BD171" s="27">
        <v>100.5</v>
      </c>
      <c r="BE171" s="27">
        <v>34509</v>
      </c>
      <c r="BF171" s="27">
        <v>41183</v>
      </c>
      <c r="BG171" s="27">
        <v>640848</v>
      </c>
      <c r="BH171" s="27">
        <v>83007</v>
      </c>
      <c r="BI171" s="27">
        <v>49465</v>
      </c>
      <c r="BJ171" s="27">
        <v>44445</v>
      </c>
      <c r="BK171" s="27">
        <v>526324</v>
      </c>
      <c r="BL171" s="27">
        <v>58273</v>
      </c>
      <c r="BM171" s="27">
        <v>435551</v>
      </c>
      <c r="BN171" s="27">
        <v>120532</v>
      </c>
      <c r="BO171" s="27">
        <v>67533</v>
      </c>
      <c r="BP171" s="27">
        <v>12813</v>
      </c>
      <c r="BQ171" s="27">
        <v>13818</v>
      </c>
      <c r="BR171" s="27">
        <v>102234</v>
      </c>
      <c r="BS171" s="27">
        <v>47200</v>
      </c>
      <c r="BT171" s="27">
        <v>25862</v>
      </c>
      <c r="BU171" s="27">
        <v>27878</v>
      </c>
      <c r="BV171" s="27">
        <v>109657</v>
      </c>
      <c r="BW171" s="27">
        <v>28062</v>
      </c>
      <c r="BX171" s="27">
        <v>93163</v>
      </c>
      <c r="BY171" s="27">
        <v>52999</v>
      </c>
      <c r="BZ171" s="27">
        <v>29243</v>
      </c>
      <c r="CA171" s="27">
        <v>3800</v>
      </c>
      <c r="CB171" s="27">
        <v>3712</v>
      </c>
      <c r="CC171" s="27">
        <v>27991</v>
      </c>
      <c r="CD171" s="27">
        <v>10211</v>
      </c>
      <c r="CE171" s="27">
        <v>8871</v>
      </c>
      <c r="CF171" s="27">
        <v>7306</v>
      </c>
      <c r="CG171" s="27">
        <v>18052</v>
      </c>
      <c r="CH171" s="27">
        <v>6043</v>
      </c>
      <c r="CI171" s="27">
        <v>19064</v>
      </c>
      <c r="CJ171" s="27">
        <v>10693</v>
      </c>
      <c r="CK171" s="27">
        <v>7622</v>
      </c>
    </row>
    <row r="172" spans="1:89" s="8" customFormat="1" x14ac:dyDescent="0.25">
      <c r="A172" s="26">
        <v>42309</v>
      </c>
      <c r="B172" s="27">
        <v>16313.814</v>
      </c>
      <c r="C172" s="27">
        <v>29565.684000000001</v>
      </c>
      <c r="D172" s="27">
        <v>391791.696</v>
      </c>
      <c r="E172" s="27">
        <v>125777.625</v>
      </c>
      <c r="F172" s="27">
        <v>32381.274000000001</v>
      </c>
      <c r="G172" s="27">
        <v>38057.402999999998</v>
      </c>
      <c r="H172" s="27">
        <v>178986.492</v>
      </c>
      <c r="I172" s="27">
        <v>33817.358999999997</v>
      </c>
      <c r="J172" s="27">
        <v>279870.87199999997</v>
      </c>
      <c r="K172" s="27">
        <v>111929.79700000001</v>
      </c>
      <c r="L172" s="27">
        <v>45401.705000000002</v>
      </c>
      <c r="M172" s="27">
        <v>31463384356.720001</v>
      </c>
      <c r="N172" s="27">
        <v>47201413757.010002</v>
      </c>
      <c r="O172" s="27">
        <v>245202526494.06</v>
      </c>
      <c r="P172" s="27">
        <v>77819323751.830002</v>
      </c>
      <c r="Q172" s="27">
        <v>48594123271.029999</v>
      </c>
      <c r="R172" s="27">
        <v>170926334704.01999</v>
      </c>
      <c r="S172" s="27">
        <v>60855212894.57</v>
      </c>
      <c r="T172" s="27">
        <v>167727480956.23001</v>
      </c>
      <c r="U172" s="27">
        <v>54918139199.339996</v>
      </c>
      <c r="V172" s="27">
        <v>97235061919.850006</v>
      </c>
      <c r="W172" s="27">
        <v>55596498373.440002</v>
      </c>
      <c r="X172" s="27">
        <v>5.6</v>
      </c>
      <c r="Y172" s="27">
        <v>4.2</v>
      </c>
      <c r="Z172" s="27">
        <v>3.5</v>
      </c>
      <c r="AA172" s="27">
        <v>5.7</v>
      </c>
      <c r="AB172" s="27">
        <v>4.7</v>
      </c>
      <c r="AC172" s="27">
        <v>5.3</v>
      </c>
      <c r="AD172" s="27">
        <v>4.2</v>
      </c>
      <c r="AE172" s="27">
        <v>4.7</v>
      </c>
      <c r="AF172" s="27">
        <v>2.8</v>
      </c>
      <c r="AG172" s="27">
        <v>4.3</v>
      </c>
      <c r="AH172" s="27">
        <v>4.2</v>
      </c>
      <c r="AI172" s="27">
        <v>5027</v>
      </c>
      <c r="AJ172" s="27">
        <v>7157</v>
      </c>
      <c r="AK172" s="27">
        <v>29221</v>
      </c>
      <c r="AL172" s="27">
        <v>9557</v>
      </c>
      <c r="AM172" s="27">
        <v>12511</v>
      </c>
      <c r="AN172" s="27">
        <v>7850</v>
      </c>
      <c r="AO172" s="27">
        <v>22639</v>
      </c>
      <c r="AP172" s="27">
        <v>7719</v>
      </c>
      <c r="AQ172" s="27">
        <v>32619</v>
      </c>
      <c r="AR172" s="27">
        <v>23999</v>
      </c>
      <c r="AS172" s="27">
        <v>8837</v>
      </c>
      <c r="AT172" s="27">
        <v>101</v>
      </c>
      <c r="AU172" s="27">
        <v>99</v>
      </c>
      <c r="AV172" s="27">
        <v>101.4</v>
      </c>
      <c r="AW172" s="27">
        <v>98.9</v>
      </c>
      <c r="AX172" s="27">
        <v>100.5</v>
      </c>
      <c r="AY172" s="27">
        <v>99.5</v>
      </c>
      <c r="AZ172" s="27">
        <v>99.9</v>
      </c>
      <c r="BA172" s="27">
        <v>100.1</v>
      </c>
      <c r="BB172" s="27">
        <v>97.4</v>
      </c>
      <c r="BC172" s="27">
        <v>100</v>
      </c>
      <c r="BD172" s="27">
        <v>99.3</v>
      </c>
      <c r="BE172" s="27">
        <v>37485</v>
      </c>
      <c r="BF172" s="27">
        <v>44791</v>
      </c>
      <c r="BG172" s="27">
        <v>710525</v>
      </c>
      <c r="BH172" s="27">
        <v>90543</v>
      </c>
      <c r="BI172" s="27">
        <v>53478</v>
      </c>
      <c r="BJ172" s="27">
        <v>50326</v>
      </c>
      <c r="BK172" s="27">
        <v>572294</v>
      </c>
      <c r="BL172" s="27">
        <v>64569</v>
      </c>
      <c r="BM172" s="27">
        <v>481669</v>
      </c>
      <c r="BN172" s="27">
        <v>134983</v>
      </c>
      <c r="BO172" s="27">
        <v>78310</v>
      </c>
      <c r="BP172" s="27">
        <v>14395</v>
      </c>
      <c r="BQ172" s="27">
        <v>15481</v>
      </c>
      <c r="BR172" s="27">
        <v>114341</v>
      </c>
      <c r="BS172" s="27">
        <v>52492</v>
      </c>
      <c r="BT172" s="27">
        <v>29101</v>
      </c>
      <c r="BU172" s="27">
        <v>31120</v>
      </c>
      <c r="BV172" s="27">
        <v>121654</v>
      </c>
      <c r="BW172" s="27">
        <v>31217</v>
      </c>
      <c r="BX172" s="27">
        <v>103938</v>
      </c>
      <c r="BY172" s="27">
        <v>58797</v>
      </c>
      <c r="BZ172" s="27">
        <v>32513</v>
      </c>
      <c r="CA172" s="27">
        <v>4360</v>
      </c>
      <c r="CB172" s="27">
        <v>4203</v>
      </c>
      <c r="CC172" s="27">
        <v>31687</v>
      </c>
      <c r="CD172" s="27">
        <v>11378</v>
      </c>
      <c r="CE172" s="27">
        <v>10154</v>
      </c>
      <c r="CF172" s="27">
        <v>8317</v>
      </c>
      <c r="CG172" s="27">
        <v>20246</v>
      </c>
      <c r="CH172" s="27">
        <v>6794</v>
      </c>
      <c r="CI172" s="27">
        <v>21894</v>
      </c>
      <c r="CJ172" s="27">
        <v>12055</v>
      </c>
      <c r="CK172" s="27">
        <v>8581</v>
      </c>
    </row>
    <row r="173" spans="1:89" s="8" customFormat="1" x14ac:dyDescent="0.25">
      <c r="A173" s="26">
        <v>42339</v>
      </c>
      <c r="B173" s="27">
        <v>18229.780999999999</v>
      </c>
      <c r="C173" s="27">
        <v>32544.864000000001</v>
      </c>
      <c r="D173" s="27">
        <v>433548.26699999999</v>
      </c>
      <c r="E173" s="27">
        <v>137642.693</v>
      </c>
      <c r="F173" s="27">
        <v>36160.807000000001</v>
      </c>
      <c r="G173" s="27">
        <v>41857.163999999997</v>
      </c>
      <c r="H173" s="27">
        <v>200054.66699999999</v>
      </c>
      <c r="I173" s="27">
        <v>37467.069000000003</v>
      </c>
      <c r="J173" s="27">
        <v>308650.19400000002</v>
      </c>
      <c r="K173" s="27">
        <v>124612.31299999999</v>
      </c>
      <c r="L173" s="27">
        <v>51372.824999999997</v>
      </c>
      <c r="M173" s="27">
        <v>35677875908.379997</v>
      </c>
      <c r="N173" s="27">
        <v>53801463792.089996</v>
      </c>
      <c r="O173" s="27">
        <v>280619612640.21002</v>
      </c>
      <c r="P173" s="27">
        <v>88711798170.009995</v>
      </c>
      <c r="Q173" s="27">
        <v>58229024555.690002</v>
      </c>
      <c r="R173" s="27">
        <v>191953201493.29001</v>
      </c>
      <c r="S173" s="27">
        <v>70967704763.160004</v>
      </c>
      <c r="T173" s="27">
        <v>200469274359.54999</v>
      </c>
      <c r="U173" s="27">
        <v>63009635082.959999</v>
      </c>
      <c r="V173" s="27">
        <v>114631206159.11</v>
      </c>
      <c r="W173" s="27">
        <v>63938746119.559998</v>
      </c>
      <c r="X173" s="27">
        <v>5.2</v>
      </c>
      <c r="Y173" s="27">
        <v>4.4000000000000004</v>
      </c>
      <c r="Z173" s="27">
        <v>3.4</v>
      </c>
      <c r="AA173" s="27">
        <v>5.9</v>
      </c>
      <c r="AB173" s="27">
        <v>5.2</v>
      </c>
      <c r="AC173" s="27">
        <v>5.4</v>
      </c>
      <c r="AD173" s="27">
        <v>4.2</v>
      </c>
      <c r="AE173" s="27">
        <v>4.5999999999999996</v>
      </c>
      <c r="AF173" s="27">
        <v>3.3</v>
      </c>
      <c r="AG173" s="27">
        <v>4.5999999999999996</v>
      </c>
      <c r="AH173" s="27">
        <v>4.3</v>
      </c>
      <c r="AI173" s="27">
        <v>4531</v>
      </c>
      <c r="AJ173" s="27">
        <v>6746</v>
      </c>
      <c r="AK173" s="27">
        <v>24362</v>
      </c>
      <c r="AL173" s="27">
        <v>8533</v>
      </c>
      <c r="AM173" s="27">
        <v>12471</v>
      </c>
      <c r="AN173" s="27">
        <v>8264</v>
      </c>
      <c r="AO173" s="27">
        <v>18621</v>
      </c>
      <c r="AP173" s="27">
        <v>7887</v>
      </c>
      <c r="AQ173" s="27">
        <v>28932</v>
      </c>
      <c r="AR173" s="27">
        <v>22283</v>
      </c>
      <c r="AS173" s="27">
        <v>8217</v>
      </c>
      <c r="AT173" s="27">
        <v>98.2</v>
      </c>
      <c r="AU173" s="27">
        <v>100</v>
      </c>
      <c r="AV173" s="27">
        <v>98.1</v>
      </c>
      <c r="AW173" s="27">
        <v>97.2</v>
      </c>
      <c r="AX173" s="27">
        <v>99.7</v>
      </c>
      <c r="AY173" s="27">
        <v>101.9</v>
      </c>
      <c r="AZ173" s="27">
        <v>98.2</v>
      </c>
      <c r="BA173" s="27">
        <v>100.2</v>
      </c>
      <c r="BB173" s="27">
        <v>98.6</v>
      </c>
      <c r="BC173" s="27">
        <v>99.4</v>
      </c>
      <c r="BD173" s="27">
        <v>99.6</v>
      </c>
      <c r="BE173" s="27">
        <v>40006</v>
      </c>
      <c r="BF173" s="27">
        <v>47949</v>
      </c>
      <c r="BG173" s="27">
        <v>811975</v>
      </c>
      <c r="BH173" s="27">
        <v>100410</v>
      </c>
      <c r="BI173" s="27">
        <v>60005</v>
      </c>
      <c r="BJ173" s="27">
        <v>56404</v>
      </c>
      <c r="BK173" s="27">
        <v>624754</v>
      </c>
      <c r="BL173" s="27">
        <v>71386</v>
      </c>
      <c r="BM173" s="27">
        <v>546442</v>
      </c>
      <c r="BN173" s="27">
        <v>149815</v>
      </c>
      <c r="BO173" s="27">
        <v>89266</v>
      </c>
      <c r="BP173" s="27">
        <v>16506</v>
      </c>
      <c r="BQ173" s="27">
        <v>17712</v>
      </c>
      <c r="BR173" s="27">
        <v>130788</v>
      </c>
      <c r="BS173" s="27">
        <v>59936</v>
      </c>
      <c r="BT173" s="27">
        <v>33347</v>
      </c>
      <c r="BU173" s="27">
        <v>35506</v>
      </c>
      <c r="BV173" s="27">
        <v>137963</v>
      </c>
      <c r="BW173" s="27">
        <v>35403</v>
      </c>
      <c r="BX173" s="27">
        <v>117666</v>
      </c>
      <c r="BY173" s="27">
        <v>66490</v>
      </c>
      <c r="BZ173" s="27">
        <v>36976</v>
      </c>
      <c r="CA173" s="27">
        <v>5252</v>
      </c>
      <c r="CB173" s="27">
        <v>4947</v>
      </c>
      <c r="CC173" s="27">
        <v>37511</v>
      </c>
      <c r="CD173" s="27">
        <v>13297</v>
      </c>
      <c r="CE173" s="27">
        <v>11905</v>
      </c>
      <c r="CF173" s="27">
        <v>10020</v>
      </c>
      <c r="CG173" s="27">
        <v>23558</v>
      </c>
      <c r="CH173" s="27">
        <v>7957</v>
      </c>
      <c r="CI173" s="27">
        <v>25833</v>
      </c>
      <c r="CJ173" s="27">
        <v>14275</v>
      </c>
      <c r="CK173" s="27">
        <v>10143</v>
      </c>
    </row>
    <row r="174" spans="1:89" s="8" customFormat="1" x14ac:dyDescent="0.25">
      <c r="A174" s="26">
        <v>42370</v>
      </c>
      <c r="B174" s="27">
        <v>1042.0050000000001</v>
      </c>
      <c r="C174" s="27">
        <v>2470.085</v>
      </c>
      <c r="D174" s="27">
        <v>25798.782999999999</v>
      </c>
      <c r="E174" s="27">
        <v>7178.9539999999997</v>
      </c>
      <c r="F174" s="27">
        <v>2067.36</v>
      </c>
      <c r="G174" s="27">
        <v>2463.7559999999999</v>
      </c>
      <c r="H174" s="27">
        <v>14461.771000000001</v>
      </c>
      <c r="I174" s="27">
        <v>2797.75</v>
      </c>
      <c r="J174" s="27">
        <v>18855.481</v>
      </c>
      <c r="K174" s="27">
        <v>22920.690999999999</v>
      </c>
      <c r="L174" s="27">
        <v>2978.5250000000001</v>
      </c>
      <c r="M174" s="27">
        <v>2031135998.45</v>
      </c>
      <c r="N174" s="27">
        <v>3208817697.6799998</v>
      </c>
      <c r="O174" s="27">
        <v>10596945531.67</v>
      </c>
      <c r="P174" s="27">
        <v>5504830623.3400002</v>
      </c>
      <c r="Q174" s="27">
        <v>3015174050.8600001</v>
      </c>
      <c r="R174" s="27">
        <v>11904636435.49</v>
      </c>
      <c r="S174" s="27">
        <v>3641935162.1300001</v>
      </c>
      <c r="T174" s="27">
        <v>7524655019.4399996</v>
      </c>
      <c r="U174" s="27">
        <v>2878236675.6300001</v>
      </c>
      <c r="V174" s="27">
        <v>4106501656.79</v>
      </c>
      <c r="W174" s="27">
        <v>3171681735.4000001</v>
      </c>
      <c r="X174" s="27">
        <v>5.3</v>
      </c>
      <c r="Y174" s="27">
        <v>4.5</v>
      </c>
      <c r="Z174" s="27">
        <v>3.3</v>
      </c>
      <c r="AA174" s="27">
        <v>6.1</v>
      </c>
      <c r="AB174" s="27">
        <v>5.5</v>
      </c>
      <c r="AC174" s="27">
        <v>5.3</v>
      </c>
      <c r="AD174" s="27">
        <v>4.2</v>
      </c>
      <c r="AE174" s="27">
        <v>4.7</v>
      </c>
      <c r="AF174" s="27">
        <v>4</v>
      </c>
      <c r="AG174" s="27">
        <v>5.0999999999999996</v>
      </c>
      <c r="AH174" s="27">
        <v>5.2</v>
      </c>
      <c r="AI174" s="27">
        <v>4125</v>
      </c>
      <c r="AJ174" s="27">
        <v>6932</v>
      </c>
      <c r="AK174" s="27">
        <v>24020</v>
      </c>
      <c r="AL174" s="27">
        <v>8224</v>
      </c>
      <c r="AM174" s="27">
        <v>12517</v>
      </c>
      <c r="AN174" s="27">
        <v>7547</v>
      </c>
      <c r="AO174" s="27">
        <v>19387</v>
      </c>
      <c r="AP174" s="27">
        <v>7606</v>
      </c>
      <c r="AQ174" s="27">
        <v>30936</v>
      </c>
      <c r="AR174" s="27">
        <v>20246</v>
      </c>
      <c r="AS174" s="27">
        <v>7333</v>
      </c>
      <c r="AT174" s="27">
        <v>100.9</v>
      </c>
      <c r="AU174" s="27">
        <v>100.5</v>
      </c>
      <c r="AV174" s="27">
        <v>97.3</v>
      </c>
      <c r="AW174" s="27">
        <v>98.8</v>
      </c>
      <c r="AX174" s="27">
        <v>102.7</v>
      </c>
      <c r="AY174" s="27">
        <v>100.5</v>
      </c>
      <c r="AZ174" s="27">
        <v>98.1</v>
      </c>
      <c r="BA174" s="27">
        <v>100.2</v>
      </c>
      <c r="BB174" s="27">
        <v>100.1</v>
      </c>
      <c r="BC174" s="27">
        <v>99.8</v>
      </c>
      <c r="BD174" s="27">
        <v>99.2</v>
      </c>
      <c r="BE174" s="27">
        <v>1250</v>
      </c>
      <c r="BF174" s="27">
        <v>1684</v>
      </c>
      <c r="BG174" s="27">
        <v>51248</v>
      </c>
      <c r="BH174" s="27">
        <v>5184</v>
      </c>
      <c r="BI174" s="27">
        <v>2830</v>
      </c>
      <c r="BJ174" s="27">
        <v>2851</v>
      </c>
      <c r="BK174" s="27">
        <v>40506</v>
      </c>
      <c r="BL174" s="27">
        <v>4890</v>
      </c>
      <c r="BM174" s="27">
        <v>28055</v>
      </c>
      <c r="BN174" s="27">
        <v>8897</v>
      </c>
      <c r="BO174" s="27">
        <v>5925</v>
      </c>
      <c r="BP174" s="27">
        <v>1136</v>
      </c>
      <c r="BQ174" s="27">
        <v>1139</v>
      </c>
      <c r="BR174" s="27">
        <v>8722</v>
      </c>
      <c r="BS174" s="27">
        <v>3820</v>
      </c>
      <c r="BT174" s="27">
        <v>2145</v>
      </c>
      <c r="BU174" s="27">
        <v>2337</v>
      </c>
      <c r="BV174" s="27">
        <v>9636</v>
      </c>
      <c r="BW174" s="27">
        <v>2434</v>
      </c>
      <c r="BX174" s="27">
        <v>8154</v>
      </c>
      <c r="BY174" s="27">
        <v>4346</v>
      </c>
      <c r="BZ174" s="27">
        <v>2664</v>
      </c>
      <c r="CA174" s="27">
        <v>342</v>
      </c>
      <c r="CB174" s="27">
        <v>247</v>
      </c>
      <c r="CC174" s="27">
        <v>2226</v>
      </c>
      <c r="CD174" s="27">
        <v>638</v>
      </c>
      <c r="CE174" s="27">
        <v>616</v>
      </c>
      <c r="CF174" s="27">
        <v>504</v>
      </c>
      <c r="CG174" s="27">
        <v>1134</v>
      </c>
      <c r="CH174" s="27">
        <v>396</v>
      </c>
      <c r="CI174" s="27">
        <v>1455</v>
      </c>
      <c r="CJ174" s="27">
        <v>656</v>
      </c>
      <c r="CK174" s="27">
        <v>661</v>
      </c>
    </row>
    <row r="175" spans="1:89" s="8" customFormat="1" x14ac:dyDescent="0.25">
      <c r="A175" s="26">
        <v>42401</v>
      </c>
      <c r="B175" s="27">
        <v>2123.674</v>
      </c>
      <c r="C175" s="27">
        <v>4133.6559999999999</v>
      </c>
      <c r="D175" s="27">
        <v>45836.718000000001</v>
      </c>
      <c r="E175" s="27">
        <v>14010.472</v>
      </c>
      <c r="F175" s="27">
        <v>4534.8419999999996</v>
      </c>
      <c r="G175" s="27">
        <v>5064.8980000000001</v>
      </c>
      <c r="H175" s="27">
        <v>26538.399000000001</v>
      </c>
      <c r="I175" s="27">
        <v>5506.2560000000003</v>
      </c>
      <c r="J175" s="27">
        <v>36066.601000000002</v>
      </c>
      <c r="K175" s="27">
        <v>28793.752</v>
      </c>
      <c r="L175" s="27">
        <v>4849.8900000000003</v>
      </c>
      <c r="M175" s="27">
        <v>4658152677.46</v>
      </c>
      <c r="N175" s="27">
        <v>6780374833.6599998</v>
      </c>
      <c r="O175" s="27">
        <v>25875275571.099998</v>
      </c>
      <c r="P175" s="27">
        <v>12050293779.950001</v>
      </c>
      <c r="Q175" s="27">
        <v>6773411691.6499996</v>
      </c>
      <c r="R175" s="27">
        <v>27983669668.41</v>
      </c>
      <c r="S175" s="27">
        <v>8973629347.6299992</v>
      </c>
      <c r="T175" s="27">
        <v>20773437808.799999</v>
      </c>
      <c r="U175" s="27">
        <v>7089304073.6499996</v>
      </c>
      <c r="V175" s="27">
        <v>11006101488.610001</v>
      </c>
      <c r="W175" s="27">
        <v>7816786100.5100002</v>
      </c>
      <c r="X175" s="27">
        <v>5.7</v>
      </c>
      <c r="Y175" s="27">
        <v>4.7</v>
      </c>
      <c r="Z175" s="27">
        <v>3.5</v>
      </c>
      <c r="AA175" s="27">
        <v>6</v>
      </c>
      <c r="AB175" s="27">
        <v>6</v>
      </c>
      <c r="AC175" s="27">
        <v>5.4</v>
      </c>
      <c r="AD175" s="27">
        <v>4.2</v>
      </c>
      <c r="AE175" s="27">
        <v>4.7</v>
      </c>
      <c r="AF175" s="27">
        <v>4.3</v>
      </c>
      <c r="AG175" s="27">
        <v>5.5</v>
      </c>
      <c r="AH175" s="27">
        <v>5.0999999999999996</v>
      </c>
      <c r="AI175" s="27">
        <v>3025</v>
      </c>
      <c r="AJ175" s="27">
        <v>7280</v>
      </c>
      <c r="AK175" s="27">
        <v>24698</v>
      </c>
      <c r="AL175" s="27">
        <v>7909</v>
      </c>
      <c r="AM175" s="27">
        <v>12063</v>
      </c>
      <c r="AN175" s="27">
        <v>7652</v>
      </c>
      <c r="AO175" s="27">
        <v>19547</v>
      </c>
      <c r="AP175" s="27">
        <v>8072</v>
      </c>
      <c r="AQ175" s="27">
        <v>29964</v>
      </c>
      <c r="AR175" s="27">
        <v>20854</v>
      </c>
      <c r="AS175" s="27">
        <v>7283</v>
      </c>
      <c r="AT175" s="27">
        <v>99.9</v>
      </c>
      <c r="AU175" s="27">
        <v>100.2</v>
      </c>
      <c r="AV175" s="27">
        <v>97.9</v>
      </c>
      <c r="AW175" s="27">
        <v>96.8</v>
      </c>
      <c r="AX175" s="27">
        <v>100.8</v>
      </c>
      <c r="AY175" s="27">
        <v>99.9</v>
      </c>
      <c r="AZ175" s="27">
        <v>100.1</v>
      </c>
      <c r="BA175" s="27">
        <v>101.7</v>
      </c>
      <c r="BB175" s="27">
        <v>98</v>
      </c>
      <c r="BC175" s="27">
        <v>100.6</v>
      </c>
      <c r="BD175" s="27">
        <v>101.7</v>
      </c>
      <c r="BE175" s="27">
        <v>2716</v>
      </c>
      <c r="BF175" s="27">
        <v>4168</v>
      </c>
      <c r="BG175" s="27">
        <v>120262</v>
      </c>
      <c r="BH175" s="27">
        <v>11595</v>
      </c>
      <c r="BI175" s="27">
        <v>6467</v>
      </c>
      <c r="BJ175" s="27">
        <v>6755</v>
      </c>
      <c r="BK175" s="27">
        <v>87939</v>
      </c>
      <c r="BL175" s="27">
        <v>10242</v>
      </c>
      <c r="BM175" s="27">
        <v>69955</v>
      </c>
      <c r="BN175" s="27">
        <v>18135</v>
      </c>
      <c r="BO175" s="27">
        <v>10796</v>
      </c>
      <c r="BP175" s="27">
        <v>2780</v>
      </c>
      <c r="BQ175" s="27">
        <v>2887</v>
      </c>
      <c r="BR175" s="27">
        <v>20957</v>
      </c>
      <c r="BS175" s="27">
        <v>9190</v>
      </c>
      <c r="BT175" s="27">
        <v>5545</v>
      </c>
      <c r="BU175" s="27">
        <v>5686</v>
      </c>
      <c r="BV175" s="27">
        <v>22256</v>
      </c>
      <c r="BW175" s="27">
        <v>5678</v>
      </c>
      <c r="BX175" s="27">
        <v>18307</v>
      </c>
      <c r="BY175" s="27">
        <v>10233</v>
      </c>
      <c r="BZ175" s="27">
        <v>6103</v>
      </c>
      <c r="CA175" s="27">
        <v>1072</v>
      </c>
      <c r="CB175" s="27">
        <v>934</v>
      </c>
      <c r="CC175" s="27">
        <v>6694</v>
      </c>
      <c r="CD175" s="27">
        <v>2484</v>
      </c>
      <c r="CE175" s="27">
        <v>2276</v>
      </c>
      <c r="CF175" s="27">
        <v>1714</v>
      </c>
      <c r="CG175" s="27">
        <v>4054</v>
      </c>
      <c r="CH175" s="27">
        <v>1290</v>
      </c>
      <c r="CI175" s="27">
        <v>4126</v>
      </c>
      <c r="CJ175" s="27">
        <v>2218</v>
      </c>
      <c r="CK175" s="27">
        <v>1767</v>
      </c>
    </row>
    <row r="176" spans="1:89" s="8" customFormat="1" x14ac:dyDescent="0.25">
      <c r="A176" s="26">
        <v>42430</v>
      </c>
      <c r="B176" s="27">
        <v>4555.3220000000001</v>
      </c>
      <c r="C176" s="27">
        <v>6864.0659999999998</v>
      </c>
      <c r="D176" s="27">
        <v>83503.941999999995</v>
      </c>
      <c r="E176" s="27">
        <v>26725.004000000001</v>
      </c>
      <c r="F176" s="27">
        <v>8422.4050000000007</v>
      </c>
      <c r="G176" s="27">
        <v>9152.36</v>
      </c>
      <c r="H176" s="27">
        <v>49924.360999999997</v>
      </c>
      <c r="I176" s="27">
        <v>9656.3019999999997</v>
      </c>
      <c r="J176" s="27">
        <v>68654.880000000005</v>
      </c>
      <c r="K176" s="27">
        <v>40433.269</v>
      </c>
      <c r="L176" s="27">
        <v>13689.5</v>
      </c>
      <c r="M176" s="27">
        <v>7932023939.9399996</v>
      </c>
      <c r="N176" s="27">
        <v>11302275206.290001</v>
      </c>
      <c r="O176" s="27">
        <v>51059376176.519997</v>
      </c>
      <c r="P176" s="27">
        <v>19586260502.439999</v>
      </c>
      <c r="Q176" s="27">
        <v>11173943519.209999</v>
      </c>
      <c r="R176" s="27">
        <v>42056945348.370003</v>
      </c>
      <c r="S176" s="27">
        <v>15384551358.25</v>
      </c>
      <c r="T176" s="27">
        <v>36619232738.120003</v>
      </c>
      <c r="U176" s="27">
        <v>13026891379.98</v>
      </c>
      <c r="V176" s="27">
        <v>21968831149.119999</v>
      </c>
      <c r="W176" s="27">
        <v>14223972588.42</v>
      </c>
      <c r="X176" s="27">
        <v>6.1</v>
      </c>
      <c r="Y176" s="27">
        <v>4.8</v>
      </c>
      <c r="Z176" s="27">
        <v>3.7</v>
      </c>
      <c r="AA176" s="27">
        <v>5.6</v>
      </c>
      <c r="AB176" s="27">
        <v>6.1</v>
      </c>
      <c r="AC176" s="27">
        <v>5.3</v>
      </c>
      <c r="AD176" s="27">
        <v>4.3</v>
      </c>
      <c r="AE176" s="27">
        <v>4.7</v>
      </c>
      <c r="AF176" s="27">
        <v>4.5</v>
      </c>
      <c r="AG176" s="27">
        <v>5.8</v>
      </c>
      <c r="AH176" s="27">
        <v>5.0999999999999996</v>
      </c>
      <c r="AI176" s="27">
        <v>3095</v>
      </c>
      <c r="AJ176" s="27">
        <v>6325</v>
      </c>
      <c r="AK176" s="27">
        <v>26556</v>
      </c>
      <c r="AL176" s="27">
        <v>7993</v>
      </c>
      <c r="AM176" s="27">
        <v>12622</v>
      </c>
      <c r="AN176" s="27">
        <v>8275</v>
      </c>
      <c r="AO176" s="27">
        <v>20735</v>
      </c>
      <c r="AP176" s="27">
        <v>8157</v>
      </c>
      <c r="AQ176" s="27">
        <v>32119</v>
      </c>
      <c r="AR176" s="27">
        <v>21307</v>
      </c>
      <c r="AS176" s="27">
        <v>7753</v>
      </c>
      <c r="AT176" s="27">
        <v>100.2</v>
      </c>
      <c r="AU176" s="27">
        <v>100.3</v>
      </c>
      <c r="AV176" s="27">
        <v>103.2</v>
      </c>
      <c r="AW176" s="27">
        <v>106.2</v>
      </c>
      <c r="AX176" s="27">
        <v>100.4</v>
      </c>
      <c r="AY176" s="27">
        <v>100.4</v>
      </c>
      <c r="AZ176" s="27">
        <v>102.1</v>
      </c>
      <c r="BA176" s="27">
        <v>99.6</v>
      </c>
      <c r="BB176" s="27">
        <v>105.9</v>
      </c>
      <c r="BC176" s="27">
        <v>100.5</v>
      </c>
      <c r="BD176" s="27">
        <v>103.7</v>
      </c>
      <c r="BE176" s="27">
        <v>4970</v>
      </c>
      <c r="BF176" s="27">
        <v>7543</v>
      </c>
      <c r="BG176" s="27">
        <v>216929</v>
      </c>
      <c r="BH176" s="27">
        <v>18461</v>
      </c>
      <c r="BI176" s="27">
        <v>11561</v>
      </c>
      <c r="BJ176" s="27">
        <v>11873</v>
      </c>
      <c r="BK176" s="27">
        <v>141304</v>
      </c>
      <c r="BL176" s="27">
        <v>16663</v>
      </c>
      <c r="BM176" s="27">
        <v>121302</v>
      </c>
      <c r="BN176" s="27">
        <v>29142</v>
      </c>
      <c r="BO176" s="27">
        <v>17576</v>
      </c>
      <c r="BP176" s="27">
        <v>4394</v>
      </c>
      <c r="BQ176" s="27">
        <v>4748</v>
      </c>
      <c r="BR176" s="27">
        <v>34211</v>
      </c>
      <c r="BS176" s="27">
        <v>14626</v>
      </c>
      <c r="BT176" s="27">
        <v>8883</v>
      </c>
      <c r="BU176" s="27">
        <v>9089</v>
      </c>
      <c r="BV176" s="27">
        <v>36091</v>
      </c>
      <c r="BW176" s="27">
        <v>9144</v>
      </c>
      <c r="BX176" s="27">
        <v>29429</v>
      </c>
      <c r="BY176" s="27">
        <v>16577</v>
      </c>
      <c r="BZ176" s="27">
        <v>9926</v>
      </c>
      <c r="CA176" s="27">
        <v>1661</v>
      </c>
      <c r="CB176" s="27">
        <v>1551</v>
      </c>
      <c r="CC176" s="27">
        <v>10697</v>
      </c>
      <c r="CD176" s="27">
        <v>3859</v>
      </c>
      <c r="CE176" s="27">
        <v>3465</v>
      </c>
      <c r="CF176" s="27">
        <v>2712</v>
      </c>
      <c r="CG176" s="27">
        <v>6692</v>
      </c>
      <c r="CH176" s="27">
        <v>2092</v>
      </c>
      <c r="CI176" s="27">
        <v>6490</v>
      </c>
      <c r="CJ176" s="27">
        <v>3717</v>
      </c>
      <c r="CK176" s="27">
        <v>3034</v>
      </c>
    </row>
    <row r="177" spans="1:89" s="8" customFormat="1" x14ac:dyDescent="0.25">
      <c r="A177" s="26">
        <v>42461</v>
      </c>
      <c r="B177" s="27">
        <v>6551.3090000000002</v>
      </c>
      <c r="C177" s="27">
        <v>10468.859</v>
      </c>
      <c r="D177" s="27">
        <v>125706.996</v>
      </c>
      <c r="E177" s="27">
        <v>41628.139000000003</v>
      </c>
      <c r="F177" s="27">
        <v>12464.891</v>
      </c>
      <c r="G177" s="27">
        <v>13604.972</v>
      </c>
      <c r="H177" s="27">
        <v>76729.457999999999</v>
      </c>
      <c r="I177" s="27">
        <v>14298.829</v>
      </c>
      <c r="J177" s="27">
        <v>99564.747000000003</v>
      </c>
      <c r="K177" s="27">
        <v>52253.11</v>
      </c>
      <c r="L177" s="27">
        <v>19312.141</v>
      </c>
      <c r="M177" s="27">
        <v>11750098797.290001</v>
      </c>
      <c r="N177" s="27">
        <v>16164746059.98</v>
      </c>
      <c r="O177" s="27">
        <v>80916099450.020004</v>
      </c>
      <c r="P177" s="27">
        <v>29005087973.48</v>
      </c>
      <c r="Q177" s="27">
        <v>15925715709.42</v>
      </c>
      <c r="R177" s="27">
        <v>60725010542.970001</v>
      </c>
      <c r="S177" s="27">
        <v>22002889725.360001</v>
      </c>
      <c r="T177" s="27">
        <v>53635760686.040001</v>
      </c>
      <c r="U177" s="27">
        <v>19554324197.639999</v>
      </c>
      <c r="V177" s="27">
        <v>32514621149.799999</v>
      </c>
      <c r="W177" s="27">
        <v>20298010173.630001</v>
      </c>
      <c r="X177" s="27">
        <v>6.3</v>
      </c>
      <c r="Y177" s="27">
        <v>4.8</v>
      </c>
      <c r="Z177" s="27">
        <v>3.9</v>
      </c>
      <c r="AA177" s="27">
        <v>5</v>
      </c>
      <c r="AB177" s="27">
        <v>6</v>
      </c>
      <c r="AC177" s="27">
        <v>5.5</v>
      </c>
      <c r="AD177" s="27">
        <v>4.4000000000000004</v>
      </c>
      <c r="AE177" s="27">
        <v>4.7</v>
      </c>
      <c r="AF177" s="27">
        <v>4.5999999999999996</v>
      </c>
      <c r="AG177" s="27">
        <v>5.9</v>
      </c>
      <c r="AH177" s="27">
        <v>4.7</v>
      </c>
      <c r="AI177" s="27">
        <v>3762</v>
      </c>
      <c r="AJ177" s="27">
        <v>6875</v>
      </c>
      <c r="AK177" s="27">
        <v>28546</v>
      </c>
      <c r="AL177" s="27">
        <v>8812</v>
      </c>
      <c r="AM177" s="27">
        <v>13217</v>
      </c>
      <c r="AN177" s="27">
        <v>9125</v>
      </c>
      <c r="AO177" s="27">
        <v>22738</v>
      </c>
      <c r="AP177" s="27">
        <v>8309</v>
      </c>
      <c r="AQ177" s="27">
        <v>33899</v>
      </c>
      <c r="AR177" s="27">
        <v>21530</v>
      </c>
      <c r="AS177" s="27">
        <v>9518</v>
      </c>
      <c r="AT177" s="27">
        <v>101.4</v>
      </c>
      <c r="AU177" s="27">
        <v>99.1</v>
      </c>
      <c r="AV177" s="27">
        <v>102.1</v>
      </c>
      <c r="AW177" s="27">
        <v>102.7</v>
      </c>
      <c r="AX177" s="27">
        <v>100.3</v>
      </c>
      <c r="AY177" s="27">
        <v>100.6</v>
      </c>
      <c r="AZ177" s="27">
        <v>99.5</v>
      </c>
      <c r="BA177" s="27">
        <v>101</v>
      </c>
      <c r="BB177" s="27">
        <v>102.1</v>
      </c>
      <c r="BC177" s="27">
        <v>100.4</v>
      </c>
      <c r="BD177" s="27">
        <v>99.9</v>
      </c>
      <c r="BE177" s="27">
        <v>6966</v>
      </c>
      <c r="BF177" s="27">
        <v>12448</v>
      </c>
      <c r="BG177" s="27">
        <v>326802</v>
      </c>
      <c r="BH177" s="27">
        <v>26137</v>
      </c>
      <c r="BI177" s="27">
        <v>16414</v>
      </c>
      <c r="BJ177" s="27">
        <v>15899</v>
      </c>
      <c r="BK177" s="27">
        <v>207697</v>
      </c>
      <c r="BL177" s="27">
        <v>23749</v>
      </c>
      <c r="BM177" s="27">
        <v>165963</v>
      </c>
      <c r="BN177" s="27">
        <v>45173</v>
      </c>
      <c r="BO177" s="27">
        <v>23971</v>
      </c>
      <c r="BP177" s="27">
        <v>6232</v>
      </c>
      <c r="BQ177" s="27">
        <v>6675</v>
      </c>
      <c r="BR177" s="27">
        <v>47654</v>
      </c>
      <c r="BS177" s="27">
        <v>20456</v>
      </c>
      <c r="BT177" s="27">
        <v>12318</v>
      </c>
      <c r="BU177" s="27">
        <v>12780</v>
      </c>
      <c r="BV177" s="27">
        <v>50298</v>
      </c>
      <c r="BW177" s="27">
        <v>12796</v>
      </c>
      <c r="BX177" s="27">
        <v>41505</v>
      </c>
      <c r="BY177" s="27">
        <v>23280</v>
      </c>
      <c r="BZ177" s="27">
        <v>13762</v>
      </c>
      <c r="CA177" s="27">
        <v>2266</v>
      </c>
      <c r="CB177" s="27">
        <v>2060</v>
      </c>
      <c r="CC177" s="27">
        <v>14924</v>
      </c>
      <c r="CD177" s="27">
        <v>5250</v>
      </c>
      <c r="CE177" s="27">
        <v>4612</v>
      </c>
      <c r="CF177" s="27">
        <v>3785</v>
      </c>
      <c r="CG177" s="27">
        <v>9249</v>
      </c>
      <c r="CH177" s="27">
        <v>2922</v>
      </c>
      <c r="CI177" s="27">
        <v>8980</v>
      </c>
      <c r="CJ177" s="27">
        <v>5173</v>
      </c>
      <c r="CK177" s="27">
        <v>4073</v>
      </c>
    </row>
    <row r="178" spans="1:89" s="8" customFormat="1" x14ac:dyDescent="0.25">
      <c r="A178" s="26">
        <v>42491</v>
      </c>
      <c r="B178" s="27">
        <v>8009.2920000000004</v>
      </c>
      <c r="C178" s="27">
        <v>12944.679</v>
      </c>
      <c r="D178" s="27">
        <v>172700.552</v>
      </c>
      <c r="E178" s="27">
        <v>53905.667999999998</v>
      </c>
      <c r="F178" s="27">
        <v>15393.671</v>
      </c>
      <c r="G178" s="27">
        <v>16785.058000000001</v>
      </c>
      <c r="H178" s="27">
        <v>91886.342999999993</v>
      </c>
      <c r="I178" s="27">
        <v>17960.424999999999</v>
      </c>
      <c r="J178" s="27">
        <v>127650.003</v>
      </c>
      <c r="K178" s="27">
        <v>61549.707000000002</v>
      </c>
      <c r="L178" s="27">
        <v>23911.030999999999</v>
      </c>
      <c r="M178" s="27">
        <v>14462977395.290001</v>
      </c>
      <c r="N178" s="27">
        <v>19941579199.400002</v>
      </c>
      <c r="O178" s="27">
        <v>112498660521.28999</v>
      </c>
      <c r="P178" s="27">
        <v>37204753022.269997</v>
      </c>
      <c r="Q178" s="27">
        <v>20312091003.810001</v>
      </c>
      <c r="R178" s="27">
        <v>75504073466.919998</v>
      </c>
      <c r="S178" s="27">
        <v>27160371715.5</v>
      </c>
      <c r="T178" s="27">
        <v>69900460139.210007</v>
      </c>
      <c r="U178" s="27">
        <v>24992263795.959999</v>
      </c>
      <c r="V178" s="27">
        <v>41647318679.349998</v>
      </c>
      <c r="W178" s="27">
        <v>26061962510.77</v>
      </c>
      <c r="X178" s="27">
        <v>5.4</v>
      </c>
      <c r="Y178" s="27">
        <v>4.5999999999999996</v>
      </c>
      <c r="Z178" s="27">
        <v>3.9</v>
      </c>
      <c r="AA178" s="27">
        <v>5</v>
      </c>
      <c r="AB178" s="27">
        <v>5.6</v>
      </c>
      <c r="AC178" s="27">
        <v>5.5</v>
      </c>
      <c r="AD178" s="27">
        <v>4.5</v>
      </c>
      <c r="AE178" s="27">
        <v>4.5999999999999996</v>
      </c>
      <c r="AF178" s="27">
        <v>4.5999999999999996</v>
      </c>
      <c r="AG178" s="27">
        <v>5.8</v>
      </c>
      <c r="AH178" s="27">
        <v>4.5999999999999996</v>
      </c>
      <c r="AI178" s="27">
        <v>5583</v>
      </c>
      <c r="AJ178" s="27">
        <v>8200</v>
      </c>
      <c r="AK178" s="27">
        <v>33322</v>
      </c>
      <c r="AL178" s="27">
        <v>12020</v>
      </c>
      <c r="AM178" s="27">
        <v>14528</v>
      </c>
      <c r="AN178" s="27">
        <v>13284</v>
      </c>
      <c r="AO178" s="27">
        <v>26029</v>
      </c>
      <c r="AP178" s="27">
        <v>8807</v>
      </c>
      <c r="AQ178" s="27">
        <v>37177</v>
      </c>
      <c r="AR178" s="27">
        <v>23425</v>
      </c>
      <c r="AS178" s="27">
        <v>10019</v>
      </c>
      <c r="AT178" s="27">
        <v>101.4</v>
      </c>
      <c r="AU178" s="27">
        <v>100.2</v>
      </c>
      <c r="AV178" s="27">
        <v>100.6</v>
      </c>
      <c r="AW178" s="27">
        <v>101.7</v>
      </c>
      <c r="AX178" s="27">
        <v>99.5</v>
      </c>
      <c r="AY178" s="27">
        <v>99.1</v>
      </c>
      <c r="AZ178" s="27">
        <v>100.4</v>
      </c>
      <c r="BA178" s="27">
        <v>100.6</v>
      </c>
      <c r="BB178" s="27">
        <v>100.9</v>
      </c>
      <c r="BC178" s="27">
        <v>101</v>
      </c>
      <c r="BD178" s="27">
        <v>100.6</v>
      </c>
      <c r="BE178" s="27">
        <v>9041</v>
      </c>
      <c r="BF178" s="27">
        <v>15746</v>
      </c>
      <c r="BG178" s="27">
        <v>477039</v>
      </c>
      <c r="BH178" s="27">
        <v>33932</v>
      </c>
      <c r="BI178" s="27">
        <v>20201</v>
      </c>
      <c r="BJ178" s="27">
        <v>20304</v>
      </c>
      <c r="BK178" s="27">
        <v>271248</v>
      </c>
      <c r="BL178" s="27">
        <v>28552</v>
      </c>
      <c r="BM178" s="27">
        <v>211450</v>
      </c>
      <c r="BN178" s="27">
        <v>54464</v>
      </c>
      <c r="BO178" s="27">
        <v>29930</v>
      </c>
      <c r="BP178" s="27">
        <v>7850</v>
      </c>
      <c r="BQ178" s="27">
        <v>8435</v>
      </c>
      <c r="BR178" s="27">
        <v>60389</v>
      </c>
      <c r="BS178" s="27">
        <v>26146</v>
      </c>
      <c r="BT178" s="27">
        <v>15607</v>
      </c>
      <c r="BU178" s="27">
        <v>16268</v>
      </c>
      <c r="BV178" s="27">
        <v>64225</v>
      </c>
      <c r="BW178" s="27">
        <v>16105</v>
      </c>
      <c r="BX178" s="27">
        <v>52777</v>
      </c>
      <c r="BY178" s="27">
        <v>29497</v>
      </c>
      <c r="BZ178" s="27">
        <v>17327</v>
      </c>
      <c r="CA178" s="27">
        <v>2741</v>
      </c>
      <c r="CB178" s="27">
        <v>2454</v>
      </c>
      <c r="CC178" s="27">
        <v>18445</v>
      </c>
      <c r="CD178" s="27">
        <v>6482</v>
      </c>
      <c r="CE178" s="27">
        <v>5685</v>
      </c>
      <c r="CF178" s="27">
        <v>4721</v>
      </c>
      <c r="CG178" s="27">
        <v>11427</v>
      </c>
      <c r="CH178" s="27">
        <v>3521</v>
      </c>
      <c r="CI178" s="27">
        <v>11035</v>
      </c>
      <c r="CJ178" s="27">
        <v>6421</v>
      </c>
      <c r="CK178" s="27">
        <v>4964</v>
      </c>
    </row>
    <row r="179" spans="1:89" s="8" customFormat="1" x14ac:dyDescent="0.25">
      <c r="A179" s="26">
        <v>42522</v>
      </c>
      <c r="B179" s="27">
        <v>9450.5580000000009</v>
      </c>
      <c r="C179" s="27">
        <v>15521.18</v>
      </c>
      <c r="D179" s="27">
        <v>209323.802</v>
      </c>
      <c r="E179" s="27">
        <v>65750.482000000004</v>
      </c>
      <c r="F179" s="27">
        <v>18240.947</v>
      </c>
      <c r="G179" s="27">
        <v>19777.067999999999</v>
      </c>
      <c r="H179" s="27">
        <v>112538.58900000001</v>
      </c>
      <c r="I179" s="27">
        <v>21383.508999999998</v>
      </c>
      <c r="J179" s="27">
        <v>153727.18700000001</v>
      </c>
      <c r="K179" s="27">
        <v>70696.857999999993</v>
      </c>
      <c r="L179" s="27">
        <v>27819.101999999999</v>
      </c>
      <c r="M179" s="27">
        <v>17488127066.759998</v>
      </c>
      <c r="N179" s="27">
        <v>24601672980.349998</v>
      </c>
      <c r="O179" s="27">
        <v>128995164967.84</v>
      </c>
      <c r="P179" s="27">
        <v>45729311287.400002</v>
      </c>
      <c r="Q179" s="27">
        <v>25303369458.389999</v>
      </c>
      <c r="R179" s="27">
        <v>93030089150.830002</v>
      </c>
      <c r="S179" s="27">
        <v>33365240992.110001</v>
      </c>
      <c r="T179" s="27">
        <v>88313274871.520004</v>
      </c>
      <c r="U179" s="27">
        <v>30179637469.959999</v>
      </c>
      <c r="V179" s="27">
        <v>52072804516.139999</v>
      </c>
      <c r="W179" s="27">
        <v>31962799325.82</v>
      </c>
      <c r="X179" s="27">
        <v>4.4000000000000004</v>
      </c>
      <c r="Y179" s="27">
        <v>4.3</v>
      </c>
      <c r="Z179" s="27">
        <v>4</v>
      </c>
      <c r="AA179" s="27">
        <v>5</v>
      </c>
      <c r="AB179" s="27">
        <v>5.3</v>
      </c>
      <c r="AC179" s="27">
        <v>5.5</v>
      </c>
      <c r="AD179" s="27">
        <v>4.4000000000000004</v>
      </c>
      <c r="AE179" s="27">
        <v>4.5999999999999996</v>
      </c>
      <c r="AF179" s="27">
        <v>4.8</v>
      </c>
      <c r="AG179" s="27">
        <v>5.5</v>
      </c>
      <c r="AH179" s="27">
        <v>4.5999999999999996</v>
      </c>
      <c r="AI179" s="27">
        <v>5578</v>
      </c>
      <c r="AJ179" s="27">
        <v>7842</v>
      </c>
      <c r="AK179" s="27">
        <v>34061</v>
      </c>
      <c r="AL179" s="27">
        <v>12605</v>
      </c>
      <c r="AM179" s="27">
        <v>14870</v>
      </c>
      <c r="AN179" s="27">
        <v>12606</v>
      </c>
      <c r="AO179" s="27">
        <v>25987</v>
      </c>
      <c r="AP179" s="27">
        <v>8969</v>
      </c>
      <c r="AQ179" s="27">
        <v>37589</v>
      </c>
      <c r="AR179" s="27">
        <v>23061</v>
      </c>
      <c r="AS179" s="27">
        <v>10209</v>
      </c>
      <c r="AT179" s="27">
        <v>100.7</v>
      </c>
      <c r="AU179" s="27">
        <v>100.9</v>
      </c>
      <c r="AV179" s="27">
        <v>103.9</v>
      </c>
      <c r="AW179" s="27">
        <v>101.9</v>
      </c>
      <c r="AX179" s="27">
        <v>100.4</v>
      </c>
      <c r="AY179" s="27">
        <v>101</v>
      </c>
      <c r="AZ179" s="27">
        <v>102.6</v>
      </c>
      <c r="BA179" s="27">
        <v>101.1</v>
      </c>
      <c r="BB179" s="27">
        <v>101</v>
      </c>
      <c r="BC179" s="27">
        <v>100.9</v>
      </c>
      <c r="BD179" s="27">
        <v>101.4</v>
      </c>
      <c r="BE179" s="27">
        <v>10756</v>
      </c>
      <c r="BF179" s="27">
        <v>19552</v>
      </c>
      <c r="BG179" s="27">
        <v>625825</v>
      </c>
      <c r="BH179" s="27">
        <v>41046</v>
      </c>
      <c r="BI179" s="27">
        <v>26827</v>
      </c>
      <c r="BJ179" s="27">
        <v>25388</v>
      </c>
      <c r="BK179" s="27">
        <v>326178</v>
      </c>
      <c r="BL179" s="27">
        <v>34003</v>
      </c>
      <c r="BM179" s="27">
        <v>260410</v>
      </c>
      <c r="BN179" s="27">
        <v>71494</v>
      </c>
      <c r="BO179" s="27">
        <v>37647</v>
      </c>
      <c r="BP179" s="27">
        <v>9541</v>
      </c>
      <c r="BQ179" s="27">
        <v>10449</v>
      </c>
      <c r="BR179" s="27">
        <v>74273</v>
      </c>
      <c r="BS179" s="27">
        <v>31947</v>
      </c>
      <c r="BT179" s="27">
        <v>19040</v>
      </c>
      <c r="BU179" s="27">
        <v>19916</v>
      </c>
      <c r="BV179" s="27">
        <v>78340</v>
      </c>
      <c r="BW179" s="27">
        <v>19791</v>
      </c>
      <c r="BX179" s="27">
        <v>64224</v>
      </c>
      <c r="BY179" s="27">
        <v>36152</v>
      </c>
      <c r="BZ179" s="27">
        <v>21148</v>
      </c>
      <c r="CA179" s="27">
        <v>3240</v>
      </c>
      <c r="CB179" s="27">
        <v>2996</v>
      </c>
      <c r="CC179" s="27">
        <v>22153</v>
      </c>
      <c r="CD179" s="27">
        <v>7820</v>
      </c>
      <c r="CE179" s="27">
        <v>6758</v>
      </c>
      <c r="CF179" s="27">
        <v>5702</v>
      </c>
      <c r="CG179" s="27">
        <v>13727</v>
      </c>
      <c r="CH179" s="27">
        <v>4267</v>
      </c>
      <c r="CI179" s="27">
        <v>13429</v>
      </c>
      <c r="CJ179" s="27">
        <v>7816</v>
      </c>
      <c r="CK179" s="27">
        <v>5954</v>
      </c>
    </row>
    <row r="180" spans="1:89" s="8" customFormat="1" x14ac:dyDescent="0.25">
      <c r="A180" s="26">
        <v>42552</v>
      </c>
      <c r="B180" s="27">
        <v>10999.098</v>
      </c>
      <c r="C180" s="27">
        <v>18985.45</v>
      </c>
      <c r="D180" s="27">
        <v>254280.98699999999</v>
      </c>
      <c r="E180" s="27">
        <v>79063.66</v>
      </c>
      <c r="F180" s="27">
        <v>22332.666000000001</v>
      </c>
      <c r="G180" s="27">
        <v>24189.16</v>
      </c>
      <c r="H180" s="27">
        <v>134895.38</v>
      </c>
      <c r="I180" s="27">
        <v>26180.560000000001</v>
      </c>
      <c r="J180" s="27">
        <v>186272.58799999999</v>
      </c>
      <c r="K180" s="27">
        <v>83124.47</v>
      </c>
      <c r="L180" s="27">
        <v>32550.580999999998</v>
      </c>
      <c r="M180" s="27">
        <v>20250740259.290001</v>
      </c>
      <c r="N180" s="27">
        <v>28552877074.98</v>
      </c>
      <c r="O180" s="27">
        <v>152439689691.66</v>
      </c>
      <c r="P180" s="27">
        <v>53391552874.169998</v>
      </c>
      <c r="Q180" s="27">
        <v>30035039548.439999</v>
      </c>
      <c r="R180" s="27">
        <v>109273035036.24001</v>
      </c>
      <c r="S180" s="27">
        <v>39573759276.589996</v>
      </c>
      <c r="T180" s="27">
        <v>105744348222</v>
      </c>
      <c r="U180" s="27">
        <v>35662734706.400002</v>
      </c>
      <c r="V180" s="27">
        <v>59936206990.980003</v>
      </c>
      <c r="W180" s="27">
        <v>37545091878.010002</v>
      </c>
      <c r="X180" s="27">
        <v>3.7</v>
      </c>
      <c r="Y180" s="27">
        <v>3.9</v>
      </c>
      <c r="Z180" s="27">
        <v>3.9</v>
      </c>
      <c r="AA180" s="27">
        <v>5.0999999999999996</v>
      </c>
      <c r="AB180" s="27">
        <v>5.2</v>
      </c>
      <c r="AC180" s="27">
        <v>5.4</v>
      </c>
      <c r="AD180" s="27">
        <v>4.3</v>
      </c>
      <c r="AE180" s="27">
        <v>4.5999999999999996</v>
      </c>
      <c r="AF180" s="27">
        <v>4.3</v>
      </c>
      <c r="AG180" s="27">
        <v>5.0999999999999996</v>
      </c>
      <c r="AH180" s="27">
        <v>4.5</v>
      </c>
      <c r="AI180" s="27">
        <v>5721</v>
      </c>
      <c r="AJ180" s="27">
        <v>8893</v>
      </c>
      <c r="AK180" s="27">
        <v>35301</v>
      </c>
      <c r="AL180" s="27">
        <v>11790</v>
      </c>
      <c r="AM180" s="27">
        <v>14735</v>
      </c>
      <c r="AN180" s="27">
        <v>12271</v>
      </c>
      <c r="AO180" s="27">
        <v>27163</v>
      </c>
      <c r="AP180" s="27">
        <v>9372</v>
      </c>
      <c r="AQ180" s="27">
        <v>38771</v>
      </c>
      <c r="AR180" s="27">
        <v>25347</v>
      </c>
      <c r="AS180" s="27">
        <v>9654</v>
      </c>
      <c r="AT180" s="27">
        <v>100.7</v>
      </c>
      <c r="AU180" s="27">
        <v>101.6</v>
      </c>
      <c r="AV180" s="27">
        <v>100</v>
      </c>
      <c r="AW180" s="27">
        <v>101</v>
      </c>
      <c r="AX180" s="27">
        <v>101.4</v>
      </c>
      <c r="AY180" s="27">
        <v>101.3</v>
      </c>
      <c r="AZ180" s="27">
        <v>101.2</v>
      </c>
      <c r="BA180" s="27">
        <v>101.4</v>
      </c>
      <c r="BB180" s="27">
        <v>98.5</v>
      </c>
      <c r="BC180" s="27">
        <v>102.5</v>
      </c>
      <c r="BD180" s="27">
        <v>100.5</v>
      </c>
      <c r="BE180" s="27">
        <v>13178</v>
      </c>
      <c r="BF180" s="27">
        <v>22749</v>
      </c>
      <c r="BG180" s="27">
        <v>783257</v>
      </c>
      <c r="BH180" s="27">
        <v>48090</v>
      </c>
      <c r="BI180" s="27">
        <v>31214</v>
      </c>
      <c r="BJ180" s="27">
        <v>30638</v>
      </c>
      <c r="BK180" s="27">
        <v>385080</v>
      </c>
      <c r="BL180" s="27">
        <v>38969</v>
      </c>
      <c r="BM180" s="27">
        <v>301212</v>
      </c>
      <c r="BN180" s="27">
        <v>83487</v>
      </c>
      <c r="BO180" s="27">
        <v>42903</v>
      </c>
      <c r="BP180" s="27">
        <v>11285</v>
      </c>
      <c r="BQ180" s="27">
        <v>12305</v>
      </c>
      <c r="BR180" s="27">
        <v>87640</v>
      </c>
      <c r="BS180" s="27">
        <v>37701</v>
      </c>
      <c r="BT180" s="27">
        <v>22545</v>
      </c>
      <c r="BU180" s="27">
        <v>23431</v>
      </c>
      <c r="BV180" s="27">
        <v>91893</v>
      </c>
      <c r="BW180" s="27">
        <v>23543</v>
      </c>
      <c r="BX180" s="27">
        <v>76562</v>
      </c>
      <c r="BY180" s="27">
        <v>42766</v>
      </c>
      <c r="BZ180" s="27">
        <v>24929</v>
      </c>
      <c r="CA180" s="27">
        <v>3744</v>
      </c>
      <c r="CB180" s="27">
        <v>3492</v>
      </c>
      <c r="CC180" s="27">
        <v>25704</v>
      </c>
      <c r="CD180" s="27">
        <v>8903</v>
      </c>
      <c r="CE180" s="27">
        <v>7823</v>
      </c>
      <c r="CF180" s="27">
        <v>6673</v>
      </c>
      <c r="CG180" s="27">
        <v>15849</v>
      </c>
      <c r="CH180" s="27">
        <v>5039</v>
      </c>
      <c r="CI180" s="27">
        <v>15651</v>
      </c>
      <c r="CJ180" s="27">
        <v>9251</v>
      </c>
      <c r="CK180" s="27">
        <v>6870</v>
      </c>
    </row>
    <row r="181" spans="1:89" s="8" customFormat="1" x14ac:dyDescent="0.25">
      <c r="A181" s="26">
        <v>42583</v>
      </c>
      <c r="B181" s="27">
        <v>12632.304</v>
      </c>
      <c r="C181" s="27">
        <v>21668.698</v>
      </c>
      <c r="D181" s="27">
        <v>289837.20899999997</v>
      </c>
      <c r="E181" s="27">
        <v>90588.216</v>
      </c>
      <c r="F181" s="27">
        <v>25692.231</v>
      </c>
      <c r="G181" s="27">
        <v>27500.078000000001</v>
      </c>
      <c r="H181" s="27">
        <v>152596.57199999999</v>
      </c>
      <c r="I181" s="27">
        <v>29967.138999999999</v>
      </c>
      <c r="J181" s="27">
        <v>218561.033</v>
      </c>
      <c r="K181" s="27">
        <v>92198.278000000006</v>
      </c>
      <c r="L181" s="27">
        <v>39939.807999999997</v>
      </c>
      <c r="M181" s="27">
        <v>22959515755.32</v>
      </c>
      <c r="N181" s="27">
        <v>33193764285.549999</v>
      </c>
      <c r="O181" s="27">
        <v>165508420026.82999</v>
      </c>
      <c r="P181" s="27">
        <v>60683271167.150002</v>
      </c>
      <c r="Q181" s="27">
        <v>33803633954.970001</v>
      </c>
      <c r="R181" s="27">
        <v>123720532159.21001</v>
      </c>
      <c r="S181" s="27">
        <v>44959196361.110001</v>
      </c>
      <c r="T181" s="27">
        <v>123278795180.02</v>
      </c>
      <c r="U181" s="27">
        <v>40703677629.68</v>
      </c>
      <c r="V181" s="27">
        <v>69497314964.710007</v>
      </c>
      <c r="W181" s="27">
        <v>42920629752.959999</v>
      </c>
      <c r="X181" s="27">
        <v>4.4000000000000004</v>
      </c>
      <c r="Y181" s="27">
        <v>3.8</v>
      </c>
      <c r="Z181" s="27">
        <v>4</v>
      </c>
      <c r="AA181" s="27">
        <v>4.8</v>
      </c>
      <c r="AB181" s="27">
        <v>5</v>
      </c>
      <c r="AC181" s="27">
        <v>5.4</v>
      </c>
      <c r="AD181" s="27">
        <v>4.2</v>
      </c>
      <c r="AE181" s="27">
        <v>4.5999999999999996</v>
      </c>
      <c r="AF181" s="27">
        <v>4</v>
      </c>
      <c r="AG181" s="27">
        <v>4.8</v>
      </c>
      <c r="AH181" s="27">
        <v>4.4000000000000004</v>
      </c>
      <c r="AI181" s="27">
        <v>6058</v>
      </c>
      <c r="AJ181" s="27">
        <v>6739</v>
      </c>
      <c r="AK181" s="27">
        <v>35402</v>
      </c>
      <c r="AL181" s="27">
        <v>11563</v>
      </c>
      <c r="AM181" s="27">
        <v>15078</v>
      </c>
      <c r="AN181" s="27">
        <v>11310</v>
      </c>
      <c r="AO181" s="27">
        <v>27729</v>
      </c>
      <c r="AP181" s="27">
        <v>9455</v>
      </c>
      <c r="AQ181" s="27">
        <v>38576</v>
      </c>
      <c r="AR181" s="27">
        <v>25230</v>
      </c>
      <c r="AS181" s="27">
        <v>9877</v>
      </c>
      <c r="AT181" s="27">
        <v>100.7</v>
      </c>
      <c r="AU181" s="27">
        <v>101.7</v>
      </c>
      <c r="AV181" s="27">
        <v>97.7</v>
      </c>
      <c r="AW181" s="27">
        <v>97.1</v>
      </c>
      <c r="AX181" s="27">
        <v>100.6</v>
      </c>
      <c r="AY181" s="27">
        <v>102.2</v>
      </c>
      <c r="AZ181" s="27">
        <v>99.3</v>
      </c>
      <c r="BA181" s="27">
        <v>100.4</v>
      </c>
      <c r="BB181" s="27">
        <v>98</v>
      </c>
      <c r="BC181" s="27">
        <v>100.1</v>
      </c>
      <c r="BD181" s="27">
        <v>99.8</v>
      </c>
      <c r="BE181" s="27">
        <v>15962</v>
      </c>
      <c r="BF181" s="27">
        <v>26391</v>
      </c>
      <c r="BG181" s="27">
        <v>984640</v>
      </c>
      <c r="BH181" s="27">
        <v>55792</v>
      </c>
      <c r="BI181" s="27">
        <v>36497</v>
      </c>
      <c r="BJ181" s="27">
        <v>35763</v>
      </c>
      <c r="BK181" s="27">
        <v>446179</v>
      </c>
      <c r="BL181" s="27">
        <v>58607</v>
      </c>
      <c r="BM181" s="27">
        <v>339498</v>
      </c>
      <c r="BN181" s="27">
        <v>95688</v>
      </c>
      <c r="BO181" s="27">
        <v>49760</v>
      </c>
      <c r="BP181" s="27">
        <v>13215</v>
      </c>
      <c r="BQ181" s="27">
        <v>14533</v>
      </c>
      <c r="BR181" s="27">
        <v>102736</v>
      </c>
      <c r="BS181" s="27">
        <v>43954</v>
      </c>
      <c r="BT181" s="27">
        <v>26640</v>
      </c>
      <c r="BU181" s="27">
        <v>27490</v>
      </c>
      <c r="BV181" s="27">
        <v>107413</v>
      </c>
      <c r="BW181" s="27">
        <v>27708</v>
      </c>
      <c r="BX181" s="27">
        <v>90015</v>
      </c>
      <c r="BY181" s="27">
        <v>50418</v>
      </c>
      <c r="BZ181" s="27">
        <v>29228</v>
      </c>
      <c r="CA181" s="27">
        <v>4327</v>
      </c>
      <c r="CB181" s="27">
        <v>4136</v>
      </c>
      <c r="CC181" s="27">
        <v>29793</v>
      </c>
      <c r="CD181" s="27">
        <v>10115</v>
      </c>
      <c r="CE181" s="27">
        <v>9172</v>
      </c>
      <c r="CF181" s="27">
        <v>7783</v>
      </c>
      <c r="CG181" s="27">
        <v>18295</v>
      </c>
      <c r="CH181" s="27">
        <v>5907</v>
      </c>
      <c r="CI181" s="27">
        <v>18334</v>
      </c>
      <c r="CJ181" s="27">
        <v>10763</v>
      </c>
      <c r="CK181" s="27">
        <v>7915</v>
      </c>
    </row>
    <row r="182" spans="1:89" s="8" customFormat="1" x14ac:dyDescent="0.25">
      <c r="A182" s="26">
        <v>42614</v>
      </c>
      <c r="B182" s="27">
        <v>14048.92</v>
      </c>
      <c r="C182" s="27">
        <v>25271.038</v>
      </c>
      <c r="D182" s="27">
        <v>323104.82699999999</v>
      </c>
      <c r="E182" s="27">
        <v>101910.576</v>
      </c>
      <c r="F182" s="27">
        <v>28473.307000000001</v>
      </c>
      <c r="G182" s="27">
        <v>30560.452000000001</v>
      </c>
      <c r="H182" s="27">
        <v>174457.399</v>
      </c>
      <c r="I182" s="27">
        <v>33900.281999999999</v>
      </c>
      <c r="J182" s="27">
        <v>248097.288</v>
      </c>
      <c r="K182" s="27">
        <v>103317.054</v>
      </c>
      <c r="L182" s="27">
        <v>44657.733</v>
      </c>
      <c r="M182" s="27">
        <v>25287071398.5499</v>
      </c>
      <c r="N182" s="27">
        <v>38235905323.480003</v>
      </c>
      <c r="O182" s="27">
        <v>192139629679.26901</v>
      </c>
      <c r="P182" s="27">
        <v>67542245308.5299</v>
      </c>
      <c r="Q182" s="27">
        <v>38398440822.849899</v>
      </c>
      <c r="R182" s="27">
        <v>138089079465.47</v>
      </c>
      <c r="S182" s="27">
        <v>50627452750.879898</v>
      </c>
      <c r="T182" s="27">
        <v>140486707879.64001</v>
      </c>
      <c r="U182" s="27">
        <v>46158702167.809898</v>
      </c>
      <c r="V182" s="27">
        <v>78779386944.029907</v>
      </c>
      <c r="W182" s="27">
        <v>48052089732.190002</v>
      </c>
      <c r="X182" s="27">
        <v>5.9</v>
      </c>
      <c r="Y182" s="27">
        <v>3.8</v>
      </c>
      <c r="Z182" s="27">
        <v>3.8</v>
      </c>
      <c r="AA182" s="27">
        <v>5</v>
      </c>
      <c r="AB182" s="27">
        <v>5.0999999999999996</v>
      </c>
      <c r="AC182" s="27">
        <v>5.4</v>
      </c>
      <c r="AD182" s="27">
        <v>4.2</v>
      </c>
      <c r="AE182" s="27">
        <v>4.5999999999999996</v>
      </c>
      <c r="AF182" s="27">
        <v>3.6</v>
      </c>
      <c r="AG182" s="27">
        <v>4.5</v>
      </c>
      <c r="AH182" s="27">
        <v>4.3</v>
      </c>
      <c r="AI182" s="27">
        <v>5426</v>
      </c>
      <c r="AJ182" s="27">
        <v>6410</v>
      </c>
      <c r="AK182" s="27">
        <v>37068</v>
      </c>
      <c r="AL182" s="27">
        <v>11176</v>
      </c>
      <c r="AM182" s="27">
        <v>15443</v>
      </c>
      <c r="AN182" s="27">
        <v>11341</v>
      </c>
      <c r="AO182" s="27">
        <v>30142</v>
      </c>
      <c r="AP182" s="27">
        <v>9552</v>
      </c>
      <c r="AQ182" s="27">
        <v>38086</v>
      </c>
      <c r="AR182" s="27">
        <v>26991</v>
      </c>
      <c r="AS182" s="27">
        <v>11784</v>
      </c>
      <c r="AT182" s="27">
        <v>99.4</v>
      </c>
      <c r="AU182" s="27">
        <v>100.5</v>
      </c>
      <c r="AV182" s="27">
        <v>101.5</v>
      </c>
      <c r="AW182" s="27">
        <v>102.8</v>
      </c>
      <c r="AX182" s="27">
        <v>100.3</v>
      </c>
      <c r="AY182" s="27">
        <v>100</v>
      </c>
      <c r="AZ182" s="27">
        <v>99.8</v>
      </c>
      <c r="BA182" s="27">
        <v>99.3</v>
      </c>
      <c r="BB182" s="27">
        <v>103.3</v>
      </c>
      <c r="BC182" s="27">
        <v>99.6</v>
      </c>
      <c r="BD182" s="27">
        <v>100.6</v>
      </c>
      <c r="BE182" s="27">
        <v>17879</v>
      </c>
      <c r="BF182" s="27">
        <v>30688</v>
      </c>
      <c r="BG182" s="27">
        <v>1143460</v>
      </c>
      <c r="BH182" s="27">
        <v>63968</v>
      </c>
      <c r="BI182" s="27">
        <v>42353</v>
      </c>
      <c r="BJ182" s="27">
        <v>40285</v>
      </c>
      <c r="BK182" s="27">
        <v>514166</v>
      </c>
      <c r="BL182" s="27">
        <v>65936</v>
      </c>
      <c r="BM182" s="27">
        <v>372322</v>
      </c>
      <c r="BN182" s="27">
        <v>107783</v>
      </c>
      <c r="BO182" s="27">
        <v>56197</v>
      </c>
      <c r="BP182" s="27">
        <v>15204</v>
      </c>
      <c r="BQ182" s="27">
        <v>16747</v>
      </c>
      <c r="BR182" s="27">
        <v>117345</v>
      </c>
      <c r="BS182" s="27">
        <v>50152</v>
      </c>
      <c r="BT182" s="27">
        <v>30624</v>
      </c>
      <c r="BU182" s="27">
        <v>31326</v>
      </c>
      <c r="BV182" s="27">
        <v>122730</v>
      </c>
      <c r="BW182" s="27">
        <v>31623</v>
      </c>
      <c r="BX182" s="27">
        <v>102975</v>
      </c>
      <c r="BY182" s="27">
        <v>57699</v>
      </c>
      <c r="BZ182" s="27">
        <v>33466</v>
      </c>
      <c r="CA182" s="27">
        <v>4966</v>
      </c>
      <c r="CB182" s="27">
        <v>4889</v>
      </c>
      <c r="CC182" s="27">
        <v>33863</v>
      </c>
      <c r="CD182" s="27">
        <v>11545</v>
      </c>
      <c r="CE182" s="27">
        <v>10574</v>
      </c>
      <c r="CF182" s="27">
        <v>8913</v>
      </c>
      <c r="CG182" s="27">
        <v>20955</v>
      </c>
      <c r="CH182" s="27">
        <v>6824</v>
      </c>
      <c r="CI182" s="27">
        <v>20931</v>
      </c>
      <c r="CJ182" s="27">
        <v>12434</v>
      </c>
      <c r="CK182" s="27">
        <v>9129</v>
      </c>
    </row>
    <row r="183" spans="1:89" s="8" customFormat="1" x14ac:dyDescent="0.25">
      <c r="A183" s="26">
        <v>42644</v>
      </c>
      <c r="B183" s="27">
        <v>16127.601000000001</v>
      </c>
      <c r="C183" s="27">
        <v>28865.814999999999</v>
      </c>
      <c r="D183" s="27">
        <v>368857.196</v>
      </c>
      <c r="E183" s="27">
        <v>115252.333</v>
      </c>
      <c r="F183" s="27">
        <v>33050.156000000003</v>
      </c>
      <c r="G183" s="27">
        <v>35158.695</v>
      </c>
      <c r="H183" s="27">
        <v>197908.43100000001</v>
      </c>
      <c r="I183" s="27">
        <v>38986.635999999999</v>
      </c>
      <c r="J183" s="27">
        <v>279621.16800000001</v>
      </c>
      <c r="K183" s="27">
        <v>119062.327</v>
      </c>
      <c r="L183" s="27">
        <v>50557.358</v>
      </c>
      <c r="M183" s="27">
        <v>27844602161.25</v>
      </c>
      <c r="N183" s="27">
        <v>42247002069.25</v>
      </c>
      <c r="O183" s="27">
        <v>214494261463.34</v>
      </c>
      <c r="P183" s="27">
        <v>75468402973.039993</v>
      </c>
      <c r="Q183" s="27">
        <v>43056936639.769997</v>
      </c>
      <c r="R183" s="27">
        <v>156710025908.47</v>
      </c>
      <c r="S183" s="27">
        <v>55683863763.989998</v>
      </c>
      <c r="T183" s="27">
        <v>157335893756.29999</v>
      </c>
      <c r="U183" s="27">
        <v>51209593153.150002</v>
      </c>
      <c r="V183" s="27">
        <v>88679097397.899994</v>
      </c>
      <c r="W183" s="27">
        <v>53052218571.519997</v>
      </c>
      <c r="X183" s="27">
        <v>5.8</v>
      </c>
      <c r="Y183" s="27">
        <v>3.8</v>
      </c>
      <c r="Z183" s="27">
        <v>3.8</v>
      </c>
      <c r="AA183" s="27">
        <v>5.0999999999999996</v>
      </c>
      <c r="AB183" s="27">
        <v>4.7</v>
      </c>
      <c r="AC183" s="27">
        <v>5.4</v>
      </c>
      <c r="AD183" s="27">
        <v>4.2</v>
      </c>
      <c r="AE183" s="27">
        <v>4.4000000000000004</v>
      </c>
      <c r="AF183" s="27">
        <v>3.4</v>
      </c>
      <c r="AG183" s="27">
        <v>4.4000000000000004</v>
      </c>
      <c r="AH183" s="27">
        <v>4.0999999999999996</v>
      </c>
      <c r="AI183" s="27">
        <v>5106</v>
      </c>
      <c r="AJ183" s="27">
        <v>5765</v>
      </c>
      <c r="AK183" s="27">
        <v>35524</v>
      </c>
      <c r="AL183" s="27">
        <v>10024</v>
      </c>
      <c r="AM183" s="27">
        <v>16053</v>
      </c>
      <c r="AN183" s="27">
        <v>10495</v>
      </c>
      <c r="AO183" s="27">
        <v>27894</v>
      </c>
      <c r="AP183" s="27">
        <v>9269</v>
      </c>
      <c r="AQ183" s="27">
        <v>37434</v>
      </c>
      <c r="AR183" s="27">
        <v>25614</v>
      </c>
      <c r="AS183" s="27">
        <v>9413</v>
      </c>
      <c r="AT183" s="27">
        <v>100.3</v>
      </c>
      <c r="AU183" s="27">
        <v>100.6</v>
      </c>
      <c r="AV183" s="27">
        <v>100.4</v>
      </c>
      <c r="AW183" s="27">
        <v>98.6</v>
      </c>
      <c r="AX183" s="27">
        <v>100.2</v>
      </c>
      <c r="AY183" s="27">
        <v>100.8</v>
      </c>
      <c r="AZ183" s="27">
        <v>100.8</v>
      </c>
      <c r="BA183" s="27">
        <v>99.3</v>
      </c>
      <c r="BB183" s="27">
        <v>97.5</v>
      </c>
      <c r="BC183" s="27">
        <v>99.5</v>
      </c>
      <c r="BD183" s="27">
        <v>100.1</v>
      </c>
      <c r="BE183" s="27">
        <v>19904</v>
      </c>
      <c r="BF183" s="27">
        <v>33693</v>
      </c>
      <c r="BG183" s="27">
        <v>1272883</v>
      </c>
      <c r="BH183" s="27">
        <v>70190</v>
      </c>
      <c r="BI183" s="27">
        <v>47069</v>
      </c>
      <c r="BJ183" s="27">
        <v>45506</v>
      </c>
      <c r="BK183" s="27">
        <v>581627</v>
      </c>
      <c r="BL183" s="27">
        <v>73532</v>
      </c>
      <c r="BM183" s="27">
        <v>409604</v>
      </c>
      <c r="BN183" s="27">
        <v>121870</v>
      </c>
      <c r="BO183" s="27">
        <v>63968</v>
      </c>
      <c r="BP183" s="27">
        <v>17029</v>
      </c>
      <c r="BQ183" s="27">
        <v>19058</v>
      </c>
      <c r="BR183" s="27">
        <v>132204</v>
      </c>
      <c r="BS183" s="27">
        <v>56278</v>
      </c>
      <c r="BT183" s="27">
        <v>34421</v>
      </c>
      <c r="BU183" s="27">
        <v>35202</v>
      </c>
      <c r="BV183" s="27">
        <v>138232</v>
      </c>
      <c r="BW183" s="27">
        <v>35521</v>
      </c>
      <c r="BX183" s="27">
        <v>115688</v>
      </c>
      <c r="BY183" s="27">
        <v>64694</v>
      </c>
      <c r="BZ183" s="27">
        <v>37502</v>
      </c>
      <c r="CA183" s="27">
        <v>5554</v>
      </c>
      <c r="CB183" s="27">
        <v>5730</v>
      </c>
      <c r="CC183" s="27">
        <v>37995</v>
      </c>
      <c r="CD183" s="27">
        <v>12882</v>
      </c>
      <c r="CE183" s="27">
        <v>11877</v>
      </c>
      <c r="CF183" s="27">
        <v>10079</v>
      </c>
      <c r="CG183" s="27">
        <v>23602</v>
      </c>
      <c r="CH183" s="27">
        <v>7696</v>
      </c>
      <c r="CI183" s="27">
        <v>23504</v>
      </c>
      <c r="CJ183" s="27">
        <v>13934</v>
      </c>
      <c r="CK183" s="27">
        <v>10208</v>
      </c>
    </row>
    <row r="184" spans="1:89" s="8" customFormat="1" x14ac:dyDescent="0.25">
      <c r="A184" s="26">
        <v>42675</v>
      </c>
      <c r="B184" s="27">
        <v>17945.437000000002</v>
      </c>
      <c r="C184" s="27">
        <v>32361.329000000002</v>
      </c>
      <c r="D184" s="27">
        <v>406912.946</v>
      </c>
      <c r="E184" s="27">
        <v>127686.182</v>
      </c>
      <c r="F184" s="27">
        <v>36719.661999999997</v>
      </c>
      <c r="G184" s="27">
        <v>39208.478999999999</v>
      </c>
      <c r="H184" s="27">
        <v>214913.33</v>
      </c>
      <c r="I184" s="27">
        <v>42846.294999999998</v>
      </c>
      <c r="J184" s="27">
        <v>309171.84499999997</v>
      </c>
      <c r="K184" s="27">
        <v>132237.035</v>
      </c>
      <c r="L184" s="27">
        <v>55961.097999999998</v>
      </c>
      <c r="M184" s="27">
        <v>30315543456.939999</v>
      </c>
      <c r="N184" s="27">
        <v>46302295948.730003</v>
      </c>
      <c r="O184" s="27">
        <v>249606940940.60001</v>
      </c>
      <c r="P184" s="27">
        <v>83376831737.830002</v>
      </c>
      <c r="Q184" s="27">
        <v>48551050139.440002</v>
      </c>
      <c r="R184" s="27">
        <v>172987251188.26001</v>
      </c>
      <c r="S184" s="27">
        <v>61195501691.82</v>
      </c>
      <c r="T184" s="27">
        <v>174535132726.89999</v>
      </c>
      <c r="U184" s="27">
        <v>57796069837.269997</v>
      </c>
      <c r="V184" s="27">
        <v>99050651263.759995</v>
      </c>
      <c r="W184" s="27">
        <v>58644284303.510002</v>
      </c>
      <c r="X184" s="27">
        <v>6.4</v>
      </c>
      <c r="Y184" s="27">
        <v>3.9</v>
      </c>
      <c r="Z184" s="27">
        <v>3.6</v>
      </c>
      <c r="AA184" s="27">
        <v>5.3</v>
      </c>
      <c r="AB184" s="27">
        <v>4.5</v>
      </c>
      <c r="AC184" s="27">
        <v>5.3</v>
      </c>
      <c r="AD184" s="27">
        <v>4.3</v>
      </c>
      <c r="AE184" s="27">
        <v>4.7</v>
      </c>
      <c r="AF184" s="27">
        <v>3.4</v>
      </c>
      <c r="AG184" s="27">
        <v>4.4000000000000004</v>
      </c>
      <c r="AH184" s="27">
        <v>4.3</v>
      </c>
      <c r="AI184" s="27">
        <v>4716</v>
      </c>
      <c r="AJ184" s="27">
        <v>5658</v>
      </c>
      <c r="AK184" s="27">
        <v>31276</v>
      </c>
      <c r="AL184" s="27">
        <v>8375</v>
      </c>
      <c r="AM184" s="27">
        <v>16062</v>
      </c>
      <c r="AN184" s="27">
        <v>9780</v>
      </c>
      <c r="AO184" s="27">
        <v>25785</v>
      </c>
      <c r="AP184" s="27">
        <v>9114</v>
      </c>
      <c r="AQ184" s="27">
        <v>34809</v>
      </c>
      <c r="AR184" s="27">
        <v>24963</v>
      </c>
      <c r="AS184" s="27">
        <v>8334</v>
      </c>
      <c r="AT184" s="27">
        <v>100.6</v>
      </c>
      <c r="AU184" s="27">
        <v>99.9</v>
      </c>
      <c r="AV184" s="27">
        <v>100.7</v>
      </c>
      <c r="AW184" s="27">
        <v>101.9</v>
      </c>
      <c r="AX184" s="27">
        <v>100.3</v>
      </c>
      <c r="AY184" s="27">
        <v>100.2</v>
      </c>
      <c r="AZ184" s="27">
        <v>100.3</v>
      </c>
      <c r="BA184" s="27">
        <v>99.7</v>
      </c>
      <c r="BB184" s="27">
        <v>102.1</v>
      </c>
      <c r="BC184" s="27">
        <v>99.4</v>
      </c>
      <c r="BD184" s="27">
        <v>99.6</v>
      </c>
      <c r="BE184" s="27">
        <v>23507</v>
      </c>
      <c r="BF184" s="27">
        <v>36510</v>
      </c>
      <c r="BG184" s="27">
        <v>1450557</v>
      </c>
      <c r="BH184" s="27">
        <v>77276</v>
      </c>
      <c r="BI184" s="27">
        <v>51778</v>
      </c>
      <c r="BJ184" s="27">
        <v>51103</v>
      </c>
      <c r="BK184" s="27">
        <v>648065</v>
      </c>
      <c r="BL184" s="27">
        <v>78744</v>
      </c>
      <c r="BM184" s="27">
        <v>455613</v>
      </c>
      <c r="BN184" s="27">
        <v>134346</v>
      </c>
      <c r="BO184" s="27">
        <v>70363</v>
      </c>
      <c r="BP184" s="27">
        <v>18995</v>
      </c>
      <c r="BQ184" s="27">
        <v>21454</v>
      </c>
      <c r="BR184" s="27">
        <v>147868</v>
      </c>
      <c r="BS184" s="27">
        <v>62793</v>
      </c>
      <c r="BT184" s="27">
        <v>38455</v>
      </c>
      <c r="BU184" s="27">
        <v>39188</v>
      </c>
      <c r="BV184" s="27">
        <v>154144</v>
      </c>
      <c r="BW184" s="27">
        <v>39468</v>
      </c>
      <c r="BX184" s="27">
        <v>128664</v>
      </c>
      <c r="BY184" s="27">
        <v>72247</v>
      </c>
      <c r="BZ184" s="27">
        <v>41855</v>
      </c>
      <c r="CA184" s="27">
        <v>6200</v>
      </c>
      <c r="CB184" s="27">
        <v>6673</v>
      </c>
      <c r="CC184" s="27">
        <v>42602</v>
      </c>
      <c r="CD184" s="27">
        <v>14374</v>
      </c>
      <c r="CE184" s="27">
        <v>13377</v>
      </c>
      <c r="CF184" s="27">
        <v>11314</v>
      </c>
      <c r="CG184" s="27">
        <v>26515</v>
      </c>
      <c r="CH184" s="27">
        <v>8585</v>
      </c>
      <c r="CI184" s="27">
        <v>26268</v>
      </c>
      <c r="CJ184" s="27">
        <v>15630</v>
      </c>
      <c r="CK184" s="27">
        <v>11397</v>
      </c>
    </row>
    <row r="185" spans="1:89" s="8" customFormat="1" x14ac:dyDescent="0.25">
      <c r="A185" s="26">
        <v>42705</v>
      </c>
      <c r="B185" s="27">
        <v>20090.923999999999</v>
      </c>
      <c r="C185" s="27">
        <v>36562.677000000003</v>
      </c>
      <c r="D185" s="27">
        <v>454468.11700000003</v>
      </c>
      <c r="E185" s="27">
        <v>140369.90900000001</v>
      </c>
      <c r="F185" s="27">
        <v>40847.57</v>
      </c>
      <c r="G185" s="27">
        <v>43657.322999999997</v>
      </c>
      <c r="H185" s="27">
        <v>239354.20199999999</v>
      </c>
      <c r="I185" s="27">
        <v>47373.116999999998</v>
      </c>
      <c r="J185" s="27">
        <v>344817.54100000003</v>
      </c>
      <c r="K185" s="27">
        <v>146567.96400000001</v>
      </c>
      <c r="L185" s="27">
        <v>63705.307000000001</v>
      </c>
      <c r="M185" s="27">
        <v>33568867430.380001</v>
      </c>
      <c r="N185" s="27">
        <v>53292663423.300003</v>
      </c>
      <c r="O185" s="27">
        <v>293892717237.31</v>
      </c>
      <c r="P185" s="27">
        <v>96083220551.089996</v>
      </c>
      <c r="Q185" s="27">
        <v>58335680520.389999</v>
      </c>
      <c r="R185" s="27">
        <v>197662985002.38</v>
      </c>
      <c r="S185" s="27">
        <v>70329465929.889999</v>
      </c>
      <c r="T185" s="27">
        <v>206533914455.53</v>
      </c>
      <c r="U185" s="27">
        <v>67188762915</v>
      </c>
      <c r="V185" s="27">
        <v>115326316689.7</v>
      </c>
      <c r="W185" s="27">
        <v>67945115313.519997</v>
      </c>
      <c r="X185" s="27">
        <v>7.7</v>
      </c>
      <c r="Y185" s="27">
        <v>4.0999999999999996</v>
      </c>
      <c r="Z185" s="27">
        <v>3.6</v>
      </c>
      <c r="AA185" s="27">
        <v>5.4</v>
      </c>
      <c r="AB185" s="27">
        <v>4.5</v>
      </c>
      <c r="AC185" s="27">
        <v>5.3</v>
      </c>
      <c r="AD185" s="27">
        <v>4.3</v>
      </c>
      <c r="AE185" s="27">
        <v>4.5999999999999996</v>
      </c>
      <c r="AF185" s="27">
        <v>3.4</v>
      </c>
      <c r="AG185" s="27">
        <v>4.7</v>
      </c>
      <c r="AH185" s="27">
        <v>4.3</v>
      </c>
      <c r="AI185" s="27">
        <v>4827</v>
      </c>
      <c r="AJ185" s="27">
        <v>5871</v>
      </c>
      <c r="AK185" s="27">
        <v>26144</v>
      </c>
      <c r="AL185" s="27">
        <v>8450</v>
      </c>
      <c r="AM185" s="27">
        <v>16016</v>
      </c>
      <c r="AN185" s="27">
        <v>9454</v>
      </c>
      <c r="AO185" s="27">
        <v>22813</v>
      </c>
      <c r="AP185" s="27">
        <v>9185</v>
      </c>
      <c r="AQ185" s="27">
        <v>32581</v>
      </c>
      <c r="AR185" s="27">
        <v>25896</v>
      </c>
      <c r="AS185" s="27">
        <v>7586</v>
      </c>
      <c r="AT185" s="27">
        <v>101</v>
      </c>
      <c r="AU185" s="27">
        <v>100.3</v>
      </c>
      <c r="AV185" s="27">
        <v>99.7</v>
      </c>
      <c r="AW185" s="27">
        <v>99.9</v>
      </c>
      <c r="AX185" s="27">
        <v>100.3</v>
      </c>
      <c r="AY185" s="27">
        <v>100.8</v>
      </c>
      <c r="AZ185" s="27">
        <v>101.4</v>
      </c>
      <c r="BA185" s="27">
        <v>100.6</v>
      </c>
      <c r="BB185" s="27">
        <v>100</v>
      </c>
      <c r="BC185" s="27">
        <v>99.5</v>
      </c>
      <c r="BD185" s="27">
        <v>100.8</v>
      </c>
      <c r="BE185" s="27">
        <v>29617</v>
      </c>
      <c r="BF185" s="27">
        <v>45186</v>
      </c>
      <c r="BG185" s="27">
        <v>1618088</v>
      </c>
      <c r="BH185" s="27">
        <v>88379</v>
      </c>
      <c r="BI185" s="27">
        <v>60223</v>
      </c>
      <c r="BJ185" s="27">
        <v>58515</v>
      </c>
      <c r="BK185" s="27">
        <v>718918</v>
      </c>
      <c r="BL185" s="27">
        <v>86795</v>
      </c>
      <c r="BM185" s="27">
        <v>537131</v>
      </c>
      <c r="BN185" s="27">
        <v>149737</v>
      </c>
      <c r="BO185" s="27">
        <v>78220</v>
      </c>
      <c r="BP185" s="27">
        <v>21343</v>
      </c>
      <c r="BQ185" s="27">
        <v>24618</v>
      </c>
      <c r="BR185" s="27">
        <v>165781</v>
      </c>
      <c r="BS185" s="27">
        <v>70496</v>
      </c>
      <c r="BT185" s="27">
        <v>43288</v>
      </c>
      <c r="BU185" s="27">
        <v>43863</v>
      </c>
      <c r="BV185" s="27">
        <v>172739</v>
      </c>
      <c r="BW185" s="27">
        <v>44106</v>
      </c>
      <c r="BX185" s="27">
        <v>144017</v>
      </c>
      <c r="BY185" s="27">
        <v>81119</v>
      </c>
      <c r="BZ185" s="27">
        <v>46980</v>
      </c>
      <c r="CA185" s="27">
        <v>7096</v>
      </c>
      <c r="CB185" s="27">
        <v>8171</v>
      </c>
      <c r="CC185" s="27">
        <v>48723</v>
      </c>
      <c r="CD185" s="27">
        <v>16358</v>
      </c>
      <c r="CE185" s="27">
        <v>15283</v>
      </c>
      <c r="CF185" s="27">
        <v>12899</v>
      </c>
      <c r="CG185" s="27">
        <v>30373</v>
      </c>
      <c r="CH185" s="27">
        <v>9797</v>
      </c>
      <c r="CI185" s="27">
        <v>30101</v>
      </c>
      <c r="CJ185" s="27">
        <v>17771</v>
      </c>
      <c r="CK185" s="27">
        <v>13036</v>
      </c>
    </row>
    <row r="186" spans="1:89" s="8" customFormat="1" x14ac:dyDescent="0.25">
      <c r="A186" s="26">
        <v>42736</v>
      </c>
      <c r="B186" s="27">
        <v>1329.9580000000001</v>
      </c>
      <c r="C186" s="27">
        <v>2899.1</v>
      </c>
      <c r="D186" s="27">
        <v>42487.063999999998</v>
      </c>
      <c r="E186" s="27">
        <v>11543.346</v>
      </c>
      <c r="F186" s="27">
        <v>2489.8649999999998</v>
      </c>
      <c r="G186" s="27">
        <v>3270.2170000000001</v>
      </c>
      <c r="H186" s="27">
        <v>18490.824000000001</v>
      </c>
      <c r="I186" s="27">
        <v>3677.373</v>
      </c>
      <c r="J186" s="27">
        <v>27808.624</v>
      </c>
      <c r="K186" s="27">
        <v>31653.414000000001</v>
      </c>
      <c r="L186" s="27">
        <v>5474.77</v>
      </c>
      <c r="M186" s="27">
        <v>2347139651.9099998</v>
      </c>
      <c r="N186" s="27">
        <v>2912404299.1799998</v>
      </c>
      <c r="O186" s="27">
        <v>9170308163.8199997</v>
      </c>
      <c r="P186" s="27">
        <v>4190475912.0599999</v>
      </c>
      <c r="Q186" s="27">
        <v>2712035292.1700001</v>
      </c>
      <c r="R186" s="27">
        <v>12455662287.17</v>
      </c>
      <c r="S186" s="27">
        <v>4402912047.1599998</v>
      </c>
      <c r="T186" s="27">
        <v>7972545696.04</v>
      </c>
      <c r="U186" s="27">
        <v>3289257375.9200001</v>
      </c>
      <c r="V186" s="27">
        <v>3629414364.7600002</v>
      </c>
      <c r="W186" s="27">
        <v>3417970579.5999999</v>
      </c>
      <c r="X186" s="27">
        <v>9.6999999999999993</v>
      </c>
      <c r="Y186" s="27">
        <v>4.4000000000000004</v>
      </c>
      <c r="Z186" s="27">
        <v>3.7</v>
      </c>
      <c r="AA186" s="27">
        <v>5</v>
      </c>
      <c r="AB186" s="27">
        <v>4.7</v>
      </c>
      <c r="AC186" s="27">
        <v>5.3</v>
      </c>
      <c r="AD186" s="27">
        <v>4.3</v>
      </c>
      <c r="AE186" s="27">
        <v>4.5999999999999996</v>
      </c>
      <c r="AF186" s="27">
        <v>3.7</v>
      </c>
      <c r="AG186" s="27">
        <v>4.9000000000000004</v>
      </c>
      <c r="AH186" s="27">
        <v>4.7</v>
      </c>
      <c r="AI186" s="27">
        <v>4528</v>
      </c>
      <c r="AJ186" s="27">
        <v>5641</v>
      </c>
      <c r="AK186" s="27">
        <v>26353</v>
      </c>
      <c r="AL186" s="27">
        <v>8703</v>
      </c>
      <c r="AM186" s="27">
        <v>15116</v>
      </c>
      <c r="AN186" s="27">
        <v>9699</v>
      </c>
      <c r="AO186" s="27">
        <v>23281</v>
      </c>
      <c r="AP186" s="27">
        <v>9508</v>
      </c>
      <c r="AQ186" s="27">
        <v>30161</v>
      </c>
      <c r="AR186" s="27">
        <v>23388</v>
      </c>
      <c r="AS186" s="27">
        <v>7827</v>
      </c>
      <c r="AT186" s="27">
        <v>99.02</v>
      </c>
      <c r="AU186" s="27">
        <v>100.07</v>
      </c>
      <c r="AV186" s="27">
        <v>102.95</v>
      </c>
      <c r="AW186" s="27">
        <v>101.71</v>
      </c>
      <c r="AX186" s="27">
        <v>100.39</v>
      </c>
      <c r="AY186" s="27">
        <v>99.86</v>
      </c>
      <c r="AZ186" s="27">
        <v>101.09</v>
      </c>
      <c r="BA186" s="27">
        <v>98.69</v>
      </c>
      <c r="BB186" s="27">
        <v>103.11</v>
      </c>
      <c r="BC186" s="27">
        <v>100.86</v>
      </c>
      <c r="BD186" s="27">
        <v>101.23</v>
      </c>
      <c r="BE186" s="27">
        <v>2010</v>
      </c>
      <c r="BF186" s="27">
        <v>1894</v>
      </c>
      <c r="BG186" s="27">
        <v>130865</v>
      </c>
      <c r="BH186" s="27">
        <v>6151</v>
      </c>
      <c r="BI186" s="27">
        <v>4561</v>
      </c>
      <c r="BJ186" s="27">
        <v>3239</v>
      </c>
      <c r="BK186" s="27">
        <v>46446</v>
      </c>
      <c r="BL186" s="27">
        <v>4225</v>
      </c>
      <c r="BM186" s="27">
        <v>36762</v>
      </c>
      <c r="BN186" s="27">
        <v>8278</v>
      </c>
      <c r="BO186" s="27">
        <v>5695</v>
      </c>
      <c r="BP186" s="27">
        <v>1279</v>
      </c>
      <c r="BQ186" s="27">
        <v>1517</v>
      </c>
      <c r="BR186" s="27">
        <v>10379</v>
      </c>
      <c r="BS186" s="27">
        <v>4615</v>
      </c>
      <c r="BT186" s="27">
        <v>2728</v>
      </c>
      <c r="BU186" s="27">
        <v>2812</v>
      </c>
      <c r="BV186" s="27">
        <v>12745</v>
      </c>
      <c r="BW186" s="27">
        <v>3067</v>
      </c>
      <c r="BX186" s="27">
        <v>9643</v>
      </c>
      <c r="BY186" s="27">
        <v>5735</v>
      </c>
      <c r="BZ186" s="27">
        <v>3162</v>
      </c>
      <c r="CA186" s="27">
        <v>284</v>
      </c>
      <c r="CB186" s="27">
        <v>425</v>
      </c>
      <c r="CC186" s="27">
        <v>2120</v>
      </c>
      <c r="CD186" s="27">
        <v>677</v>
      </c>
      <c r="CE186" s="27">
        <v>688</v>
      </c>
      <c r="CF186" s="27">
        <v>698</v>
      </c>
      <c r="CG186" s="27">
        <v>1481</v>
      </c>
      <c r="CH186" s="27">
        <v>508</v>
      </c>
      <c r="CI186" s="27">
        <v>1528</v>
      </c>
      <c r="CJ186" s="27">
        <v>853</v>
      </c>
      <c r="CK186" s="27">
        <v>617</v>
      </c>
    </row>
    <row r="187" spans="1:89" s="8" customFormat="1" x14ac:dyDescent="0.25">
      <c r="A187" s="26">
        <v>42767</v>
      </c>
      <c r="B187" s="27">
        <v>3060.605</v>
      </c>
      <c r="C187" s="27">
        <v>5021.799</v>
      </c>
      <c r="D187" s="27">
        <v>83306.403000000006</v>
      </c>
      <c r="E187" s="27">
        <v>23829.983</v>
      </c>
      <c r="F187" s="27">
        <v>6338.9260000000004</v>
      </c>
      <c r="G187" s="27">
        <v>5835.7749999999996</v>
      </c>
      <c r="H187" s="27">
        <v>38324.567999999999</v>
      </c>
      <c r="I187" s="27">
        <v>6746.7290000000003</v>
      </c>
      <c r="J187" s="27">
        <v>58587.095999999998</v>
      </c>
      <c r="K187" s="27">
        <v>39092.463000000003</v>
      </c>
      <c r="L187" s="27">
        <v>12599.322</v>
      </c>
      <c r="M187" s="27">
        <v>4740865242.6199999</v>
      </c>
      <c r="N187" s="27">
        <v>6652771222.3100004</v>
      </c>
      <c r="O187" s="27">
        <v>23265878885.240002</v>
      </c>
      <c r="P187" s="27">
        <v>10734933627.59</v>
      </c>
      <c r="Q187" s="27">
        <v>6632418560.0100002</v>
      </c>
      <c r="R187" s="27">
        <v>28864262199.360001</v>
      </c>
      <c r="S187" s="27">
        <v>10067418603.07</v>
      </c>
      <c r="T187" s="27">
        <v>20856362211.259998</v>
      </c>
      <c r="U187" s="27">
        <v>7417180687.7600002</v>
      </c>
      <c r="V187" s="27">
        <v>13661321117.049999</v>
      </c>
      <c r="W187" s="27">
        <v>8729280419.9400005</v>
      </c>
      <c r="X187" s="27">
        <v>8.6</v>
      </c>
      <c r="Y187" s="27">
        <v>4.5999999999999996</v>
      </c>
      <c r="Z187" s="27">
        <v>3.8</v>
      </c>
      <c r="AA187" s="27">
        <v>5.2</v>
      </c>
      <c r="AB187" s="27">
        <v>5.0999999999999996</v>
      </c>
      <c r="AC187" s="27">
        <v>5.3</v>
      </c>
      <c r="AD187" s="27">
        <v>4.3</v>
      </c>
      <c r="AE187" s="27">
        <v>4.5999999999999996</v>
      </c>
      <c r="AF187" s="27">
        <v>4.2</v>
      </c>
      <c r="AG187" s="27">
        <v>5.0999999999999996</v>
      </c>
      <c r="AH187" s="27">
        <v>4.7</v>
      </c>
      <c r="AI187" s="27">
        <v>4127</v>
      </c>
      <c r="AJ187" s="27">
        <v>6014</v>
      </c>
      <c r="AK187" s="27">
        <v>26426</v>
      </c>
      <c r="AL187" s="27">
        <v>7908</v>
      </c>
      <c r="AM187" s="27">
        <v>15450</v>
      </c>
      <c r="AN187" s="27">
        <v>9619</v>
      </c>
      <c r="AO187" s="27">
        <v>24873</v>
      </c>
      <c r="AP187" s="27">
        <v>9820</v>
      </c>
      <c r="AQ187" s="27">
        <v>25881</v>
      </c>
      <c r="AR187" s="27">
        <v>21409</v>
      </c>
      <c r="AS187" s="27">
        <v>8089</v>
      </c>
      <c r="AT187" s="27">
        <v>99.68</v>
      </c>
      <c r="AU187" s="27">
        <v>98.44</v>
      </c>
      <c r="AV187" s="27">
        <v>100.6</v>
      </c>
      <c r="AW187" s="27">
        <v>103.33</v>
      </c>
      <c r="AX187" s="27">
        <v>101.63</v>
      </c>
      <c r="AY187" s="27">
        <v>100.57</v>
      </c>
      <c r="AZ187" s="27">
        <v>101.29</v>
      </c>
      <c r="BA187" s="27">
        <v>99.99</v>
      </c>
      <c r="BB187" s="27">
        <v>100.05</v>
      </c>
      <c r="BC187" s="27">
        <v>99.85</v>
      </c>
      <c r="BD187" s="27">
        <v>100.42</v>
      </c>
      <c r="BE187" s="27">
        <v>6846</v>
      </c>
      <c r="BF187" s="27">
        <v>8038</v>
      </c>
      <c r="BG187" s="27">
        <v>261613</v>
      </c>
      <c r="BH187" s="27">
        <v>12862</v>
      </c>
      <c r="BI187" s="27">
        <v>11728</v>
      </c>
      <c r="BJ187" s="27">
        <v>7189</v>
      </c>
      <c r="BK187" s="27">
        <v>95201</v>
      </c>
      <c r="BL187" s="27">
        <v>10047</v>
      </c>
      <c r="BM187" s="27">
        <v>62845</v>
      </c>
      <c r="BN187" s="27">
        <v>22462</v>
      </c>
      <c r="BO187" s="27">
        <v>10803</v>
      </c>
      <c r="BP187" s="27">
        <v>2884</v>
      </c>
      <c r="BQ187" s="27">
        <v>3540</v>
      </c>
      <c r="BR187" s="27">
        <v>22864</v>
      </c>
      <c r="BS187" s="27">
        <v>9870</v>
      </c>
      <c r="BT187" s="27">
        <v>5891</v>
      </c>
      <c r="BU187" s="27">
        <v>6155</v>
      </c>
      <c r="BV187" s="27">
        <v>26614</v>
      </c>
      <c r="BW187" s="27">
        <v>6507</v>
      </c>
      <c r="BX187" s="27">
        <v>20990</v>
      </c>
      <c r="BY187" s="27">
        <v>11977</v>
      </c>
      <c r="BZ187" s="27">
        <v>6788</v>
      </c>
      <c r="CA187" s="27">
        <v>751</v>
      </c>
      <c r="CB187" s="27">
        <v>1189</v>
      </c>
      <c r="CC187" s="27">
        <v>5564</v>
      </c>
      <c r="CD187" s="27">
        <v>1751</v>
      </c>
      <c r="CE187" s="27">
        <v>1694</v>
      </c>
      <c r="CF187" s="27">
        <v>1636</v>
      </c>
      <c r="CG187" s="27">
        <v>3580</v>
      </c>
      <c r="CH187" s="27">
        <v>1247</v>
      </c>
      <c r="CI187" s="27">
        <v>3601</v>
      </c>
      <c r="CJ187" s="27">
        <v>2092</v>
      </c>
      <c r="CK187" s="27">
        <v>1561</v>
      </c>
    </row>
    <row r="188" spans="1:89" s="8" customFormat="1" x14ac:dyDescent="0.25">
      <c r="A188" s="26">
        <v>42795</v>
      </c>
      <c r="B188" s="27">
        <v>6828.8050000000003</v>
      </c>
      <c r="C188" s="27">
        <v>9857.49</v>
      </c>
      <c r="D188" s="27">
        <v>146467.36499999999</v>
      </c>
      <c r="E188" s="27">
        <v>42541.250999999997</v>
      </c>
      <c r="F188" s="27">
        <v>10860.153</v>
      </c>
      <c r="G188" s="27">
        <v>10566.135</v>
      </c>
      <c r="H188" s="27">
        <v>65255.716999999997</v>
      </c>
      <c r="I188" s="27">
        <v>12261.478999999999</v>
      </c>
      <c r="J188" s="27">
        <v>95811.557000000001</v>
      </c>
      <c r="K188" s="27">
        <v>53964.362999999998</v>
      </c>
      <c r="L188" s="27">
        <v>20825.118999999999</v>
      </c>
      <c r="M188" s="27">
        <v>8718946971.7099991</v>
      </c>
      <c r="N188" s="27">
        <v>12286872728.719999</v>
      </c>
      <c r="O188" s="27">
        <v>66641251936.459999</v>
      </c>
      <c r="P188" s="27">
        <v>18230006159.23</v>
      </c>
      <c r="Q188" s="27">
        <v>12868036273.690001</v>
      </c>
      <c r="R188" s="27">
        <v>45015193949.190002</v>
      </c>
      <c r="S188" s="27">
        <v>16896357667.719999</v>
      </c>
      <c r="T188" s="27">
        <v>35958109891.610001</v>
      </c>
      <c r="U188" s="27">
        <v>13468299442.66</v>
      </c>
      <c r="V188" s="27">
        <v>24227782983.040001</v>
      </c>
      <c r="W188" s="27">
        <v>15003338315.469999</v>
      </c>
      <c r="X188" s="27">
        <v>6.6</v>
      </c>
      <c r="Y188" s="27">
        <v>4.8</v>
      </c>
      <c r="Z188" s="27">
        <v>3.9</v>
      </c>
      <c r="AA188" s="27">
        <v>4.8</v>
      </c>
      <c r="AB188" s="27">
        <v>5.4</v>
      </c>
      <c r="AC188" s="27">
        <v>5.4</v>
      </c>
      <c r="AD188" s="27">
        <v>4.3</v>
      </c>
      <c r="AE188" s="27">
        <v>4.7</v>
      </c>
      <c r="AF188" s="27">
        <v>4.5</v>
      </c>
      <c r="AG188" s="27">
        <v>5.0999999999999996</v>
      </c>
      <c r="AH188" s="27">
        <v>4.5999999999999996</v>
      </c>
      <c r="AI188" s="27">
        <v>4374</v>
      </c>
      <c r="AJ188" s="27">
        <v>6450</v>
      </c>
      <c r="AK188" s="27">
        <v>29224</v>
      </c>
      <c r="AL188" s="27">
        <v>9958</v>
      </c>
      <c r="AM188" s="27">
        <v>15969</v>
      </c>
      <c r="AN188" s="27">
        <v>10475</v>
      </c>
      <c r="AO188" s="27">
        <v>27709</v>
      </c>
      <c r="AP188" s="27">
        <v>9460</v>
      </c>
      <c r="AQ188" s="27">
        <v>23820</v>
      </c>
      <c r="AR188" s="27">
        <v>21682</v>
      </c>
      <c r="AS188" s="27">
        <v>8500</v>
      </c>
      <c r="AT188" s="27">
        <v>100.9</v>
      </c>
      <c r="AU188" s="27">
        <v>98.91</v>
      </c>
      <c r="AV188" s="27">
        <v>98.52</v>
      </c>
      <c r="AW188" s="27">
        <v>99.01</v>
      </c>
      <c r="AX188" s="27">
        <v>100.36</v>
      </c>
      <c r="AY188" s="27">
        <v>100.62</v>
      </c>
      <c r="AZ188" s="27">
        <v>100.11</v>
      </c>
      <c r="BA188" s="27">
        <v>100.9</v>
      </c>
      <c r="BB188" s="27">
        <v>100.6</v>
      </c>
      <c r="BC188" s="27">
        <v>99.47</v>
      </c>
      <c r="BD188" s="27">
        <v>99.82</v>
      </c>
      <c r="BE188" s="27">
        <v>9340</v>
      </c>
      <c r="BF188" s="27">
        <v>14752</v>
      </c>
      <c r="BG188" s="27">
        <v>396645</v>
      </c>
      <c r="BH188" s="27">
        <v>19811</v>
      </c>
      <c r="BI188" s="27">
        <v>17945</v>
      </c>
      <c r="BJ188" s="27">
        <v>12878</v>
      </c>
      <c r="BK188" s="27">
        <v>168926</v>
      </c>
      <c r="BL188" s="27">
        <v>23338</v>
      </c>
      <c r="BM188" s="27">
        <v>148428</v>
      </c>
      <c r="BN188" s="27">
        <v>42381</v>
      </c>
      <c r="BO188" s="27">
        <v>17445</v>
      </c>
      <c r="BP188" s="27">
        <v>4945</v>
      </c>
      <c r="BQ188" s="27">
        <v>5912</v>
      </c>
      <c r="BR188" s="27">
        <v>39438</v>
      </c>
      <c r="BS188" s="27">
        <v>17097</v>
      </c>
      <c r="BT188" s="27">
        <v>10150</v>
      </c>
      <c r="BU188" s="27">
        <v>10641</v>
      </c>
      <c r="BV188" s="27">
        <v>44542</v>
      </c>
      <c r="BW188" s="27">
        <v>11105</v>
      </c>
      <c r="BX188" s="27">
        <v>35507</v>
      </c>
      <c r="BY188" s="27">
        <v>20059</v>
      </c>
      <c r="BZ188" s="27">
        <v>11428</v>
      </c>
      <c r="CA188" s="27">
        <v>1344</v>
      </c>
      <c r="CB188" s="27">
        <v>1872</v>
      </c>
      <c r="CC188" s="27">
        <v>10259</v>
      </c>
      <c r="CD188" s="27">
        <v>3416</v>
      </c>
      <c r="CE188" s="27">
        <v>3076</v>
      </c>
      <c r="CF188" s="27">
        <v>2969</v>
      </c>
      <c r="CG188" s="27">
        <v>6620</v>
      </c>
      <c r="CH188" s="27">
        <v>2267</v>
      </c>
      <c r="CI188" s="27">
        <v>6371</v>
      </c>
      <c r="CJ188" s="27">
        <v>3749</v>
      </c>
      <c r="CK188" s="27">
        <v>2782</v>
      </c>
    </row>
    <row r="189" spans="1:89" s="8" customFormat="1" x14ac:dyDescent="0.25">
      <c r="A189" s="26">
        <v>42826</v>
      </c>
      <c r="B189" s="27">
        <v>8990.0439999999999</v>
      </c>
      <c r="C189" s="27">
        <v>12524.866</v>
      </c>
      <c r="D189" s="27">
        <v>192139.96599999999</v>
      </c>
      <c r="E189" s="27">
        <v>56391.22</v>
      </c>
      <c r="F189" s="27">
        <v>14411.632</v>
      </c>
      <c r="G189" s="27">
        <v>14735.762000000001</v>
      </c>
      <c r="H189" s="27">
        <v>88207.142999999996</v>
      </c>
      <c r="I189" s="27">
        <v>16890.059000000001</v>
      </c>
      <c r="J189" s="27">
        <v>130568.5</v>
      </c>
      <c r="K189" s="27">
        <v>65427.262000000002</v>
      </c>
      <c r="L189" s="27">
        <v>26255.91</v>
      </c>
      <c r="M189" s="27">
        <v>12040665789.52</v>
      </c>
      <c r="N189" s="27">
        <v>17158224385.59</v>
      </c>
      <c r="O189" s="27">
        <v>85055157053.419998</v>
      </c>
      <c r="P189" s="27">
        <v>26451860000.240002</v>
      </c>
      <c r="Q189" s="27">
        <v>17096737961.42</v>
      </c>
      <c r="R189" s="27">
        <v>62738902341.650002</v>
      </c>
      <c r="S189" s="27">
        <v>22918736769.75</v>
      </c>
      <c r="T189" s="27">
        <v>52717466860.379997</v>
      </c>
      <c r="U189" s="27">
        <v>18934553913.330002</v>
      </c>
      <c r="V189" s="27">
        <v>33663378083.360001</v>
      </c>
      <c r="W189" s="27">
        <v>20854437213.290001</v>
      </c>
      <c r="X189" s="27">
        <v>6.3</v>
      </c>
      <c r="Y189" s="27">
        <v>4.7</v>
      </c>
      <c r="Z189" s="27">
        <v>3.8</v>
      </c>
      <c r="AA189" s="27">
        <v>4.8</v>
      </c>
      <c r="AB189" s="27">
        <v>5.5</v>
      </c>
      <c r="AC189" s="27">
        <v>5.4</v>
      </c>
      <c r="AD189" s="27">
        <v>4.3</v>
      </c>
      <c r="AE189" s="27">
        <v>4.4000000000000004</v>
      </c>
      <c r="AF189" s="27">
        <v>4.5999999999999996</v>
      </c>
      <c r="AG189" s="27">
        <v>5.0999999999999996</v>
      </c>
      <c r="AH189" s="27">
        <v>4.7</v>
      </c>
      <c r="AI189" s="27">
        <v>4575</v>
      </c>
      <c r="AJ189" s="27">
        <v>6178</v>
      </c>
      <c r="AK189" s="27">
        <v>31085</v>
      </c>
      <c r="AL189" s="27">
        <v>10354</v>
      </c>
      <c r="AM189" s="27">
        <v>15678</v>
      </c>
      <c r="AN189" s="27">
        <v>11105</v>
      </c>
      <c r="AO189" s="27">
        <v>30732</v>
      </c>
      <c r="AP189" s="27">
        <v>9443</v>
      </c>
      <c r="AQ189" s="27">
        <v>24934</v>
      </c>
      <c r="AR189" s="27">
        <v>21671</v>
      </c>
      <c r="AS189" s="27">
        <v>9766</v>
      </c>
      <c r="AT189" s="27">
        <v>98.42</v>
      </c>
      <c r="AU189" s="27">
        <v>101.03</v>
      </c>
      <c r="AV189" s="27">
        <v>100.07</v>
      </c>
      <c r="AW189" s="27">
        <v>98.76</v>
      </c>
      <c r="AX189" s="27">
        <v>99.95</v>
      </c>
      <c r="AY189" s="27">
        <v>99.54</v>
      </c>
      <c r="AZ189" s="27">
        <v>100.7</v>
      </c>
      <c r="BA189" s="27">
        <v>99.11</v>
      </c>
      <c r="BB189" s="27">
        <v>96.15</v>
      </c>
      <c r="BC189" s="27">
        <v>99.66</v>
      </c>
      <c r="BD189" s="27">
        <v>100.04</v>
      </c>
      <c r="BE189" s="27">
        <v>13600</v>
      </c>
      <c r="BF189" s="27">
        <v>18304</v>
      </c>
      <c r="BG189" s="27">
        <v>599644</v>
      </c>
      <c r="BH189" s="27">
        <v>27487</v>
      </c>
      <c r="BI189" s="27">
        <v>23985</v>
      </c>
      <c r="BJ189" s="27">
        <v>17900</v>
      </c>
      <c r="BK189" s="27">
        <v>223143</v>
      </c>
      <c r="BL189" s="27">
        <v>30085</v>
      </c>
      <c r="BM189" s="27">
        <v>187297</v>
      </c>
      <c r="BN189" s="27">
        <v>55539</v>
      </c>
      <c r="BO189" s="27">
        <v>24306</v>
      </c>
      <c r="BP189" s="27">
        <v>6930</v>
      </c>
      <c r="BQ189" s="27">
        <v>8183</v>
      </c>
      <c r="BR189" s="27">
        <v>55627</v>
      </c>
      <c r="BS189" s="27">
        <v>23747</v>
      </c>
      <c r="BT189" s="27">
        <v>14528</v>
      </c>
      <c r="BU189" s="27">
        <v>14901</v>
      </c>
      <c r="BV189" s="27">
        <v>61787</v>
      </c>
      <c r="BW189" s="27">
        <v>15387</v>
      </c>
      <c r="BX189" s="27">
        <v>49712</v>
      </c>
      <c r="BY189" s="27">
        <v>27799</v>
      </c>
      <c r="BZ189" s="27">
        <v>15807</v>
      </c>
      <c r="CA189" s="27">
        <v>1953</v>
      </c>
      <c r="CB189" s="27">
        <v>2544</v>
      </c>
      <c r="CC189" s="27">
        <v>15020</v>
      </c>
      <c r="CD189" s="27">
        <v>4898</v>
      </c>
      <c r="CE189" s="27">
        <v>4625</v>
      </c>
      <c r="CF189" s="27">
        <v>4270</v>
      </c>
      <c r="CG189" s="27">
        <v>9625</v>
      </c>
      <c r="CH189" s="27">
        <v>3277</v>
      </c>
      <c r="CI189" s="27">
        <v>9341</v>
      </c>
      <c r="CJ189" s="27">
        <v>5416</v>
      </c>
      <c r="CK189" s="27">
        <v>4002</v>
      </c>
    </row>
    <row r="190" spans="1:89" s="8" customFormat="1" x14ac:dyDescent="0.25">
      <c r="A190" s="26">
        <v>42856</v>
      </c>
      <c r="B190" s="27">
        <v>11233.925999999999</v>
      </c>
      <c r="C190" s="27">
        <v>16075.522000000001</v>
      </c>
      <c r="D190" s="27">
        <v>241483.81400000001</v>
      </c>
      <c r="E190" s="27">
        <v>71098.308999999994</v>
      </c>
      <c r="F190" s="27">
        <v>17878.525000000001</v>
      </c>
      <c r="G190" s="27">
        <v>18659.518</v>
      </c>
      <c r="H190" s="27">
        <v>111408.467</v>
      </c>
      <c r="I190" s="27">
        <v>20889.440999999999</v>
      </c>
      <c r="J190" s="27">
        <v>171032.02100000001</v>
      </c>
      <c r="K190" s="27">
        <v>77194.428</v>
      </c>
      <c r="L190" s="27">
        <v>33007.898000000001</v>
      </c>
      <c r="M190" s="27">
        <v>15249368589.08</v>
      </c>
      <c r="N190" s="27">
        <v>21758578548.580002</v>
      </c>
      <c r="O190" s="27">
        <v>104536201061.45</v>
      </c>
      <c r="P190" s="27">
        <v>34022578112.23</v>
      </c>
      <c r="Q190" s="27">
        <v>22004984637.919998</v>
      </c>
      <c r="R190" s="27">
        <v>79366699378.380005</v>
      </c>
      <c r="S190" s="27">
        <v>28270758401.52</v>
      </c>
      <c r="T190" s="27">
        <v>69072393990.429993</v>
      </c>
      <c r="U190" s="27">
        <v>25009620860.599998</v>
      </c>
      <c r="V190" s="27">
        <v>45078756456.230003</v>
      </c>
      <c r="W190" s="27">
        <v>27234878666.32</v>
      </c>
      <c r="X190" s="27">
        <v>6.9</v>
      </c>
      <c r="Y190" s="27">
        <v>4.5999999999999996</v>
      </c>
      <c r="Z190" s="27">
        <v>3.7</v>
      </c>
      <c r="AA190" s="27">
        <v>5</v>
      </c>
      <c r="AB190" s="27">
        <v>5.5</v>
      </c>
      <c r="AC190" s="27">
        <v>5.4</v>
      </c>
      <c r="AD190" s="27">
        <v>4.3</v>
      </c>
      <c r="AE190" s="27">
        <v>4.4000000000000004</v>
      </c>
      <c r="AF190" s="27">
        <v>4.3</v>
      </c>
      <c r="AG190" s="27">
        <v>5</v>
      </c>
      <c r="AH190" s="27">
        <v>4.5</v>
      </c>
      <c r="AI190" s="27">
        <v>5262</v>
      </c>
      <c r="AJ190" s="27">
        <v>5868</v>
      </c>
      <c r="AK190" s="27">
        <v>36579</v>
      </c>
      <c r="AL190" s="27">
        <v>13035</v>
      </c>
      <c r="AM190" s="27">
        <v>17134</v>
      </c>
      <c r="AN190" s="27">
        <v>13809</v>
      </c>
      <c r="AO190" s="27">
        <v>36335</v>
      </c>
      <c r="AP190" s="27">
        <v>9546</v>
      </c>
      <c r="AQ190" s="27">
        <v>26304</v>
      </c>
      <c r="AR190" s="27">
        <v>24869</v>
      </c>
      <c r="AS190" s="27">
        <v>10456</v>
      </c>
      <c r="AT190" s="27">
        <v>100.42</v>
      </c>
      <c r="AU190" s="27">
        <v>98.68</v>
      </c>
      <c r="AV190" s="27">
        <v>99.03</v>
      </c>
      <c r="AW190" s="27">
        <v>98.03</v>
      </c>
      <c r="AX190" s="27">
        <v>100.09</v>
      </c>
      <c r="AY190" s="27">
        <v>100.77</v>
      </c>
      <c r="AZ190" s="27">
        <v>99.8</v>
      </c>
      <c r="BA190" s="27">
        <v>100.42</v>
      </c>
      <c r="BB190" s="27">
        <v>101.06</v>
      </c>
      <c r="BC190" s="27">
        <v>100.15</v>
      </c>
      <c r="BD190" s="27">
        <v>99.78</v>
      </c>
      <c r="BE190" s="27">
        <v>17506</v>
      </c>
      <c r="BF190" s="27">
        <v>21834</v>
      </c>
      <c r="BG190" s="27">
        <v>820762</v>
      </c>
      <c r="BH190" s="27">
        <v>35036</v>
      </c>
      <c r="BI190" s="27">
        <v>30531</v>
      </c>
      <c r="BJ190" s="27">
        <v>22096</v>
      </c>
      <c r="BK190" s="27">
        <v>276135</v>
      </c>
      <c r="BL190" s="27">
        <v>37009</v>
      </c>
      <c r="BM190" s="27">
        <v>234487</v>
      </c>
      <c r="BN190" s="27">
        <v>68638</v>
      </c>
      <c r="BO190" s="27">
        <v>32258</v>
      </c>
      <c r="BP190" s="27">
        <v>9040</v>
      </c>
      <c r="BQ190" s="27">
        <v>10615</v>
      </c>
      <c r="BR190" s="27">
        <v>72536</v>
      </c>
      <c r="BS190" s="27">
        <v>30920</v>
      </c>
      <c r="BT190" s="27">
        <v>19020</v>
      </c>
      <c r="BU190" s="27">
        <v>19397</v>
      </c>
      <c r="BV190" s="27">
        <v>79634</v>
      </c>
      <c r="BW190" s="27">
        <v>19973</v>
      </c>
      <c r="BX190" s="27">
        <v>64570</v>
      </c>
      <c r="BY190" s="27">
        <v>36346</v>
      </c>
      <c r="BZ190" s="27">
        <v>20531</v>
      </c>
      <c r="CA190" s="27">
        <v>2553</v>
      </c>
      <c r="CB190" s="27">
        <v>3195</v>
      </c>
      <c r="CC190" s="27">
        <v>19478</v>
      </c>
      <c r="CD190" s="27">
        <v>6424</v>
      </c>
      <c r="CE190" s="27">
        <v>6107</v>
      </c>
      <c r="CF190" s="27">
        <v>5521</v>
      </c>
      <c r="CG190" s="27">
        <v>12383</v>
      </c>
      <c r="CH190" s="27">
        <v>4297</v>
      </c>
      <c r="CI190" s="27">
        <v>12270</v>
      </c>
      <c r="CJ190" s="27">
        <v>7178</v>
      </c>
      <c r="CK190" s="27">
        <v>5205</v>
      </c>
    </row>
    <row r="191" spans="1:89" s="8" customFormat="1" x14ac:dyDescent="0.25">
      <c r="A191" s="26">
        <v>42887</v>
      </c>
      <c r="B191" s="27">
        <v>12902.673000000001</v>
      </c>
      <c r="C191" s="27">
        <v>19173.63</v>
      </c>
      <c r="D191" s="27">
        <v>281655.59700000001</v>
      </c>
      <c r="E191" s="27">
        <v>83953.315000000002</v>
      </c>
      <c r="F191" s="27">
        <v>20901.025000000001</v>
      </c>
      <c r="G191" s="27">
        <v>21943.444</v>
      </c>
      <c r="H191" s="27">
        <v>131377.35999999999</v>
      </c>
      <c r="I191" s="27">
        <v>24341.253000000001</v>
      </c>
      <c r="J191" s="27">
        <v>201895.97200000001</v>
      </c>
      <c r="K191" s="27">
        <v>88279.951000000001</v>
      </c>
      <c r="L191" s="27">
        <v>38642.879999999997</v>
      </c>
      <c r="M191" s="27">
        <v>18586556928.060001</v>
      </c>
      <c r="N191" s="27">
        <v>26753712803.459999</v>
      </c>
      <c r="O191" s="27">
        <v>144225926283.78</v>
      </c>
      <c r="P191" s="27">
        <v>43258667853.879997</v>
      </c>
      <c r="Q191" s="27">
        <v>28272424618.990002</v>
      </c>
      <c r="R191" s="27">
        <v>98364851541.559998</v>
      </c>
      <c r="S191" s="27">
        <v>34987838250.040001</v>
      </c>
      <c r="T191" s="27">
        <v>87826814282.729996</v>
      </c>
      <c r="U191" s="27">
        <v>30967719771.330002</v>
      </c>
      <c r="V191" s="27">
        <v>56726404674.300003</v>
      </c>
      <c r="W191" s="27">
        <v>34428796527.669998</v>
      </c>
      <c r="X191" s="27">
        <v>6.2</v>
      </c>
      <c r="Y191" s="27">
        <v>4.2</v>
      </c>
      <c r="Z191" s="27">
        <v>3.7</v>
      </c>
      <c r="AA191" s="27">
        <v>5.2</v>
      </c>
      <c r="AB191" s="27">
        <v>5.2</v>
      </c>
      <c r="AC191" s="27">
        <v>5.4</v>
      </c>
      <c r="AD191" s="27">
        <v>4.3</v>
      </c>
      <c r="AE191" s="27">
        <v>4.5</v>
      </c>
      <c r="AF191" s="27">
        <v>4.0999999999999996</v>
      </c>
      <c r="AG191" s="27">
        <v>4.8</v>
      </c>
      <c r="AH191" s="27">
        <v>4.4000000000000004</v>
      </c>
      <c r="AI191" s="27">
        <v>5629</v>
      </c>
      <c r="AJ191" s="27">
        <v>6167</v>
      </c>
      <c r="AK191" s="27">
        <v>39706</v>
      </c>
      <c r="AL191" s="27">
        <v>13880</v>
      </c>
      <c r="AM191" s="27">
        <v>17265</v>
      </c>
      <c r="AN191" s="27">
        <v>13631</v>
      </c>
      <c r="AO191" s="27">
        <v>34963</v>
      </c>
      <c r="AP191" s="27">
        <v>9713</v>
      </c>
      <c r="AQ191" s="27">
        <v>27452</v>
      </c>
      <c r="AR191" s="27">
        <v>25060</v>
      </c>
      <c r="AS191" s="27">
        <v>10130</v>
      </c>
      <c r="AT191" s="27">
        <v>100.05</v>
      </c>
      <c r="AU191" s="27">
        <v>100.33</v>
      </c>
      <c r="AV191" s="27">
        <v>98.86</v>
      </c>
      <c r="AW191" s="27">
        <v>100.25</v>
      </c>
      <c r="AX191" s="27">
        <v>100.14</v>
      </c>
      <c r="AY191" s="27">
        <v>99.8</v>
      </c>
      <c r="AZ191" s="27">
        <v>100.91</v>
      </c>
      <c r="BA191" s="27">
        <v>100.17</v>
      </c>
      <c r="BB191" s="27">
        <v>100.85</v>
      </c>
      <c r="BC191" s="27">
        <v>98.78</v>
      </c>
      <c r="BD191" s="27">
        <v>99.57</v>
      </c>
      <c r="BE191" s="27">
        <v>25477</v>
      </c>
      <c r="BF191" s="27">
        <v>27507</v>
      </c>
      <c r="BG191" s="27">
        <v>998819</v>
      </c>
      <c r="BH191" s="27">
        <v>46948</v>
      </c>
      <c r="BI191" s="27">
        <v>37611</v>
      </c>
      <c r="BJ191" s="27">
        <v>26966</v>
      </c>
      <c r="BK191" s="27">
        <v>331179</v>
      </c>
      <c r="BL191" s="27">
        <v>44395</v>
      </c>
      <c r="BM191" s="27">
        <v>296722</v>
      </c>
      <c r="BN191" s="27">
        <v>93144</v>
      </c>
      <c r="BO191" s="27">
        <v>38663</v>
      </c>
      <c r="BP191" s="27">
        <v>11205</v>
      </c>
      <c r="BQ191" s="27">
        <v>13221</v>
      </c>
      <c r="BR191" s="27">
        <v>90592</v>
      </c>
      <c r="BS191" s="27">
        <v>38281</v>
      </c>
      <c r="BT191" s="27">
        <v>23488</v>
      </c>
      <c r="BU191" s="27">
        <v>24170</v>
      </c>
      <c r="BV191" s="27">
        <v>97828</v>
      </c>
      <c r="BW191" s="27">
        <v>24746</v>
      </c>
      <c r="BX191" s="27">
        <v>79759</v>
      </c>
      <c r="BY191" s="27">
        <v>45157</v>
      </c>
      <c r="BZ191" s="27">
        <v>25484</v>
      </c>
      <c r="CA191" s="27">
        <v>3150</v>
      </c>
      <c r="CB191" s="27">
        <v>3889</v>
      </c>
      <c r="CC191" s="27">
        <v>24586</v>
      </c>
      <c r="CD191" s="27">
        <v>8055</v>
      </c>
      <c r="CE191" s="27">
        <v>7618</v>
      </c>
      <c r="CF191" s="27">
        <v>6979</v>
      </c>
      <c r="CG191" s="27">
        <v>15448</v>
      </c>
      <c r="CH191" s="27">
        <v>5369</v>
      </c>
      <c r="CI191" s="27">
        <v>15216</v>
      </c>
      <c r="CJ191" s="27">
        <v>9049</v>
      </c>
      <c r="CK191" s="27">
        <v>6449</v>
      </c>
    </row>
    <row r="192" spans="1:89" s="8" customFormat="1" x14ac:dyDescent="0.25">
      <c r="A192" s="26">
        <v>42917</v>
      </c>
      <c r="B192" s="27">
        <v>16130.165000000001</v>
      </c>
      <c r="C192" s="27">
        <v>22376.087</v>
      </c>
      <c r="D192" s="27">
        <v>330994.65700000001</v>
      </c>
      <c r="E192" s="27">
        <v>96717.994999999995</v>
      </c>
      <c r="F192" s="27">
        <v>25095.558000000001</v>
      </c>
      <c r="G192" s="27">
        <v>26091.326000000001</v>
      </c>
      <c r="H192" s="27">
        <v>155658.20600000001</v>
      </c>
      <c r="I192" s="27">
        <v>29278.184000000001</v>
      </c>
      <c r="J192" s="27">
        <v>236599.59899999999</v>
      </c>
      <c r="K192" s="27">
        <v>103092.71400000001</v>
      </c>
      <c r="L192" s="27">
        <v>44177.822999999997</v>
      </c>
      <c r="M192" s="27">
        <v>21609206149.389999</v>
      </c>
      <c r="N192" s="27">
        <v>31384072881.959999</v>
      </c>
      <c r="O192" s="27">
        <v>170519612935.04001</v>
      </c>
      <c r="P192" s="27">
        <v>50135117188.139999</v>
      </c>
      <c r="Q192" s="27">
        <v>32723041939.060001</v>
      </c>
      <c r="R192" s="27">
        <v>117142151807.31</v>
      </c>
      <c r="S192" s="27">
        <v>40785546318.199997</v>
      </c>
      <c r="T192" s="27">
        <v>103907475664.17999</v>
      </c>
      <c r="U192" s="27">
        <v>37056138170.580002</v>
      </c>
      <c r="V192" s="27">
        <v>65825302552.809998</v>
      </c>
      <c r="W192" s="27">
        <v>39933825395.300003</v>
      </c>
      <c r="X192" s="27">
        <v>5.9</v>
      </c>
      <c r="Y192" s="27">
        <v>3.9</v>
      </c>
      <c r="Z192" s="27">
        <v>3.5</v>
      </c>
      <c r="AA192" s="27">
        <v>5.2</v>
      </c>
      <c r="AB192" s="27">
        <v>4.8</v>
      </c>
      <c r="AC192" s="27">
        <v>5.3</v>
      </c>
      <c r="AD192" s="27">
        <v>4.2</v>
      </c>
      <c r="AE192" s="27">
        <v>4.5999999999999996</v>
      </c>
      <c r="AF192" s="27">
        <v>3.8</v>
      </c>
      <c r="AG192" s="27">
        <v>4.5999999999999996</v>
      </c>
      <c r="AH192" s="27">
        <v>4.3</v>
      </c>
      <c r="AI192" s="27">
        <v>6278</v>
      </c>
      <c r="AJ192" s="27">
        <v>7255</v>
      </c>
      <c r="AK192" s="27">
        <v>38093</v>
      </c>
      <c r="AL192" s="27">
        <v>13848</v>
      </c>
      <c r="AM192" s="27">
        <v>17218</v>
      </c>
      <c r="AN192" s="27">
        <v>12796</v>
      </c>
      <c r="AO192" s="27">
        <v>34436</v>
      </c>
      <c r="AP192" s="27">
        <v>10257</v>
      </c>
      <c r="AQ192" s="27">
        <v>30238</v>
      </c>
      <c r="AR192" s="27">
        <v>25088</v>
      </c>
      <c r="AS192" s="27">
        <v>10873</v>
      </c>
      <c r="AT192" s="27">
        <v>98.49</v>
      </c>
      <c r="AU192" s="27">
        <v>101.28</v>
      </c>
      <c r="AV192" s="27">
        <v>100.88</v>
      </c>
      <c r="AW192" s="27">
        <v>99.96</v>
      </c>
      <c r="AX192" s="27">
        <v>99.79</v>
      </c>
      <c r="AY192" s="27">
        <v>100.11</v>
      </c>
      <c r="AZ192" s="27">
        <v>100.09</v>
      </c>
      <c r="BA192" s="27">
        <v>101.1</v>
      </c>
      <c r="BB192" s="27">
        <v>99.83</v>
      </c>
      <c r="BC192" s="27">
        <v>100.65</v>
      </c>
      <c r="BD192" s="27">
        <v>100.1</v>
      </c>
      <c r="BE192" s="27">
        <v>27658</v>
      </c>
      <c r="BF192" s="27">
        <v>33561</v>
      </c>
      <c r="BG192" s="27">
        <v>1184159</v>
      </c>
      <c r="BH192" s="27">
        <v>55508</v>
      </c>
      <c r="BI192" s="27">
        <v>43225</v>
      </c>
      <c r="BJ192" s="27">
        <v>31482</v>
      </c>
      <c r="BK192" s="27">
        <v>386365</v>
      </c>
      <c r="BL192" s="27">
        <v>51684</v>
      </c>
      <c r="BM192" s="27">
        <v>333601</v>
      </c>
      <c r="BN192" s="27">
        <v>105337</v>
      </c>
      <c r="BO192" s="27">
        <v>44747</v>
      </c>
      <c r="BP192" s="27">
        <v>13422</v>
      </c>
      <c r="BQ192" s="27">
        <v>15799</v>
      </c>
      <c r="BR192" s="27">
        <v>107866</v>
      </c>
      <c r="BS192" s="27">
        <v>45682</v>
      </c>
      <c r="BT192" s="27">
        <v>28191</v>
      </c>
      <c r="BU192" s="27">
        <v>28865</v>
      </c>
      <c r="BV192" s="27">
        <v>116542</v>
      </c>
      <c r="BW192" s="27">
        <v>29560</v>
      </c>
      <c r="BX192" s="27">
        <v>95175</v>
      </c>
      <c r="BY192" s="27">
        <v>54014</v>
      </c>
      <c r="BZ192" s="27">
        <v>30321</v>
      </c>
      <c r="CA192" s="27">
        <v>3785</v>
      </c>
      <c r="CB192" s="27">
        <v>4631</v>
      </c>
      <c r="CC192" s="27">
        <v>29318</v>
      </c>
      <c r="CD192" s="27">
        <v>9520</v>
      </c>
      <c r="CE192" s="27">
        <v>9289</v>
      </c>
      <c r="CF192" s="27">
        <v>8429</v>
      </c>
      <c r="CG192" s="27">
        <v>18540</v>
      </c>
      <c r="CH192" s="27">
        <v>6435</v>
      </c>
      <c r="CI192" s="27">
        <v>18403</v>
      </c>
      <c r="CJ192" s="27">
        <v>10968</v>
      </c>
      <c r="CK192" s="27">
        <v>7685</v>
      </c>
    </row>
    <row r="193" spans="1:89" s="8" customFormat="1" x14ac:dyDescent="0.25">
      <c r="A193" s="26">
        <v>42948</v>
      </c>
      <c r="B193" s="27">
        <v>18082.543000000001</v>
      </c>
      <c r="C193" s="27">
        <v>26296.185000000001</v>
      </c>
      <c r="D193" s="27">
        <v>368874.20299999998</v>
      </c>
      <c r="E193" s="27">
        <v>107476.47900000001</v>
      </c>
      <c r="F193" s="27">
        <v>28121.653999999999</v>
      </c>
      <c r="G193" s="27">
        <v>28930.565999999999</v>
      </c>
      <c r="H193" s="27">
        <v>177381.64199999999</v>
      </c>
      <c r="I193" s="27">
        <v>33148.726999999999</v>
      </c>
      <c r="J193" s="27">
        <v>269556.92499999999</v>
      </c>
      <c r="K193" s="27">
        <v>113805.477</v>
      </c>
      <c r="L193" s="27">
        <v>51210.055</v>
      </c>
      <c r="M193" s="27">
        <v>24543380381.93</v>
      </c>
      <c r="N193" s="27">
        <v>36279502326.800003</v>
      </c>
      <c r="O193" s="27">
        <v>192727407588.78</v>
      </c>
      <c r="P193" s="27">
        <v>57205581021.620003</v>
      </c>
      <c r="Q193" s="27">
        <v>37687985917.099998</v>
      </c>
      <c r="R193" s="27">
        <v>132800290963.44</v>
      </c>
      <c r="S193" s="27">
        <v>46290368686.989998</v>
      </c>
      <c r="T193" s="27">
        <v>121389110298.62</v>
      </c>
      <c r="U193" s="27">
        <v>42553990130.029999</v>
      </c>
      <c r="V193" s="27">
        <v>76014519183.289993</v>
      </c>
      <c r="W193" s="27">
        <v>46026955165.059998</v>
      </c>
      <c r="X193" s="27">
        <v>6.1</v>
      </c>
      <c r="Y193" s="27">
        <v>3.8</v>
      </c>
      <c r="Z193" s="27">
        <v>3.3</v>
      </c>
      <c r="AA193" s="27">
        <v>4.7</v>
      </c>
      <c r="AB193" s="27">
        <v>4.7</v>
      </c>
      <c r="AC193" s="27">
        <v>5.2</v>
      </c>
      <c r="AD193" s="27">
        <v>4.2</v>
      </c>
      <c r="AE193" s="27">
        <v>4.4000000000000004</v>
      </c>
      <c r="AF193" s="27">
        <v>4</v>
      </c>
      <c r="AG193" s="27">
        <v>4.5</v>
      </c>
      <c r="AH193" s="27">
        <v>4.3</v>
      </c>
      <c r="AI193" s="27">
        <v>6462</v>
      </c>
      <c r="AJ193" s="27">
        <v>7044</v>
      </c>
      <c r="AK193" s="27">
        <v>37767</v>
      </c>
      <c r="AL193" s="27">
        <v>14608</v>
      </c>
      <c r="AM193" s="27">
        <v>16982</v>
      </c>
      <c r="AN193" s="27">
        <v>12734</v>
      </c>
      <c r="AO193" s="27">
        <v>35364</v>
      </c>
      <c r="AP193" s="27">
        <v>9952</v>
      </c>
      <c r="AQ193" s="27">
        <v>30294</v>
      </c>
      <c r="AR193" s="27">
        <v>25978</v>
      </c>
      <c r="AS193" s="27">
        <v>10615</v>
      </c>
      <c r="AT193" s="27">
        <v>100.48</v>
      </c>
      <c r="AU193" s="27">
        <v>98.59</v>
      </c>
      <c r="AV193" s="27">
        <v>102.75</v>
      </c>
      <c r="AW193" s="27">
        <v>98.66</v>
      </c>
      <c r="AX193" s="27">
        <v>100.47</v>
      </c>
      <c r="AY193" s="27">
        <v>101.35</v>
      </c>
      <c r="AZ193" s="27">
        <v>101.01</v>
      </c>
      <c r="BA193" s="27">
        <v>99.35</v>
      </c>
      <c r="BB193" s="27">
        <v>100.52</v>
      </c>
      <c r="BC193" s="27">
        <v>101.9</v>
      </c>
      <c r="BD193" s="27">
        <v>101.58</v>
      </c>
      <c r="BE193" s="27">
        <v>29915</v>
      </c>
      <c r="BF193" s="27">
        <v>40719</v>
      </c>
      <c r="BG193" s="27">
        <v>1330111</v>
      </c>
      <c r="BH193" s="27">
        <v>66611</v>
      </c>
      <c r="BI193" s="27">
        <v>49384</v>
      </c>
      <c r="BJ193" s="27">
        <v>36916</v>
      </c>
      <c r="BK193" s="27">
        <v>446597</v>
      </c>
      <c r="BL193" s="27">
        <v>57782</v>
      </c>
      <c r="BM193" s="27">
        <v>363841</v>
      </c>
      <c r="BN193" s="27">
        <v>119660</v>
      </c>
      <c r="BO193" s="27">
        <v>53356</v>
      </c>
      <c r="BP193" s="27">
        <v>15955</v>
      </c>
      <c r="BQ193" s="27">
        <v>18653</v>
      </c>
      <c r="BR193" s="27">
        <v>126904</v>
      </c>
      <c r="BS193" s="27">
        <v>53689</v>
      </c>
      <c r="BT193" s="27">
        <v>33427</v>
      </c>
      <c r="BU193" s="27">
        <v>34043</v>
      </c>
      <c r="BV193" s="27">
        <v>136323</v>
      </c>
      <c r="BW193" s="27">
        <v>34741</v>
      </c>
      <c r="BX193" s="27">
        <v>112066</v>
      </c>
      <c r="BY193" s="27">
        <v>63784</v>
      </c>
      <c r="BZ193" s="27">
        <v>35742</v>
      </c>
      <c r="CA193" s="27">
        <v>4602</v>
      </c>
      <c r="CB193" s="27">
        <v>5558</v>
      </c>
      <c r="CC193" s="27">
        <v>34830</v>
      </c>
      <c r="CD193" s="27">
        <v>11241</v>
      </c>
      <c r="CE193" s="27">
        <v>11281</v>
      </c>
      <c r="CF193" s="27">
        <v>10059</v>
      </c>
      <c r="CG193" s="27">
        <v>21856</v>
      </c>
      <c r="CH193" s="27">
        <v>7651</v>
      </c>
      <c r="CI193" s="27">
        <v>21802</v>
      </c>
      <c r="CJ193" s="27">
        <v>13128</v>
      </c>
      <c r="CK193" s="27">
        <v>9160</v>
      </c>
    </row>
    <row r="194" spans="1:89" s="8" customFormat="1" x14ac:dyDescent="0.25">
      <c r="A194" s="26">
        <v>42979</v>
      </c>
      <c r="B194" s="27">
        <v>19986.996999999999</v>
      </c>
      <c r="C194" s="27">
        <v>29042.802</v>
      </c>
      <c r="D194" s="27">
        <v>412089.68699999998</v>
      </c>
      <c r="E194" s="27">
        <v>121555.93</v>
      </c>
      <c r="F194" s="27">
        <v>31140.638999999999</v>
      </c>
      <c r="G194" s="27">
        <v>32057.026000000002</v>
      </c>
      <c r="H194" s="27">
        <v>197706.48800000001</v>
      </c>
      <c r="I194" s="27">
        <v>36534.207000000002</v>
      </c>
      <c r="J194" s="27">
        <v>300754.50699999998</v>
      </c>
      <c r="K194" s="27">
        <v>125833.799</v>
      </c>
      <c r="L194" s="27">
        <v>55627.470999999998</v>
      </c>
      <c r="M194" s="27">
        <v>27124393279.049999</v>
      </c>
      <c r="N194" s="27">
        <v>40838320595.860001</v>
      </c>
      <c r="O194" s="27">
        <v>209012314184.29001</v>
      </c>
      <c r="P194" s="27">
        <v>64278113331.68</v>
      </c>
      <c r="Q194" s="27">
        <v>42859523806.57</v>
      </c>
      <c r="R194" s="27">
        <v>148278324955.14999</v>
      </c>
      <c r="S194" s="27">
        <v>51971806724.440002</v>
      </c>
      <c r="T194" s="27">
        <v>138467921026.57001</v>
      </c>
      <c r="U194" s="27">
        <v>47883169997.870003</v>
      </c>
      <c r="V194" s="27">
        <v>85075806133.220001</v>
      </c>
      <c r="W194" s="27">
        <v>50510809744.849998</v>
      </c>
      <c r="X194" s="27">
        <v>7</v>
      </c>
      <c r="Y194" s="27">
        <v>3.8</v>
      </c>
      <c r="Z194" s="27">
        <v>3</v>
      </c>
      <c r="AA194" s="27">
        <v>4.7</v>
      </c>
      <c r="AB194" s="27">
        <v>4.7</v>
      </c>
      <c r="AC194" s="27">
        <v>5.2</v>
      </c>
      <c r="AD194" s="27">
        <v>4.2</v>
      </c>
      <c r="AE194" s="27">
        <v>4.4000000000000004</v>
      </c>
      <c r="AF194" s="27">
        <v>4.0999999999999996</v>
      </c>
      <c r="AG194" s="27">
        <v>4.4000000000000004</v>
      </c>
      <c r="AH194" s="27">
        <v>4.5999999999999996</v>
      </c>
      <c r="AI194" s="27">
        <v>6271</v>
      </c>
      <c r="AJ194" s="27">
        <v>6396</v>
      </c>
      <c r="AK194" s="27">
        <v>39274</v>
      </c>
      <c r="AL194" s="27">
        <v>14085</v>
      </c>
      <c r="AM194" s="27">
        <v>17808</v>
      </c>
      <c r="AN194" s="27">
        <v>13296</v>
      </c>
      <c r="AO194" s="27">
        <v>33862</v>
      </c>
      <c r="AP194" s="27">
        <v>10286</v>
      </c>
      <c r="AQ194" s="27">
        <v>29503</v>
      </c>
      <c r="AR194" s="27">
        <v>25632</v>
      </c>
      <c r="AS194" s="27">
        <v>10365</v>
      </c>
      <c r="AT194" s="27">
        <v>100.8</v>
      </c>
      <c r="AU194" s="27">
        <v>100.21</v>
      </c>
      <c r="AV194" s="27">
        <v>101.36</v>
      </c>
      <c r="AW194" s="27">
        <v>103.12</v>
      </c>
      <c r="AX194" s="27">
        <v>100.75</v>
      </c>
      <c r="AY194" s="27">
        <v>101.25</v>
      </c>
      <c r="AZ194" s="27">
        <v>100.62</v>
      </c>
      <c r="BA194" s="27">
        <v>99.71</v>
      </c>
      <c r="BB194" s="27">
        <v>102.09</v>
      </c>
      <c r="BC194" s="27">
        <v>102.04</v>
      </c>
      <c r="BD194" s="27">
        <v>99.97</v>
      </c>
      <c r="BE194" s="27">
        <v>34583</v>
      </c>
      <c r="BF194" s="27">
        <v>46909</v>
      </c>
      <c r="BG194" s="27">
        <v>1520126</v>
      </c>
      <c r="BH194" s="27">
        <v>74520</v>
      </c>
      <c r="BI194" s="27">
        <v>55448</v>
      </c>
      <c r="BJ194" s="27">
        <v>42580</v>
      </c>
      <c r="BK194" s="27">
        <v>498421</v>
      </c>
      <c r="BL194" s="27">
        <v>65927</v>
      </c>
      <c r="BM194" s="27">
        <v>408205</v>
      </c>
      <c r="BN194" s="27">
        <v>135517</v>
      </c>
      <c r="BO194" s="27">
        <v>63179</v>
      </c>
      <c r="BP194" s="27">
        <v>18314</v>
      </c>
      <c r="BQ194" s="27">
        <v>21403</v>
      </c>
      <c r="BR194" s="27">
        <v>145536</v>
      </c>
      <c r="BS194" s="27">
        <v>61578</v>
      </c>
      <c r="BT194" s="27">
        <v>38583</v>
      </c>
      <c r="BU194" s="27">
        <v>39135</v>
      </c>
      <c r="BV194" s="27">
        <v>156177</v>
      </c>
      <c r="BW194" s="27">
        <v>39445</v>
      </c>
      <c r="BX194" s="27">
        <v>127476</v>
      </c>
      <c r="BY194" s="27">
        <v>73282</v>
      </c>
      <c r="BZ194" s="27">
        <v>41341</v>
      </c>
      <c r="CA194" s="27">
        <v>5375</v>
      </c>
      <c r="CB194" s="27">
        <v>6467</v>
      </c>
      <c r="CC194" s="27">
        <v>40825</v>
      </c>
      <c r="CD194" s="27">
        <v>13184</v>
      </c>
      <c r="CE194" s="27">
        <v>13363</v>
      </c>
      <c r="CF194" s="27">
        <v>11773</v>
      </c>
      <c r="CG194" s="27">
        <v>25556</v>
      </c>
      <c r="CH194" s="27">
        <v>8925</v>
      </c>
      <c r="CI194" s="27">
        <v>25377</v>
      </c>
      <c r="CJ194" s="27">
        <v>15327</v>
      </c>
      <c r="CK194" s="27">
        <v>10722</v>
      </c>
    </row>
    <row r="195" spans="1:89" s="8" customFormat="1" x14ac:dyDescent="0.25">
      <c r="A195" s="26">
        <v>43009</v>
      </c>
      <c r="B195" s="27">
        <v>22308.621999999999</v>
      </c>
      <c r="C195" s="27">
        <v>33157.415000000001</v>
      </c>
      <c r="D195" s="27">
        <v>463701.79700000002</v>
      </c>
      <c r="E195" s="27">
        <v>137159.791</v>
      </c>
      <c r="F195" s="27">
        <v>35667.309000000001</v>
      </c>
      <c r="G195" s="27">
        <v>36942.082999999999</v>
      </c>
      <c r="H195" s="27">
        <v>225305.818</v>
      </c>
      <c r="I195" s="27">
        <v>41967.218000000001</v>
      </c>
      <c r="J195" s="27">
        <v>338451.674</v>
      </c>
      <c r="K195" s="27">
        <v>141448.75399999999</v>
      </c>
      <c r="L195" s="27">
        <v>62091.849000000002</v>
      </c>
      <c r="M195" s="27">
        <v>30261701423.459999</v>
      </c>
      <c r="N195" s="27">
        <v>46187451993.739998</v>
      </c>
      <c r="O195" s="27">
        <v>238090328961.76001</v>
      </c>
      <c r="P195" s="27">
        <v>71539608606.389999</v>
      </c>
      <c r="Q195" s="27">
        <v>47486507653.839996</v>
      </c>
      <c r="R195" s="27">
        <v>166478535191.85001</v>
      </c>
      <c r="S195" s="27">
        <v>57779393418.339996</v>
      </c>
      <c r="T195" s="27">
        <v>157225540608.92999</v>
      </c>
      <c r="U195" s="27">
        <v>54085018263.43</v>
      </c>
      <c r="V195" s="27">
        <v>94375866090.080002</v>
      </c>
      <c r="W195" s="27">
        <v>56332407447.120003</v>
      </c>
      <c r="X195" s="27">
        <v>5.8</v>
      </c>
      <c r="Y195" s="27">
        <v>3.9</v>
      </c>
      <c r="Z195" s="27">
        <v>3</v>
      </c>
      <c r="AA195" s="27">
        <v>4.7</v>
      </c>
      <c r="AB195" s="27">
        <v>5.0999999999999996</v>
      </c>
      <c r="AC195" s="27">
        <v>5.2</v>
      </c>
      <c r="AD195" s="27">
        <v>4.2</v>
      </c>
      <c r="AE195" s="27">
        <v>4.4000000000000004</v>
      </c>
      <c r="AF195" s="27">
        <v>4.4000000000000004</v>
      </c>
      <c r="AG195" s="27">
        <v>4.4000000000000004</v>
      </c>
      <c r="AH195" s="27">
        <v>4.3</v>
      </c>
      <c r="AI195" s="27">
        <v>5934</v>
      </c>
      <c r="AJ195" s="27">
        <v>5780</v>
      </c>
      <c r="AK195" s="27">
        <v>40267</v>
      </c>
      <c r="AL195" s="27">
        <v>12024</v>
      </c>
      <c r="AM195" s="27">
        <v>17674</v>
      </c>
      <c r="AN195" s="27">
        <v>12400</v>
      </c>
      <c r="AO195" s="27">
        <v>31549</v>
      </c>
      <c r="AP195" s="27">
        <v>10208</v>
      </c>
      <c r="AQ195" s="27">
        <v>28117</v>
      </c>
      <c r="AR195" s="27">
        <v>24745</v>
      </c>
      <c r="AS195" s="27">
        <v>10069</v>
      </c>
      <c r="AT195" s="27">
        <v>101.38</v>
      </c>
      <c r="AU195" s="27">
        <v>99.78</v>
      </c>
      <c r="AV195" s="27">
        <v>101.98</v>
      </c>
      <c r="AW195" s="27">
        <v>100.93</v>
      </c>
      <c r="AX195" s="27">
        <v>100.15</v>
      </c>
      <c r="AY195" s="27">
        <v>100.47</v>
      </c>
      <c r="AZ195" s="27">
        <v>101.05</v>
      </c>
      <c r="BA195" s="27">
        <v>99.6</v>
      </c>
      <c r="BB195" s="27">
        <v>101.99</v>
      </c>
      <c r="BC195" s="27">
        <v>101.08</v>
      </c>
      <c r="BD195" s="27">
        <v>100.37</v>
      </c>
      <c r="BE195" s="27">
        <v>37515</v>
      </c>
      <c r="BF195" s="27">
        <v>55153</v>
      </c>
      <c r="BG195" s="27">
        <v>1687941</v>
      </c>
      <c r="BH195" s="27">
        <v>83846</v>
      </c>
      <c r="BI195" s="27">
        <v>60359</v>
      </c>
      <c r="BJ195" s="27">
        <v>48270</v>
      </c>
      <c r="BK195" s="27">
        <v>551538</v>
      </c>
      <c r="BL195" s="27">
        <v>73259</v>
      </c>
      <c r="BM195" s="27">
        <v>464346</v>
      </c>
      <c r="BN195" s="27">
        <v>151902</v>
      </c>
      <c r="BO195" s="27">
        <v>70642</v>
      </c>
      <c r="BP195" s="27">
        <v>20898</v>
      </c>
      <c r="BQ195" s="27">
        <v>24418</v>
      </c>
      <c r="BR195" s="27">
        <v>166539</v>
      </c>
      <c r="BS195" s="27">
        <v>70153</v>
      </c>
      <c r="BT195" s="27">
        <v>44243</v>
      </c>
      <c r="BU195" s="27">
        <v>44683</v>
      </c>
      <c r="BV195" s="27">
        <v>177989</v>
      </c>
      <c r="BW195" s="27">
        <v>44770</v>
      </c>
      <c r="BX195" s="27">
        <v>145353</v>
      </c>
      <c r="BY195" s="27">
        <v>83509</v>
      </c>
      <c r="BZ195" s="27">
        <v>47071</v>
      </c>
      <c r="CA195" s="27">
        <v>6261</v>
      </c>
      <c r="CB195" s="27">
        <v>7534</v>
      </c>
      <c r="CC195" s="27">
        <v>48033</v>
      </c>
      <c r="CD195" s="27">
        <v>15397</v>
      </c>
      <c r="CE195" s="27">
        <v>15674</v>
      </c>
      <c r="CF195" s="27">
        <v>13766</v>
      </c>
      <c r="CG195" s="27">
        <v>29862</v>
      </c>
      <c r="CH195" s="27">
        <v>10369</v>
      </c>
      <c r="CI195" s="27">
        <v>29720</v>
      </c>
      <c r="CJ195" s="27">
        <v>18011</v>
      </c>
      <c r="CK195" s="27">
        <v>12413</v>
      </c>
    </row>
    <row r="196" spans="1:89" s="8" customFormat="1" x14ac:dyDescent="0.25">
      <c r="A196" s="26">
        <v>43040</v>
      </c>
      <c r="B196" s="27">
        <v>23203.071</v>
      </c>
      <c r="C196" s="27">
        <v>36333.853000000003</v>
      </c>
      <c r="D196" s="27">
        <v>512246.967</v>
      </c>
      <c r="E196" s="27">
        <v>151269.894</v>
      </c>
      <c r="F196" s="27">
        <v>39312.273999999998</v>
      </c>
      <c r="G196" s="27">
        <v>40430.269999999997</v>
      </c>
      <c r="H196" s="27">
        <v>246200.43900000001</v>
      </c>
      <c r="I196" s="27">
        <v>46180.728999999999</v>
      </c>
      <c r="J196" s="27">
        <v>373890.75400000002</v>
      </c>
      <c r="K196" s="27">
        <v>151817.15100000001</v>
      </c>
      <c r="L196" s="27">
        <v>66809.164999999994</v>
      </c>
      <c r="M196" s="27">
        <v>33206867562.549999</v>
      </c>
      <c r="N196" s="27">
        <v>50778020302.349998</v>
      </c>
      <c r="O196" s="27">
        <v>255428272200.51001</v>
      </c>
      <c r="P196" s="27">
        <v>79566158676.25</v>
      </c>
      <c r="Q196" s="27">
        <v>53731945564.309998</v>
      </c>
      <c r="R196" s="27">
        <v>183433393064.79001</v>
      </c>
      <c r="S196" s="27">
        <v>63558037440.68</v>
      </c>
      <c r="T196" s="27">
        <v>175899855159.91</v>
      </c>
      <c r="U196" s="27">
        <v>60224344303.040001</v>
      </c>
      <c r="V196" s="27">
        <v>105968352726.97</v>
      </c>
      <c r="W196" s="27">
        <v>63654566026.75</v>
      </c>
      <c r="X196" s="27">
        <v>5.3</v>
      </c>
      <c r="Y196" s="27">
        <v>4.0999999999999996</v>
      </c>
      <c r="Z196" s="27">
        <v>3.1</v>
      </c>
      <c r="AA196" s="27">
        <v>5</v>
      </c>
      <c r="AB196" s="27">
        <v>5</v>
      </c>
      <c r="AC196" s="27">
        <v>5.3</v>
      </c>
      <c r="AD196" s="27">
        <v>4.2</v>
      </c>
      <c r="AE196" s="27">
        <v>4.5999999999999996</v>
      </c>
      <c r="AF196" s="27">
        <v>4.3</v>
      </c>
      <c r="AG196" s="27">
        <v>4.5</v>
      </c>
      <c r="AH196" s="27">
        <v>4.2</v>
      </c>
      <c r="AI196" s="27">
        <v>5651</v>
      </c>
      <c r="AJ196" s="27">
        <v>5732</v>
      </c>
      <c r="AK196" s="27">
        <v>37934</v>
      </c>
      <c r="AL196" s="27">
        <v>11434</v>
      </c>
      <c r="AM196" s="27">
        <v>17261</v>
      </c>
      <c r="AN196" s="27">
        <v>11527</v>
      </c>
      <c r="AO196" s="27">
        <v>29457</v>
      </c>
      <c r="AP196" s="27">
        <v>9673</v>
      </c>
      <c r="AQ196" s="27">
        <v>26248</v>
      </c>
      <c r="AR196" s="27">
        <v>24033</v>
      </c>
      <c r="AS196" s="27">
        <v>9508</v>
      </c>
      <c r="AT196" s="27">
        <v>100.28</v>
      </c>
      <c r="AU196" s="27">
        <v>99.11</v>
      </c>
      <c r="AV196" s="27">
        <v>102.85</v>
      </c>
      <c r="AW196" s="27">
        <v>101.53</v>
      </c>
      <c r="AX196" s="27">
        <v>100.07</v>
      </c>
      <c r="AY196" s="27">
        <v>100.51</v>
      </c>
      <c r="AZ196" s="27">
        <v>101.54</v>
      </c>
      <c r="BA196" s="27">
        <v>100.15</v>
      </c>
      <c r="BB196" s="27">
        <v>99.93</v>
      </c>
      <c r="BC196" s="27">
        <v>99.08</v>
      </c>
      <c r="BD196" s="27">
        <v>101.23</v>
      </c>
      <c r="BE196" s="27">
        <v>40544</v>
      </c>
      <c r="BF196" s="27">
        <v>61172</v>
      </c>
      <c r="BG196" s="27">
        <v>1873130</v>
      </c>
      <c r="BH196" s="27">
        <v>92031</v>
      </c>
      <c r="BI196" s="27">
        <v>64799</v>
      </c>
      <c r="BJ196" s="27">
        <v>54539</v>
      </c>
      <c r="BK196" s="27">
        <v>611570</v>
      </c>
      <c r="BL196" s="27">
        <v>94043</v>
      </c>
      <c r="BM196" s="27">
        <v>509819</v>
      </c>
      <c r="BN196" s="27">
        <v>172574</v>
      </c>
      <c r="BO196" s="27">
        <v>77477</v>
      </c>
      <c r="BP196" s="27">
        <v>23675</v>
      </c>
      <c r="BQ196" s="27">
        <v>27607</v>
      </c>
      <c r="BR196" s="27">
        <v>188894</v>
      </c>
      <c r="BS196" s="27">
        <v>78953</v>
      </c>
      <c r="BT196" s="27">
        <v>50435</v>
      </c>
      <c r="BU196" s="27">
        <v>50507</v>
      </c>
      <c r="BV196" s="27">
        <v>200479</v>
      </c>
      <c r="BW196" s="27">
        <v>50345</v>
      </c>
      <c r="BX196" s="27">
        <v>163900</v>
      </c>
      <c r="BY196" s="27">
        <v>94305</v>
      </c>
      <c r="BZ196" s="27">
        <v>53013</v>
      </c>
      <c r="CA196" s="27">
        <v>7263</v>
      </c>
      <c r="CB196" s="27">
        <v>8725</v>
      </c>
      <c r="CC196" s="27">
        <v>56320</v>
      </c>
      <c r="CD196" s="27">
        <v>17889</v>
      </c>
      <c r="CE196" s="27">
        <v>18204</v>
      </c>
      <c r="CF196" s="27">
        <v>15840</v>
      </c>
      <c r="CG196" s="27">
        <v>34655</v>
      </c>
      <c r="CH196" s="27">
        <v>11844</v>
      </c>
      <c r="CI196" s="27">
        <v>34506</v>
      </c>
      <c r="CJ196" s="27">
        <v>20984</v>
      </c>
      <c r="CK196" s="27">
        <v>14330</v>
      </c>
    </row>
    <row r="197" spans="1:89" s="8" customFormat="1" x14ac:dyDescent="0.25">
      <c r="A197" s="26">
        <v>43070</v>
      </c>
      <c r="B197" s="27">
        <v>25514.962</v>
      </c>
      <c r="C197" s="27">
        <v>40217.987999999998</v>
      </c>
      <c r="D197" s="27">
        <v>583931.53500000003</v>
      </c>
      <c r="E197" s="27">
        <v>168412.71299999999</v>
      </c>
      <c r="F197" s="27">
        <v>43563.883000000002</v>
      </c>
      <c r="G197" s="27">
        <v>44754.34</v>
      </c>
      <c r="H197" s="27">
        <v>276225.81400000001</v>
      </c>
      <c r="I197" s="27">
        <v>51288.358</v>
      </c>
      <c r="J197" s="27">
        <v>415354.81699999998</v>
      </c>
      <c r="K197" s="27">
        <v>167887.29</v>
      </c>
      <c r="L197" s="27">
        <v>74113.301999999996</v>
      </c>
      <c r="M197" s="27">
        <v>36791175445.360001</v>
      </c>
      <c r="N197" s="27">
        <v>57041879734.129997</v>
      </c>
      <c r="O197" s="27">
        <v>308196288354.95001</v>
      </c>
      <c r="P197" s="27">
        <v>93766805487.139999</v>
      </c>
      <c r="Q197" s="27">
        <v>63862029740.970001</v>
      </c>
      <c r="R197" s="27">
        <v>209011890462.51999</v>
      </c>
      <c r="S197" s="27">
        <v>71731501067.850006</v>
      </c>
      <c r="T197" s="27">
        <v>211524307889.38</v>
      </c>
      <c r="U197" s="27">
        <v>68990656044.229996</v>
      </c>
      <c r="V197" s="27">
        <v>121577708837.45</v>
      </c>
      <c r="W197" s="27">
        <v>72621696854.809998</v>
      </c>
      <c r="X197" s="27">
        <v>4.7</v>
      </c>
      <c r="Y197" s="27">
        <v>4.2</v>
      </c>
      <c r="Z197" s="27">
        <v>3.3</v>
      </c>
      <c r="AA197" s="27">
        <v>4.5999999999999996</v>
      </c>
      <c r="AB197" s="27">
        <v>5.0999999999999996</v>
      </c>
      <c r="AC197" s="27">
        <v>5.3</v>
      </c>
      <c r="AD197" s="27">
        <v>4.2</v>
      </c>
      <c r="AE197" s="27">
        <v>4.5</v>
      </c>
      <c r="AF197" s="27">
        <v>4.0999999999999996</v>
      </c>
      <c r="AG197" s="27">
        <v>4.8</v>
      </c>
      <c r="AH197" s="27">
        <v>4</v>
      </c>
      <c r="AI197" s="27">
        <v>5431</v>
      </c>
      <c r="AJ197" s="27">
        <v>5678</v>
      </c>
      <c r="AK197" s="27">
        <v>34764</v>
      </c>
      <c r="AL197" s="27">
        <v>9691</v>
      </c>
      <c r="AM197" s="27">
        <v>16404</v>
      </c>
      <c r="AN197" s="27">
        <v>10717</v>
      </c>
      <c r="AO197" s="27">
        <v>23967</v>
      </c>
      <c r="AP197" s="27">
        <v>9080</v>
      </c>
      <c r="AQ197" s="27">
        <v>25818</v>
      </c>
      <c r="AR197" s="27">
        <v>23979</v>
      </c>
      <c r="AS197" s="27">
        <v>8377</v>
      </c>
      <c r="AT197" s="27">
        <v>100.42</v>
      </c>
      <c r="AU197" s="27">
        <v>100.38</v>
      </c>
      <c r="AV197" s="27">
        <v>101.08</v>
      </c>
      <c r="AW197" s="27">
        <v>100.43</v>
      </c>
      <c r="AX197" s="27">
        <v>99.78</v>
      </c>
      <c r="AY197" s="27">
        <v>99.94</v>
      </c>
      <c r="AZ197" s="27">
        <v>100.11</v>
      </c>
      <c r="BA197" s="27">
        <v>100.52</v>
      </c>
      <c r="BB197" s="27">
        <v>103.82</v>
      </c>
      <c r="BC197" s="27">
        <v>100.08</v>
      </c>
      <c r="BD197" s="27">
        <v>100.17</v>
      </c>
      <c r="BE197" s="27">
        <v>50170</v>
      </c>
      <c r="BF197" s="27">
        <v>67840</v>
      </c>
      <c r="BG197" s="27">
        <v>2103346</v>
      </c>
      <c r="BH197" s="27">
        <v>105021</v>
      </c>
      <c r="BI197" s="27">
        <v>73137</v>
      </c>
      <c r="BJ197" s="27">
        <v>62098</v>
      </c>
      <c r="BK197" s="27">
        <v>695173</v>
      </c>
      <c r="BL197" s="27">
        <v>104688</v>
      </c>
      <c r="BM197" s="27">
        <v>565276</v>
      </c>
      <c r="BN197" s="27">
        <v>192056</v>
      </c>
      <c r="BO197" s="27">
        <v>93149</v>
      </c>
      <c r="BP197" s="27">
        <v>26975</v>
      </c>
      <c r="BQ197" s="27">
        <v>31569</v>
      </c>
      <c r="BR197" s="27">
        <v>214954</v>
      </c>
      <c r="BS197" s="27">
        <v>89544</v>
      </c>
      <c r="BT197" s="27">
        <v>57593</v>
      </c>
      <c r="BU197" s="27">
        <v>57283</v>
      </c>
      <c r="BV197" s="27">
        <v>225875</v>
      </c>
      <c r="BW197" s="27">
        <v>57020</v>
      </c>
      <c r="BX197" s="27">
        <v>184985</v>
      </c>
      <c r="BY197" s="27">
        <v>106755</v>
      </c>
      <c r="BZ197" s="27">
        <v>59881</v>
      </c>
      <c r="CA197" s="27">
        <v>8574</v>
      </c>
      <c r="CB197" s="27">
        <v>10347</v>
      </c>
      <c r="CC197" s="27">
        <v>66385</v>
      </c>
      <c r="CD197" s="27">
        <v>20949</v>
      </c>
      <c r="CE197" s="27">
        <v>21370</v>
      </c>
      <c r="CF197" s="27">
        <v>18445</v>
      </c>
      <c r="CG197" s="27">
        <v>40716</v>
      </c>
      <c r="CH197" s="27">
        <v>13885</v>
      </c>
      <c r="CI197" s="27">
        <v>40300</v>
      </c>
      <c r="CJ197" s="27">
        <v>24607</v>
      </c>
      <c r="CK197" s="27">
        <v>16533</v>
      </c>
    </row>
    <row r="198" spans="1:89" s="8" customFormat="1" x14ac:dyDescent="0.25">
      <c r="A198" s="26">
        <v>43101</v>
      </c>
      <c r="B198" s="27">
        <v>1391.3050000000001</v>
      </c>
      <c r="C198" s="27">
        <v>2830.3989999999999</v>
      </c>
      <c r="D198" s="27">
        <v>43291.993999999999</v>
      </c>
      <c r="E198" s="27">
        <v>14586.186</v>
      </c>
      <c r="F198" s="27">
        <v>3010.16</v>
      </c>
      <c r="G198" s="27">
        <v>3143.8420000000001</v>
      </c>
      <c r="H198" s="27">
        <v>19566.849999999999</v>
      </c>
      <c r="I198" s="27">
        <v>3474.1010000000001</v>
      </c>
      <c r="J198" s="27">
        <v>33440.284</v>
      </c>
      <c r="K198" s="27">
        <v>13574.302</v>
      </c>
      <c r="L198" s="27">
        <v>4803.4520000000002</v>
      </c>
      <c r="M198" s="27">
        <v>2263449144.8499999</v>
      </c>
      <c r="N198" s="27">
        <v>2934275071.46</v>
      </c>
      <c r="O198" s="27">
        <v>11022214423.68</v>
      </c>
      <c r="P198" s="27">
        <v>4248793848.21</v>
      </c>
      <c r="Q198" s="27">
        <v>3362821987.7800002</v>
      </c>
      <c r="R198" s="27">
        <v>13312278464.75</v>
      </c>
      <c r="S198" s="27">
        <v>5370756387.0100002</v>
      </c>
      <c r="T198" s="27">
        <v>8788759355.7099991</v>
      </c>
      <c r="U198" s="27">
        <v>3737365179.2399998</v>
      </c>
      <c r="V198" s="27">
        <v>5602504707.7700005</v>
      </c>
      <c r="W198" s="27">
        <v>4045041095.6900001</v>
      </c>
      <c r="X198" s="27">
        <v>6.6</v>
      </c>
      <c r="Y198" s="27">
        <v>4.2</v>
      </c>
      <c r="Z198" s="27">
        <v>3.4</v>
      </c>
      <c r="AA198" s="27">
        <v>5.4</v>
      </c>
      <c r="AB198" s="27">
        <v>5.2</v>
      </c>
      <c r="AC198" s="27">
        <v>5.3</v>
      </c>
      <c r="AD198" s="27">
        <v>4.2</v>
      </c>
      <c r="AE198" s="27">
        <v>4.4000000000000004</v>
      </c>
      <c r="AF198" s="27">
        <v>4.0999999999999996</v>
      </c>
      <c r="AG198" s="27">
        <v>5</v>
      </c>
      <c r="AH198" s="27">
        <v>4</v>
      </c>
      <c r="AI198" s="27">
        <v>4878</v>
      </c>
      <c r="AJ198" s="27">
        <v>5673</v>
      </c>
      <c r="AK198" s="27">
        <v>37464</v>
      </c>
      <c r="AL198" s="27">
        <v>9957</v>
      </c>
      <c r="AM198" s="27">
        <v>15045</v>
      </c>
      <c r="AN198" s="27">
        <v>10570</v>
      </c>
      <c r="AO198" s="27">
        <v>24769</v>
      </c>
      <c r="AP198" s="27">
        <v>9212</v>
      </c>
      <c r="AQ198" s="27">
        <v>25437</v>
      </c>
      <c r="AR198" s="27">
        <v>23131</v>
      </c>
      <c r="AS198" s="27">
        <v>8377</v>
      </c>
      <c r="AT198" s="27">
        <v>101.94</v>
      </c>
      <c r="AU198" s="27">
        <v>100.18</v>
      </c>
      <c r="AV198" s="27">
        <v>100.82</v>
      </c>
      <c r="AW198" s="27">
        <v>102.42</v>
      </c>
      <c r="AX198" s="27">
        <v>100.22</v>
      </c>
      <c r="AY198" s="27">
        <v>100.01</v>
      </c>
      <c r="AZ198" s="27">
        <v>98.8</v>
      </c>
      <c r="BA198" s="27">
        <v>99.4</v>
      </c>
      <c r="BB198" s="27">
        <v>100.73</v>
      </c>
      <c r="BC198" s="27">
        <v>101.18</v>
      </c>
      <c r="BD198" s="27">
        <v>99.97</v>
      </c>
      <c r="BE198" s="27">
        <v>1851</v>
      </c>
      <c r="BF198" s="27">
        <v>3149</v>
      </c>
      <c r="BG198" s="27">
        <v>155414</v>
      </c>
      <c r="BH198" s="27">
        <v>5198</v>
      </c>
      <c r="BI198" s="27">
        <v>4995</v>
      </c>
      <c r="BJ198" s="27">
        <v>4147</v>
      </c>
      <c r="BK198" s="27">
        <v>50565</v>
      </c>
      <c r="BL198" s="27">
        <v>6292</v>
      </c>
      <c r="BM198" s="27">
        <v>23822</v>
      </c>
      <c r="BN198" s="27">
        <v>15997</v>
      </c>
      <c r="BO198" s="27">
        <v>8605</v>
      </c>
      <c r="BP198" s="27">
        <v>2376</v>
      </c>
      <c r="BQ198" s="27">
        <v>2469</v>
      </c>
      <c r="BR198" s="27">
        <v>17700</v>
      </c>
      <c r="BS198" s="27">
        <v>6289</v>
      </c>
      <c r="BT198" s="27">
        <v>5014</v>
      </c>
      <c r="BU198" s="27">
        <v>4664</v>
      </c>
      <c r="BV198" s="27">
        <v>17174</v>
      </c>
      <c r="BW198" s="27">
        <v>4389</v>
      </c>
      <c r="BX198" s="27">
        <v>18544</v>
      </c>
      <c r="BY198" s="27">
        <v>7938</v>
      </c>
      <c r="BZ198" s="27">
        <v>4396</v>
      </c>
      <c r="CA198" s="27">
        <v>726</v>
      </c>
      <c r="CB198" s="27">
        <v>650</v>
      </c>
      <c r="CC198" s="27">
        <v>4903</v>
      </c>
      <c r="CD198" s="27">
        <v>1485</v>
      </c>
      <c r="CE198" s="27">
        <v>1693</v>
      </c>
      <c r="CF198" s="27">
        <v>1360</v>
      </c>
      <c r="CG198" s="27">
        <v>2794</v>
      </c>
      <c r="CH198" s="27">
        <v>936</v>
      </c>
      <c r="CI198" s="27">
        <v>2913</v>
      </c>
      <c r="CJ198" s="27">
        <v>1845</v>
      </c>
      <c r="CK198" s="27">
        <v>1131</v>
      </c>
    </row>
    <row r="199" spans="1:89" s="8" customFormat="1" x14ac:dyDescent="0.25">
      <c r="A199" s="26">
        <v>43132</v>
      </c>
      <c r="B199" s="27">
        <v>2766.8789999999999</v>
      </c>
      <c r="C199" s="27">
        <v>4892.5649999999996</v>
      </c>
      <c r="D199" s="27">
        <v>98922.676000000007</v>
      </c>
      <c r="E199" s="27">
        <v>29272.583999999999</v>
      </c>
      <c r="F199" s="27">
        <v>6021.1679999999997</v>
      </c>
      <c r="G199" s="27">
        <v>5768.6909999999998</v>
      </c>
      <c r="H199" s="27">
        <v>38983.932999999997</v>
      </c>
      <c r="I199" s="27">
        <v>6738.9170000000004</v>
      </c>
      <c r="J199" s="27">
        <v>71975.051999999996</v>
      </c>
      <c r="K199" s="27">
        <v>24036.887999999999</v>
      </c>
      <c r="L199" s="27">
        <v>12046.342000000001</v>
      </c>
      <c r="M199" s="27">
        <v>5400537593.9300003</v>
      </c>
      <c r="N199" s="27">
        <v>7521553518.9499998</v>
      </c>
      <c r="O199" s="27">
        <v>27701648165.400002</v>
      </c>
      <c r="P199" s="27">
        <v>12177514348.620001</v>
      </c>
      <c r="Q199" s="27">
        <v>7568008066.4799995</v>
      </c>
      <c r="R199" s="27">
        <v>30046637398.59</v>
      </c>
      <c r="S199" s="27">
        <v>11864930281.719999</v>
      </c>
      <c r="T199" s="27">
        <v>24193226676.900002</v>
      </c>
      <c r="U199" s="27">
        <v>10849831613.870001</v>
      </c>
      <c r="V199" s="27">
        <v>15542587321.24</v>
      </c>
      <c r="W199" s="27">
        <v>8354357192.1199999</v>
      </c>
      <c r="X199" s="27">
        <v>7.1</v>
      </c>
      <c r="Y199" s="27">
        <v>4.3</v>
      </c>
      <c r="Z199" s="27">
        <v>3.4</v>
      </c>
      <c r="AA199" s="27">
        <v>5.0999999999999996</v>
      </c>
      <c r="AB199" s="27">
        <v>5.3</v>
      </c>
      <c r="AC199" s="27">
        <v>5.3</v>
      </c>
      <c r="AD199" s="27">
        <v>4.2</v>
      </c>
      <c r="AE199" s="27">
        <v>4.4000000000000004</v>
      </c>
      <c r="AF199" s="27">
        <v>3.7</v>
      </c>
      <c r="AG199" s="27">
        <v>5.0999999999999996</v>
      </c>
      <c r="AH199" s="27">
        <v>4.0999999999999996</v>
      </c>
      <c r="AI199" s="27">
        <v>4673</v>
      </c>
      <c r="AJ199" s="27">
        <v>5744</v>
      </c>
      <c r="AK199" s="27">
        <v>36794</v>
      </c>
      <c r="AL199" s="27">
        <v>10346</v>
      </c>
      <c r="AM199" s="27">
        <v>15629</v>
      </c>
      <c r="AN199" s="27">
        <v>10606</v>
      </c>
      <c r="AO199" s="27">
        <v>28190</v>
      </c>
      <c r="AP199" s="27">
        <v>9496</v>
      </c>
      <c r="AQ199" s="27">
        <v>25203</v>
      </c>
      <c r="AR199" s="27">
        <v>23063</v>
      </c>
      <c r="AS199" s="27">
        <v>8211</v>
      </c>
      <c r="AT199" s="27">
        <v>101.27</v>
      </c>
      <c r="AU199" s="27">
        <v>99.99</v>
      </c>
      <c r="AV199" s="27">
        <v>99.54</v>
      </c>
      <c r="AW199" s="27">
        <v>100.9</v>
      </c>
      <c r="AX199" s="27">
        <v>100.17</v>
      </c>
      <c r="AY199" s="27">
        <v>100.71</v>
      </c>
      <c r="AZ199" s="27">
        <v>99.38</v>
      </c>
      <c r="BA199" s="27">
        <v>99.88</v>
      </c>
      <c r="BB199" s="27">
        <v>101</v>
      </c>
      <c r="BC199" s="27">
        <v>100.14</v>
      </c>
      <c r="BD199" s="27">
        <v>100.27</v>
      </c>
      <c r="BE199" s="27">
        <v>4027</v>
      </c>
      <c r="BF199" s="27">
        <v>10062</v>
      </c>
      <c r="BG199" s="27">
        <v>340136</v>
      </c>
      <c r="BH199" s="27">
        <v>13190</v>
      </c>
      <c r="BI199" s="27">
        <v>11517</v>
      </c>
      <c r="BJ199" s="27">
        <v>9288</v>
      </c>
      <c r="BK199" s="27">
        <v>114659</v>
      </c>
      <c r="BL199" s="27">
        <v>12879</v>
      </c>
      <c r="BM199" s="27">
        <v>75199</v>
      </c>
      <c r="BN199" s="27">
        <v>31732</v>
      </c>
      <c r="BO199" s="27">
        <v>16871</v>
      </c>
      <c r="BP199" s="27">
        <v>5228</v>
      </c>
      <c r="BQ199" s="27">
        <v>5721</v>
      </c>
      <c r="BR199" s="27">
        <v>38807</v>
      </c>
      <c r="BS199" s="27">
        <v>14248</v>
      </c>
      <c r="BT199" s="27">
        <v>11238</v>
      </c>
      <c r="BU199" s="27">
        <v>10600</v>
      </c>
      <c r="BV199" s="27">
        <v>32865</v>
      </c>
      <c r="BW199" s="27">
        <v>9690</v>
      </c>
      <c r="BX199" s="27">
        <v>34846</v>
      </c>
      <c r="BY199" s="27">
        <v>17537</v>
      </c>
      <c r="BZ199" s="27">
        <v>9671</v>
      </c>
      <c r="CA199" s="27">
        <v>1628</v>
      </c>
      <c r="CB199" s="27">
        <v>1661</v>
      </c>
      <c r="CC199" s="27">
        <v>11297</v>
      </c>
      <c r="CD199" s="27">
        <v>3593</v>
      </c>
      <c r="CE199" s="27">
        <v>3985</v>
      </c>
      <c r="CF199" s="27">
        <v>3139</v>
      </c>
      <c r="CG199" s="27">
        <v>6872</v>
      </c>
      <c r="CH199" s="27">
        <v>2241</v>
      </c>
      <c r="CI199" s="27">
        <v>6767</v>
      </c>
      <c r="CJ199" s="27">
        <v>4209</v>
      </c>
      <c r="CK199" s="27">
        <v>2655</v>
      </c>
    </row>
    <row r="200" spans="1:89" s="8" customFormat="1" x14ac:dyDescent="0.25">
      <c r="A200" s="26">
        <v>43160</v>
      </c>
      <c r="B200" s="27">
        <v>5392.8069999999998</v>
      </c>
      <c r="C200" s="27">
        <v>8323.5040000000008</v>
      </c>
      <c r="D200" s="27">
        <v>165809.95199999999</v>
      </c>
      <c r="E200" s="27">
        <v>48017.762999999999</v>
      </c>
      <c r="F200" s="27">
        <v>11300.764999999999</v>
      </c>
      <c r="G200" s="27">
        <v>10676.637000000001</v>
      </c>
      <c r="H200" s="27">
        <v>69735.903000000006</v>
      </c>
      <c r="I200" s="27">
        <v>12659.246999999999</v>
      </c>
      <c r="J200" s="27">
        <v>114560.523</v>
      </c>
      <c r="K200" s="27">
        <v>41831.900999999998</v>
      </c>
      <c r="L200" s="27">
        <v>19027.441999999999</v>
      </c>
      <c r="M200" s="27">
        <v>8559505575.4700003</v>
      </c>
      <c r="N200" s="27">
        <v>12142245063.51</v>
      </c>
      <c r="O200" s="27">
        <v>49562362261.5</v>
      </c>
      <c r="P200" s="27">
        <v>20309768784.790001</v>
      </c>
      <c r="Q200" s="27">
        <v>12429634904.34</v>
      </c>
      <c r="R200" s="27">
        <v>46164182671.82</v>
      </c>
      <c r="S200" s="27">
        <v>18007395412.290001</v>
      </c>
      <c r="T200" s="27">
        <v>40431351024.849998</v>
      </c>
      <c r="U200" s="27">
        <v>17493944196.720001</v>
      </c>
      <c r="V200" s="27">
        <v>25633477203.759998</v>
      </c>
      <c r="W200" s="27">
        <v>16150269665.1</v>
      </c>
      <c r="X200" s="27">
        <v>7</v>
      </c>
      <c r="Y200" s="27">
        <v>4.5</v>
      </c>
      <c r="Z200" s="27">
        <v>3.4</v>
      </c>
      <c r="AA200" s="27">
        <v>5.0999999999999996</v>
      </c>
      <c r="AB200" s="27">
        <v>5.4</v>
      </c>
      <c r="AC200" s="27">
        <v>5.3</v>
      </c>
      <c r="AD200" s="27">
        <v>4.2</v>
      </c>
      <c r="AE200" s="27">
        <v>4.5</v>
      </c>
      <c r="AF200" s="27">
        <v>3.7</v>
      </c>
      <c r="AG200" s="27">
        <v>5.0999999999999996</v>
      </c>
      <c r="AH200" s="27">
        <v>4.2</v>
      </c>
      <c r="AI200" s="27">
        <v>5016</v>
      </c>
      <c r="AJ200" s="27">
        <v>6010</v>
      </c>
      <c r="AK200" s="27">
        <v>38679</v>
      </c>
      <c r="AL200" s="27">
        <v>10319</v>
      </c>
      <c r="AM200" s="27">
        <v>15817</v>
      </c>
      <c r="AN200" s="27">
        <v>11544</v>
      </c>
      <c r="AO200" s="27">
        <v>30813</v>
      </c>
      <c r="AP200" s="27">
        <v>9957</v>
      </c>
      <c r="AQ200" s="27">
        <v>26058</v>
      </c>
      <c r="AR200" s="27">
        <v>23644</v>
      </c>
      <c r="AS200" s="27">
        <v>8573</v>
      </c>
      <c r="AT200" s="27">
        <v>98.56</v>
      </c>
      <c r="AU200" s="27">
        <v>100.83</v>
      </c>
      <c r="AV200" s="27">
        <v>99.3</v>
      </c>
      <c r="AW200" s="27">
        <v>100.7</v>
      </c>
      <c r="AX200" s="27">
        <v>100.29</v>
      </c>
      <c r="AY200" s="27">
        <v>100.99</v>
      </c>
      <c r="AZ200" s="27">
        <v>100.04</v>
      </c>
      <c r="BA200" s="27">
        <v>100.42</v>
      </c>
      <c r="BB200" s="27">
        <v>98.09</v>
      </c>
      <c r="BC200" s="27">
        <v>100.23</v>
      </c>
      <c r="BD200" s="27">
        <v>100.7</v>
      </c>
      <c r="BE200" s="27">
        <v>7381</v>
      </c>
      <c r="BF200" s="27">
        <v>16382</v>
      </c>
      <c r="BG200" s="27">
        <v>529746</v>
      </c>
      <c r="BH200" s="27">
        <v>23008</v>
      </c>
      <c r="BI200" s="27">
        <v>17502</v>
      </c>
      <c r="BJ200" s="27">
        <v>15309</v>
      </c>
      <c r="BK200" s="27">
        <v>187026</v>
      </c>
      <c r="BL200" s="27">
        <v>20839</v>
      </c>
      <c r="BM200" s="27">
        <v>129126</v>
      </c>
      <c r="BN200" s="27">
        <v>50385</v>
      </c>
      <c r="BO200" s="27">
        <v>26208</v>
      </c>
      <c r="BP200" s="27">
        <v>8609</v>
      </c>
      <c r="BQ200" s="27">
        <v>9740</v>
      </c>
      <c r="BR200" s="27">
        <v>63637</v>
      </c>
      <c r="BS200" s="27">
        <v>23762</v>
      </c>
      <c r="BT200" s="27">
        <v>18324</v>
      </c>
      <c r="BU200" s="27">
        <v>17731</v>
      </c>
      <c r="BV200" s="27">
        <v>51540</v>
      </c>
      <c r="BW200" s="27">
        <v>16006</v>
      </c>
      <c r="BX200" s="27">
        <v>54126</v>
      </c>
      <c r="BY200" s="27">
        <v>29282</v>
      </c>
      <c r="BZ200" s="27">
        <v>16079</v>
      </c>
      <c r="CA200" s="27">
        <v>2606</v>
      </c>
      <c r="CB200" s="27">
        <v>2997</v>
      </c>
      <c r="CC200" s="27">
        <v>18723</v>
      </c>
      <c r="CD200" s="27">
        <v>6069</v>
      </c>
      <c r="CE200" s="27">
        <v>6410</v>
      </c>
      <c r="CF200" s="27">
        <v>5210</v>
      </c>
      <c r="CG200" s="27">
        <v>11589</v>
      </c>
      <c r="CH200" s="27">
        <v>3841</v>
      </c>
      <c r="CI200" s="27">
        <v>11197</v>
      </c>
      <c r="CJ200" s="27">
        <v>7202</v>
      </c>
      <c r="CK200" s="27">
        <v>4443</v>
      </c>
    </row>
    <row r="201" spans="1:89" s="8" customFormat="1" x14ac:dyDescent="0.25">
      <c r="A201" s="26">
        <v>43191</v>
      </c>
      <c r="B201" s="27">
        <v>7140.7830000000004</v>
      </c>
      <c r="C201" s="27">
        <v>11414.49</v>
      </c>
      <c r="D201" s="27">
        <v>221669.649</v>
      </c>
      <c r="E201" s="27">
        <v>65190.616000000002</v>
      </c>
      <c r="F201" s="27">
        <v>15736.096</v>
      </c>
      <c r="G201" s="27">
        <v>15658.304</v>
      </c>
      <c r="H201" s="27">
        <v>95973.486000000004</v>
      </c>
      <c r="I201" s="27">
        <v>17995.21</v>
      </c>
      <c r="J201" s="27">
        <v>157058.21100000001</v>
      </c>
      <c r="K201" s="27">
        <v>57365.718999999997</v>
      </c>
      <c r="L201" s="27">
        <v>24651.325000000001</v>
      </c>
      <c r="M201" s="27">
        <v>11764550497.719999</v>
      </c>
      <c r="N201" s="27">
        <v>17969325584.970001</v>
      </c>
      <c r="O201" s="27">
        <v>77667340290.410004</v>
      </c>
      <c r="P201" s="27">
        <v>28446813794.029999</v>
      </c>
      <c r="Q201" s="27">
        <v>17390575056</v>
      </c>
      <c r="R201" s="27">
        <v>65979712340.260002</v>
      </c>
      <c r="S201" s="27">
        <v>24179739406.029999</v>
      </c>
      <c r="T201" s="27">
        <v>58824218840.199997</v>
      </c>
      <c r="U201" s="27">
        <v>23814124652.389999</v>
      </c>
      <c r="V201" s="27">
        <v>37408187319.690002</v>
      </c>
      <c r="W201" s="27">
        <v>23120592904.009998</v>
      </c>
      <c r="X201" s="27">
        <v>5</v>
      </c>
      <c r="Y201" s="27">
        <v>4.5999999999999996</v>
      </c>
      <c r="Z201" s="27">
        <v>3.4</v>
      </c>
      <c r="AA201" s="27">
        <v>4.3</v>
      </c>
      <c r="AB201" s="27">
        <v>5.3</v>
      </c>
      <c r="AC201" s="27">
        <v>5.3</v>
      </c>
      <c r="AD201" s="27">
        <v>4.2</v>
      </c>
      <c r="AE201" s="27">
        <v>4.4000000000000004</v>
      </c>
      <c r="AF201" s="27">
        <v>3.6</v>
      </c>
      <c r="AG201" s="27">
        <v>5.2</v>
      </c>
      <c r="AH201" s="27">
        <v>4</v>
      </c>
      <c r="AI201" s="27">
        <v>5169</v>
      </c>
      <c r="AJ201" s="27">
        <v>5834</v>
      </c>
      <c r="AK201" s="27">
        <v>39539</v>
      </c>
      <c r="AL201" s="27">
        <v>11240</v>
      </c>
      <c r="AM201" s="27">
        <v>16595</v>
      </c>
      <c r="AN201" s="27">
        <v>12006</v>
      </c>
      <c r="AO201" s="27">
        <v>32341</v>
      </c>
      <c r="AP201" s="27">
        <v>9804</v>
      </c>
      <c r="AQ201" s="27">
        <v>26605</v>
      </c>
      <c r="AR201" s="27">
        <v>24260</v>
      </c>
      <c r="AS201" s="27">
        <v>8940</v>
      </c>
      <c r="AT201" s="27">
        <v>101.46</v>
      </c>
      <c r="AU201" s="27">
        <v>100.22</v>
      </c>
      <c r="AV201" s="27">
        <v>100.45</v>
      </c>
      <c r="AW201" s="27">
        <v>97.84</v>
      </c>
      <c r="AX201" s="27">
        <v>100.11</v>
      </c>
      <c r="AY201" s="27">
        <v>100.31</v>
      </c>
      <c r="AZ201" s="27">
        <v>102.24</v>
      </c>
      <c r="BA201" s="27">
        <v>100.56</v>
      </c>
      <c r="BB201" s="27">
        <v>101.59</v>
      </c>
      <c r="BC201" s="27">
        <v>100.58</v>
      </c>
      <c r="BD201" s="27">
        <v>100.3</v>
      </c>
      <c r="BE201" s="27">
        <v>11800</v>
      </c>
      <c r="BF201" s="27">
        <v>27926</v>
      </c>
      <c r="BG201" s="27">
        <v>703442</v>
      </c>
      <c r="BH201" s="27">
        <v>33935</v>
      </c>
      <c r="BI201" s="27">
        <v>23152</v>
      </c>
      <c r="BJ201" s="27">
        <v>22049</v>
      </c>
      <c r="BK201" s="27">
        <v>257865</v>
      </c>
      <c r="BL201" s="27">
        <v>29008</v>
      </c>
      <c r="BM201" s="27">
        <v>197352</v>
      </c>
      <c r="BN201" s="27">
        <v>72501</v>
      </c>
      <c r="BO201" s="27">
        <v>33587</v>
      </c>
      <c r="BP201" s="27">
        <v>12129</v>
      </c>
      <c r="BQ201" s="27">
        <v>13696</v>
      </c>
      <c r="BR201" s="27">
        <v>90380</v>
      </c>
      <c r="BS201" s="27">
        <v>33700</v>
      </c>
      <c r="BT201" s="27">
        <v>25355</v>
      </c>
      <c r="BU201" s="27">
        <v>25199</v>
      </c>
      <c r="BV201" s="27">
        <v>70941</v>
      </c>
      <c r="BW201" s="27">
        <v>22693</v>
      </c>
      <c r="BX201" s="27">
        <v>74492</v>
      </c>
      <c r="BY201" s="27">
        <v>41379</v>
      </c>
      <c r="BZ201" s="27">
        <v>22802</v>
      </c>
      <c r="CA201" s="27">
        <v>3618</v>
      </c>
      <c r="CB201" s="27">
        <v>4129</v>
      </c>
      <c r="CC201" s="27">
        <v>26496</v>
      </c>
      <c r="CD201" s="27">
        <v>8532</v>
      </c>
      <c r="CE201" s="27">
        <v>8722</v>
      </c>
      <c r="CF201" s="27">
        <v>7449</v>
      </c>
      <c r="CG201" s="27">
        <v>16620</v>
      </c>
      <c r="CH201" s="27">
        <v>5570</v>
      </c>
      <c r="CI201" s="27">
        <v>16095</v>
      </c>
      <c r="CJ201" s="27">
        <v>10160</v>
      </c>
      <c r="CK201" s="27">
        <v>6326</v>
      </c>
    </row>
    <row r="202" spans="1:89" s="8" customFormat="1" x14ac:dyDescent="0.25">
      <c r="A202" s="26">
        <v>43221</v>
      </c>
      <c r="B202" s="27">
        <v>9386.3520000000008</v>
      </c>
      <c r="C202" s="27">
        <v>14153.135</v>
      </c>
      <c r="D202" s="27">
        <v>286492.592</v>
      </c>
      <c r="E202" s="27">
        <v>83170.589000000007</v>
      </c>
      <c r="F202" s="27">
        <v>19686.201000000001</v>
      </c>
      <c r="G202" s="27">
        <v>20124.774000000001</v>
      </c>
      <c r="H202" s="27">
        <v>113086.443</v>
      </c>
      <c r="I202" s="27">
        <v>21611.683000000001</v>
      </c>
      <c r="J202" s="27">
        <v>199195.16899999999</v>
      </c>
      <c r="K202" s="27">
        <v>73010.581999999995</v>
      </c>
      <c r="L202" s="27">
        <v>31556.161</v>
      </c>
      <c r="M202" s="27">
        <v>15472904640.200001</v>
      </c>
      <c r="N202" s="27">
        <v>22864932849.959999</v>
      </c>
      <c r="O202" s="27">
        <v>100520656580.64</v>
      </c>
      <c r="P202" s="27">
        <v>36698483572.529999</v>
      </c>
      <c r="Q202" s="27">
        <v>22681625328.490002</v>
      </c>
      <c r="R202" s="27">
        <v>82860570236.729996</v>
      </c>
      <c r="S202" s="27">
        <v>30463075884.779999</v>
      </c>
      <c r="T202" s="27">
        <v>76806547413.679993</v>
      </c>
      <c r="U202" s="27">
        <v>30195708750.830002</v>
      </c>
      <c r="V202" s="27">
        <v>48130483501.800003</v>
      </c>
      <c r="W202" s="27">
        <v>30049855091.259998</v>
      </c>
      <c r="X202" s="27">
        <v>4.5999999999999996</v>
      </c>
      <c r="Y202" s="27">
        <v>4.5</v>
      </c>
      <c r="Z202" s="27">
        <v>3.3</v>
      </c>
      <c r="AA202" s="27">
        <v>4.7</v>
      </c>
      <c r="AB202" s="27">
        <v>5.2</v>
      </c>
      <c r="AC202" s="27">
        <v>5.3</v>
      </c>
      <c r="AD202" s="27">
        <v>4.2</v>
      </c>
      <c r="AE202" s="27">
        <v>4.4000000000000004</v>
      </c>
      <c r="AF202" s="27">
        <v>4</v>
      </c>
      <c r="AG202" s="27">
        <v>5.3</v>
      </c>
      <c r="AH202" s="27">
        <v>3.8</v>
      </c>
      <c r="AI202" s="27">
        <v>5468</v>
      </c>
      <c r="AJ202" s="27">
        <v>6649</v>
      </c>
      <c r="AK202" s="27">
        <v>44558</v>
      </c>
      <c r="AL202" s="27">
        <v>13952</v>
      </c>
      <c r="AM202" s="27">
        <v>17642</v>
      </c>
      <c r="AN202" s="27">
        <v>14440</v>
      </c>
      <c r="AO202" s="27">
        <v>37102</v>
      </c>
      <c r="AP202" s="27">
        <v>10756</v>
      </c>
      <c r="AQ202" s="27">
        <v>27164</v>
      </c>
      <c r="AR202" s="27">
        <v>25748</v>
      </c>
      <c r="AS202" s="27">
        <v>10248</v>
      </c>
      <c r="AT202" s="27">
        <v>100.97</v>
      </c>
      <c r="AU202" s="27">
        <v>101.55</v>
      </c>
      <c r="AV202" s="27">
        <v>104.69</v>
      </c>
      <c r="AW202" s="27">
        <v>101.98</v>
      </c>
      <c r="AX202" s="27">
        <v>100.67</v>
      </c>
      <c r="AY202" s="27">
        <v>100.49</v>
      </c>
      <c r="AZ202" s="27">
        <v>104</v>
      </c>
      <c r="BA202" s="27">
        <v>101.06</v>
      </c>
      <c r="BB202" s="27">
        <v>104.19</v>
      </c>
      <c r="BC202" s="27">
        <v>101.35</v>
      </c>
      <c r="BD202" s="27">
        <v>100.4</v>
      </c>
      <c r="BE202" s="27">
        <v>15191</v>
      </c>
      <c r="BF202" s="27">
        <v>32961</v>
      </c>
      <c r="BG202" s="27">
        <v>826425</v>
      </c>
      <c r="BH202" s="27">
        <v>44157</v>
      </c>
      <c r="BI202" s="27">
        <v>29236</v>
      </c>
      <c r="BJ202" s="27">
        <v>27146</v>
      </c>
      <c r="BK202" s="27">
        <v>310869</v>
      </c>
      <c r="BL202" s="27">
        <v>35704</v>
      </c>
      <c r="BM202" s="27">
        <v>231033</v>
      </c>
      <c r="BN202" s="27">
        <v>90459</v>
      </c>
      <c r="BO202" s="27">
        <v>40971</v>
      </c>
      <c r="BP202" s="27">
        <v>15590</v>
      </c>
      <c r="BQ202" s="27">
        <v>17716</v>
      </c>
      <c r="BR202" s="27">
        <v>116800</v>
      </c>
      <c r="BS202" s="27">
        <v>43498</v>
      </c>
      <c r="BT202" s="27">
        <v>32319</v>
      </c>
      <c r="BU202" s="27">
        <v>32637</v>
      </c>
      <c r="BV202" s="27">
        <v>90434</v>
      </c>
      <c r="BW202" s="27">
        <v>29470</v>
      </c>
      <c r="BX202" s="27">
        <v>95597</v>
      </c>
      <c r="BY202" s="27">
        <v>53805</v>
      </c>
      <c r="BZ202" s="27">
        <v>29675</v>
      </c>
      <c r="CA202" s="27">
        <v>4457</v>
      </c>
      <c r="CB202" s="27">
        <v>5233</v>
      </c>
      <c r="CC202" s="27">
        <v>33997</v>
      </c>
      <c r="CD202" s="27">
        <v>10836</v>
      </c>
      <c r="CE202" s="27">
        <v>10898</v>
      </c>
      <c r="CF202" s="27">
        <v>9613</v>
      </c>
      <c r="CG202" s="27">
        <v>21308</v>
      </c>
      <c r="CH202" s="27">
        <v>7115</v>
      </c>
      <c r="CI202" s="27">
        <v>20809</v>
      </c>
      <c r="CJ202" s="27">
        <v>13000</v>
      </c>
      <c r="CK202" s="27">
        <v>8016</v>
      </c>
    </row>
    <row r="203" spans="1:89" s="8" customFormat="1" x14ac:dyDescent="0.25">
      <c r="A203" s="26">
        <v>43252</v>
      </c>
      <c r="B203" s="27">
        <v>10980.597</v>
      </c>
      <c r="C203" s="27">
        <v>17246.571</v>
      </c>
      <c r="D203" s="27">
        <v>348214.1</v>
      </c>
      <c r="E203" s="27">
        <v>101309.253</v>
      </c>
      <c r="F203" s="27">
        <v>23376.088</v>
      </c>
      <c r="G203" s="27">
        <v>23410.093000000001</v>
      </c>
      <c r="H203" s="27">
        <v>134426.20699999999</v>
      </c>
      <c r="I203" s="27">
        <v>25339.685000000001</v>
      </c>
      <c r="J203" s="27">
        <v>236421.22700000001</v>
      </c>
      <c r="K203" s="27">
        <v>87709.569000000003</v>
      </c>
      <c r="L203" s="27">
        <v>36720.267999999996</v>
      </c>
      <c r="M203" s="27">
        <v>18804325592.459999</v>
      </c>
      <c r="N203" s="27">
        <v>27648441169.5</v>
      </c>
      <c r="O203" s="27">
        <v>126854936214.53</v>
      </c>
      <c r="P203" s="27">
        <v>45978042230.599998</v>
      </c>
      <c r="Q203" s="27">
        <v>29049741091.060001</v>
      </c>
      <c r="R203" s="27">
        <v>102645167250.61</v>
      </c>
      <c r="S203" s="27">
        <v>37478942419.440002</v>
      </c>
      <c r="T203" s="27">
        <v>95332870061.919998</v>
      </c>
      <c r="U203" s="27">
        <v>36784495558.190002</v>
      </c>
      <c r="V203" s="27">
        <v>59592100376.860001</v>
      </c>
      <c r="W203" s="27">
        <v>35720597065.980003</v>
      </c>
      <c r="X203" s="27">
        <v>4</v>
      </c>
      <c r="Y203" s="27">
        <v>4.2</v>
      </c>
      <c r="Z203" s="27">
        <v>3.3</v>
      </c>
      <c r="AA203" s="27">
        <v>4.9000000000000004</v>
      </c>
      <c r="AB203" s="27">
        <v>5</v>
      </c>
      <c r="AC203" s="27">
        <v>5.3</v>
      </c>
      <c r="AD203" s="27">
        <v>4.2</v>
      </c>
      <c r="AE203" s="27">
        <v>4.4000000000000004</v>
      </c>
      <c r="AF203" s="27">
        <v>4</v>
      </c>
      <c r="AG203" s="27">
        <v>5.4</v>
      </c>
      <c r="AH203" s="27">
        <v>3.8</v>
      </c>
      <c r="AI203" s="27">
        <v>5382</v>
      </c>
      <c r="AJ203" s="27">
        <v>7605</v>
      </c>
      <c r="AK203" s="27">
        <v>45633</v>
      </c>
      <c r="AL203" s="27">
        <v>14856</v>
      </c>
      <c r="AM203" s="27">
        <v>18481</v>
      </c>
      <c r="AN203" s="27">
        <v>14774</v>
      </c>
      <c r="AO203" s="27">
        <v>37238</v>
      </c>
      <c r="AP203" s="27">
        <v>10731</v>
      </c>
      <c r="AQ203" s="27">
        <v>28706</v>
      </c>
      <c r="AR203" s="27">
        <v>27315</v>
      </c>
      <c r="AS203" s="27">
        <v>10580</v>
      </c>
      <c r="AT203" s="27">
        <v>100.8</v>
      </c>
      <c r="AU203" s="27">
        <v>101.41</v>
      </c>
      <c r="AV203" s="27">
        <v>102.47</v>
      </c>
      <c r="AW203" s="27">
        <v>104.38</v>
      </c>
      <c r="AX203" s="27">
        <v>100.04</v>
      </c>
      <c r="AY203" s="27">
        <v>100.68</v>
      </c>
      <c r="AZ203" s="27">
        <v>99.67</v>
      </c>
      <c r="BA203" s="27">
        <v>101.24</v>
      </c>
      <c r="BB203" s="27">
        <v>102.39</v>
      </c>
      <c r="BC203" s="27">
        <v>101.2</v>
      </c>
      <c r="BD203" s="27">
        <v>99.69</v>
      </c>
      <c r="BE203" s="27">
        <v>18279</v>
      </c>
      <c r="BF203" s="27">
        <v>39422</v>
      </c>
      <c r="BG203" s="27">
        <v>906546</v>
      </c>
      <c r="BH203" s="27">
        <v>57574</v>
      </c>
      <c r="BI203" s="27">
        <v>34925</v>
      </c>
      <c r="BJ203" s="27">
        <v>32742</v>
      </c>
      <c r="BK203" s="27">
        <v>376231</v>
      </c>
      <c r="BL203" s="27">
        <v>42163</v>
      </c>
      <c r="BM203" s="27">
        <v>264776</v>
      </c>
      <c r="BN203" s="27">
        <v>105303</v>
      </c>
      <c r="BO203" s="27">
        <v>46335</v>
      </c>
      <c r="BP203" s="27">
        <v>19103</v>
      </c>
      <c r="BQ203" s="27">
        <v>21447</v>
      </c>
      <c r="BR203" s="27">
        <v>142048</v>
      </c>
      <c r="BS203" s="27">
        <v>53633</v>
      </c>
      <c r="BT203" s="27">
        <v>39198</v>
      </c>
      <c r="BU203" s="27">
        <v>39842</v>
      </c>
      <c r="BV203" s="27">
        <v>109342</v>
      </c>
      <c r="BW203" s="27">
        <v>36084</v>
      </c>
      <c r="BX203" s="27">
        <v>115525</v>
      </c>
      <c r="BY203" s="27">
        <v>66090</v>
      </c>
      <c r="BZ203" s="27">
        <v>36372</v>
      </c>
      <c r="CA203" s="27">
        <v>5380</v>
      </c>
      <c r="CB203" s="27">
        <v>6216</v>
      </c>
      <c r="CC203" s="27">
        <v>41202</v>
      </c>
      <c r="CD203" s="27">
        <v>13311</v>
      </c>
      <c r="CE203" s="27">
        <v>13123</v>
      </c>
      <c r="CF203" s="27">
        <v>11713</v>
      </c>
      <c r="CG203" s="27">
        <v>25927</v>
      </c>
      <c r="CH203" s="27">
        <v>8715</v>
      </c>
      <c r="CI203" s="27">
        <v>25279</v>
      </c>
      <c r="CJ203" s="27">
        <v>16038</v>
      </c>
      <c r="CK203" s="27">
        <v>9739</v>
      </c>
    </row>
    <row r="204" spans="1:89" s="8" customFormat="1" x14ac:dyDescent="0.25">
      <c r="A204" s="26">
        <v>43282</v>
      </c>
      <c r="B204" s="27">
        <v>13353.312</v>
      </c>
      <c r="C204" s="27">
        <v>20859.967000000001</v>
      </c>
      <c r="D204" s="27">
        <v>416417.84399999998</v>
      </c>
      <c r="E204" s="27">
        <v>120540.55</v>
      </c>
      <c r="F204" s="27">
        <v>28239.777999999998</v>
      </c>
      <c r="G204" s="27">
        <v>28334.002</v>
      </c>
      <c r="H204" s="27">
        <v>161791.114</v>
      </c>
      <c r="I204" s="27">
        <v>30898.396000000001</v>
      </c>
      <c r="J204" s="27">
        <v>283387.32400000002</v>
      </c>
      <c r="K204" s="27">
        <v>113871.599</v>
      </c>
      <c r="L204" s="27">
        <v>42974.212</v>
      </c>
      <c r="M204" s="27">
        <v>21682721707.869999</v>
      </c>
      <c r="N204" s="27">
        <v>32931895725.709999</v>
      </c>
      <c r="O204" s="27">
        <v>152254861073.28</v>
      </c>
      <c r="P204" s="27">
        <v>53949794333.610001</v>
      </c>
      <c r="Q204" s="27">
        <v>34244484626.849998</v>
      </c>
      <c r="R204" s="27">
        <v>120953018155.25</v>
      </c>
      <c r="S204" s="27">
        <v>43910072098.160004</v>
      </c>
      <c r="T204" s="27">
        <v>113249139248.53999</v>
      </c>
      <c r="U204" s="27">
        <v>42962162440.260002</v>
      </c>
      <c r="V204" s="27">
        <v>71825631136.190002</v>
      </c>
      <c r="W204" s="27">
        <v>42574926253.599998</v>
      </c>
      <c r="X204" s="27">
        <v>3.7</v>
      </c>
      <c r="Y204" s="27">
        <v>3.9</v>
      </c>
      <c r="Z204" s="27">
        <v>3.4</v>
      </c>
      <c r="AA204" s="27">
        <v>5.4</v>
      </c>
      <c r="AB204" s="27">
        <v>5</v>
      </c>
      <c r="AC204" s="27">
        <v>5.0999999999999996</v>
      </c>
      <c r="AD204" s="27">
        <v>4.0999999999999996</v>
      </c>
      <c r="AE204" s="27">
        <v>4.3</v>
      </c>
      <c r="AF204" s="27">
        <v>3.8</v>
      </c>
      <c r="AG204" s="27">
        <v>5.4</v>
      </c>
      <c r="AH204" s="27">
        <v>3.7</v>
      </c>
      <c r="AI204" s="27">
        <v>5707</v>
      </c>
      <c r="AJ204" s="27">
        <v>6978</v>
      </c>
      <c r="AK204" s="27">
        <v>45861</v>
      </c>
      <c r="AL204" s="27">
        <v>14991</v>
      </c>
      <c r="AM204" s="27">
        <v>18960</v>
      </c>
      <c r="AN204" s="27">
        <v>14483</v>
      </c>
      <c r="AO204" s="27">
        <v>37234</v>
      </c>
      <c r="AP204" s="27">
        <v>10773</v>
      </c>
      <c r="AQ204" s="27">
        <v>29842</v>
      </c>
      <c r="AR204" s="27">
        <v>27498</v>
      </c>
      <c r="AS204" s="27">
        <v>9889</v>
      </c>
      <c r="AT204" s="27">
        <v>100.81</v>
      </c>
      <c r="AU204" s="27">
        <v>102.51</v>
      </c>
      <c r="AV204" s="27">
        <v>100.16</v>
      </c>
      <c r="AW204" s="27">
        <v>102.33</v>
      </c>
      <c r="AX204" s="27">
        <v>100.68</v>
      </c>
      <c r="AY204" s="27">
        <v>101.17</v>
      </c>
      <c r="AZ204" s="27">
        <v>99.8</v>
      </c>
      <c r="BA204" s="27">
        <v>100.85</v>
      </c>
      <c r="BB204" s="27">
        <v>99.15</v>
      </c>
      <c r="BC204" s="27">
        <v>100.97</v>
      </c>
      <c r="BD204" s="27">
        <v>100.5</v>
      </c>
      <c r="BE204" s="27">
        <v>22475</v>
      </c>
      <c r="BF204" s="27">
        <v>45216</v>
      </c>
      <c r="BG204" s="27">
        <v>980374</v>
      </c>
      <c r="BH204" s="27">
        <v>70444</v>
      </c>
      <c r="BI204" s="27">
        <v>40822</v>
      </c>
      <c r="BJ204" s="27">
        <v>38638</v>
      </c>
      <c r="BK204" s="27">
        <v>425099</v>
      </c>
      <c r="BL204" s="27">
        <v>53983</v>
      </c>
      <c r="BM204" s="27">
        <v>299434</v>
      </c>
      <c r="BN204" s="27">
        <v>124691</v>
      </c>
      <c r="BO204" s="27">
        <v>59123</v>
      </c>
      <c r="BP204" s="27">
        <v>22821</v>
      </c>
      <c r="BQ204" s="27">
        <v>25554</v>
      </c>
      <c r="BR204" s="27">
        <v>169340</v>
      </c>
      <c r="BS204" s="27">
        <v>64103</v>
      </c>
      <c r="BT204" s="27">
        <v>46372</v>
      </c>
      <c r="BU204" s="27">
        <v>47301</v>
      </c>
      <c r="BV204" s="27">
        <v>128964</v>
      </c>
      <c r="BW204" s="27">
        <v>43114</v>
      </c>
      <c r="BX204" s="27">
        <v>137094</v>
      </c>
      <c r="BY204" s="27">
        <v>79220</v>
      </c>
      <c r="BZ204" s="27">
        <v>43514</v>
      </c>
      <c r="CA204" s="27">
        <v>6374</v>
      </c>
      <c r="CB204" s="27">
        <v>7344</v>
      </c>
      <c r="CC204" s="27">
        <v>48796</v>
      </c>
      <c r="CD204" s="27">
        <v>15590</v>
      </c>
      <c r="CE204" s="27">
        <v>15222</v>
      </c>
      <c r="CF204" s="27">
        <v>13676</v>
      </c>
      <c r="CG204" s="27">
        <v>30352</v>
      </c>
      <c r="CH204" s="27">
        <v>10374</v>
      </c>
      <c r="CI204" s="27">
        <v>30174</v>
      </c>
      <c r="CJ204" s="27">
        <v>19051</v>
      </c>
      <c r="CK204" s="27">
        <v>11626</v>
      </c>
    </row>
    <row r="205" spans="1:89" s="8" customFormat="1" x14ac:dyDescent="0.25">
      <c r="A205" s="26">
        <v>43313</v>
      </c>
      <c r="B205" s="27">
        <v>15464.861000000001</v>
      </c>
      <c r="C205" s="27">
        <v>23309.23</v>
      </c>
      <c r="D205" s="27">
        <v>480807.98800000001</v>
      </c>
      <c r="E205" s="27">
        <v>138566.65400000001</v>
      </c>
      <c r="F205" s="27">
        <v>32106.23</v>
      </c>
      <c r="G205" s="27">
        <v>31806.647000000001</v>
      </c>
      <c r="H205" s="27">
        <v>177260.95800000001</v>
      </c>
      <c r="I205" s="27">
        <v>34394.434000000001</v>
      </c>
      <c r="J205" s="27">
        <v>328637.50099999999</v>
      </c>
      <c r="K205" s="27">
        <v>123477.37</v>
      </c>
      <c r="L205" s="27">
        <v>51137.940999999999</v>
      </c>
      <c r="M205" s="27">
        <v>24549317300.740002</v>
      </c>
      <c r="N205" s="27">
        <v>36555042759.360001</v>
      </c>
      <c r="O205" s="27">
        <v>178611060205.60999</v>
      </c>
      <c r="P205" s="27">
        <v>61596684344.040001</v>
      </c>
      <c r="Q205" s="27">
        <v>39580735420.690002</v>
      </c>
      <c r="R205" s="27">
        <v>137262572847.31</v>
      </c>
      <c r="S205" s="27">
        <v>49957714305.489998</v>
      </c>
      <c r="T205" s="27">
        <v>129518019153.28999</v>
      </c>
      <c r="U205" s="27">
        <v>49182397347.290001</v>
      </c>
      <c r="V205" s="27">
        <v>81164046555.229996</v>
      </c>
      <c r="W205" s="27">
        <v>49434348453.699997</v>
      </c>
      <c r="X205" s="27">
        <v>3.4</v>
      </c>
      <c r="Y205" s="27">
        <v>3.8</v>
      </c>
      <c r="Z205" s="27">
        <v>3.3</v>
      </c>
      <c r="AA205" s="27">
        <v>5.0999999999999996</v>
      </c>
      <c r="AB205" s="27">
        <v>5</v>
      </c>
      <c r="AC205" s="27">
        <v>5</v>
      </c>
      <c r="AD205" s="27">
        <v>4.0999999999999996</v>
      </c>
      <c r="AE205" s="27">
        <v>4.5</v>
      </c>
      <c r="AF205" s="27">
        <v>3.7</v>
      </c>
      <c r="AG205" s="27">
        <v>5.0999999999999996</v>
      </c>
      <c r="AH205" s="27">
        <v>3.7</v>
      </c>
      <c r="AI205" s="27">
        <v>5862</v>
      </c>
      <c r="AJ205" s="27">
        <v>6695</v>
      </c>
      <c r="AK205" s="27">
        <v>44719</v>
      </c>
      <c r="AL205" s="27">
        <v>15281</v>
      </c>
      <c r="AM205" s="27">
        <v>19225</v>
      </c>
      <c r="AN205" s="27">
        <v>14433</v>
      </c>
      <c r="AO205" s="27">
        <v>37869</v>
      </c>
      <c r="AP205" s="27">
        <v>10141</v>
      </c>
      <c r="AQ205" s="27">
        <v>29430</v>
      </c>
      <c r="AR205" s="27">
        <v>27834</v>
      </c>
      <c r="AS205" s="27">
        <v>9969</v>
      </c>
      <c r="AT205" s="27">
        <v>103.76</v>
      </c>
      <c r="AU205" s="27">
        <v>101.38</v>
      </c>
      <c r="AV205" s="27">
        <v>99.97</v>
      </c>
      <c r="AW205" s="27">
        <v>98.86</v>
      </c>
      <c r="AX205" s="27">
        <v>100.93</v>
      </c>
      <c r="AY205" s="27">
        <v>100.79</v>
      </c>
      <c r="AZ205" s="27">
        <v>100.76</v>
      </c>
      <c r="BA205" s="27">
        <v>100.76</v>
      </c>
      <c r="BB205" s="27">
        <v>99.38</v>
      </c>
      <c r="BC205" s="27">
        <v>101.76</v>
      </c>
      <c r="BD205" s="27">
        <v>100.52</v>
      </c>
      <c r="BE205" s="27">
        <v>25169</v>
      </c>
      <c r="BF205" s="27">
        <v>51583</v>
      </c>
      <c r="BG205" s="27">
        <v>1041739</v>
      </c>
      <c r="BH205" s="27">
        <v>81341</v>
      </c>
      <c r="BI205" s="27">
        <v>47284</v>
      </c>
      <c r="BJ205" s="27">
        <v>45186</v>
      </c>
      <c r="BK205" s="27">
        <v>486130</v>
      </c>
      <c r="BL205" s="27">
        <v>61380</v>
      </c>
      <c r="BM205" s="27">
        <v>335454</v>
      </c>
      <c r="BN205" s="27">
        <v>136136</v>
      </c>
      <c r="BO205" s="27">
        <v>67524</v>
      </c>
      <c r="BP205" s="27">
        <v>26705</v>
      </c>
      <c r="BQ205" s="27">
        <v>29960</v>
      </c>
      <c r="BR205" s="27">
        <v>198510</v>
      </c>
      <c r="BS205" s="27">
        <v>75311</v>
      </c>
      <c r="BT205" s="27">
        <v>54172</v>
      </c>
      <c r="BU205" s="27">
        <v>55261</v>
      </c>
      <c r="BV205" s="27">
        <v>149850</v>
      </c>
      <c r="BW205" s="27">
        <v>50500</v>
      </c>
      <c r="BX205" s="27">
        <v>160203</v>
      </c>
      <c r="BY205" s="27">
        <v>93389</v>
      </c>
      <c r="BZ205" s="27">
        <v>50953</v>
      </c>
      <c r="CA205" s="27">
        <v>7322</v>
      </c>
      <c r="CB205" s="27">
        <v>8586</v>
      </c>
      <c r="CC205" s="27">
        <v>56899</v>
      </c>
      <c r="CD205" s="27">
        <v>18202</v>
      </c>
      <c r="CE205" s="27">
        <v>17702</v>
      </c>
      <c r="CF205" s="27">
        <v>15873</v>
      </c>
      <c r="CG205" s="27">
        <v>35147</v>
      </c>
      <c r="CH205" s="27">
        <v>12139</v>
      </c>
      <c r="CI205" s="27">
        <v>35385</v>
      </c>
      <c r="CJ205" s="27">
        <v>22372</v>
      </c>
      <c r="CK205" s="27">
        <v>13418</v>
      </c>
    </row>
    <row r="206" spans="1:89" s="8" customFormat="1" x14ac:dyDescent="0.25">
      <c r="A206" s="26">
        <v>43344</v>
      </c>
      <c r="B206" s="27">
        <v>17138.891</v>
      </c>
      <c r="C206" s="27">
        <v>25736.686000000002</v>
      </c>
      <c r="D206" s="27">
        <v>538409.80200000003</v>
      </c>
      <c r="E206" s="27">
        <v>155982.16500000001</v>
      </c>
      <c r="F206" s="27">
        <v>35302.008000000002</v>
      </c>
      <c r="G206" s="27">
        <v>35053.434000000001</v>
      </c>
      <c r="H206" s="27">
        <v>195420.94699999999</v>
      </c>
      <c r="I206" s="27">
        <v>38141.887999999999</v>
      </c>
      <c r="J206" s="27">
        <v>366019.24800000002</v>
      </c>
      <c r="K206" s="27">
        <v>137115.052</v>
      </c>
      <c r="L206" s="27">
        <v>56437.01</v>
      </c>
      <c r="M206" s="27">
        <v>27273464270.970001</v>
      </c>
      <c r="N206" s="27">
        <v>39806095758.669998</v>
      </c>
      <c r="O206" s="27">
        <v>214986327237.98999</v>
      </c>
      <c r="P206" s="27">
        <v>69463824318.830002</v>
      </c>
      <c r="Q206" s="27">
        <v>44689804301.720001</v>
      </c>
      <c r="R206" s="27">
        <v>152666384535.20999</v>
      </c>
      <c r="S206" s="27">
        <v>56560254103.660004</v>
      </c>
      <c r="T206" s="27">
        <v>147092074292.44</v>
      </c>
      <c r="U206" s="27">
        <v>55609456915.239998</v>
      </c>
      <c r="V206" s="27">
        <v>91807519386.679993</v>
      </c>
      <c r="W206" s="27">
        <v>55201998814.339996</v>
      </c>
      <c r="X206" s="27">
        <v>3.5</v>
      </c>
      <c r="Y206" s="27">
        <v>3.8</v>
      </c>
      <c r="Z206" s="27">
        <v>3.2</v>
      </c>
      <c r="AA206" s="27">
        <v>4.5999999999999996</v>
      </c>
      <c r="AB206" s="27">
        <v>4.8</v>
      </c>
      <c r="AC206" s="27">
        <v>5</v>
      </c>
      <c r="AD206" s="27">
        <v>4</v>
      </c>
      <c r="AE206" s="27">
        <v>4.5</v>
      </c>
      <c r="AF206" s="27">
        <v>3.4</v>
      </c>
      <c r="AG206" s="27">
        <v>4.8</v>
      </c>
      <c r="AH206" s="27">
        <v>3.5</v>
      </c>
      <c r="AI206" s="27">
        <v>5156</v>
      </c>
      <c r="AJ206" s="27">
        <v>6137</v>
      </c>
      <c r="AK206" s="27">
        <v>44589</v>
      </c>
      <c r="AL206" s="27">
        <v>15470</v>
      </c>
      <c r="AM206" s="27">
        <v>19367</v>
      </c>
      <c r="AN206" s="27">
        <v>14277</v>
      </c>
      <c r="AO206" s="27">
        <v>38700</v>
      </c>
      <c r="AP206" s="27">
        <v>10301</v>
      </c>
      <c r="AQ206" s="27">
        <v>29553</v>
      </c>
      <c r="AR206" s="27">
        <v>28003</v>
      </c>
      <c r="AS206" s="27">
        <v>9618</v>
      </c>
      <c r="AT206" s="27">
        <v>101.91</v>
      </c>
      <c r="AU206" s="27">
        <v>99.74</v>
      </c>
      <c r="AV206" s="27">
        <v>102.18</v>
      </c>
      <c r="AW206" s="27">
        <v>98.97</v>
      </c>
      <c r="AX206" s="27">
        <v>100.75</v>
      </c>
      <c r="AY206" s="27">
        <v>101.27</v>
      </c>
      <c r="AZ206" s="27">
        <v>102.38</v>
      </c>
      <c r="BA206" s="27">
        <v>99.95</v>
      </c>
      <c r="BB206" s="27">
        <v>104.87</v>
      </c>
      <c r="BC206" s="27">
        <v>102.47</v>
      </c>
      <c r="BD206" s="27">
        <v>101.03</v>
      </c>
      <c r="BE206" s="27">
        <v>28399</v>
      </c>
      <c r="BF206" s="27">
        <v>57337</v>
      </c>
      <c r="BG206" s="27">
        <v>1106487</v>
      </c>
      <c r="BH206" s="27">
        <v>91948</v>
      </c>
      <c r="BI206" s="27">
        <v>53679</v>
      </c>
      <c r="BJ206" s="27">
        <v>50998</v>
      </c>
      <c r="BK206" s="27">
        <v>557132</v>
      </c>
      <c r="BL206" s="27">
        <v>69292</v>
      </c>
      <c r="BM206" s="27">
        <v>365513</v>
      </c>
      <c r="BN206" s="27">
        <v>148488</v>
      </c>
      <c r="BO206" s="27">
        <v>74228</v>
      </c>
      <c r="BP206" s="27">
        <v>30474</v>
      </c>
      <c r="BQ206" s="27">
        <v>33980</v>
      </c>
      <c r="BR206" s="27">
        <v>226751</v>
      </c>
      <c r="BS206" s="27">
        <v>85986</v>
      </c>
      <c r="BT206" s="27">
        <v>61674</v>
      </c>
      <c r="BU206" s="27">
        <v>62829</v>
      </c>
      <c r="BV206" s="27">
        <v>169932</v>
      </c>
      <c r="BW206" s="27">
        <v>57353</v>
      </c>
      <c r="BX206" s="27">
        <v>181888</v>
      </c>
      <c r="BY206" s="27">
        <v>106311</v>
      </c>
      <c r="BZ206" s="27">
        <v>58112</v>
      </c>
      <c r="CA206" s="27">
        <v>8280</v>
      </c>
      <c r="CB206" s="27">
        <v>9710</v>
      </c>
      <c r="CC206" s="27">
        <v>65141</v>
      </c>
      <c r="CD206" s="27">
        <v>20800</v>
      </c>
      <c r="CE206" s="27">
        <v>20177</v>
      </c>
      <c r="CF206" s="27">
        <v>18012</v>
      </c>
      <c r="CG206" s="27">
        <v>40061</v>
      </c>
      <c r="CH206" s="27">
        <v>13846</v>
      </c>
      <c r="CI206" s="27">
        <v>40371</v>
      </c>
      <c r="CJ206" s="27">
        <v>25269</v>
      </c>
      <c r="CK206" s="27">
        <v>15361</v>
      </c>
    </row>
    <row r="207" spans="1:89" s="8" customFormat="1" x14ac:dyDescent="0.25">
      <c r="A207" s="26">
        <v>43374</v>
      </c>
      <c r="B207" s="27">
        <v>19629.631000000001</v>
      </c>
      <c r="C207" s="27">
        <v>29738.789000000001</v>
      </c>
      <c r="D207" s="27">
        <v>625338.16899999999</v>
      </c>
      <c r="E207" s="27">
        <v>177627.27600000001</v>
      </c>
      <c r="F207" s="27">
        <v>40745.743000000002</v>
      </c>
      <c r="G207" s="27">
        <v>40130.555999999997</v>
      </c>
      <c r="H207" s="27">
        <v>227412.58100000001</v>
      </c>
      <c r="I207" s="27">
        <v>44484.17</v>
      </c>
      <c r="J207" s="27">
        <v>420616.81800000003</v>
      </c>
      <c r="K207" s="27">
        <v>157676.685</v>
      </c>
      <c r="L207" s="27">
        <v>62190.919000000002</v>
      </c>
      <c r="M207" s="27">
        <v>30240830249.580002</v>
      </c>
      <c r="N207" s="27">
        <v>45142271921.419998</v>
      </c>
      <c r="O207" s="27">
        <v>242743121825.64999</v>
      </c>
      <c r="P207" s="27">
        <v>77848089936.080002</v>
      </c>
      <c r="Q207" s="27">
        <v>50459483137.980003</v>
      </c>
      <c r="R207" s="27">
        <v>173831820628.35001</v>
      </c>
      <c r="S207" s="27">
        <v>62732196918.419998</v>
      </c>
      <c r="T207" s="27">
        <v>165903867868.84</v>
      </c>
      <c r="U207" s="27">
        <v>62417751965.919998</v>
      </c>
      <c r="V207" s="27">
        <v>103555227584.52</v>
      </c>
      <c r="W207" s="27">
        <v>61643149707.699997</v>
      </c>
      <c r="X207" s="27">
        <v>3.4</v>
      </c>
      <c r="Y207" s="27">
        <v>3.9</v>
      </c>
      <c r="Z207" s="27">
        <v>3.1</v>
      </c>
      <c r="AA207" s="27">
        <v>4.2</v>
      </c>
      <c r="AB207" s="27">
        <v>4.8</v>
      </c>
      <c r="AC207" s="27">
        <v>5</v>
      </c>
      <c r="AD207" s="27">
        <v>4</v>
      </c>
      <c r="AE207" s="27">
        <v>4.3</v>
      </c>
      <c r="AF207" s="27">
        <v>3.6</v>
      </c>
      <c r="AG207" s="27">
        <v>4.8</v>
      </c>
      <c r="AH207" s="27">
        <v>3.4</v>
      </c>
      <c r="AI207" s="27">
        <v>4893</v>
      </c>
      <c r="AJ207" s="27">
        <v>5840</v>
      </c>
      <c r="AK207" s="27">
        <v>43593</v>
      </c>
      <c r="AL207" s="27">
        <v>13933</v>
      </c>
      <c r="AM207" s="27">
        <v>18524</v>
      </c>
      <c r="AN207" s="27">
        <v>12577</v>
      </c>
      <c r="AO207" s="27">
        <v>36511</v>
      </c>
      <c r="AP207" s="27">
        <v>10064</v>
      </c>
      <c r="AQ207" s="27">
        <v>29229</v>
      </c>
      <c r="AR207" s="27">
        <v>26280</v>
      </c>
      <c r="AS207" s="27">
        <v>9687</v>
      </c>
      <c r="AT207" s="27">
        <v>101.8</v>
      </c>
      <c r="AU207" s="27">
        <v>102.02</v>
      </c>
      <c r="AV207" s="27">
        <v>104.23</v>
      </c>
      <c r="AW207" s="27">
        <v>103.46</v>
      </c>
      <c r="AX207" s="27">
        <v>100.59</v>
      </c>
      <c r="AY207" s="27">
        <v>99.66</v>
      </c>
      <c r="AZ207" s="27">
        <v>101.44</v>
      </c>
      <c r="BA207" s="27">
        <v>101.17</v>
      </c>
      <c r="BB207" s="27">
        <v>102.66</v>
      </c>
      <c r="BC207" s="27">
        <v>101.61</v>
      </c>
      <c r="BD207" s="27">
        <v>100.41</v>
      </c>
      <c r="BE207" s="27">
        <v>32104</v>
      </c>
      <c r="BF207" s="27">
        <v>67192</v>
      </c>
      <c r="BG207" s="27">
        <v>1213449</v>
      </c>
      <c r="BH207" s="27">
        <v>103105</v>
      </c>
      <c r="BI207" s="27">
        <v>60734</v>
      </c>
      <c r="BJ207" s="27">
        <v>58050</v>
      </c>
      <c r="BK207" s="27">
        <v>633306</v>
      </c>
      <c r="BL207" s="27">
        <v>79848</v>
      </c>
      <c r="BM207" s="27">
        <v>399324</v>
      </c>
      <c r="BN207" s="27">
        <v>162800</v>
      </c>
      <c r="BO207" s="27">
        <v>80425</v>
      </c>
      <c r="BP207" s="27">
        <v>34655</v>
      </c>
      <c r="BQ207" s="27">
        <v>38582</v>
      </c>
      <c r="BR207" s="27">
        <v>257929</v>
      </c>
      <c r="BS207" s="27">
        <v>97570</v>
      </c>
      <c r="BT207" s="27">
        <v>69987</v>
      </c>
      <c r="BU207" s="27">
        <v>71320</v>
      </c>
      <c r="BV207" s="27">
        <v>192210</v>
      </c>
      <c r="BW207" s="27">
        <v>64985</v>
      </c>
      <c r="BX207" s="27">
        <v>205945</v>
      </c>
      <c r="BY207" s="27">
        <v>120714</v>
      </c>
      <c r="BZ207" s="27">
        <v>65770</v>
      </c>
      <c r="CA207" s="27">
        <v>9498</v>
      </c>
      <c r="CB207" s="27">
        <v>11091</v>
      </c>
      <c r="CC207" s="27">
        <v>74663</v>
      </c>
      <c r="CD207" s="27">
        <v>23810</v>
      </c>
      <c r="CE207" s="27">
        <v>23090</v>
      </c>
      <c r="CF207" s="27">
        <v>20487</v>
      </c>
      <c r="CG207" s="27">
        <v>45570</v>
      </c>
      <c r="CH207" s="27">
        <v>15801</v>
      </c>
      <c r="CI207" s="27">
        <v>46338</v>
      </c>
      <c r="CJ207" s="27">
        <v>28862</v>
      </c>
      <c r="CK207" s="27">
        <v>17417</v>
      </c>
    </row>
    <row r="208" spans="1:89" s="8" customFormat="1" x14ac:dyDescent="0.25">
      <c r="A208" s="26">
        <v>43405</v>
      </c>
      <c r="B208" s="27">
        <v>21537.862000000001</v>
      </c>
      <c r="C208" s="27">
        <v>32580.210999999999</v>
      </c>
      <c r="D208" s="27">
        <v>695837.90500000003</v>
      </c>
      <c r="E208" s="27">
        <v>200031.89600000001</v>
      </c>
      <c r="F208" s="27">
        <v>44694.39</v>
      </c>
      <c r="G208" s="27">
        <v>43182.788999999997</v>
      </c>
      <c r="H208" s="27">
        <v>241521.42499999999</v>
      </c>
      <c r="I208" s="27">
        <v>48488.77</v>
      </c>
      <c r="J208" s="27">
        <v>463929.69799999997</v>
      </c>
      <c r="K208" s="27">
        <v>171424.58100000001</v>
      </c>
      <c r="L208" s="27">
        <v>67784.275999999998</v>
      </c>
      <c r="M208" s="27">
        <v>33462274636.950001</v>
      </c>
      <c r="N208" s="27">
        <v>49282162844.919998</v>
      </c>
      <c r="O208" s="27">
        <v>285988268605.66998</v>
      </c>
      <c r="P208" s="27">
        <v>87333022655</v>
      </c>
      <c r="Q208" s="27">
        <v>56454652710.029999</v>
      </c>
      <c r="R208" s="27">
        <v>192683782231.95999</v>
      </c>
      <c r="S208" s="27">
        <v>69525203044.089996</v>
      </c>
      <c r="T208" s="27">
        <v>184583156980.07999</v>
      </c>
      <c r="U208" s="27">
        <v>69200868907.75</v>
      </c>
      <c r="V208" s="27">
        <v>114883776529.48</v>
      </c>
      <c r="W208" s="27">
        <v>68360013871.639999</v>
      </c>
      <c r="X208" s="27">
        <v>3.3</v>
      </c>
      <c r="Y208" s="27">
        <v>4.0999999999999996</v>
      </c>
      <c r="Z208" s="27">
        <v>3.3</v>
      </c>
      <c r="AA208" s="27">
        <v>4.4000000000000004</v>
      </c>
      <c r="AB208" s="27">
        <v>4.9000000000000004</v>
      </c>
      <c r="AC208" s="27">
        <v>5</v>
      </c>
      <c r="AD208" s="27">
        <v>4.0999999999999996</v>
      </c>
      <c r="AE208" s="27">
        <v>4.3</v>
      </c>
      <c r="AF208" s="27">
        <v>3.3</v>
      </c>
      <c r="AG208" s="27">
        <v>4.8</v>
      </c>
      <c r="AH208" s="27">
        <v>3.5</v>
      </c>
      <c r="AI208" s="27">
        <v>3825</v>
      </c>
      <c r="AJ208" s="27">
        <v>5718</v>
      </c>
      <c r="AK208" s="27">
        <v>40647</v>
      </c>
      <c r="AL208" s="27">
        <v>12848</v>
      </c>
      <c r="AM208" s="27">
        <v>18705</v>
      </c>
      <c r="AN208" s="27">
        <v>11876</v>
      </c>
      <c r="AO208" s="27">
        <v>34956</v>
      </c>
      <c r="AP208" s="27">
        <v>10060</v>
      </c>
      <c r="AQ208" s="27">
        <v>27180</v>
      </c>
      <c r="AR208" s="27">
        <v>25313</v>
      </c>
      <c r="AS208" s="27">
        <v>9352</v>
      </c>
      <c r="AT208" s="27">
        <v>99.35</v>
      </c>
      <c r="AU208" s="27">
        <v>100.35</v>
      </c>
      <c r="AV208" s="27">
        <v>98.14</v>
      </c>
      <c r="AW208" s="27">
        <v>102.46</v>
      </c>
      <c r="AX208" s="27">
        <v>100.2</v>
      </c>
      <c r="AY208" s="27">
        <v>99.61</v>
      </c>
      <c r="AZ208" s="27">
        <v>100.63</v>
      </c>
      <c r="BA208" s="27">
        <v>101.31</v>
      </c>
      <c r="BB208" s="27">
        <v>98.43</v>
      </c>
      <c r="BC208" s="27">
        <v>100.22</v>
      </c>
      <c r="BD208" s="27">
        <v>100.31</v>
      </c>
      <c r="BE208" s="27">
        <v>35442</v>
      </c>
      <c r="BF208" s="27">
        <v>72200</v>
      </c>
      <c r="BG208" s="27">
        <v>1289259</v>
      </c>
      <c r="BH208" s="27">
        <v>114335</v>
      </c>
      <c r="BI208" s="27">
        <v>68312</v>
      </c>
      <c r="BJ208" s="27">
        <v>65468</v>
      </c>
      <c r="BK208" s="27">
        <v>712043</v>
      </c>
      <c r="BL208" s="27">
        <v>88957</v>
      </c>
      <c r="BM208" s="27">
        <v>426391</v>
      </c>
      <c r="BN208" s="27">
        <v>174076</v>
      </c>
      <c r="BO208" s="27">
        <v>89161</v>
      </c>
      <c r="BP208" s="27">
        <v>38924</v>
      </c>
      <c r="BQ208" s="27">
        <v>43287</v>
      </c>
      <c r="BR208" s="27">
        <v>288565</v>
      </c>
      <c r="BS208" s="27">
        <v>109166</v>
      </c>
      <c r="BT208" s="27">
        <v>78411</v>
      </c>
      <c r="BU208" s="27">
        <v>79683</v>
      </c>
      <c r="BV208" s="27">
        <v>214436</v>
      </c>
      <c r="BW208" s="27">
        <v>72853</v>
      </c>
      <c r="BX208" s="27">
        <v>229834</v>
      </c>
      <c r="BY208" s="27">
        <v>135239</v>
      </c>
      <c r="BZ208" s="27">
        <v>73552</v>
      </c>
      <c r="CA208" s="27">
        <v>10818</v>
      </c>
      <c r="CB208" s="27">
        <v>12590</v>
      </c>
      <c r="CC208" s="27">
        <v>83888</v>
      </c>
      <c r="CD208" s="27">
        <v>26801</v>
      </c>
      <c r="CE208" s="27">
        <v>25947</v>
      </c>
      <c r="CF208" s="27">
        <v>22976</v>
      </c>
      <c r="CG208" s="27">
        <v>51391</v>
      </c>
      <c r="CH208" s="27">
        <v>17900</v>
      </c>
      <c r="CI208" s="27">
        <v>52007</v>
      </c>
      <c r="CJ208" s="27">
        <v>32436</v>
      </c>
      <c r="CK208" s="27">
        <v>19536</v>
      </c>
    </row>
    <row r="209" spans="1:89" s="8" customFormat="1" x14ac:dyDescent="0.25">
      <c r="A209" s="26">
        <v>43435</v>
      </c>
      <c r="B209" s="27">
        <v>23997.811000000002</v>
      </c>
      <c r="C209" s="27">
        <v>36114.188999999998</v>
      </c>
      <c r="D209" s="27">
        <v>772549.03200000001</v>
      </c>
      <c r="E209" s="27">
        <v>218421.9</v>
      </c>
      <c r="F209" s="27">
        <v>49437.678999999996</v>
      </c>
      <c r="G209" s="27">
        <v>47643.292999999998</v>
      </c>
      <c r="H209" s="27">
        <v>279285.26299999998</v>
      </c>
      <c r="I209" s="27">
        <v>54179.071000000004</v>
      </c>
      <c r="J209" s="27">
        <v>513841.24699999997</v>
      </c>
      <c r="K209" s="27">
        <v>188953.19899999999</v>
      </c>
      <c r="L209" s="27">
        <v>77270.951000000001</v>
      </c>
      <c r="M209" s="27">
        <v>37975133036.209999</v>
      </c>
      <c r="N209" s="27">
        <v>56775035683.730003</v>
      </c>
      <c r="O209" s="27">
        <v>360990232679.20001</v>
      </c>
      <c r="P209" s="27">
        <v>102327099996.13</v>
      </c>
      <c r="Q209" s="27">
        <v>70179695476.199997</v>
      </c>
      <c r="R209" s="27">
        <v>222799158335.44</v>
      </c>
      <c r="S209" s="27">
        <v>79133329428.399994</v>
      </c>
      <c r="T209" s="27">
        <v>217906618089.39999</v>
      </c>
      <c r="U209" s="27">
        <v>79435036921.080002</v>
      </c>
      <c r="V209" s="27">
        <v>132635754591.94</v>
      </c>
      <c r="W209" s="27">
        <v>78823301114.490005</v>
      </c>
      <c r="X209" s="27">
        <v>5.6</v>
      </c>
      <c r="Y209" s="27">
        <v>4.4000000000000004</v>
      </c>
      <c r="Z209" s="27">
        <v>3.4</v>
      </c>
      <c r="AA209" s="27">
        <v>4.7</v>
      </c>
      <c r="AB209" s="27">
        <v>4.9000000000000004</v>
      </c>
      <c r="AC209" s="27">
        <v>4.9000000000000004</v>
      </c>
      <c r="AD209" s="27">
        <v>4.2</v>
      </c>
      <c r="AE209" s="27">
        <v>4.4000000000000004</v>
      </c>
      <c r="AF209" s="27">
        <v>3.7</v>
      </c>
      <c r="AG209" s="27">
        <v>4.8</v>
      </c>
      <c r="AH209" s="27">
        <v>3.5</v>
      </c>
      <c r="AI209" s="27">
        <v>3659</v>
      </c>
      <c r="AJ209" s="27">
        <v>5642</v>
      </c>
      <c r="AK209" s="27">
        <v>37969</v>
      </c>
      <c r="AL209" s="27">
        <v>11143</v>
      </c>
      <c r="AM209" s="27">
        <v>18106</v>
      </c>
      <c r="AN209" s="27">
        <v>10837</v>
      </c>
      <c r="AO209" s="27">
        <v>30702</v>
      </c>
      <c r="AP209" s="27">
        <v>9129</v>
      </c>
      <c r="AQ209" s="27">
        <v>24916</v>
      </c>
      <c r="AR209" s="27">
        <v>25069</v>
      </c>
      <c r="AS209" s="27">
        <v>8273</v>
      </c>
      <c r="AT209" s="27">
        <v>101.12</v>
      </c>
      <c r="AU209" s="27">
        <v>100.85</v>
      </c>
      <c r="AV209" s="27">
        <v>93.67</v>
      </c>
      <c r="AW209" s="27">
        <v>97.75</v>
      </c>
      <c r="AX209" s="27">
        <v>99.94</v>
      </c>
      <c r="AY209" s="27">
        <v>100.32</v>
      </c>
      <c r="AZ209" s="27">
        <v>97.96</v>
      </c>
      <c r="BA209" s="27">
        <v>101.16</v>
      </c>
      <c r="BB209" s="27">
        <v>95.4</v>
      </c>
      <c r="BC209" s="27">
        <v>99.49</v>
      </c>
      <c r="BD209" s="27">
        <v>99.99</v>
      </c>
      <c r="BE209" s="27">
        <v>38698</v>
      </c>
      <c r="BF209" s="27">
        <v>81129</v>
      </c>
      <c r="BG209" s="27">
        <v>1367805</v>
      </c>
      <c r="BH209" s="27">
        <v>128434</v>
      </c>
      <c r="BI209" s="27">
        <v>78493</v>
      </c>
      <c r="BJ209" s="27">
        <v>74010</v>
      </c>
      <c r="BK209" s="27">
        <v>783718</v>
      </c>
      <c r="BL209" s="27">
        <v>99001</v>
      </c>
      <c r="BM209" s="27">
        <v>470224</v>
      </c>
      <c r="BN209" s="27">
        <v>188709</v>
      </c>
      <c r="BO209" s="27">
        <v>97463</v>
      </c>
      <c r="BP209" s="27">
        <v>43661</v>
      </c>
      <c r="BQ209" s="27">
        <v>48392</v>
      </c>
      <c r="BR209" s="27">
        <v>323186</v>
      </c>
      <c r="BS209" s="27">
        <v>122391</v>
      </c>
      <c r="BT209" s="27">
        <v>87819</v>
      </c>
      <c r="BU209" s="27">
        <v>88941</v>
      </c>
      <c r="BV209" s="27">
        <v>238985</v>
      </c>
      <c r="BW209" s="27">
        <v>81375</v>
      </c>
      <c r="BX209" s="27">
        <v>255724</v>
      </c>
      <c r="BY209" s="27">
        <v>151366</v>
      </c>
      <c r="BZ209" s="27">
        <v>82196</v>
      </c>
      <c r="CA209" s="27">
        <v>12211</v>
      </c>
      <c r="CB209" s="27">
        <v>14197</v>
      </c>
      <c r="CC209" s="27">
        <v>95112</v>
      </c>
      <c r="CD209" s="27">
        <v>30379</v>
      </c>
      <c r="CE209" s="27">
        <v>29258</v>
      </c>
      <c r="CF209" s="27">
        <v>25672</v>
      </c>
      <c r="CG209" s="27">
        <v>57790</v>
      </c>
      <c r="CH209" s="27">
        <v>20220</v>
      </c>
      <c r="CI209" s="27">
        <v>58393</v>
      </c>
      <c r="CJ209" s="27">
        <v>36674</v>
      </c>
      <c r="CK209" s="27">
        <v>21912</v>
      </c>
    </row>
    <row r="210" spans="1:89" s="8" customFormat="1" x14ac:dyDescent="0.25">
      <c r="A210" s="26">
        <v>43466</v>
      </c>
      <c r="B210" s="27">
        <v>1368.55</v>
      </c>
      <c r="C210" s="27">
        <v>2797.0909999999999</v>
      </c>
      <c r="D210" s="27">
        <v>54646.152999999998</v>
      </c>
      <c r="E210" s="27">
        <v>14509.239</v>
      </c>
      <c r="F210" s="27">
        <v>3270.2689999999998</v>
      </c>
      <c r="G210" s="27">
        <v>2869.07</v>
      </c>
      <c r="H210" s="27">
        <v>21157.362000000001</v>
      </c>
      <c r="I210" s="27">
        <v>3771.8310000000001</v>
      </c>
      <c r="J210" s="27">
        <v>35253.783000000003</v>
      </c>
      <c r="K210" s="27">
        <v>12640.9</v>
      </c>
      <c r="L210" s="27">
        <v>5042.1350000000002</v>
      </c>
      <c r="M210" s="27">
        <v>2477506118.9000001</v>
      </c>
      <c r="N210" s="27">
        <v>2020163556.3900001</v>
      </c>
      <c r="O210" s="27">
        <v>12367030581.83</v>
      </c>
      <c r="P210" s="27">
        <v>5107162724.3199997</v>
      </c>
      <c r="Q210" s="27">
        <v>3128213168.3600001</v>
      </c>
      <c r="R210" s="27">
        <v>14485543854.68</v>
      </c>
      <c r="S210" s="27">
        <v>5155339092.3199997</v>
      </c>
      <c r="T210" s="27">
        <v>9914273751.4200001</v>
      </c>
      <c r="U210" s="27">
        <v>4020161871.4099998</v>
      </c>
      <c r="V210" s="27">
        <v>6634021604.8199997</v>
      </c>
      <c r="W210" s="27">
        <v>4423404536.0299997</v>
      </c>
      <c r="X210" s="27">
        <v>6.3</v>
      </c>
      <c r="Y210" s="27">
        <v>4.5</v>
      </c>
      <c r="Z210" s="27">
        <v>3.4</v>
      </c>
      <c r="AA210" s="27">
        <v>4.7</v>
      </c>
      <c r="AB210" s="27">
        <v>4.7</v>
      </c>
      <c r="AC210" s="27">
        <v>5</v>
      </c>
      <c r="AD210" s="27">
        <v>4.2</v>
      </c>
      <c r="AE210" s="27">
        <v>5</v>
      </c>
      <c r="AF210" s="27">
        <v>3.5</v>
      </c>
      <c r="AG210" s="27">
        <v>4.5999999999999996</v>
      </c>
      <c r="AH210" s="27">
        <v>3.8</v>
      </c>
      <c r="AI210" s="27">
        <v>3919</v>
      </c>
      <c r="AJ210" s="27">
        <v>5655</v>
      </c>
      <c r="AK210" s="27">
        <v>36030</v>
      </c>
      <c r="AL210" s="27">
        <v>11256</v>
      </c>
      <c r="AM210" s="27">
        <v>17449</v>
      </c>
      <c r="AN210" s="27">
        <v>10821</v>
      </c>
      <c r="AO210" s="27">
        <v>29804</v>
      </c>
      <c r="AP210" s="27">
        <v>9137</v>
      </c>
      <c r="AQ210" s="27">
        <v>25068</v>
      </c>
      <c r="AR210" s="27">
        <v>24895</v>
      </c>
      <c r="AS210" s="27">
        <v>9413</v>
      </c>
      <c r="AT210" s="27">
        <v>100.63</v>
      </c>
      <c r="AU210" s="27">
        <v>100.46</v>
      </c>
      <c r="AV210" s="27">
        <v>97.46</v>
      </c>
      <c r="AW210" s="27">
        <v>95.13</v>
      </c>
      <c r="AX210" s="27">
        <v>100.14</v>
      </c>
      <c r="AY210" s="27">
        <v>100.84</v>
      </c>
      <c r="AZ210" s="27">
        <v>97.87</v>
      </c>
      <c r="BA210" s="27">
        <v>100.57</v>
      </c>
      <c r="BB210" s="27">
        <v>99.13</v>
      </c>
      <c r="BC210" s="27">
        <v>98.27</v>
      </c>
      <c r="BD210" s="27">
        <v>100.5</v>
      </c>
      <c r="BE210" s="27">
        <v>2358</v>
      </c>
      <c r="BF210" s="27">
        <v>3711</v>
      </c>
      <c r="BG210" s="27">
        <v>61154</v>
      </c>
      <c r="BH210" s="27">
        <v>6870</v>
      </c>
      <c r="BI210" s="27">
        <v>3989</v>
      </c>
      <c r="BJ210" s="27">
        <v>4598</v>
      </c>
      <c r="BK210" s="27">
        <v>53995</v>
      </c>
      <c r="BL210" s="27">
        <v>8573</v>
      </c>
      <c r="BM210" s="27">
        <v>20165</v>
      </c>
      <c r="BN210" s="27">
        <v>8873</v>
      </c>
      <c r="BO210" s="27">
        <v>9756</v>
      </c>
      <c r="BP210" s="27">
        <v>3119</v>
      </c>
      <c r="BQ210" s="27">
        <v>3236</v>
      </c>
      <c r="BR210" s="27">
        <v>23240</v>
      </c>
      <c r="BS210" s="27">
        <v>8597</v>
      </c>
      <c r="BT210" s="27">
        <v>6284</v>
      </c>
      <c r="BU210" s="27">
        <v>6202</v>
      </c>
      <c r="BV210" s="27">
        <v>16516</v>
      </c>
      <c r="BW210" s="27">
        <v>5920</v>
      </c>
      <c r="BX210" s="27">
        <v>18064</v>
      </c>
      <c r="BY210" s="27">
        <v>10804</v>
      </c>
      <c r="BZ210" s="27">
        <v>5849</v>
      </c>
      <c r="CA210" s="27">
        <v>641</v>
      </c>
      <c r="CB210" s="27">
        <v>733</v>
      </c>
      <c r="CC210" s="27">
        <v>5483</v>
      </c>
      <c r="CD210" s="27">
        <v>1725</v>
      </c>
      <c r="CE210" s="27">
        <v>1632</v>
      </c>
      <c r="CF210" s="27">
        <v>1349</v>
      </c>
      <c r="CG210" s="27">
        <v>2985</v>
      </c>
      <c r="CH210" s="27">
        <v>1259</v>
      </c>
      <c r="CI210" s="27">
        <v>3229</v>
      </c>
      <c r="CJ210" s="27">
        <v>1900</v>
      </c>
      <c r="CK210" s="27">
        <v>1158</v>
      </c>
    </row>
    <row r="211" spans="1:89" s="8" customFormat="1" x14ac:dyDescent="0.25">
      <c r="A211" s="26">
        <v>43497</v>
      </c>
      <c r="B211" s="27">
        <v>2783.82</v>
      </c>
      <c r="C211" s="27">
        <v>4717.2150000000001</v>
      </c>
      <c r="D211" s="27">
        <v>113699.83500000001</v>
      </c>
      <c r="E211" s="27">
        <v>30885.498</v>
      </c>
      <c r="F211" s="27">
        <v>6509.64</v>
      </c>
      <c r="G211" s="27">
        <v>5997.0029999999997</v>
      </c>
      <c r="H211" s="27">
        <v>36205.182000000001</v>
      </c>
      <c r="I211" s="27">
        <v>7603.5389999999998</v>
      </c>
      <c r="J211" s="27">
        <v>82871.509999999995</v>
      </c>
      <c r="K211" s="27">
        <v>23320.363000000001</v>
      </c>
      <c r="L211" s="27">
        <v>12633.39</v>
      </c>
      <c r="M211" s="27">
        <v>5703002197.1400003</v>
      </c>
      <c r="N211" s="27">
        <v>5420483816.8299999</v>
      </c>
      <c r="O211" s="27">
        <v>31333206568.560001</v>
      </c>
      <c r="P211" s="27">
        <v>12628859460.57</v>
      </c>
      <c r="Q211" s="27">
        <v>7863092155.6000004</v>
      </c>
      <c r="R211" s="27">
        <v>32223305492.299999</v>
      </c>
      <c r="S211" s="27">
        <v>12468285884.58</v>
      </c>
      <c r="T211" s="27">
        <v>24733828782.439999</v>
      </c>
      <c r="U211" s="27">
        <v>9656662518.4099998</v>
      </c>
      <c r="V211" s="27">
        <v>16755004755.52</v>
      </c>
      <c r="W211" s="27">
        <v>11035600650.41</v>
      </c>
      <c r="X211" s="27">
        <v>7.4</v>
      </c>
      <c r="Y211" s="27">
        <v>4.5999999999999996</v>
      </c>
      <c r="Z211" s="27">
        <v>3.4</v>
      </c>
      <c r="AA211" s="27">
        <v>4.9000000000000004</v>
      </c>
      <c r="AB211" s="27">
        <v>4.8</v>
      </c>
      <c r="AC211" s="27">
        <v>5</v>
      </c>
      <c r="AD211" s="27">
        <v>4.2</v>
      </c>
      <c r="AE211" s="27">
        <v>4.5999999999999996</v>
      </c>
      <c r="AF211" s="27">
        <v>3.6</v>
      </c>
      <c r="AG211" s="27">
        <v>4.5999999999999996</v>
      </c>
      <c r="AH211" s="27">
        <v>3.7</v>
      </c>
      <c r="AI211" s="27">
        <v>4020</v>
      </c>
      <c r="AJ211" s="27">
        <v>5940</v>
      </c>
      <c r="AK211" s="27">
        <v>39435</v>
      </c>
      <c r="AL211" s="27">
        <v>10884</v>
      </c>
      <c r="AM211" s="27">
        <v>18147</v>
      </c>
      <c r="AN211" s="27">
        <v>11554</v>
      </c>
      <c r="AO211" s="27">
        <v>32002</v>
      </c>
      <c r="AP211" s="27">
        <v>8720</v>
      </c>
      <c r="AQ211" s="27">
        <v>26962</v>
      </c>
      <c r="AR211" s="27">
        <v>25162</v>
      </c>
      <c r="AS211" s="27">
        <v>10416</v>
      </c>
      <c r="AT211" s="27">
        <v>99.8</v>
      </c>
      <c r="AU211" s="27">
        <v>99.82</v>
      </c>
      <c r="AV211" s="27">
        <v>102.4</v>
      </c>
      <c r="AW211" s="27">
        <v>101.59</v>
      </c>
      <c r="AX211" s="27">
        <v>101.21</v>
      </c>
      <c r="AY211" s="27">
        <v>99.31</v>
      </c>
      <c r="AZ211" s="27">
        <v>99.57</v>
      </c>
      <c r="BA211" s="27">
        <v>100.67</v>
      </c>
      <c r="BB211" s="27">
        <v>103.27</v>
      </c>
      <c r="BC211" s="27">
        <v>100.7</v>
      </c>
      <c r="BD211" s="27">
        <v>101.27</v>
      </c>
      <c r="BE211" s="27">
        <v>4684</v>
      </c>
      <c r="BF211" s="27">
        <v>8675</v>
      </c>
      <c r="BG211" s="27">
        <v>110329</v>
      </c>
      <c r="BH211" s="27">
        <v>14838</v>
      </c>
      <c r="BI211" s="27">
        <v>8151</v>
      </c>
      <c r="BJ211" s="27">
        <v>9827</v>
      </c>
      <c r="BK211" s="27">
        <v>126416</v>
      </c>
      <c r="BL211" s="27">
        <v>31629</v>
      </c>
      <c r="BM211" s="27">
        <v>52886</v>
      </c>
      <c r="BN211" s="27">
        <v>18666</v>
      </c>
      <c r="BO211" s="27">
        <v>17809</v>
      </c>
      <c r="BP211" s="27">
        <v>6541</v>
      </c>
      <c r="BQ211" s="27">
        <v>7055</v>
      </c>
      <c r="BR211" s="27">
        <v>48748</v>
      </c>
      <c r="BS211" s="27">
        <v>17825</v>
      </c>
      <c r="BT211" s="27">
        <v>13209</v>
      </c>
      <c r="BU211" s="27">
        <v>12808</v>
      </c>
      <c r="BV211" s="27">
        <v>34550</v>
      </c>
      <c r="BW211" s="27">
        <v>12453</v>
      </c>
      <c r="BX211" s="27">
        <v>37714</v>
      </c>
      <c r="BY211" s="27">
        <v>22838</v>
      </c>
      <c r="BZ211" s="27">
        <v>12394</v>
      </c>
      <c r="CA211" s="27">
        <v>1529</v>
      </c>
      <c r="CB211" s="27">
        <v>1776</v>
      </c>
      <c r="CC211" s="27">
        <v>12489</v>
      </c>
      <c r="CD211" s="27">
        <v>3847</v>
      </c>
      <c r="CE211" s="27">
        <v>3754</v>
      </c>
      <c r="CF211" s="27">
        <v>3029</v>
      </c>
      <c r="CG211" s="27">
        <v>7086</v>
      </c>
      <c r="CH211" s="27">
        <v>2865</v>
      </c>
      <c r="CI211" s="27">
        <v>7514</v>
      </c>
      <c r="CJ211" s="27">
        <v>4418</v>
      </c>
      <c r="CK211" s="27">
        <v>2769</v>
      </c>
    </row>
    <row r="212" spans="1:89" s="8" customFormat="1" x14ac:dyDescent="0.25">
      <c r="A212" s="26">
        <v>43525</v>
      </c>
      <c r="B212" s="27">
        <v>6176.7579999999998</v>
      </c>
      <c r="C212" s="27">
        <v>8403.27</v>
      </c>
      <c r="D212" s="27">
        <v>196297.413</v>
      </c>
      <c r="E212" s="27">
        <v>51744.529000000002</v>
      </c>
      <c r="F212" s="27">
        <v>11838.882</v>
      </c>
      <c r="G212" s="27">
        <v>10882.382</v>
      </c>
      <c r="H212" s="27">
        <v>66604.206000000006</v>
      </c>
      <c r="I212" s="27">
        <v>13250.683999999999</v>
      </c>
      <c r="J212" s="27">
        <v>131389.78700000001</v>
      </c>
      <c r="K212" s="27">
        <v>40187.279000000002</v>
      </c>
      <c r="L212" s="27">
        <v>22601.54</v>
      </c>
      <c r="M212" s="27">
        <v>9137111683.8700008</v>
      </c>
      <c r="N212" s="27">
        <v>9881452853.0900002</v>
      </c>
      <c r="O212" s="27">
        <v>54971760742.07</v>
      </c>
      <c r="P212" s="27">
        <v>20808544614.110001</v>
      </c>
      <c r="Q212" s="27">
        <v>13428648983.74</v>
      </c>
      <c r="R212" s="27">
        <v>48450954213.629997</v>
      </c>
      <c r="S212" s="27">
        <v>19561482699.77</v>
      </c>
      <c r="T212" s="27">
        <v>42083264466.900002</v>
      </c>
      <c r="U212" s="27">
        <v>15921289192.83</v>
      </c>
      <c r="V212" s="27">
        <v>27900091523.220001</v>
      </c>
      <c r="W212" s="27">
        <v>18207704663.77</v>
      </c>
      <c r="X212" s="27">
        <v>5</v>
      </c>
      <c r="Y212" s="27">
        <v>4.5999999999999996</v>
      </c>
      <c r="Z212" s="27">
        <v>3.4</v>
      </c>
      <c r="AA212" s="27">
        <v>5.0999999999999996</v>
      </c>
      <c r="AB212" s="27">
        <v>5</v>
      </c>
      <c r="AC212" s="27">
        <v>5</v>
      </c>
      <c r="AD212" s="27">
        <v>4.0999999999999996</v>
      </c>
      <c r="AE212" s="27">
        <v>4.5</v>
      </c>
      <c r="AF212" s="27">
        <v>3.7</v>
      </c>
      <c r="AG212" s="27">
        <v>4.5999999999999996</v>
      </c>
      <c r="AH212" s="27">
        <v>3.8</v>
      </c>
      <c r="AI212" s="27">
        <v>4140</v>
      </c>
      <c r="AJ212" s="27">
        <v>6018</v>
      </c>
      <c r="AK212" s="27">
        <v>40154</v>
      </c>
      <c r="AL212" s="27">
        <v>11532</v>
      </c>
      <c r="AM212" s="27">
        <v>18316</v>
      </c>
      <c r="AN212" s="27">
        <v>11496</v>
      </c>
      <c r="AO212" s="27">
        <v>35061</v>
      </c>
      <c r="AP212" s="27">
        <v>9496</v>
      </c>
      <c r="AQ212" s="27">
        <v>26760</v>
      </c>
      <c r="AR212" s="27">
        <v>25119</v>
      </c>
      <c r="AS212" s="27">
        <v>10873</v>
      </c>
      <c r="AT212" s="27">
        <v>99.78</v>
      </c>
      <c r="AU212" s="27">
        <v>98.8</v>
      </c>
      <c r="AV212" s="27">
        <v>101.32</v>
      </c>
      <c r="AW212" s="27">
        <v>103.38</v>
      </c>
      <c r="AX212" s="27">
        <v>100.25</v>
      </c>
      <c r="AY212" s="27">
        <v>99.59</v>
      </c>
      <c r="AZ212" s="27">
        <v>100.35</v>
      </c>
      <c r="BA212" s="27">
        <v>100.52</v>
      </c>
      <c r="BB212" s="27">
        <v>101.87</v>
      </c>
      <c r="BC212" s="27">
        <v>100.46</v>
      </c>
      <c r="BD212" s="27">
        <v>101.38</v>
      </c>
      <c r="BE212" s="27">
        <v>9138</v>
      </c>
      <c r="BF212" s="27">
        <v>14615</v>
      </c>
      <c r="BG212" s="27">
        <v>174151</v>
      </c>
      <c r="BH212" s="27">
        <v>24984</v>
      </c>
      <c r="BI212" s="27">
        <v>14963</v>
      </c>
      <c r="BJ212" s="27">
        <v>16233</v>
      </c>
      <c r="BK212" s="27">
        <v>186566</v>
      </c>
      <c r="BL212" s="27">
        <v>47759</v>
      </c>
      <c r="BM212" s="27">
        <v>85267</v>
      </c>
      <c r="BN212" s="27">
        <v>32309</v>
      </c>
      <c r="BO212" s="27">
        <v>26429</v>
      </c>
      <c r="BP212" s="27">
        <v>10467</v>
      </c>
      <c r="BQ212" s="27">
        <v>11289</v>
      </c>
      <c r="BR212" s="27">
        <v>77827</v>
      </c>
      <c r="BS212" s="27">
        <v>28784</v>
      </c>
      <c r="BT212" s="27">
        <v>20965</v>
      </c>
      <c r="BU212" s="27">
        <v>20746</v>
      </c>
      <c r="BV212" s="27">
        <v>55386</v>
      </c>
      <c r="BW212" s="27">
        <v>19856</v>
      </c>
      <c r="BX212" s="27">
        <v>60403</v>
      </c>
      <c r="BY212" s="27">
        <v>36716</v>
      </c>
      <c r="BZ212" s="27">
        <v>19744</v>
      </c>
      <c r="CA212" s="27">
        <v>2401</v>
      </c>
      <c r="CB212" s="27">
        <v>2801</v>
      </c>
      <c r="CC212" s="27">
        <v>19219</v>
      </c>
      <c r="CD212" s="27">
        <v>6164</v>
      </c>
      <c r="CE212" s="27">
        <v>5740</v>
      </c>
      <c r="CF212" s="27">
        <v>4881</v>
      </c>
      <c r="CG212" s="27">
        <v>11077</v>
      </c>
      <c r="CH212" s="27">
        <v>4396</v>
      </c>
      <c r="CI212" s="27">
        <v>11648</v>
      </c>
      <c r="CJ212" s="27">
        <v>6905</v>
      </c>
      <c r="CK212" s="27">
        <v>4254</v>
      </c>
    </row>
    <row r="213" spans="1:89" s="8" customFormat="1" x14ac:dyDescent="0.25">
      <c r="A213" s="26">
        <v>43556</v>
      </c>
      <c r="B213" s="27">
        <v>8995.64</v>
      </c>
      <c r="C213" s="27">
        <v>11712.909</v>
      </c>
      <c r="D213" s="27">
        <v>277985.45500000002</v>
      </c>
      <c r="E213" s="27">
        <v>74446.312000000005</v>
      </c>
      <c r="F213" s="27">
        <v>17060.728999999999</v>
      </c>
      <c r="G213" s="27">
        <v>17395.731</v>
      </c>
      <c r="H213" s="27">
        <v>98032.971000000005</v>
      </c>
      <c r="I213" s="27">
        <v>18934.337</v>
      </c>
      <c r="J213" s="27">
        <v>183674.606</v>
      </c>
      <c r="K213" s="27">
        <v>58741.256999999998</v>
      </c>
      <c r="L213" s="27">
        <v>30781.156999999999</v>
      </c>
      <c r="M213" s="27">
        <v>13239139420.27</v>
      </c>
      <c r="N213" s="27">
        <v>14476088376.940001</v>
      </c>
      <c r="O213" s="27">
        <v>83614697150.419998</v>
      </c>
      <c r="P213" s="27">
        <v>31239669158.860001</v>
      </c>
      <c r="Q213" s="27">
        <v>19680128291.200001</v>
      </c>
      <c r="R213" s="27">
        <v>71780227380.369995</v>
      </c>
      <c r="S213" s="27">
        <v>26768206143.299999</v>
      </c>
      <c r="T213" s="27">
        <v>61553037998.82</v>
      </c>
      <c r="U213" s="27">
        <v>23342080391.009998</v>
      </c>
      <c r="V213" s="27">
        <v>41768337391.279999</v>
      </c>
      <c r="W213" s="27">
        <v>25984569126.060001</v>
      </c>
      <c r="X213" s="27">
        <v>5</v>
      </c>
      <c r="Y213" s="27">
        <v>4.5999999999999996</v>
      </c>
      <c r="Z213" s="27">
        <v>3.3</v>
      </c>
      <c r="AA213" s="27">
        <v>5.7</v>
      </c>
      <c r="AB213" s="27">
        <v>5.3</v>
      </c>
      <c r="AC213" s="27">
        <v>5</v>
      </c>
      <c r="AD213" s="27">
        <v>4.0999999999999996</v>
      </c>
      <c r="AE213" s="27">
        <v>4.4000000000000004</v>
      </c>
      <c r="AF213" s="27">
        <v>3.8</v>
      </c>
      <c r="AG213" s="27">
        <v>4.7</v>
      </c>
      <c r="AH213" s="27">
        <v>3.7</v>
      </c>
      <c r="AI213" s="27">
        <v>4636</v>
      </c>
      <c r="AJ213" s="27">
        <v>6316</v>
      </c>
      <c r="AK213" s="27">
        <v>41690</v>
      </c>
      <c r="AL213" s="27">
        <v>12538</v>
      </c>
      <c r="AM213" s="27">
        <v>18846</v>
      </c>
      <c r="AN213" s="27">
        <v>12823</v>
      </c>
      <c r="AO213" s="27">
        <v>35915</v>
      </c>
      <c r="AP213" s="27">
        <v>9653</v>
      </c>
      <c r="AQ213" s="27">
        <v>27561</v>
      </c>
      <c r="AR213" s="27">
        <v>25583</v>
      </c>
      <c r="AS213" s="27">
        <v>11308</v>
      </c>
      <c r="AT213" s="27">
        <v>101.28</v>
      </c>
      <c r="AU213" s="27">
        <v>99.11</v>
      </c>
      <c r="AV213" s="27">
        <v>100.15</v>
      </c>
      <c r="AW213" s="27">
        <v>101.19</v>
      </c>
      <c r="AX213" s="27">
        <v>100.4</v>
      </c>
      <c r="AY213" s="27">
        <v>100.18</v>
      </c>
      <c r="AZ213" s="27">
        <v>100.46</v>
      </c>
      <c r="BA213" s="27">
        <v>99.55</v>
      </c>
      <c r="BB213" s="27">
        <v>99.38</v>
      </c>
      <c r="BC213" s="27">
        <v>101.21</v>
      </c>
      <c r="BD213" s="27">
        <v>100.18</v>
      </c>
      <c r="BE213" s="27">
        <v>11647</v>
      </c>
      <c r="BF213" s="27">
        <v>20012</v>
      </c>
      <c r="BG213" s="27">
        <v>251498</v>
      </c>
      <c r="BH213" s="27">
        <v>35731</v>
      </c>
      <c r="BI213" s="27">
        <v>20469</v>
      </c>
      <c r="BJ213" s="27">
        <v>22340</v>
      </c>
      <c r="BK213" s="27">
        <v>281245</v>
      </c>
      <c r="BL213" s="27">
        <v>57463</v>
      </c>
      <c r="BM213" s="27">
        <v>119152</v>
      </c>
      <c r="BN213" s="27">
        <v>47341</v>
      </c>
      <c r="BO213" s="27">
        <v>37062</v>
      </c>
      <c r="BP213" s="27">
        <v>14703</v>
      </c>
      <c r="BQ213" s="27">
        <v>15900</v>
      </c>
      <c r="BR213" s="27">
        <v>109553</v>
      </c>
      <c r="BS213" s="27">
        <v>40600</v>
      </c>
      <c r="BT213" s="27">
        <v>29388</v>
      </c>
      <c r="BU213" s="27">
        <v>29215</v>
      </c>
      <c r="BV213" s="27">
        <v>78161</v>
      </c>
      <c r="BW213" s="27">
        <v>27924</v>
      </c>
      <c r="BX213" s="27">
        <v>85290</v>
      </c>
      <c r="BY213" s="27">
        <v>52112</v>
      </c>
      <c r="BZ213" s="27">
        <v>27923</v>
      </c>
      <c r="CA213" s="27">
        <v>3316</v>
      </c>
      <c r="CB213" s="27">
        <v>3897</v>
      </c>
      <c r="CC213" s="27">
        <v>26434</v>
      </c>
      <c r="CD213" s="27">
        <v>8380</v>
      </c>
      <c r="CE213" s="27">
        <v>7885</v>
      </c>
      <c r="CF213" s="27">
        <v>6703</v>
      </c>
      <c r="CG213" s="27">
        <v>15170</v>
      </c>
      <c r="CH213" s="27">
        <v>5968</v>
      </c>
      <c r="CI213" s="27">
        <v>16187</v>
      </c>
      <c r="CJ213" s="27">
        <v>9805</v>
      </c>
      <c r="CK213" s="27">
        <v>5900</v>
      </c>
    </row>
    <row r="214" spans="1:89" s="8" customFormat="1" x14ac:dyDescent="0.25">
      <c r="A214" s="26">
        <v>43586</v>
      </c>
      <c r="B214" s="27">
        <v>11249.804</v>
      </c>
      <c r="C214" s="27">
        <v>13926.7</v>
      </c>
      <c r="D214" s="27">
        <v>346707.40299999999</v>
      </c>
      <c r="E214" s="27">
        <v>94732.567999999999</v>
      </c>
      <c r="F214" s="27">
        <v>20982.292000000001</v>
      </c>
      <c r="G214" s="27">
        <v>20721.272000000001</v>
      </c>
      <c r="H214" s="27">
        <v>111531.212</v>
      </c>
      <c r="I214" s="27">
        <v>23282.192999999999</v>
      </c>
      <c r="J214" s="27">
        <v>238028.28</v>
      </c>
      <c r="K214" s="27">
        <v>73535.998999999996</v>
      </c>
      <c r="L214" s="27">
        <v>37597.883999999998</v>
      </c>
      <c r="M214" s="27">
        <v>16740950081.860001</v>
      </c>
      <c r="N214" s="27">
        <v>18952211771.330002</v>
      </c>
      <c r="O214" s="27">
        <v>108514359630.13</v>
      </c>
      <c r="P214" s="27">
        <v>39968644492.870003</v>
      </c>
      <c r="Q214" s="27">
        <v>25811280189.18</v>
      </c>
      <c r="R214" s="27">
        <v>87679356804.940002</v>
      </c>
      <c r="S214" s="27">
        <v>33634099166.130001</v>
      </c>
      <c r="T214" s="27">
        <v>79374620641.419998</v>
      </c>
      <c r="U214" s="27">
        <v>30146442564.619999</v>
      </c>
      <c r="V214" s="27">
        <v>51101585340.110001</v>
      </c>
      <c r="W214" s="27">
        <v>33172704885.419998</v>
      </c>
      <c r="X214" s="27">
        <v>4.3</v>
      </c>
      <c r="Y214" s="27">
        <v>4.4000000000000004</v>
      </c>
      <c r="Z214" s="27">
        <v>3.3</v>
      </c>
      <c r="AA214" s="27">
        <v>5.3</v>
      </c>
      <c r="AB214" s="27">
        <v>5.3</v>
      </c>
      <c r="AC214" s="27">
        <v>5</v>
      </c>
      <c r="AD214" s="27">
        <v>4.0999999999999996</v>
      </c>
      <c r="AE214" s="27">
        <v>4.3</v>
      </c>
      <c r="AF214" s="27">
        <v>3.9</v>
      </c>
      <c r="AG214" s="27">
        <v>4.8</v>
      </c>
      <c r="AH214" s="27">
        <v>3.8</v>
      </c>
      <c r="AI214" s="27">
        <v>5293</v>
      </c>
      <c r="AJ214" s="27">
        <v>7055</v>
      </c>
      <c r="AK214" s="27">
        <v>45913</v>
      </c>
      <c r="AL214" s="27">
        <v>13903</v>
      </c>
      <c r="AM214" s="27">
        <v>19251</v>
      </c>
      <c r="AN214" s="27">
        <v>14892</v>
      </c>
      <c r="AO214" s="27">
        <v>40511</v>
      </c>
      <c r="AP214" s="27">
        <v>10470</v>
      </c>
      <c r="AQ214" s="27">
        <v>30191</v>
      </c>
      <c r="AR214" s="27">
        <v>26772</v>
      </c>
      <c r="AS214" s="27">
        <v>13184</v>
      </c>
      <c r="AT214" s="27">
        <v>100.29</v>
      </c>
      <c r="AU214" s="27">
        <v>100.08</v>
      </c>
      <c r="AV214" s="27">
        <v>102.1</v>
      </c>
      <c r="AW214" s="27">
        <v>100.9</v>
      </c>
      <c r="AX214" s="27">
        <v>99.66</v>
      </c>
      <c r="AY214" s="27">
        <v>100.58</v>
      </c>
      <c r="AZ214" s="27">
        <v>101.13</v>
      </c>
      <c r="BA214" s="27">
        <v>99.6</v>
      </c>
      <c r="BB214" s="27">
        <v>101.52</v>
      </c>
      <c r="BC214" s="27">
        <v>100.35</v>
      </c>
      <c r="BD214" s="27">
        <v>100.21</v>
      </c>
      <c r="BE214" s="27">
        <v>13706</v>
      </c>
      <c r="BF214" s="27">
        <v>26199</v>
      </c>
      <c r="BG214" s="27">
        <v>305015</v>
      </c>
      <c r="BH214" s="27">
        <v>43122</v>
      </c>
      <c r="BI214" s="27">
        <v>25038</v>
      </c>
      <c r="BJ214" s="27">
        <v>26963</v>
      </c>
      <c r="BK214" s="27">
        <v>354225</v>
      </c>
      <c r="BL214" s="27">
        <v>63869</v>
      </c>
      <c r="BM214" s="27">
        <v>145739</v>
      </c>
      <c r="BN214" s="27">
        <v>60629</v>
      </c>
      <c r="BO214" s="27">
        <v>46295</v>
      </c>
      <c r="BP214" s="27">
        <v>18449</v>
      </c>
      <c r="BQ214" s="27">
        <v>19940</v>
      </c>
      <c r="BR214" s="27">
        <v>137090</v>
      </c>
      <c r="BS214" s="27">
        <v>51211</v>
      </c>
      <c r="BT214" s="27">
        <v>36722</v>
      </c>
      <c r="BU214" s="27">
        <v>36843</v>
      </c>
      <c r="BV214" s="27">
        <v>97973</v>
      </c>
      <c r="BW214" s="27">
        <v>35047</v>
      </c>
      <c r="BX214" s="27">
        <v>107208</v>
      </c>
      <c r="BY214" s="27">
        <v>66047</v>
      </c>
      <c r="BZ214" s="27">
        <v>35168</v>
      </c>
      <c r="CA214" s="27">
        <v>3995</v>
      </c>
      <c r="CB214" s="27">
        <v>4644</v>
      </c>
      <c r="CC214" s="27">
        <v>32224</v>
      </c>
      <c r="CD214" s="27">
        <v>10212</v>
      </c>
      <c r="CE214" s="27">
        <v>9561</v>
      </c>
      <c r="CF214" s="27">
        <v>8182</v>
      </c>
      <c r="CG214" s="27">
        <v>18403</v>
      </c>
      <c r="CH214" s="27">
        <v>7149</v>
      </c>
      <c r="CI214" s="27">
        <v>19508</v>
      </c>
      <c r="CJ214" s="27">
        <v>12187</v>
      </c>
      <c r="CK214" s="27">
        <v>7128</v>
      </c>
    </row>
    <row r="215" spans="1:89" s="8" customFormat="1" x14ac:dyDescent="0.25">
      <c r="A215" s="26">
        <v>43617</v>
      </c>
      <c r="B215" s="27">
        <v>12849.513000000001</v>
      </c>
      <c r="C215" s="27">
        <v>16308.067999999999</v>
      </c>
      <c r="D215" s="27">
        <v>408339.85600000003</v>
      </c>
      <c r="E215" s="27">
        <v>111862.06600000001</v>
      </c>
      <c r="F215" s="27">
        <v>23896.525000000001</v>
      </c>
      <c r="G215" s="27">
        <v>24144.435000000001</v>
      </c>
      <c r="H215" s="27">
        <v>127615.38800000001</v>
      </c>
      <c r="I215" s="27">
        <v>26320.607</v>
      </c>
      <c r="J215" s="27">
        <v>278822.97700000001</v>
      </c>
      <c r="K215" s="27">
        <v>87217.150999999998</v>
      </c>
      <c r="L215" s="27">
        <v>42724.173999999999</v>
      </c>
      <c r="M215" s="27">
        <v>20642347040.310001</v>
      </c>
      <c r="N215" s="27">
        <v>22786777071.169998</v>
      </c>
      <c r="O215" s="27">
        <v>158194142699.23999</v>
      </c>
      <c r="P215" s="27">
        <v>50472484107.629997</v>
      </c>
      <c r="Q215" s="27">
        <v>32420338320.919998</v>
      </c>
      <c r="R215" s="27">
        <v>107334441625.99001</v>
      </c>
      <c r="S215" s="27">
        <v>41654712150.25</v>
      </c>
      <c r="T215" s="27">
        <v>99301348909.899994</v>
      </c>
      <c r="U215" s="27">
        <v>37225114694.150002</v>
      </c>
      <c r="V215" s="27">
        <v>63943754507.160004</v>
      </c>
      <c r="W215" s="27">
        <v>40294228404.839996</v>
      </c>
      <c r="X215" s="27">
        <v>4.2</v>
      </c>
      <c r="Y215" s="27">
        <v>4.0999999999999996</v>
      </c>
      <c r="Z215" s="27">
        <v>3.3</v>
      </c>
      <c r="AA215" s="27">
        <v>4.5999999999999996</v>
      </c>
      <c r="AB215" s="27">
        <v>5</v>
      </c>
      <c r="AC215" s="27">
        <v>5</v>
      </c>
      <c r="AD215" s="27">
        <v>4</v>
      </c>
      <c r="AE215" s="27">
        <v>4.3</v>
      </c>
      <c r="AF215" s="27">
        <v>3.7</v>
      </c>
      <c r="AG215" s="27">
        <v>4.7</v>
      </c>
      <c r="AH215" s="27">
        <v>3.6</v>
      </c>
      <c r="AI215" s="27">
        <v>5401</v>
      </c>
      <c r="AJ215" s="27">
        <v>7909</v>
      </c>
      <c r="AK215" s="27">
        <v>47326</v>
      </c>
      <c r="AL215" s="27">
        <v>13966</v>
      </c>
      <c r="AM215" s="27">
        <v>20394</v>
      </c>
      <c r="AN215" s="27">
        <v>15363</v>
      </c>
      <c r="AO215" s="27">
        <v>41251</v>
      </c>
      <c r="AP215" s="27">
        <v>10449</v>
      </c>
      <c r="AQ215" s="27">
        <v>32200</v>
      </c>
      <c r="AR215" s="27">
        <v>28634</v>
      </c>
      <c r="AS215" s="27">
        <v>12992</v>
      </c>
      <c r="AT215" s="27">
        <v>99.67</v>
      </c>
      <c r="AU215" s="27">
        <v>101.75</v>
      </c>
      <c r="AV215" s="27">
        <v>98.17</v>
      </c>
      <c r="AW215" s="27">
        <v>101.3</v>
      </c>
      <c r="AX215" s="27">
        <v>100.09</v>
      </c>
      <c r="AY215" s="27">
        <v>99.86</v>
      </c>
      <c r="AZ215" s="27">
        <v>100.18</v>
      </c>
      <c r="BA215" s="27">
        <v>99.37</v>
      </c>
      <c r="BB215" s="27">
        <v>98.51</v>
      </c>
      <c r="BC215" s="27">
        <v>99.77</v>
      </c>
      <c r="BD215" s="27">
        <v>99.7</v>
      </c>
      <c r="BE215" s="27">
        <v>16491</v>
      </c>
      <c r="BF215" s="27">
        <v>30722</v>
      </c>
      <c r="BG215" s="27">
        <v>365472</v>
      </c>
      <c r="BH215" s="27">
        <v>52878</v>
      </c>
      <c r="BI215" s="27">
        <v>33686</v>
      </c>
      <c r="BJ215" s="27">
        <v>33417</v>
      </c>
      <c r="BK215" s="27">
        <v>412581</v>
      </c>
      <c r="BL215" s="27">
        <v>72647</v>
      </c>
      <c r="BM215" s="27">
        <v>175136</v>
      </c>
      <c r="BN215" s="27">
        <v>74281</v>
      </c>
      <c r="BO215" s="27">
        <v>55652</v>
      </c>
      <c r="BP215" s="27">
        <v>22251</v>
      </c>
      <c r="BQ215" s="27">
        <v>24145</v>
      </c>
      <c r="BR215" s="27">
        <v>164742</v>
      </c>
      <c r="BS215" s="27">
        <v>61855</v>
      </c>
      <c r="BT215" s="27">
        <v>43938</v>
      </c>
      <c r="BU215" s="27">
        <v>44461</v>
      </c>
      <c r="BV215" s="27">
        <v>118321</v>
      </c>
      <c r="BW215" s="27">
        <v>42586</v>
      </c>
      <c r="BX215" s="27">
        <v>129964</v>
      </c>
      <c r="BY215" s="27">
        <v>80236</v>
      </c>
      <c r="BZ215" s="27">
        <v>42578</v>
      </c>
      <c r="CA215" s="27">
        <v>4762</v>
      </c>
      <c r="CB215" s="27">
        <v>5599</v>
      </c>
      <c r="CC215" s="27">
        <v>38470</v>
      </c>
      <c r="CD215" s="27">
        <v>12239</v>
      </c>
      <c r="CE215" s="27">
        <v>11329</v>
      </c>
      <c r="CF215" s="27">
        <v>9682</v>
      </c>
      <c r="CG215" s="27">
        <v>22107</v>
      </c>
      <c r="CH215" s="27">
        <v>8749</v>
      </c>
      <c r="CI215" s="27">
        <v>23600</v>
      </c>
      <c r="CJ215" s="27">
        <v>14855</v>
      </c>
      <c r="CK215" s="27">
        <v>8564</v>
      </c>
    </row>
    <row r="216" spans="1:89" s="8" customFormat="1" x14ac:dyDescent="0.25">
      <c r="A216" s="26">
        <v>43647</v>
      </c>
      <c r="B216" s="27">
        <v>15625.934999999999</v>
      </c>
      <c r="C216" s="27">
        <v>19708.125</v>
      </c>
      <c r="D216" s="27">
        <v>487429.658</v>
      </c>
      <c r="E216" s="27">
        <v>132806.67499999999</v>
      </c>
      <c r="F216" s="27">
        <v>29807.088</v>
      </c>
      <c r="G216" s="27">
        <v>28814.121999999999</v>
      </c>
      <c r="H216" s="27">
        <v>158781.62400000001</v>
      </c>
      <c r="I216" s="27">
        <v>31506.402999999998</v>
      </c>
      <c r="J216" s="27">
        <v>331793.25099999999</v>
      </c>
      <c r="K216" s="27">
        <v>110233.226</v>
      </c>
      <c r="L216" s="27">
        <v>50316.127999999997</v>
      </c>
      <c r="M216" s="27">
        <v>23942077036.950001</v>
      </c>
      <c r="N216" s="27">
        <v>27251512704.869999</v>
      </c>
      <c r="O216" s="27">
        <v>188675083184.19</v>
      </c>
      <c r="P216" s="27">
        <v>58894122505.489998</v>
      </c>
      <c r="Q216" s="27">
        <v>38666692878.639999</v>
      </c>
      <c r="R216" s="27">
        <v>128771098843.89999</v>
      </c>
      <c r="S216" s="27">
        <v>48349586690.489998</v>
      </c>
      <c r="T216" s="27">
        <v>119519267125.75999</v>
      </c>
      <c r="U216" s="27">
        <v>44177686265.139999</v>
      </c>
      <c r="V216" s="27">
        <v>76204290225.279999</v>
      </c>
      <c r="W216" s="27">
        <v>48273987744.029999</v>
      </c>
      <c r="X216" s="27">
        <v>3.9</v>
      </c>
      <c r="Y216" s="27">
        <v>3.9</v>
      </c>
      <c r="Z216" s="27">
        <v>3.3</v>
      </c>
      <c r="AA216" s="27">
        <v>4</v>
      </c>
      <c r="AB216" s="27">
        <v>4.8</v>
      </c>
      <c r="AC216" s="27">
        <v>4.9000000000000004</v>
      </c>
      <c r="AD216" s="27">
        <v>4</v>
      </c>
      <c r="AE216" s="27">
        <v>4.4000000000000004</v>
      </c>
      <c r="AF216" s="27">
        <v>4.0999999999999996</v>
      </c>
      <c r="AG216" s="27">
        <v>4.4000000000000004</v>
      </c>
      <c r="AH216" s="27">
        <v>3.7</v>
      </c>
      <c r="AI216" s="27">
        <v>5523</v>
      </c>
      <c r="AJ216" s="27">
        <v>7737</v>
      </c>
      <c r="AK216" s="27">
        <v>47539</v>
      </c>
      <c r="AL216" s="27">
        <v>14319</v>
      </c>
      <c r="AM216" s="27">
        <v>22015</v>
      </c>
      <c r="AN216" s="27">
        <v>15013</v>
      </c>
      <c r="AO216" s="27">
        <v>41544</v>
      </c>
      <c r="AP216" s="27">
        <v>10606</v>
      </c>
      <c r="AQ216" s="27">
        <v>31907</v>
      </c>
      <c r="AR216" s="27">
        <v>29743</v>
      </c>
      <c r="AS216" s="27">
        <v>12127</v>
      </c>
      <c r="AT216" s="27">
        <v>99.65</v>
      </c>
      <c r="AU216" s="27">
        <v>101.84</v>
      </c>
      <c r="AV216" s="27">
        <v>97.02</v>
      </c>
      <c r="AW216" s="27">
        <v>97.25</v>
      </c>
      <c r="AX216" s="27">
        <v>100.3</v>
      </c>
      <c r="AY216" s="27">
        <v>100.79</v>
      </c>
      <c r="AZ216" s="27">
        <v>100.2</v>
      </c>
      <c r="BA216" s="27">
        <v>99.78</v>
      </c>
      <c r="BB216" s="27">
        <v>97.25</v>
      </c>
      <c r="BC216" s="27">
        <v>99.89</v>
      </c>
      <c r="BD216" s="27">
        <v>100.74</v>
      </c>
      <c r="BE216" s="27">
        <v>18926</v>
      </c>
      <c r="BF216" s="27">
        <v>35951</v>
      </c>
      <c r="BG216" s="27">
        <v>432472</v>
      </c>
      <c r="BH216" s="27">
        <v>62630</v>
      </c>
      <c r="BI216" s="27">
        <v>39352</v>
      </c>
      <c r="BJ216" s="27">
        <v>39496</v>
      </c>
      <c r="BK216" s="27">
        <v>469943</v>
      </c>
      <c r="BL216" s="27">
        <v>81872</v>
      </c>
      <c r="BM216" s="27">
        <v>202114</v>
      </c>
      <c r="BN216" s="27">
        <v>86789</v>
      </c>
      <c r="BO216" s="27">
        <v>68309</v>
      </c>
      <c r="BP216" s="27">
        <v>26288</v>
      </c>
      <c r="BQ216" s="27">
        <v>28607</v>
      </c>
      <c r="BR216" s="27">
        <v>195503</v>
      </c>
      <c r="BS216" s="27">
        <v>73492</v>
      </c>
      <c r="BT216" s="27">
        <v>52090</v>
      </c>
      <c r="BU216" s="27">
        <v>52848</v>
      </c>
      <c r="BV216" s="27">
        <v>140024</v>
      </c>
      <c r="BW216" s="27">
        <v>50640</v>
      </c>
      <c r="BX216" s="27">
        <v>154050</v>
      </c>
      <c r="BY216" s="27">
        <v>95503</v>
      </c>
      <c r="BZ216" s="27">
        <v>50547</v>
      </c>
      <c r="CA216" s="27">
        <v>5571</v>
      </c>
      <c r="CB216" s="27">
        <v>6522</v>
      </c>
      <c r="CC216" s="27">
        <v>45437</v>
      </c>
      <c r="CD216" s="27">
        <v>14492</v>
      </c>
      <c r="CE216" s="27">
        <v>13398</v>
      </c>
      <c r="CF216" s="27">
        <v>11527</v>
      </c>
      <c r="CG216" s="27">
        <v>26072</v>
      </c>
      <c r="CH216" s="27">
        <v>10279</v>
      </c>
      <c r="CI216" s="27">
        <v>27660</v>
      </c>
      <c r="CJ216" s="27">
        <v>17720</v>
      </c>
      <c r="CK216" s="27">
        <v>9981</v>
      </c>
    </row>
    <row r="217" spans="1:89" s="8" customFormat="1" x14ac:dyDescent="0.25">
      <c r="A217" s="26">
        <v>43678</v>
      </c>
      <c r="B217" s="27">
        <v>17664.394</v>
      </c>
      <c r="C217" s="27">
        <v>21933.279999999999</v>
      </c>
      <c r="D217" s="27">
        <v>552448.951</v>
      </c>
      <c r="E217" s="27">
        <v>151565.432</v>
      </c>
      <c r="F217" s="27">
        <v>34068.023000000001</v>
      </c>
      <c r="G217" s="27">
        <v>32249.508000000002</v>
      </c>
      <c r="H217" s="27">
        <v>171314.08900000001</v>
      </c>
      <c r="I217" s="27">
        <v>35827.476000000002</v>
      </c>
      <c r="J217" s="27">
        <v>382497.91800000001</v>
      </c>
      <c r="K217" s="27">
        <v>121632.772</v>
      </c>
      <c r="L217" s="27">
        <v>57770.71</v>
      </c>
      <c r="M217" s="27">
        <v>27442054974.290001</v>
      </c>
      <c r="N217" s="27">
        <v>31648526894.48</v>
      </c>
      <c r="O217" s="27">
        <v>217401695737.17999</v>
      </c>
      <c r="P217" s="27">
        <v>66867956703.349998</v>
      </c>
      <c r="Q217" s="27">
        <v>44440043899.849998</v>
      </c>
      <c r="R217" s="27">
        <v>146802305947.51001</v>
      </c>
      <c r="S217" s="27">
        <v>55527168756.900002</v>
      </c>
      <c r="T217" s="27">
        <v>136724634823.34</v>
      </c>
      <c r="U217" s="27">
        <v>50746007295.760002</v>
      </c>
      <c r="V217" s="27">
        <v>87908410970.509995</v>
      </c>
      <c r="W217" s="27">
        <v>55090539325.139999</v>
      </c>
      <c r="X217" s="27">
        <v>4.4000000000000004</v>
      </c>
      <c r="Y217" s="27">
        <v>3.8</v>
      </c>
      <c r="Z217" s="27">
        <v>3.2</v>
      </c>
      <c r="AA217" s="27">
        <v>3.7</v>
      </c>
      <c r="AB217" s="27">
        <v>4.4000000000000004</v>
      </c>
      <c r="AC217" s="27">
        <v>4.8</v>
      </c>
      <c r="AD217" s="27">
        <v>4</v>
      </c>
      <c r="AE217" s="27">
        <v>4.5</v>
      </c>
      <c r="AF217" s="27">
        <v>3.9</v>
      </c>
      <c r="AG217" s="27">
        <v>4.2</v>
      </c>
      <c r="AH217" s="27">
        <v>3.7</v>
      </c>
      <c r="AI217" s="27">
        <v>6147</v>
      </c>
      <c r="AJ217" s="27">
        <v>7302</v>
      </c>
      <c r="AK217" s="27">
        <v>47520</v>
      </c>
      <c r="AL217" s="27">
        <v>14870</v>
      </c>
      <c r="AM217" s="27">
        <v>20464</v>
      </c>
      <c r="AN217" s="27">
        <v>14649</v>
      </c>
      <c r="AO217" s="27">
        <v>42476</v>
      </c>
      <c r="AP217" s="27">
        <v>10808</v>
      </c>
      <c r="AQ217" s="27">
        <v>30838</v>
      </c>
      <c r="AR217" s="27">
        <v>30559</v>
      </c>
      <c r="AS217" s="27">
        <v>12512</v>
      </c>
      <c r="AT217" s="27">
        <v>100.01</v>
      </c>
      <c r="AU217" s="27">
        <v>99.9</v>
      </c>
      <c r="AV217" s="27">
        <v>100.03</v>
      </c>
      <c r="AW217" s="27">
        <v>97.82</v>
      </c>
      <c r="AX217" s="27">
        <v>100.17</v>
      </c>
      <c r="AY217" s="27">
        <v>100.53</v>
      </c>
      <c r="AZ217" s="27">
        <v>98.83</v>
      </c>
      <c r="BA217" s="27">
        <v>99.91</v>
      </c>
      <c r="BB217" s="27">
        <v>100.34</v>
      </c>
      <c r="BC217" s="27">
        <v>99.4</v>
      </c>
      <c r="BD217" s="27">
        <v>100.02</v>
      </c>
      <c r="BE217" s="27">
        <v>21981</v>
      </c>
      <c r="BF217" s="27">
        <v>42763</v>
      </c>
      <c r="BG217" s="27">
        <v>491018</v>
      </c>
      <c r="BH217" s="27">
        <v>73057</v>
      </c>
      <c r="BI217" s="27">
        <v>45711</v>
      </c>
      <c r="BJ217" s="27">
        <v>45466</v>
      </c>
      <c r="BK217" s="27">
        <v>522913</v>
      </c>
      <c r="BL217" s="27">
        <v>90700</v>
      </c>
      <c r="BM217" s="27">
        <v>237558</v>
      </c>
      <c r="BN217" s="27">
        <v>98029</v>
      </c>
      <c r="BO217" s="27">
        <v>76179</v>
      </c>
      <c r="BP217" s="27">
        <v>30596</v>
      </c>
      <c r="BQ217" s="27">
        <v>33193</v>
      </c>
      <c r="BR217" s="27">
        <v>226313</v>
      </c>
      <c r="BS217" s="27">
        <v>85507</v>
      </c>
      <c r="BT217" s="27">
        <v>60633</v>
      </c>
      <c r="BU217" s="27">
        <v>61486</v>
      </c>
      <c r="BV217" s="27">
        <v>162872</v>
      </c>
      <c r="BW217" s="27">
        <v>58877</v>
      </c>
      <c r="BX217" s="27">
        <v>178556</v>
      </c>
      <c r="BY217" s="27">
        <v>111262</v>
      </c>
      <c r="BZ217" s="27">
        <v>58657</v>
      </c>
      <c r="CA217" s="27">
        <v>6554</v>
      </c>
      <c r="CB217" s="27">
        <v>7519</v>
      </c>
      <c r="CC217" s="27">
        <v>52538</v>
      </c>
      <c r="CD217" s="27">
        <v>16791</v>
      </c>
      <c r="CE217" s="27">
        <v>15693</v>
      </c>
      <c r="CF217" s="27">
        <v>13418</v>
      </c>
      <c r="CG217" s="27">
        <v>30384</v>
      </c>
      <c r="CH217" s="27">
        <v>11858</v>
      </c>
      <c r="CI217" s="27">
        <v>31984</v>
      </c>
      <c r="CJ217" s="27">
        <v>20682</v>
      </c>
      <c r="CK217" s="27">
        <v>11470</v>
      </c>
    </row>
    <row r="218" spans="1:89" s="8" customFormat="1" x14ac:dyDescent="0.25">
      <c r="A218" s="26">
        <v>43709</v>
      </c>
      <c r="B218" s="27">
        <v>19515.536</v>
      </c>
      <c r="C218" s="27">
        <v>25154.569</v>
      </c>
      <c r="D218" s="27">
        <v>610630.01199999999</v>
      </c>
      <c r="E218" s="27">
        <v>168393.25899999999</v>
      </c>
      <c r="F218" s="27">
        <v>37405.385999999999</v>
      </c>
      <c r="G218" s="27">
        <v>35551.591999999997</v>
      </c>
      <c r="H218" s="27">
        <v>192036.084</v>
      </c>
      <c r="I218" s="27">
        <v>38851.999000000003</v>
      </c>
      <c r="J218" s="27">
        <v>424567.23499999999</v>
      </c>
      <c r="K218" s="27">
        <v>135938.717</v>
      </c>
      <c r="L218" s="27">
        <v>63181.815999999999</v>
      </c>
      <c r="M218" s="27">
        <v>30691370537.310001</v>
      </c>
      <c r="N218" s="27">
        <v>36691565822.870003</v>
      </c>
      <c r="O218" s="27">
        <v>244576357192.23999</v>
      </c>
      <c r="P218" s="27">
        <v>76388984672.710007</v>
      </c>
      <c r="Q218" s="27">
        <v>50669582755.910004</v>
      </c>
      <c r="R218" s="27">
        <v>166880867009.89999</v>
      </c>
      <c r="S218" s="27">
        <v>62312598608.739998</v>
      </c>
      <c r="T218" s="27">
        <v>155949649388.28</v>
      </c>
      <c r="U218" s="27">
        <v>57823069189.900002</v>
      </c>
      <c r="V218" s="27">
        <v>100747261789.62</v>
      </c>
      <c r="W218" s="27">
        <v>61388529396.919998</v>
      </c>
      <c r="X218" s="27">
        <v>5.0999999999999996</v>
      </c>
      <c r="Y218" s="27">
        <v>3.8</v>
      </c>
      <c r="Z218" s="27">
        <v>3.1</v>
      </c>
      <c r="AA218" s="27">
        <v>3.7</v>
      </c>
      <c r="AB218" s="27">
        <v>4.3</v>
      </c>
      <c r="AC218" s="27">
        <v>4.7</v>
      </c>
      <c r="AD218" s="27">
        <v>4</v>
      </c>
      <c r="AE218" s="27">
        <v>4.3</v>
      </c>
      <c r="AF218" s="27">
        <v>4.0999999999999996</v>
      </c>
      <c r="AG218" s="27">
        <v>4</v>
      </c>
      <c r="AH218" s="27">
        <v>3.8</v>
      </c>
      <c r="AI218" s="27">
        <v>5793</v>
      </c>
      <c r="AJ218" s="27">
        <v>6390</v>
      </c>
      <c r="AK218" s="27">
        <v>48899</v>
      </c>
      <c r="AL218" s="27">
        <v>13824</v>
      </c>
      <c r="AM218" s="27">
        <v>20293</v>
      </c>
      <c r="AN218" s="27">
        <v>14376</v>
      </c>
      <c r="AO218" s="27">
        <v>43381</v>
      </c>
      <c r="AP218" s="27">
        <v>10196</v>
      </c>
      <c r="AQ218" s="27">
        <v>31354</v>
      </c>
      <c r="AR218" s="27">
        <v>30620</v>
      </c>
      <c r="AS218" s="27">
        <v>12142</v>
      </c>
      <c r="AT218" s="27">
        <v>99.96</v>
      </c>
      <c r="AU218" s="27">
        <v>99.35</v>
      </c>
      <c r="AV218" s="27">
        <v>99.94</v>
      </c>
      <c r="AW218" s="27">
        <v>99.87</v>
      </c>
      <c r="AX218" s="27">
        <v>99.47</v>
      </c>
      <c r="AY218" s="27">
        <v>98.73</v>
      </c>
      <c r="AZ218" s="27">
        <v>100.36</v>
      </c>
      <c r="BA218" s="27">
        <v>99.85</v>
      </c>
      <c r="BB218" s="27">
        <v>100.17</v>
      </c>
      <c r="BC218" s="27">
        <v>99.73</v>
      </c>
      <c r="BD218" s="27">
        <v>100</v>
      </c>
      <c r="BE218" s="27">
        <v>25317</v>
      </c>
      <c r="BF218" s="27">
        <v>49094</v>
      </c>
      <c r="BG218" s="27">
        <v>578015</v>
      </c>
      <c r="BH218" s="27">
        <v>84331</v>
      </c>
      <c r="BI218" s="27">
        <v>52399</v>
      </c>
      <c r="BJ218" s="27">
        <v>52512</v>
      </c>
      <c r="BK218" s="27">
        <v>589362</v>
      </c>
      <c r="BL218" s="27">
        <v>101380</v>
      </c>
      <c r="BM218" s="27">
        <v>271879</v>
      </c>
      <c r="BN218" s="27">
        <v>112179</v>
      </c>
      <c r="BO218" s="27">
        <v>84846</v>
      </c>
      <c r="BP218" s="27">
        <v>34887</v>
      </c>
      <c r="BQ218" s="27">
        <v>37664</v>
      </c>
      <c r="BR218" s="27">
        <v>258537</v>
      </c>
      <c r="BS218" s="27">
        <v>98186</v>
      </c>
      <c r="BT218" s="27">
        <v>69224</v>
      </c>
      <c r="BU218" s="27">
        <v>70190</v>
      </c>
      <c r="BV218" s="27">
        <v>186141</v>
      </c>
      <c r="BW218" s="27">
        <v>67297</v>
      </c>
      <c r="BX218" s="27">
        <v>204011</v>
      </c>
      <c r="BY218" s="27">
        <v>126891</v>
      </c>
      <c r="BZ218" s="27">
        <v>66971</v>
      </c>
      <c r="CA218" s="27">
        <v>7477</v>
      </c>
      <c r="CB218" s="27">
        <v>8425</v>
      </c>
      <c r="CC218" s="27">
        <v>60094</v>
      </c>
      <c r="CD218" s="27">
        <v>19374</v>
      </c>
      <c r="CE218" s="27">
        <v>18024</v>
      </c>
      <c r="CF218" s="27">
        <v>15331</v>
      </c>
      <c r="CG218" s="27">
        <v>34858</v>
      </c>
      <c r="CH218" s="27">
        <v>13623</v>
      </c>
      <c r="CI218" s="27">
        <v>36635</v>
      </c>
      <c r="CJ218" s="27">
        <v>23631</v>
      </c>
      <c r="CK218" s="27">
        <v>13054</v>
      </c>
    </row>
    <row r="219" spans="1:89" s="8" customFormat="1" x14ac:dyDescent="0.25">
      <c r="A219" s="26">
        <v>43739</v>
      </c>
      <c r="B219" s="27">
        <v>23176.85</v>
      </c>
      <c r="C219" s="27">
        <v>28961.066999999999</v>
      </c>
      <c r="D219" s="27">
        <v>687639.32499999995</v>
      </c>
      <c r="E219" s="27">
        <v>188055.68599999999</v>
      </c>
      <c r="F219" s="27">
        <v>43465.03</v>
      </c>
      <c r="G219" s="27">
        <v>41382.993999999999</v>
      </c>
      <c r="H219" s="27">
        <v>223047.924</v>
      </c>
      <c r="I219" s="27">
        <v>44868.237000000001</v>
      </c>
      <c r="J219" s="27">
        <v>477016.71799999999</v>
      </c>
      <c r="K219" s="27">
        <v>151504.6</v>
      </c>
      <c r="L219" s="27">
        <v>69987.891000000003</v>
      </c>
      <c r="M219" s="27">
        <v>34505240502.309998</v>
      </c>
      <c r="N219" s="27">
        <v>41120435076.720001</v>
      </c>
      <c r="O219" s="27">
        <v>280532660720.35999</v>
      </c>
      <c r="P219" s="27">
        <v>85867182603.220001</v>
      </c>
      <c r="Q219" s="27">
        <v>57622211762.419998</v>
      </c>
      <c r="R219" s="27">
        <v>193218808459.23001</v>
      </c>
      <c r="S219" s="27">
        <v>69959810470.300003</v>
      </c>
      <c r="T219" s="27">
        <v>177305886550.20001</v>
      </c>
      <c r="U219" s="27">
        <v>65354740528.75</v>
      </c>
      <c r="V219" s="27">
        <v>113773184128.16</v>
      </c>
      <c r="W219" s="27">
        <v>68444444534.699997</v>
      </c>
      <c r="X219" s="27">
        <v>5.2</v>
      </c>
      <c r="Y219" s="27">
        <v>3.9</v>
      </c>
      <c r="Z219" s="27">
        <v>3.1</v>
      </c>
      <c r="AA219" s="27">
        <v>3.3</v>
      </c>
      <c r="AB219" s="27">
        <v>4.2</v>
      </c>
      <c r="AC219" s="27">
        <v>4.5999999999999996</v>
      </c>
      <c r="AD219" s="27">
        <v>4</v>
      </c>
      <c r="AE219" s="27">
        <v>4.4000000000000004</v>
      </c>
      <c r="AF219" s="27">
        <v>4.2</v>
      </c>
      <c r="AG219" s="27">
        <v>3.9</v>
      </c>
      <c r="AH219" s="27">
        <v>3.7</v>
      </c>
      <c r="AI219" s="27">
        <v>5559</v>
      </c>
      <c r="AJ219" s="27">
        <v>5913</v>
      </c>
      <c r="AK219" s="27">
        <v>46345</v>
      </c>
      <c r="AL219" s="27">
        <v>13687</v>
      </c>
      <c r="AM219" s="27">
        <v>19233</v>
      </c>
      <c r="AN219" s="27">
        <v>14547</v>
      </c>
      <c r="AO219" s="27">
        <v>41093</v>
      </c>
      <c r="AP219" s="27">
        <v>10686</v>
      </c>
      <c r="AQ219" s="27">
        <v>30954</v>
      </c>
      <c r="AR219" s="27">
        <v>28721</v>
      </c>
      <c r="AS219" s="27">
        <v>11533</v>
      </c>
      <c r="AT219" s="27">
        <v>99.56</v>
      </c>
      <c r="AU219" s="27">
        <v>98.99</v>
      </c>
      <c r="AV219" s="27">
        <v>99.92</v>
      </c>
      <c r="AW219" s="27">
        <v>100.61</v>
      </c>
      <c r="AX219" s="27">
        <v>99.83</v>
      </c>
      <c r="AY219" s="27">
        <v>99.56</v>
      </c>
      <c r="AZ219" s="27">
        <v>99.62</v>
      </c>
      <c r="BA219" s="27">
        <v>99.88</v>
      </c>
      <c r="BB219" s="27">
        <v>100.45</v>
      </c>
      <c r="BC219" s="27">
        <v>99.54</v>
      </c>
      <c r="BD219" s="27">
        <v>99.92</v>
      </c>
      <c r="BE219" s="27">
        <v>28505</v>
      </c>
      <c r="BF219" s="27">
        <v>56384</v>
      </c>
      <c r="BG219" s="27">
        <v>691676</v>
      </c>
      <c r="BH219" s="27">
        <v>95243</v>
      </c>
      <c r="BI219" s="27">
        <v>59497</v>
      </c>
      <c r="BJ219" s="27">
        <v>60400</v>
      </c>
      <c r="BK219" s="27">
        <v>661436</v>
      </c>
      <c r="BL219" s="27">
        <v>112221</v>
      </c>
      <c r="BM219" s="27">
        <v>313513</v>
      </c>
      <c r="BN219" s="27">
        <v>124889</v>
      </c>
      <c r="BO219" s="27">
        <v>100754</v>
      </c>
      <c r="BP219" s="27">
        <v>39014</v>
      </c>
      <c r="BQ219" s="27">
        <v>42423</v>
      </c>
      <c r="BR219" s="27">
        <v>290673</v>
      </c>
      <c r="BS219" s="27">
        <v>110148</v>
      </c>
      <c r="BT219" s="27">
        <v>77649</v>
      </c>
      <c r="BU219" s="27">
        <v>78650</v>
      </c>
      <c r="BV219" s="27">
        <v>208916</v>
      </c>
      <c r="BW219" s="27">
        <v>75408</v>
      </c>
      <c r="BX219" s="27">
        <v>228866</v>
      </c>
      <c r="BY219" s="27">
        <v>142488</v>
      </c>
      <c r="BZ219" s="27">
        <v>75300</v>
      </c>
      <c r="CA219" s="27">
        <v>8386</v>
      </c>
      <c r="CB219" s="27">
        <v>9731</v>
      </c>
      <c r="CC219" s="27">
        <v>69043</v>
      </c>
      <c r="CD219" s="27">
        <v>22143</v>
      </c>
      <c r="CE219" s="27">
        <v>20469</v>
      </c>
      <c r="CF219" s="27">
        <v>17424</v>
      </c>
      <c r="CG219" s="27">
        <v>39960</v>
      </c>
      <c r="CH219" s="27">
        <v>15489</v>
      </c>
      <c r="CI219" s="27">
        <v>42009</v>
      </c>
      <c r="CJ219" s="27">
        <v>26966</v>
      </c>
      <c r="CK219" s="27">
        <v>14909</v>
      </c>
    </row>
    <row r="220" spans="1:89" s="8" customFormat="1" x14ac:dyDescent="0.25">
      <c r="A220" s="26">
        <v>43770</v>
      </c>
      <c r="B220" s="27">
        <v>25600.501</v>
      </c>
      <c r="C220" s="27">
        <v>31443.556</v>
      </c>
      <c r="D220" s="27">
        <v>753143.24699999997</v>
      </c>
      <c r="E220" s="27">
        <v>206946.77799999999</v>
      </c>
      <c r="F220" s="27">
        <v>48368.995000000003</v>
      </c>
      <c r="G220" s="27">
        <v>45540.404000000002</v>
      </c>
      <c r="H220" s="27">
        <v>237422.902</v>
      </c>
      <c r="I220" s="27">
        <v>49020.491999999998</v>
      </c>
      <c r="J220" s="27">
        <v>519490.299</v>
      </c>
      <c r="K220" s="27">
        <v>161741.77499999999</v>
      </c>
      <c r="L220" s="27">
        <v>76452.801000000007</v>
      </c>
      <c r="M220" s="27">
        <v>38406400615.75</v>
      </c>
      <c r="N220" s="27">
        <v>45312918981.989998</v>
      </c>
      <c r="O220" s="27">
        <v>315704399833.22998</v>
      </c>
      <c r="P220" s="27">
        <v>96081800700.139999</v>
      </c>
      <c r="Q220" s="27">
        <v>64206828023.300003</v>
      </c>
      <c r="R220" s="27">
        <v>213976812804.32999</v>
      </c>
      <c r="S220" s="27">
        <v>77430601522.929993</v>
      </c>
      <c r="T220" s="27">
        <v>199845391692.5</v>
      </c>
      <c r="U220" s="27">
        <v>72538438686.720001</v>
      </c>
      <c r="V220" s="27">
        <v>128647981389.28999</v>
      </c>
      <c r="W220" s="27">
        <v>75454397777.720001</v>
      </c>
      <c r="X220" s="27">
        <v>4.2</v>
      </c>
      <c r="Y220" s="27">
        <v>4.0999999999999996</v>
      </c>
      <c r="Z220" s="27">
        <v>3.2</v>
      </c>
      <c r="AA220" s="27">
        <v>3.4</v>
      </c>
      <c r="AB220" s="27">
        <v>4.2</v>
      </c>
      <c r="AC220" s="27">
        <v>4.5999999999999996</v>
      </c>
      <c r="AD220" s="27">
        <v>4.0999999999999996</v>
      </c>
      <c r="AE220" s="27">
        <v>4.2</v>
      </c>
      <c r="AF220" s="27">
        <v>4.4000000000000004</v>
      </c>
      <c r="AG220" s="27">
        <v>3.9</v>
      </c>
      <c r="AH220" s="27">
        <v>3.6</v>
      </c>
      <c r="AI220" s="27">
        <v>4959</v>
      </c>
      <c r="AJ220" s="27">
        <v>6215</v>
      </c>
      <c r="AK220" s="27">
        <v>43279</v>
      </c>
      <c r="AL220" s="27">
        <v>12798</v>
      </c>
      <c r="AM220" s="27">
        <v>17756</v>
      </c>
      <c r="AN220" s="27">
        <v>13611</v>
      </c>
      <c r="AO220" s="27">
        <v>39389</v>
      </c>
      <c r="AP220" s="27">
        <v>9646</v>
      </c>
      <c r="AQ220" s="27">
        <v>29948</v>
      </c>
      <c r="AR220" s="27">
        <v>27345</v>
      </c>
      <c r="AS220" s="27">
        <v>11628</v>
      </c>
      <c r="AT220" s="27">
        <v>100.03</v>
      </c>
      <c r="AU220" s="27">
        <v>100.11</v>
      </c>
      <c r="AV220" s="27">
        <v>98.91</v>
      </c>
      <c r="AW220" s="27">
        <v>99.83</v>
      </c>
      <c r="AX220" s="27">
        <v>99.77</v>
      </c>
      <c r="AY220" s="27">
        <v>99.92</v>
      </c>
      <c r="AZ220" s="27">
        <v>98.81</v>
      </c>
      <c r="BA220" s="27">
        <v>99.73</v>
      </c>
      <c r="BB220" s="27">
        <v>96.9</v>
      </c>
      <c r="BC220" s="27">
        <v>99.61</v>
      </c>
      <c r="BD220" s="27">
        <v>100.18</v>
      </c>
      <c r="BE220" s="27">
        <v>31634</v>
      </c>
      <c r="BF220" s="27">
        <v>62461</v>
      </c>
      <c r="BG220" s="27">
        <v>791605</v>
      </c>
      <c r="BH220" s="27">
        <v>106454</v>
      </c>
      <c r="BI220" s="27">
        <v>65829</v>
      </c>
      <c r="BJ220" s="27">
        <v>67170</v>
      </c>
      <c r="BK220" s="27">
        <v>719008</v>
      </c>
      <c r="BL220" s="27">
        <v>123869</v>
      </c>
      <c r="BM220" s="27">
        <v>346974</v>
      </c>
      <c r="BN220" s="27">
        <v>136990</v>
      </c>
      <c r="BO220" s="27">
        <v>109630</v>
      </c>
      <c r="BP220" s="27">
        <v>43220</v>
      </c>
      <c r="BQ220" s="27">
        <v>46962</v>
      </c>
      <c r="BR220" s="27">
        <v>322142</v>
      </c>
      <c r="BS220" s="27">
        <v>122179</v>
      </c>
      <c r="BT220" s="27">
        <v>86302</v>
      </c>
      <c r="BU220" s="27">
        <v>85624</v>
      </c>
      <c r="BV220" s="27">
        <v>232123</v>
      </c>
      <c r="BW220" s="27">
        <v>83579</v>
      </c>
      <c r="BX220" s="27">
        <v>253827</v>
      </c>
      <c r="BY220" s="27">
        <v>158476</v>
      </c>
      <c r="BZ220" s="27">
        <v>83348</v>
      </c>
      <c r="CA220" s="27">
        <v>9414</v>
      </c>
      <c r="CB220" s="27">
        <v>10940</v>
      </c>
      <c r="CC220" s="27">
        <v>77443</v>
      </c>
      <c r="CD220" s="27">
        <v>24954</v>
      </c>
      <c r="CE220" s="27">
        <v>23074</v>
      </c>
      <c r="CF220" s="27">
        <v>19577</v>
      </c>
      <c r="CG220" s="27">
        <v>45234</v>
      </c>
      <c r="CH220" s="27">
        <v>17383</v>
      </c>
      <c r="CI220" s="27">
        <v>47227</v>
      </c>
      <c r="CJ220" s="27">
        <v>30556</v>
      </c>
      <c r="CK220" s="27">
        <v>16628</v>
      </c>
    </row>
    <row r="221" spans="1:89" s="8" customFormat="1" x14ac:dyDescent="0.25">
      <c r="A221" s="26">
        <v>43800</v>
      </c>
      <c r="B221" s="27">
        <v>28541.947</v>
      </c>
      <c r="C221" s="27">
        <v>35784.284</v>
      </c>
      <c r="D221" s="27">
        <v>838413.94099999999</v>
      </c>
      <c r="E221" s="27">
        <v>228343.48800000001</v>
      </c>
      <c r="F221" s="27">
        <v>53740.442000000003</v>
      </c>
      <c r="G221" s="27">
        <v>50441.728999999999</v>
      </c>
      <c r="H221" s="27">
        <v>288738.304</v>
      </c>
      <c r="I221" s="27">
        <v>54592.900999999998</v>
      </c>
      <c r="J221" s="27">
        <v>581556.48400000005</v>
      </c>
      <c r="K221" s="27">
        <v>176015.63200000001</v>
      </c>
      <c r="L221" s="27">
        <v>87272.891000000003</v>
      </c>
      <c r="M221" s="27">
        <v>43505508926.190002</v>
      </c>
      <c r="N221" s="27">
        <v>54674189981.349998</v>
      </c>
      <c r="O221" s="27">
        <v>367508258543.67999</v>
      </c>
      <c r="P221" s="27">
        <v>116606780253.28</v>
      </c>
      <c r="Q221" s="27">
        <v>77388366956.169998</v>
      </c>
      <c r="R221" s="27">
        <v>254915880997.76001</v>
      </c>
      <c r="S221" s="27">
        <v>88574064481.979996</v>
      </c>
      <c r="T221" s="27">
        <v>244927097084.47</v>
      </c>
      <c r="U221" s="27">
        <v>84760390161.320007</v>
      </c>
      <c r="V221" s="27">
        <v>151890175436.09</v>
      </c>
      <c r="W221" s="27">
        <v>86771828486.089996</v>
      </c>
      <c r="X221" s="27">
        <v>4.0999999999999996</v>
      </c>
      <c r="Y221" s="27">
        <v>4.3</v>
      </c>
      <c r="Z221" s="27">
        <v>3.3</v>
      </c>
      <c r="AA221" s="27">
        <v>3.6</v>
      </c>
      <c r="AB221" s="27">
        <v>4.3</v>
      </c>
      <c r="AC221" s="27">
        <v>4.4000000000000004</v>
      </c>
      <c r="AD221" s="27">
        <v>4.0999999999999996</v>
      </c>
      <c r="AE221" s="27">
        <v>4.2</v>
      </c>
      <c r="AF221" s="27">
        <v>4.0999999999999996</v>
      </c>
      <c r="AG221" s="27">
        <v>4</v>
      </c>
      <c r="AH221" s="27">
        <v>3.8</v>
      </c>
      <c r="AI221" s="27">
        <v>4501</v>
      </c>
      <c r="AJ221" s="27">
        <v>6011</v>
      </c>
      <c r="AK221" s="27">
        <v>40492</v>
      </c>
      <c r="AL221" s="27">
        <v>11870</v>
      </c>
      <c r="AM221" s="27">
        <v>17245</v>
      </c>
      <c r="AN221" s="27">
        <v>13373</v>
      </c>
      <c r="AO221" s="27">
        <v>38751</v>
      </c>
      <c r="AP221" s="27">
        <v>9611</v>
      </c>
      <c r="AQ221" s="27">
        <v>26507</v>
      </c>
      <c r="AR221" s="27">
        <v>25637</v>
      </c>
      <c r="AS221" s="27">
        <v>10187</v>
      </c>
      <c r="AT221" s="27">
        <v>100.37</v>
      </c>
      <c r="AU221" s="27">
        <v>99.43</v>
      </c>
      <c r="AV221" s="27">
        <v>101.22</v>
      </c>
      <c r="AW221" s="27">
        <v>98.49</v>
      </c>
      <c r="AX221" s="27">
        <v>99.46</v>
      </c>
      <c r="AY221" s="27">
        <v>99.67</v>
      </c>
      <c r="AZ221" s="27">
        <v>98.15</v>
      </c>
      <c r="BA221" s="27">
        <v>98.55</v>
      </c>
      <c r="BB221" s="27">
        <v>102.19</v>
      </c>
      <c r="BC221" s="27">
        <v>98.21</v>
      </c>
      <c r="BD221" s="27">
        <v>100.48</v>
      </c>
      <c r="BE221" s="27">
        <v>35618</v>
      </c>
      <c r="BF221" s="27">
        <v>69153</v>
      </c>
      <c r="BG221" s="27">
        <v>900684</v>
      </c>
      <c r="BH221" s="27">
        <v>118647</v>
      </c>
      <c r="BI221" s="27">
        <v>73998</v>
      </c>
      <c r="BJ221" s="27">
        <v>75672</v>
      </c>
      <c r="BK221" s="27">
        <v>786680</v>
      </c>
      <c r="BL221" s="27">
        <v>138055</v>
      </c>
      <c r="BM221" s="27">
        <v>396338</v>
      </c>
      <c r="BN221" s="27">
        <v>153901</v>
      </c>
      <c r="BO221" s="27">
        <v>125790</v>
      </c>
      <c r="BP221" s="27">
        <v>48146</v>
      </c>
      <c r="BQ221" s="27">
        <v>51954</v>
      </c>
      <c r="BR221" s="27">
        <v>360404</v>
      </c>
      <c r="BS221" s="27">
        <v>136522</v>
      </c>
      <c r="BT221" s="27">
        <v>96431</v>
      </c>
      <c r="BU221" s="27">
        <v>95729</v>
      </c>
      <c r="BV221" s="27">
        <v>259215</v>
      </c>
      <c r="BW221" s="27">
        <v>92778</v>
      </c>
      <c r="BX221" s="27">
        <v>282365</v>
      </c>
      <c r="BY221" s="27">
        <v>176669</v>
      </c>
      <c r="BZ221" s="27">
        <v>92518</v>
      </c>
      <c r="CA221" s="27">
        <v>10765</v>
      </c>
      <c r="CB221" s="27">
        <v>12245</v>
      </c>
      <c r="CC221" s="27">
        <v>89361</v>
      </c>
      <c r="CD221" s="27">
        <v>28696</v>
      </c>
      <c r="CE221" s="27">
        <v>26317</v>
      </c>
      <c r="CF221" s="27">
        <v>22518</v>
      </c>
      <c r="CG221" s="27">
        <v>52122</v>
      </c>
      <c r="CH221" s="27">
        <v>19567</v>
      </c>
      <c r="CI221" s="27">
        <v>53932</v>
      </c>
      <c r="CJ221" s="27">
        <v>34913</v>
      </c>
      <c r="CK221" s="27">
        <v>18805</v>
      </c>
    </row>
    <row r="222" spans="1:89" s="8" customFormat="1" x14ac:dyDescent="0.25">
      <c r="A222" s="26">
        <v>43831</v>
      </c>
      <c r="B222" s="27">
        <v>1901.144</v>
      </c>
      <c r="C222" s="27">
        <v>2978.7249999999999</v>
      </c>
      <c r="D222" s="27">
        <v>59948.915000000001</v>
      </c>
      <c r="E222" s="27">
        <v>17434.056</v>
      </c>
      <c r="F222" s="27">
        <v>4064.7130000000002</v>
      </c>
      <c r="G222" s="27">
        <v>3560.4589999999998</v>
      </c>
      <c r="H222" s="27">
        <v>21978.843000000001</v>
      </c>
      <c r="I222" s="27">
        <v>3476.2170000000001</v>
      </c>
      <c r="J222" s="27">
        <v>41473.752</v>
      </c>
      <c r="K222" s="27">
        <v>17314.965</v>
      </c>
      <c r="L222" s="27">
        <v>5963.3019999999997</v>
      </c>
      <c r="M222" s="27">
        <v>3018904982.9000001</v>
      </c>
      <c r="N222" s="27">
        <v>2576872802.4400001</v>
      </c>
      <c r="O222" s="27">
        <v>13342800566.92</v>
      </c>
      <c r="P222" s="27">
        <v>4773813768.9899998</v>
      </c>
      <c r="Q222" s="27">
        <v>3850230155.5900002</v>
      </c>
      <c r="R222" s="27">
        <v>16420470109.67</v>
      </c>
      <c r="S222" s="27">
        <v>5331555560.0799999</v>
      </c>
      <c r="T222" s="27">
        <v>10561204121.42</v>
      </c>
      <c r="U222" s="27">
        <v>4279327388.71</v>
      </c>
      <c r="V222" s="27">
        <v>6841033817.7299995</v>
      </c>
      <c r="W222" s="27">
        <v>4125796678.4200001</v>
      </c>
      <c r="X222" s="27">
        <v>4.0999999999999996</v>
      </c>
      <c r="Y222" s="27">
        <v>4.7</v>
      </c>
      <c r="Z222" s="27">
        <v>3.2</v>
      </c>
      <c r="AA222" s="27">
        <v>4.0999999999999996</v>
      </c>
      <c r="AB222" s="27">
        <v>4.5</v>
      </c>
      <c r="AC222" s="27">
        <v>4.4000000000000004</v>
      </c>
      <c r="AD222" s="27">
        <v>4.0999999999999996</v>
      </c>
      <c r="AE222" s="27">
        <v>4</v>
      </c>
      <c r="AF222" s="27">
        <v>3.7</v>
      </c>
      <c r="AG222" s="27">
        <v>4.2</v>
      </c>
      <c r="AH222" s="27">
        <v>4.0999999999999996</v>
      </c>
      <c r="AI222" s="27">
        <v>4302</v>
      </c>
      <c r="AJ222" s="27">
        <v>6325</v>
      </c>
      <c r="AK222" s="27">
        <v>40912</v>
      </c>
      <c r="AL222" s="27">
        <v>11342</v>
      </c>
      <c r="AM222" s="27">
        <v>14405</v>
      </c>
      <c r="AN222" s="27">
        <v>13517</v>
      </c>
      <c r="AO222" s="27">
        <v>35387</v>
      </c>
      <c r="AP222" s="27">
        <v>10094</v>
      </c>
      <c r="AQ222" s="27">
        <v>26221</v>
      </c>
      <c r="AR222" s="27">
        <v>25282</v>
      </c>
      <c r="AS222" s="27">
        <v>11039</v>
      </c>
      <c r="AT222" s="27">
        <v>99.91</v>
      </c>
      <c r="AU222" s="27">
        <v>98.76</v>
      </c>
      <c r="AV222" s="27">
        <v>100.55</v>
      </c>
      <c r="AW222" s="27">
        <v>101.99</v>
      </c>
      <c r="AX222" s="27">
        <v>100.35</v>
      </c>
      <c r="AY222" s="27">
        <v>100.09</v>
      </c>
      <c r="AZ222" s="27">
        <v>101.7</v>
      </c>
      <c r="BA222" s="27">
        <v>100.83</v>
      </c>
      <c r="BB222" s="27">
        <v>101.9</v>
      </c>
      <c r="BC222" s="27">
        <v>102.27</v>
      </c>
      <c r="BD222" s="27">
        <v>100.34</v>
      </c>
      <c r="BE222" s="27">
        <v>2772</v>
      </c>
      <c r="BF222" s="27">
        <v>5195</v>
      </c>
      <c r="BG222" s="27">
        <v>111842</v>
      </c>
      <c r="BH222" s="27">
        <v>8895</v>
      </c>
      <c r="BI222" s="27">
        <v>4821</v>
      </c>
      <c r="BJ222" s="27">
        <v>5298</v>
      </c>
      <c r="BK222" s="27">
        <v>48524</v>
      </c>
      <c r="BL222" s="27">
        <v>7518</v>
      </c>
      <c r="BM222" s="27">
        <v>27434</v>
      </c>
      <c r="BN222" s="27">
        <v>11573</v>
      </c>
      <c r="BO222" s="27">
        <v>11062</v>
      </c>
      <c r="BP222" s="27">
        <v>3488</v>
      </c>
      <c r="BQ222" s="27">
        <v>3668</v>
      </c>
      <c r="BR222" s="27">
        <v>26731</v>
      </c>
      <c r="BS222" s="27">
        <v>9882</v>
      </c>
      <c r="BT222" s="27">
        <v>7295</v>
      </c>
      <c r="BU222" s="27">
        <v>7158</v>
      </c>
      <c r="BV222" s="27">
        <v>19344</v>
      </c>
      <c r="BW222" s="27">
        <v>6819</v>
      </c>
      <c r="BX222" s="27">
        <v>20553</v>
      </c>
      <c r="BY222" s="27">
        <v>13273</v>
      </c>
      <c r="BZ222" s="27">
        <v>6843</v>
      </c>
      <c r="CA222" s="27">
        <v>630</v>
      </c>
      <c r="CB222" s="27">
        <v>731</v>
      </c>
      <c r="CC222" s="27">
        <v>5791</v>
      </c>
      <c r="CD222" s="27">
        <v>1830</v>
      </c>
      <c r="CE222" s="27">
        <v>1846</v>
      </c>
      <c r="CF222" s="27">
        <v>1471</v>
      </c>
      <c r="CG222" s="27">
        <v>3503</v>
      </c>
      <c r="CH222" s="27">
        <v>1356</v>
      </c>
      <c r="CI222" s="27">
        <v>3353</v>
      </c>
      <c r="CJ222" s="27">
        <v>2281</v>
      </c>
      <c r="CK222" s="27">
        <v>1370</v>
      </c>
    </row>
    <row r="223" spans="1:89" s="8" customFormat="1" x14ac:dyDescent="0.25">
      <c r="A223" s="26">
        <v>43862</v>
      </c>
      <c r="B223" s="27">
        <v>3524.172</v>
      </c>
      <c r="C223" s="27">
        <v>4930.4350000000004</v>
      </c>
      <c r="D223" s="27">
        <v>112140.946</v>
      </c>
      <c r="E223" s="27">
        <v>35943.705000000002</v>
      </c>
      <c r="F223" s="27">
        <v>8192.643</v>
      </c>
      <c r="G223" s="27">
        <v>6649.558</v>
      </c>
      <c r="H223" s="27">
        <v>33618.925999999999</v>
      </c>
      <c r="I223" s="27">
        <v>6638.5709999999999</v>
      </c>
      <c r="J223" s="27">
        <v>82996.425000000003</v>
      </c>
      <c r="K223" s="27">
        <v>27065.332999999999</v>
      </c>
      <c r="L223" s="27">
        <v>13047.799000000001</v>
      </c>
      <c r="M223" s="27">
        <v>6814129413.1999998</v>
      </c>
      <c r="N223" s="27">
        <v>7371113633.9200001</v>
      </c>
      <c r="O223" s="27">
        <v>34007471675.98</v>
      </c>
      <c r="P223" s="27">
        <v>14092705754.23</v>
      </c>
      <c r="Q223" s="27">
        <v>8867949134.1200008</v>
      </c>
      <c r="R223" s="27">
        <v>35762745373.779999</v>
      </c>
      <c r="S223" s="27">
        <v>12169794369.190001</v>
      </c>
      <c r="T223" s="27">
        <v>27921577826.200001</v>
      </c>
      <c r="U223" s="27">
        <v>10074361773.209999</v>
      </c>
      <c r="V223" s="27">
        <v>18100512321.959999</v>
      </c>
      <c r="W223" s="27">
        <v>10399930074.51</v>
      </c>
      <c r="X223" s="27">
        <v>5.5</v>
      </c>
      <c r="Y223" s="27">
        <v>4.8</v>
      </c>
      <c r="Z223" s="27">
        <v>3.2</v>
      </c>
      <c r="AA223" s="27">
        <v>4.4000000000000004</v>
      </c>
      <c r="AB223" s="27">
        <v>4.5999999999999996</v>
      </c>
      <c r="AC223" s="27">
        <v>4.4000000000000004</v>
      </c>
      <c r="AD223" s="27">
        <v>4.0999999999999996</v>
      </c>
      <c r="AE223" s="27">
        <v>4.2</v>
      </c>
      <c r="AF223" s="27">
        <v>3.4</v>
      </c>
      <c r="AG223" s="27">
        <v>4.4000000000000004</v>
      </c>
      <c r="AH223" s="27">
        <v>4</v>
      </c>
      <c r="AI223" s="27">
        <v>4310</v>
      </c>
      <c r="AJ223" s="27">
        <v>6470</v>
      </c>
      <c r="AK223" s="27">
        <v>40202</v>
      </c>
      <c r="AL223" s="27">
        <v>12133</v>
      </c>
      <c r="AM223" s="27">
        <v>13908</v>
      </c>
      <c r="AN223" s="27">
        <v>13620</v>
      </c>
      <c r="AO223" s="27">
        <v>36979</v>
      </c>
      <c r="AP223" s="27">
        <v>9999</v>
      </c>
      <c r="AQ223" s="27">
        <v>27414</v>
      </c>
      <c r="AR223" s="27">
        <v>24932</v>
      </c>
      <c r="AS223" s="27">
        <v>11359</v>
      </c>
      <c r="AT223" s="27">
        <v>99.05</v>
      </c>
      <c r="AU223" s="27">
        <v>99.91</v>
      </c>
      <c r="AV223" s="27">
        <v>98.77</v>
      </c>
      <c r="AW223" s="27">
        <v>100.27</v>
      </c>
      <c r="AX223" s="27">
        <v>99.79</v>
      </c>
      <c r="AY223" s="27">
        <v>100.68</v>
      </c>
      <c r="AZ223" s="27">
        <v>99.87</v>
      </c>
      <c r="BA223" s="27">
        <v>99.58</v>
      </c>
      <c r="BB223" s="27">
        <v>98.4</v>
      </c>
      <c r="BC223" s="27">
        <v>99.4</v>
      </c>
      <c r="BD223" s="27">
        <v>100.54</v>
      </c>
      <c r="BE223" s="27">
        <v>5829</v>
      </c>
      <c r="BF223" s="27">
        <v>12963</v>
      </c>
      <c r="BG223" s="27">
        <v>217852</v>
      </c>
      <c r="BH223" s="27">
        <v>18380</v>
      </c>
      <c r="BI223" s="27">
        <v>10828</v>
      </c>
      <c r="BJ223" s="27">
        <v>13064</v>
      </c>
      <c r="BK223" s="27">
        <v>103343</v>
      </c>
      <c r="BL223" s="27">
        <v>27287</v>
      </c>
      <c r="BM223" s="27">
        <v>54270</v>
      </c>
      <c r="BN223" s="27">
        <v>25514</v>
      </c>
      <c r="BO223" s="27">
        <v>18961</v>
      </c>
      <c r="BP223" s="27">
        <v>7333</v>
      </c>
      <c r="BQ223" s="27">
        <v>7867</v>
      </c>
      <c r="BR223" s="27">
        <v>57460</v>
      </c>
      <c r="BS223" s="27">
        <v>20675</v>
      </c>
      <c r="BT223" s="27">
        <v>15453</v>
      </c>
      <c r="BU223" s="27">
        <v>15117</v>
      </c>
      <c r="BV223" s="27">
        <v>41179</v>
      </c>
      <c r="BW223" s="27">
        <v>14575</v>
      </c>
      <c r="BX223" s="27">
        <v>43397</v>
      </c>
      <c r="BY223" s="27">
        <v>27867</v>
      </c>
      <c r="BZ223" s="27">
        <v>14323</v>
      </c>
      <c r="CA223" s="27">
        <v>1591</v>
      </c>
      <c r="CB223" s="27">
        <v>1821</v>
      </c>
      <c r="CC223" s="27">
        <v>14666</v>
      </c>
      <c r="CD223" s="27">
        <v>4240</v>
      </c>
      <c r="CE223" s="27">
        <v>4317</v>
      </c>
      <c r="CF223" s="27">
        <v>3446</v>
      </c>
      <c r="CG223" s="27">
        <v>8477</v>
      </c>
      <c r="CH223" s="27">
        <v>3174</v>
      </c>
      <c r="CI223" s="27">
        <v>7867</v>
      </c>
      <c r="CJ223" s="27">
        <v>5470</v>
      </c>
      <c r="CK223" s="27">
        <v>2940</v>
      </c>
    </row>
    <row r="224" spans="1:89" s="8" customFormat="1" x14ac:dyDescent="0.25">
      <c r="A224" s="26">
        <v>43891</v>
      </c>
      <c r="B224" s="27">
        <v>6431.2740000000003</v>
      </c>
      <c r="C224" s="27">
        <v>8562.61</v>
      </c>
      <c r="D224" s="27">
        <v>183508.465</v>
      </c>
      <c r="E224" s="27">
        <v>55158.764000000003</v>
      </c>
      <c r="F224" s="27">
        <v>14400.657999999999</v>
      </c>
      <c r="G224" s="27">
        <v>11639.499</v>
      </c>
      <c r="H224" s="27">
        <v>73379.226999999999</v>
      </c>
      <c r="I224" s="27">
        <v>12870.172</v>
      </c>
      <c r="J224" s="27">
        <v>137414.96900000001</v>
      </c>
      <c r="K224" s="27">
        <v>42230.601000000002</v>
      </c>
      <c r="L224" s="27">
        <v>19740.831999999999</v>
      </c>
      <c r="M224" s="27">
        <v>11004139812.809999</v>
      </c>
      <c r="N224" s="27">
        <v>11714798207.969999</v>
      </c>
      <c r="O224" s="27">
        <v>68389817327.339996</v>
      </c>
      <c r="P224" s="27">
        <v>23405063640.209999</v>
      </c>
      <c r="Q224" s="27">
        <v>15677992238.780001</v>
      </c>
      <c r="R224" s="27">
        <v>54678780972.059998</v>
      </c>
      <c r="S224" s="27">
        <v>20327215815.939999</v>
      </c>
      <c r="T224" s="27">
        <v>46915684544.449997</v>
      </c>
      <c r="U224" s="27">
        <v>17326568096.32</v>
      </c>
      <c r="V224" s="27">
        <v>31146878039.5</v>
      </c>
      <c r="W224" s="27">
        <v>17868913170.689999</v>
      </c>
      <c r="X224" s="27">
        <v>5.7</v>
      </c>
      <c r="Y224" s="27">
        <v>5.0999999999999996</v>
      </c>
      <c r="Z224" s="27">
        <v>3.2</v>
      </c>
      <c r="AA224" s="27">
        <v>5.0999999999999996</v>
      </c>
      <c r="AB224" s="27">
        <v>4.5999999999999996</v>
      </c>
      <c r="AC224" s="27">
        <v>4.5999999999999996</v>
      </c>
      <c r="AD224" s="27">
        <v>4.2</v>
      </c>
      <c r="AE224" s="27">
        <v>4.3</v>
      </c>
      <c r="AF224" s="27">
        <v>3.1</v>
      </c>
      <c r="AG224" s="27">
        <v>4.5</v>
      </c>
      <c r="AH224" s="27">
        <v>4</v>
      </c>
      <c r="AI224" s="27">
        <v>4423</v>
      </c>
      <c r="AJ224" s="27">
        <v>6457</v>
      </c>
      <c r="AK224" s="27">
        <v>39275</v>
      </c>
      <c r="AL224" s="27">
        <v>11432</v>
      </c>
      <c r="AM224" s="27">
        <v>13910</v>
      </c>
      <c r="AN224" s="27">
        <v>13076</v>
      </c>
      <c r="AO224" s="27">
        <v>39990</v>
      </c>
      <c r="AP224" s="27">
        <v>9656</v>
      </c>
      <c r="AQ224" s="27">
        <v>28295</v>
      </c>
      <c r="AR224" s="27">
        <v>26165</v>
      </c>
      <c r="AS224" s="27">
        <v>11872</v>
      </c>
      <c r="AT224" s="27">
        <v>100.44</v>
      </c>
      <c r="AU224" s="27">
        <v>101.22</v>
      </c>
      <c r="AV224" s="27">
        <v>97.33</v>
      </c>
      <c r="AW224" s="27">
        <v>98.7</v>
      </c>
      <c r="AX224" s="27">
        <v>100.35</v>
      </c>
      <c r="AY224" s="27">
        <v>100.14</v>
      </c>
      <c r="AZ224" s="27">
        <v>100.66</v>
      </c>
      <c r="BA224" s="27">
        <v>100.62</v>
      </c>
      <c r="BB224" s="27">
        <v>99.88</v>
      </c>
      <c r="BC224" s="27">
        <v>100.56</v>
      </c>
      <c r="BD224" s="27">
        <v>100.7</v>
      </c>
      <c r="BE224" s="27">
        <v>10002</v>
      </c>
      <c r="BF224" s="27">
        <v>19879</v>
      </c>
      <c r="BG224" s="27">
        <v>291499</v>
      </c>
      <c r="BH224" s="27">
        <v>31737</v>
      </c>
      <c r="BI224" s="27">
        <v>18740</v>
      </c>
      <c r="BJ224" s="27">
        <v>21323</v>
      </c>
      <c r="BK224" s="27">
        <v>187637</v>
      </c>
      <c r="BL224" s="27">
        <v>42533</v>
      </c>
      <c r="BM224" s="27">
        <v>101871</v>
      </c>
      <c r="BN224" s="27">
        <v>41532</v>
      </c>
      <c r="BO224" s="27">
        <v>26722</v>
      </c>
      <c r="BP224" s="27">
        <v>11915</v>
      </c>
      <c r="BQ224" s="27">
        <v>12825</v>
      </c>
      <c r="BR224" s="27">
        <v>94582</v>
      </c>
      <c r="BS224" s="27">
        <v>34078</v>
      </c>
      <c r="BT224" s="27">
        <v>25043</v>
      </c>
      <c r="BU224" s="27">
        <v>24418</v>
      </c>
      <c r="BV224" s="27">
        <v>67387</v>
      </c>
      <c r="BW224" s="27">
        <v>23588</v>
      </c>
      <c r="BX224" s="27">
        <v>71587</v>
      </c>
      <c r="BY224" s="27">
        <v>45503</v>
      </c>
      <c r="BZ224" s="27">
        <v>23322</v>
      </c>
      <c r="CA224" s="27">
        <v>2667</v>
      </c>
      <c r="CB224" s="27">
        <v>3007</v>
      </c>
      <c r="CC224" s="27">
        <v>25087</v>
      </c>
      <c r="CD224" s="27">
        <v>7102</v>
      </c>
      <c r="CE224" s="27">
        <v>7137</v>
      </c>
      <c r="CF224" s="27">
        <v>5670</v>
      </c>
      <c r="CG224" s="27">
        <v>14502</v>
      </c>
      <c r="CH224" s="27">
        <v>5149</v>
      </c>
      <c r="CI224" s="27">
        <v>13759</v>
      </c>
      <c r="CJ224" s="27">
        <v>9337</v>
      </c>
      <c r="CK224" s="27">
        <v>4891</v>
      </c>
    </row>
    <row r="225" spans="1:89" s="8" customFormat="1" x14ac:dyDescent="0.25">
      <c r="A225" s="26">
        <v>43922</v>
      </c>
      <c r="B225" s="27">
        <v>8354.4650000000001</v>
      </c>
      <c r="C225" s="27">
        <v>11741.781000000001</v>
      </c>
      <c r="D225" s="27">
        <v>225565.894</v>
      </c>
      <c r="E225" s="27">
        <v>67393.535000000003</v>
      </c>
      <c r="F225" s="27">
        <v>18471.157999999999</v>
      </c>
      <c r="G225" s="27">
        <v>13362.144</v>
      </c>
      <c r="H225" s="27">
        <v>105376.92600000001</v>
      </c>
      <c r="I225" s="27">
        <v>17135.509999999998</v>
      </c>
      <c r="J225" s="27">
        <v>178384.17499999999</v>
      </c>
      <c r="K225" s="27">
        <v>53079.561999999998</v>
      </c>
      <c r="L225" s="27">
        <v>25314.75</v>
      </c>
      <c r="M225" s="27">
        <v>15885917992.959999</v>
      </c>
      <c r="N225" s="27">
        <v>17209993965.549999</v>
      </c>
      <c r="O225" s="27">
        <v>110661740583.64</v>
      </c>
      <c r="P225" s="27">
        <v>35191766548.309998</v>
      </c>
      <c r="Q225" s="27">
        <v>22774845867.98</v>
      </c>
      <c r="R225" s="27">
        <v>81741287416.199997</v>
      </c>
      <c r="S225" s="27">
        <v>27853883740.290001</v>
      </c>
      <c r="T225" s="27">
        <v>70185995884.509995</v>
      </c>
      <c r="U225" s="27">
        <v>25311196373.02</v>
      </c>
      <c r="V225" s="27">
        <v>47233523536.82</v>
      </c>
      <c r="W225" s="27">
        <v>27342103354.34</v>
      </c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>
        <v>3774</v>
      </c>
      <c r="AJ225" s="27">
        <v>5339</v>
      </c>
      <c r="AK225" s="27">
        <v>36557</v>
      </c>
      <c r="AL225" s="27">
        <v>11545</v>
      </c>
      <c r="AM225" s="27">
        <v>11723</v>
      </c>
      <c r="AN225" s="27">
        <v>12988</v>
      </c>
      <c r="AO225" s="27">
        <v>38771</v>
      </c>
      <c r="AP225" s="27">
        <v>9288</v>
      </c>
      <c r="AQ225" s="27">
        <v>27467</v>
      </c>
      <c r="AR225" s="27">
        <v>25076</v>
      </c>
      <c r="AS225" s="27">
        <v>10887</v>
      </c>
      <c r="AT225" s="27">
        <v>100.66</v>
      </c>
      <c r="AU225" s="27">
        <v>102.55</v>
      </c>
      <c r="AV225" s="27">
        <v>92.41</v>
      </c>
      <c r="AW225" s="27">
        <v>97.61</v>
      </c>
      <c r="AX225" s="27">
        <v>100.5</v>
      </c>
      <c r="AY225" s="27">
        <v>100.74</v>
      </c>
      <c r="AZ225" s="27">
        <v>96.08</v>
      </c>
      <c r="BA225" s="27">
        <v>102.28</v>
      </c>
      <c r="BB225" s="27">
        <v>89.67</v>
      </c>
      <c r="BC225" s="27">
        <v>98.25</v>
      </c>
      <c r="BD225" s="27">
        <v>100.28</v>
      </c>
      <c r="BE225" s="27">
        <v>12732</v>
      </c>
      <c r="BF225" s="27">
        <v>24901</v>
      </c>
      <c r="BG225" s="27">
        <v>363006</v>
      </c>
      <c r="BH225" s="27">
        <v>40252</v>
      </c>
      <c r="BI225" s="27">
        <v>25610</v>
      </c>
      <c r="BJ225" s="27">
        <v>28047</v>
      </c>
      <c r="BK225" s="27">
        <v>255826</v>
      </c>
      <c r="BL225" s="27">
        <v>51918</v>
      </c>
      <c r="BM225" s="27">
        <v>128214</v>
      </c>
      <c r="BN225" s="27">
        <v>52323</v>
      </c>
      <c r="BO225" s="27">
        <v>37471</v>
      </c>
      <c r="BP225" s="27">
        <v>14505</v>
      </c>
      <c r="BQ225" s="27">
        <v>15500</v>
      </c>
      <c r="BR225" s="27">
        <v>113878</v>
      </c>
      <c r="BS225" s="27">
        <v>41823</v>
      </c>
      <c r="BT225" s="27">
        <v>30088</v>
      </c>
      <c r="BU225" s="27">
        <v>29886</v>
      </c>
      <c r="BV225" s="27">
        <v>80772</v>
      </c>
      <c r="BW225" s="27">
        <v>28376</v>
      </c>
      <c r="BX225" s="27">
        <v>87066</v>
      </c>
      <c r="BY225" s="27">
        <v>54638</v>
      </c>
      <c r="BZ225" s="27">
        <v>28472</v>
      </c>
      <c r="CA225" s="27">
        <v>3558</v>
      </c>
      <c r="CB225" s="27">
        <v>3788</v>
      </c>
      <c r="CC225" s="27">
        <v>32722</v>
      </c>
      <c r="CD225" s="27">
        <v>9900</v>
      </c>
      <c r="CE225" s="27">
        <v>8942</v>
      </c>
      <c r="CF225" s="27">
        <v>7579</v>
      </c>
      <c r="CG225" s="27">
        <v>18540</v>
      </c>
      <c r="CH225" s="27">
        <v>6587</v>
      </c>
      <c r="CI225" s="27">
        <v>17637</v>
      </c>
      <c r="CJ225" s="27">
        <v>11748</v>
      </c>
      <c r="CK225" s="27">
        <v>6487</v>
      </c>
    </row>
    <row r="226" spans="1:89" s="8" customFormat="1" x14ac:dyDescent="0.25">
      <c r="A226" s="26">
        <v>43952</v>
      </c>
      <c r="B226" s="27">
        <v>9933.7389999999996</v>
      </c>
      <c r="C226" s="27">
        <v>14156.109</v>
      </c>
      <c r="D226" s="27">
        <v>264943.76500000001</v>
      </c>
      <c r="E226" s="27">
        <v>75877.286999999997</v>
      </c>
      <c r="F226" s="27">
        <v>22275.663</v>
      </c>
      <c r="G226" s="27">
        <v>16995.287</v>
      </c>
      <c r="H226" s="27">
        <v>123949.732</v>
      </c>
      <c r="I226" s="27">
        <v>20233.342000000001</v>
      </c>
      <c r="J226" s="27">
        <v>205742.83499999999</v>
      </c>
      <c r="K226" s="27">
        <v>62252.813000000002</v>
      </c>
      <c r="L226" s="27">
        <v>31191.617999999999</v>
      </c>
      <c r="M226" s="27">
        <v>19081289932.310001</v>
      </c>
      <c r="N226" s="27">
        <v>21638545113.470001</v>
      </c>
      <c r="O226" s="27">
        <v>152133378564.70999</v>
      </c>
      <c r="P226" s="27">
        <v>45042422602.220001</v>
      </c>
      <c r="Q226" s="27">
        <v>29561601171.34</v>
      </c>
      <c r="R226" s="27">
        <v>101131134614.78</v>
      </c>
      <c r="S226" s="27">
        <v>35955976928.860001</v>
      </c>
      <c r="T226" s="27">
        <v>87743852399.279999</v>
      </c>
      <c r="U226" s="27">
        <v>32791315550.779999</v>
      </c>
      <c r="V226" s="27">
        <v>59713738166.440002</v>
      </c>
      <c r="W226" s="27">
        <v>35914578195.440002</v>
      </c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>
        <v>4122</v>
      </c>
      <c r="AJ226" s="27">
        <v>5896</v>
      </c>
      <c r="AK226" s="27">
        <v>38026</v>
      </c>
      <c r="AL226" s="27">
        <v>11385</v>
      </c>
      <c r="AM226" s="27">
        <v>12930</v>
      </c>
      <c r="AN226" s="27">
        <v>13695</v>
      </c>
      <c r="AO226" s="27">
        <v>39730</v>
      </c>
      <c r="AP226" s="27">
        <v>11321</v>
      </c>
      <c r="AQ226" s="27">
        <v>28135</v>
      </c>
      <c r="AR226" s="27">
        <v>24745</v>
      </c>
      <c r="AS226" s="27">
        <v>12324</v>
      </c>
      <c r="AT226" s="27">
        <v>97.93</v>
      </c>
      <c r="AU226" s="27">
        <v>99.21</v>
      </c>
      <c r="AV226" s="27">
        <v>96.41</v>
      </c>
      <c r="AW226" s="27">
        <v>88.71</v>
      </c>
      <c r="AX226" s="27">
        <v>101.56</v>
      </c>
      <c r="AY226" s="27">
        <v>99.81</v>
      </c>
      <c r="AZ226" s="27">
        <v>99.9</v>
      </c>
      <c r="BA226" s="27">
        <v>101.15</v>
      </c>
      <c r="BB226" s="27">
        <v>97.61</v>
      </c>
      <c r="BC226" s="27">
        <v>98.19</v>
      </c>
      <c r="BD226" s="27">
        <v>100.53</v>
      </c>
      <c r="BE226" s="27">
        <v>15828</v>
      </c>
      <c r="BF226" s="27">
        <v>28953</v>
      </c>
      <c r="BG226" s="27">
        <v>421180</v>
      </c>
      <c r="BH226" s="27">
        <v>48831</v>
      </c>
      <c r="BI226" s="27">
        <v>31846</v>
      </c>
      <c r="BJ226" s="27">
        <v>34270</v>
      </c>
      <c r="BK226" s="27">
        <v>310652</v>
      </c>
      <c r="BL226" s="27">
        <v>59722</v>
      </c>
      <c r="BM226" s="27">
        <v>151511</v>
      </c>
      <c r="BN226" s="27">
        <v>61376</v>
      </c>
      <c r="BO226" s="27">
        <v>46374</v>
      </c>
      <c r="BP226" s="27">
        <v>17309</v>
      </c>
      <c r="BQ226" s="27">
        <v>18426</v>
      </c>
      <c r="BR226" s="27">
        <v>136618</v>
      </c>
      <c r="BS226" s="27">
        <v>50218</v>
      </c>
      <c r="BT226" s="27">
        <v>35919</v>
      </c>
      <c r="BU226" s="27">
        <v>36056</v>
      </c>
      <c r="BV226" s="27">
        <v>95542</v>
      </c>
      <c r="BW226" s="27">
        <v>33842</v>
      </c>
      <c r="BX226" s="27">
        <v>104562</v>
      </c>
      <c r="BY226" s="27">
        <v>65295</v>
      </c>
      <c r="BZ226" s="27">
        <v>34334</v>
      </c>
      <c r="CA226" s="27">
        <v>4285</v>
      </c>
      <c r="CB226" s="27">
        <v>4554</v>
      </c>
      <c r="CC226" s="27">
        <v>39965</v>
      </c>
      <c r="CD226" s="27">
        <v>12277</v>
      </c>
      <c r="CE226" s="27">
        <v>10854</v>
      </c>
      <c r="CF226" s="27">
        <v>9319</v>
      </c>
      <c r="CG226" s="27">
        <v>22276</v>
      </c>
      <c r="CH226" s="27">
        <v>7928</v>
      </c>
      <c r="CI226" s="27">
        <v>21511</v>
      </c>
      <c r="CJ226" s="27">
        <v>14089</v>
      </c>
      <c r="CK226" s="27">
        <v>7850</v>
      </c>
    </row>
    <row r="227" spans="1:89" s="8" customFormat="1" x14ac:dyDescent="0.25">
      <c r="A227" s="26">
        <v>43983</v>
      </c>
      <c r="B227" s="27">
        <v>11480.918</v>
      </c>
      <c r="C227" s="27">
        <v>16938.511999999999</v>
      </c>
      <c r="D227" s="27">
        <v>303647.53600000002</v>
      </c>
      <c r="E227" s="27">
        <v>85311.437999999995</v>
      </c>
      <c r="F227" s="27">
        <v>25858.842000000001</v>
      </c>
      <c r="G227" s="27">
        <v>20242.201000000001</v>
      </c>
      <c r="H227" s="27">
        <v>146882.16800000001</v>
      </c>
      <c r="I227" s="27">
        <v>24763.169000000002</v>
      </c>
      <c r="J227" s="27">
        <v>233647.052</v>
      </c>
      <c r="K227" s="27">
        <v>71604.237999999998</v>
      </c>
      <c r="L227" s="27">
        <v>36361.938999999998</v>
      </c>
      <c r="M227" s="27">
        <v>23875674737.48</v>
      </c>
      <c r="N227" s="27">
        <v>27173011460.290001</v>
      </c>
      <c r="O227" s="27">
        <v>186399946038.23001</v>
      </c>
      <c r="P227" s="27">
        <v>57192564264.349998</v>
      </c>
      <c r="Q227" s="27">
        <v>37880441207.709999</v>
      </c>
      <c r="R227" s="27">
        <v>122872292689.53</v>
      </c>
      <c r="S227" s="27">
        <v>45543246264.970001</v>
      </c>
      <c r="T227" s="27">
        <v>111408991226.8</v>
      </c>
      <c r="U227" s="27">
        <v>41054225437.690002</v>
      </c>
      <c r="V227" s="27">
        <v>76938026696.979996</v>
      </c>
      <c r="W227" s="27">
        <v>44930660536.419998</v>
      </c>
      <c r="X227" s="27">
        <v>7.3</v>
      </c>
      <c r="Y227" s="27">
        <v>5.7</v>
      </c>
      <c r="Z227" s="27">
        <v>3.9</v>
      </c>
      <c r="AA227" s="27">
        <v>7.4</v>
      </c>
      <c r="AB227" s="27">
        <v>7.5</v>
      </c>
      <c r="AC227" s="27">
        <v>6.1</v>
      </c>
      <c r="AD227" s="27">
        <v>4.7</v>
      </c>
      <c r="AE227" s="27">
        <v>5.8</v>
      </c>
      <c r="AF227" s="27">
        <v>4.9000000000000004</v>
      </c>
      <c r="AG227" s="27">
        <v>5.2</v>
      </c>
      <c r="AH227" s="27">
        <v>5.5</v>
      </c>
      <c r="AI227" s="27">
        <v>4990</v>
      </c>
      <c r="AJ227" s="27">
        <v>6117</v>
      </c>
      <c r="AK227" s="27">
        <v>40618</v>
      </c>
      <c r="AL227" s="27">
        <v>13562</v>
      </c>
      <c r="AM227" s="27">
        <v>14579</v>
      </c>
      <c r="AN227" s="27">
        <v>15226</v>
      </c>
      <c r="AO227" s="27">
        <v>41368</v>
      </c>
      <c r="AP227" s="27">
        <v>13005</v>
      </c>
      <c r="AQ227" s="27">
        <v>28434</v>
      </c>
      <c r="AR227" s="27">
        <v>25165</v>
      </c>
      <c r="AS227" s="27">
        <v>13076</v>
      </c>
      <c r="AT227" s="27">
        <v>101.36</v>
      </c>
      <c r="AU227" s="27">
        <v>99.88</v>
      </c>
      <c r="AV227" s="27">
        <v>107.55</v>
      </c>
      <c r="AW227" s="27">
        <v>101.68</v>
      </c>
      <c r="AX227" s="27">
        <v>98.39</v>
      </c>
      <c r="AY227" s="27">
        <v>99.32</v>
      </c>
      <c r="AZ227" s="27">
        <v>105.34</v>
      </c>
      <c r="BA227" s="27">
        <v>101.06</v>
      </c>
      <c r="BB227" s="27">
        <v>110.49</v>
      </c>
      <c r="BC227" s="27">
        <v>100.34</v>
      </c>
      <c r="BD227" s="27">
        <v>99.96</v>
      </c>
      <c r="BE227" s="27">
        <v>19214</v>
      </c>
      <c r="BF227" s="27">
        <v>35025</v>
      </c>
      <c r="BG227" s="27">
        <v>498708</v>
      </c>
      <c r="BH227" s="27">
        <v>57714</v>
      </c>
      <c r="BI227" s="27">
        <v>39091</v>
      </c>
      <c r="BJ227" s="27">
        <v>40461</v>
      </c>
      <c r="BK227" s="27">
        <v>359362</v>
      </c>
      <c r="BL227" s="27">
        <v>68465</v>
      </c>
      <c r="BM227" s="27">
        <v>191032</v>
      </c>
      <c r="BN227" s="27">
        <v>74166</v>
      </c>
      <c r="BO227" s="27">
        <v>56737</v>
      </c>
      <c r="BP227" s="27">
        <v>21119</v>
      </c>
      <c r="BQ227" s="27">
        <v>22461</v>
      </c>
      <c r="BR227" s="27">
        <v>166356</v>
      </c>
      <c r="BS227" s="27">
        <v>61700</v>
      </c>
      <c r="BT227" s="27">
        <v>43740</v>
      </c>
      <c r="BU227" s="27">
        <v>44328</v>
      </c>
      <c r="BV227" s="27">
        <v>116651</v>
      </c>
      <c r="BW227" s="27">
        <v>41156</v>
      </c>
      <c r="BX227" s="27">
        <v>126998</v>
      </c>
      <c r="BY227" s="27">
        <v>80240</v>
      </c>
      <c r="BZ227" s="27">
        <v>42128</v>
      </c>
      <c r="CA227" s="27">
        <v>5192</v>
      </c>
      <c r="CB227" s="27">
        <v>5592</v>
      </c>
      <c r="CC227" s="27">
        <v>48997</v>
      </c>
      <c r="CD227" s="27">
        <v>15459</v>
      </c>
      <c r="CE227" s="27">
        <v>13547</v>
      </c>
      <c r="CF227" s="27">
        <v>11655</v>
      </c>
      <c r="CG227" s="27">
        <v>27576</v>
      </c>
      <c r="CH227" s="27">
        <v>9762</v>
      </c>
      <c r="CI227" s="27">
        <v>26619</v>
      </c>
      <c r="CJ227" s="27">
        <v>17626</v>
      </c>
      <c r="CK227" s="27">
        <v>9867</v>
      </c>
    </row>
    <row r="228" spans="1:89" s="8" customFormat="1" x14ac:dyDescent="0.25">
      <c r="A228" s="26">
        <v>44013</v>
      </c>
      <c r="B228" s="27">
        <v>13305.964</v>
      </c>
      <c r="C228" s="27">
        <v>21121.166000000001</v>
      </c>
      <c r="D228" s="27">
        <v>365076.505</v>
      </c>
      <c r="E228" s="27">
        <v>98214.464999999997</v>
      </c>
      <c r="F228" s="27">
        <v>31400.501</v>
      </c>
      <c r="G228" s="27">
        <v>25529.492999999999</v>
      </c>
      <c r="H228" s="27">
        <v>181580.796</v>
      </c>
      <c r="I228" s="27">
        <v>31699.937000000002</v>
      </c>
      <c r="J228" s="27">
        <v>267869.342</v>
      </c>
      <c r="K228" s="27">
        <v>85207.752999999997</v>
      </c>
      <c r="L228" s="27">
        <v>44488.353000000003</v>
      </c>
      <c r="M228" s="27">
        <v>28341035121.889999</v>
      </c>
      <c r="N228" s="27">
        <v>32349227166.259998</v>
      </c>
      <c r="O228" s="27">
        <v>211953353561.39999</v>
      </c>
      <c r="P228" s="27">
        <v>67808718319.199997</v>
      </c>
      <c r="Q228" s="27">
        <v>45273842835.290001</v>
      </c>
      <c r="R228" s="27">
        <v>149871774146.23999</v>
      </c>
      <c r="S228" s="27">
        <v>54915330790.080002</v>
      </c>
      <c r="T228" s="27">
        <v>134135309387.07001</v>
      </c>
      <c r="U228" s="27">
        <v>49742783133.989998</v>
      </c>
      <c r="V228" s="27">
        <v>93258256551.529999</v>
      </c>
      <c r="W228" s="27">
        <v>54224010323.32</v>
      </c>
      <c r="X228" s="27">
        <v>7.4</v>
      </c>
      <c r="Y228" s="27">
        <v>5.6</v>
      </c>
      <c r="Z228" s="27">
        <v>4</v>
      </c>
      <c r="AA228" s="27">
        <v>7.2</v>
      </c>
      <c r="AB228" s="27">
        <v>7.1</v>
      </c>
      <c r="AC228" s="27">
        <v>5.8</v>
      </c>
      <c r="AD228" s="27">
        <v>4.8</v>
      </c>
      <c r="AE228" s="27">
        <v>5.6</v>
      </c>
      <c r="AF228" s="27">
        <v>5.5</v>
      </c>
      <c r="AG228" s="27">
        <v>5.6</v>
      </c>
      <c r="AH228" s="27">
        <v>5.3</v>
      </c>
      <c r="AI228" s="27">
        <v>5533</v>
      </c>
      <c r="AJ228" s="27">
        <v>6718</v>
      </c>
      <c r="AK228" s="27">
        <v>44784</v>
      </c>
      <c r="AL228" s="27">
        <v>15098</v>
      </c>
      <c r="AM228" s="27">
        <v>14862</v>
      </c>
      <c r="AN228" s="27">
        <v>16530</v>
      </c>
      <c r="AO228" s="27">
        <v>42557</v>
      </c>
      <c r="AP228" s="27">
        <v>14472</v>
      </c>
      <c r="AQ228" s="27">
        <v>31387</v>
      </c>
      <c r="AR228" s="27">
        <v>25416</v>
      </c>
      <c r="AS228" s="27">
        <v>14635</v>
      </c>
      <c r="AT228" s="27">
        <v>101.57</v>
      </c>
      <c r="AU228" s="27">
        <v>100.18</v>
      </c>
      <c r="AV228" s="27">
        <v>105.23</v>
      </c>
      <c r="AW228" s="27">
        <v>109.2</v>
      </c>
      <c r="AX228" s="27">
        <v>100.57</v>
      </c>
      <c r="AY228" s="27">
        <v>100.82</v>
      </c>
      <c r="AZ228" s="27">
        <v>100.24</v>
      </c>
      <c r="BA228" s="27">
        <v>103.04</v>
      </c>
      <c r="BB228" s="27">
        <v>102.58</v>
      </c>
      <c r="BC228" s="27">
        <v>103.48</v>
      </c>
      <c r="BD228" s="27">
        <v>101.02</v>
      </c>
      <c r="BE228" s="27">
        <v>23002</v>
      </c>
      <c r="BF228" s="27">
        <v>40736</v>
      </c>
      <c r="BG228" s="27">
        <v>575220</v>
      </c>
      <c r="BH228" s="27">
        <v>66973</v>
      </c>
      <c r="BI228" s="27">
        <v>46704</v>
      </c>
      <c r="BJ228" s="27">
        <v>48429</v>
      </c>
      <c r="BK228" s="27">
        <v>412714</v>
      </c>
      <c r="BL228" s="27">
        <v>81257</v>
      </c>
      <c r="BM228" s="27">
        <v>218348</v>
      </c>
      <c r="BN228" s="27">
        <v>91534</v>
      </c>
      <c r="BO228" s="27">
        <v>72842</v>
      </c>
      <c r="BP228" s="27">
        <v>25676</v>
      </c>
      <c r="BQ228" s="27">
        <v>27428</v>
      </c>
      <c r="BR228" s="27">
        <v>200989</v>
      </c>
      <c r="BS228" s="27">
        <v>75063</v>
      </c>
      <c r="BT228" s="27">
        <v>53145</v>
      </c>
      <c r="BU228" s="27">
        <v>53632</v>
      </c>
      <c r="BV228" s="27">
        <v>141538</v>
      </c>
      <c r="BW228" s="27">
        <v>50326</v>
      </c>
      <c r="BX228" s="27">
        <v>152890</v>
      </c>
      <c r="BY228" s="27">
        <v>96951</v>
      </c>
      <c r="BZ228" s="27">
        <v>51020</v>
      </c>
      <c r="CA228" s="27">
        <v>6497</v>
      </c>
      <c r="CB228" s="27">
        <v>7093</v>
      </c>
      <c r="CC228" s="27">
        <v>60519</v>
      </c>
      <c r="CD228" s="27">
        <v>19429</v>
      </c>
      <c r="CE228" s="27">
        <v>17020</v>
      </c>
      <c r="CF228" s="27">
        <v>14586</v>
      </c>
      <c r="CG228" s="27">
        <v>34291</v>
      </c>
      <c r="CH228" s="27">
        <v>12555</v>
      </c>
      <c r="CI228" s="27">
        <v>33051</v>
      </c>
      <c r="CJ228" s="27">
        <v>21938</v>
      </c>
      <c r="CK228" s="27">
        <v>12434</v>
      </c>
    </row>
    <row r="229" spans="1:89" s="8" customFormat="1" x14ac:dyDescent="0.25">
      <c r="A229" s="26">
        <v>44044</v>
      </c>
      <c r="B229" s="27">
        <v>15235.593999999999</v>
      </c>
      <c r="C229" s="27">
        <v>23993.075000000001</v>
      </c>
      <c r="D229" s="27">
        <v>416592.52799999999</v>
      </c>
      <c r="E229" s="27">
        <v>111175.75599999999</v>
      </c>
      <c r="F229" s="27">
        <v>35776.671000000002</v>
      </c>
      <c r="G229" s="27">
        <v>29273.231</v>
      </c>
      <c r="H229" s="27">
        <v>204891.16500000001</v>
      </c>
      <c r="I229" s="27">
        <v>36837.82</v>
      </c>
      <c r="J229" s="27">
        <v>299957.18300000002</v>
      </c>
      <c r="K229" s="27">
        <v>95673.456000000006</v>
      </c>
      <c r="L229" s="27">
        <v>51474.235000000001</v>
      </c>
      <c r="M229" s="27">
        <v>32262791795.130001</v>
      </c>
      <c r="N229" s="27">
        <v>37759676601.129997</v>
      </c>
      <c r="O229" s="27">
        <v>237722718807.75</v>
      </c>
      <c r="P229" s="27">
        <v>78380725693.860001</v>
      </c>
      <c r="Q229" s="27">
        <v>52733042388.470001</v>
      </c>
      <c r="R229" s="27">
        <v>171487453345.69</v>
      </c>
      <c r="S229" s="27">
        <v>62649270814.790001</v>
      </c>
      <c r="T229" s="27">
        <v>154776635223.62</v>
      </c>
      <c r="U229" s="27">
        <v>58445043509.309998</v>
      </c>
      <c r="V229" s="27">
        <v>108617092554.22</v>
      </c>
      <c r="W229" s="27">
        <v>63022400560.010002</v>
      </c>
      <c r="X229" s="27">
        <v>7.3</v>
      </c>
      <c r="Y229" s="27">
        <v>5.4</v>
      </c>
      <c r="Z229" s="27">
        <v>4</v>
      </c>
      <c r="AA229" s="27">
        <v>6.9</v>
      </c>
      <c r="AB229" s="27">
        <v>6.6</v>
      </c>
      <c r="AC229" s="27">
        <v>5.6</v>
      </c>
      <c r="AD229" s="27">
        <v>4.8</v>
      </c>
      <c r="AE229" s="27">
        <v>5.6</v>
      </c>
      <c r="AF229" s="27">
        <v>5.5</v>
      </c>
      <c r="AG229" s="27">
        <v>6.1</v>
      </c>
      <c r="AH229" s="27">
        <v>5.0999999999999996</v>
      </c>
      <c r="AI229" s="27">
        <v>6015</v>
      </c>
      <c r="AJ229" s="27">
        <v>6967</v>
      </c>
      <c r="AK229" s="27">
        <v>45947</v>
      </c>
      <c r="AL229" s="27">
        <v>16250</v>
      </c>
      <c r="AM229" s="27">
        <v>17671</v>
      </c>
      <c r="AN229" s="27">
        <v>16980</v>
      </c>
      <c r="AO229" s="27">
        <v>44980</v>
      </c>
      <c r="AP229" s="27">
        <v>16117</v>
      </c>
      <c r="AQ229" s="27">
        <v>34514</v>
      </c>
      <c r="AR229" s="27">
        <v>25751</v>
      </c>
      <c r="AS229" s="27">
        <v>14335</v>
      </c>
      <c r="AT229" s="27">
        <v>99.79</v>
      </c>
      <c r="AU229" s="27">
        <v>100.47</v>
      </c>
      <c r="AV229" s="27">
        <v>101.75</v>
      </c>
      <c r="AW229" s="27">
        <v>102.18</v>
      </c>
      <c r="AX229" s="27">
        <v>100.9</v>
      </c>
      <c r="AY229" s="27">
        <v>101.45</v>
      </c>
      <c r="AZ229" s="27">
        <v>99.47</v>
      </c>
      <c r="BA229" s="27">
        <v>100.79</v>
      </c>
      <c r="BB229" s="27">
        <v>100.04</v>
      </c>
      <c r="BC229" s="27">
        <v>102.2</v>
      </c>
      <c r="BD229" s="27">
        <v>100.67</v>
      </c>
      <c r="BE229" s="27">
        <v>28954</v>
      </c>
      <c r="BF229" s="27">
        <v>48700</v>
      </c>
      <c r="BG229" s="27">
        <v>638729</v>
      </c>
      <c r="BH229" s="27">
        <v>78481</v>
      </c>
      <c r="BI229" s="27">
        <v>54150</v>
      </c>
      <c r="BJ229" s="27">
        <v>55410</v>
      </c>
      <c r="BK229" s="27">
        <v>466543</v>
      </c>
      <c r="BL229" s="27">
        <v>91812</v>
      </c>
      <c r="BM229" s="27">
        <v>245754</v>
      </c>
      <c r="BN229" s="27">
        <v>105465</v>
      </c>
      <c r="BO229" s="27">
        <v>79907</v>
      </c>
      <c r="BP229" s="27">
        <v>30461</v>
      </c>
      <c r="BQ229" s="27">
        <v>32630</v>
      </c>
      <c r="BR229" s="27">
        <v>239375</v>
      </c>
      <c r="BS229" s="27">
        <v>89266</v>
      </c>
      <c r="BT229" s="27">
        <v>63338</v>
      </c>
      <c r="BU229" s="27">
        <v>63738</v>
      </c>
      <c r="BV229" s="27">
        <v>168688</v>
      </c>
      <c r="BW229" s="27">
        <v>59767</v>
      </c>
      <c r="BX229" s="27">
        <v>180904</v>
      </c>
      <c r="BY229" s="27">
        <v>115205</v>
      </c>
      <c r="BZ229" s="27">
        <v>60306</v>
      </c>
      <c r="CA229" s="27">
        <v>7795</v>
      </c>
      <c r="CB229" s="27">
        <v>8783</v>
      </c>
      <c r="CC229" s="27">
        <v>73386</v>
      </c>
      <c r="CD229" s="27">
        <v>23534</v>
      </c>
      <c r="CE229" s="27">
        <v>20818</v>
      </c>
      <c r="CF229" s="27">
        <v>17740</v>
      </c>
      <c r="CG229" s="27">
        <v>41953</v>
      </c>
      <c r="CH229" s="27">
        <v>15389</v>
      </c>
      <c r="CI229" s="27">
        <v>40350</v>
      </c>
      <c r="CJ229" s="27">
        <v>26837</v>
      </c>
      <c r="CK229" s="27">
        <v>14856</v>
      </c>
    </row>
    <row r="230" spans="1:89" s="8" customFormat="1" x14ac:dyDescent="0.25">
      <c r="A230" s="26">
        <v>44075</v>
      </c>
      <c r="B230" s="27">
        <v>17196.972000000002</v>
      </c>
      <c r="C230" s="27">
        <v>27561.112000000001</v>
      </c>
      <c r="D230" s="27">
        <v>465866.57199999999</v>
      </c>
      <c r="E230" s="27">
        <v>124405.36199999999</v>
      </c>
      <c r="F230" s="27">
        <v>39622.177000000003</v>
      </c>
      <c r="G230" s="27">
        <v>32961.779000000002</v>
      </c>
      <c r="H230" s="27">
        <v>228524.804</v>
      </c>
      <c r="I230" s="27">
        <v>42158.792999999998</v>
      </c>
      <c r="J230" s="27">
        <v>334974.90500000003</v>
      </c>
      <c r="K230" s="27">
        <v>106628.262</v>
      </c>
      <c r="L230" s="27">
        <v>57033.677000000003</v>
      </c>
      <c r="M230" s="27">
        <v>37715810590.970001</v>
      </c>
      <c r="N230" s="27">
        <v>43754713699.589996</v>
      </c>
      <c r="O230" s="27">
        <v>270754816570.53</v>
      </c>
      <c r="P230" s="27">
        <v>90252027133.330002</v>
      </c>
      <c r="Q230" s="27">
        <v>61920121830.239998</v>
      </c>
      <c r="R230" s="27">
        <v>194690431980.17999</v>
      </c>
      <c r="S230" s="27">
        <v>71139680418.330002</v>
      </c>
      <c r="T230" s="27">
        <v>177941587319.75</v>
      </c>
      <c r="U230" s="27">
        <v>67169791422.510002</v>
      </c>
      <c r="V230" s="27">
        <v>124052616730.58</v>
      </c>
      <c r="W230" s="27">
        <v>71683048344.669998</v>
      </c>
      <c r="X230" s="27">
        <v>7.2</v>
      </c>
      <c r="Y230" s="27">
        <v>4.9000000000000004</v>
      </c>
      <c r="Z230" s="27">
        <v>4</v>
      </c>
      <c r="AA230" s="27">
        <v>6.6</v>
      </c>
      <c r="AB230" s="27">
        <v>6.1</v>
      </c>
      <c r="AC230" s="27">
        <v>5.4</v>
      </c>
      <c r="AD230" s="27">
        <v>4.8</v>
      </c>
      <c r="AE230" s="27">
        <v>5.6</v>
      </c>
      <c r="AF230" s="27">
        <v>5.2</v>
      </c>
      <c r="AG230" s="27">
        <v>6.3</v>
      </c>
      <c r="AH230" s="27">
        <v>5.2</v>
      </c>
      <c r="AI230" s="27">
        <v>6203</v>
      </c>
      <c r="AJ230" s="27">
        <v>7521</v>
      </c>
      <c r="AK230" s="27">
        <v>47086</v>
      </c>
      <c r="AL230" s="27">
        <v>17375</v>
      </c>
      <c r="AM230" s="27">
        <v>16695</v>
      </c>
      <c r="AN230" s="27">
        <v>17871</v>
      </c>
      <c r="AO230" s="27">
        <v>51128</v>
      </c>
      <c r="AP230" s="27">
        <v>16833</v>
      </c>
      <c r="AQ230" s="27">
        <v>36392</v>
      </c>
      <c r="AR230" s="27">
        <v>26912</v>
      </c>
      <c r="AS230" s="27">
        <v>15021</v>
      </c>
      <c r="AT230" s="27">
        <v>99.97</v>
      </c>
      <c r="AU230" s="27">
        <v>100.65</v>
      </c>
      <c r="AV230" s="27">
        <v>101.27</v>
      </c>
      <c r="AW230" s="27">
        <v>100.43</v>
      </c>
      <c r="AX230" s="27">
        <v>100.09</v>
      </c>
      <c r="AY230" s="27">
        <v>99.8</v>
      </c>
      <c r="AZ230" s="27">
        <v>100.31</v>
      </c>
      <c r="BA230" s="27">
        <v>99.55</v>
      </c>
      <c r="BB230" s="27">
        <v>100.4</v>
      </c>
      <c r="BC230" s="27">
        <v>100.06</v>
      </c>
      <c r="BD230" s="27">
        <v>100.14</v>
      </c>
      <c r="BE230" s="27">
        <v>33370</v>
      </c>
      <c r="BF230" s="27">
        <v>56061</v>
      </c>
      <c r="BG230" s="27">
        <v>697301</v>
      </c>
      <c r="BH230" s="27">
        <v>90240</v>
      </c>
      <c r="BI230" s="27">
        <v>60960</v>
      </c>
      <c r="BJ230" s="27">
        <v>63356</v>
      </c>
      <c r="BK230" s="27">
        <v>537385</v>
      </c>
      <c r="BL230" s="27">
        <v>100992</v>
      </c>
      <c r="BM230" s="27">
        <v>280877</v>
      </c>
      <c r="BN230" s="27">
        <v>123151</v>
      </c>
      <c r="BO230" s="27">
        <v>92081</v>
      </c>
      <c r="BP230" s="27">
        <v>35844</v>
      </c>
      <c r="BQ230" s="27">
        <v>38228</v>
      </c>
      <c r="BR230" s="27">
        <v>280138</v>
      </c>
      <c r="BS230" s="27">
        <v>104065</v>
      </c>
      <c r="BT230" s="27">
        <v>74517</v>
      </c>
      <c r="BU230" s="27">
        <v>74354</v>
      </c>
      <c r="BV230" s="27">
        <v>197371</v>
      </c>
      <c r="BW230" s="27">
        <v>70156</v>
      </c>
      <c r="BX230" s="27">
        <v>210543</v>
      </c>
      <c r="BY230" s="27">
        <v>134015</v>
      </c>
      <c r="BZ230" s="27">
        <v>70258</v>
      </c>
      <c r="CA230" s="27">
        <v>9635</v>
      </c>
      <c r="CB230" s="27">
        <v>10841</v>
      </c>
      <c r="CC230" s="27">
        <v>88558</v>
      </c>
      <c r="CD230" s="27">
        <v>28812</v>
      </c>
      <c r="CE230" s="27">
        <v>25539</v>
      </c>
      <c r="CF230" s="27">
        <v>21607</v>
      </c>
      <c r="CG230" s="27">
        <v>51131</v>
      </c>
      <c r="CH230" s="27">
        <v>19043</v>
      </c>
      <c r="CI230" s="27">
        <v>49071</v>
      </c>
      <c r="CJ230" s="27">
        <v>32573</v>
      </c>
      <c r="CK230" s="27">
        <v>18059</v>
      </c>
    </row>
    <row r="231" spans="1:89" s="8" customFormat="1" x14ac:dyDescent="0.25">
      <c r="A231" s="26">
        <v>44105</v>
      </c>
      <c r="B231" s="27">
        <v>19721.005000000001</v>
      </c>
      <c r="C231" s="27">
        <v>32208.615000000002</v>
      </c>
      <c r="D231" s="27">
        <v>529659.72</v>
      </c>
      <c r="E231" s="27">
        <v>139711.14199999999</v>
      </c>
      <c r="F231" s="27">
        <v>45438.108</v>
      </c>
      <c r="G231" s="27">
        <v>39363.47</v>
      </c>
      <c r="H231" s="27">
        <v>260849.34299999999</v>
      </c>
      <c r="I231" s="27">
        <v>49896.012999999999</v>
      </c>
      <c r="J231" s="27">
        <v>383732.34700000001</v>
      </c>
      <c r="K231" s="27">
        <v>123089.84</v>
      </c>
      <c r="L231" s="27">
        <v>64876.375999999997</v>
      </c>
      <c r="M231" s="27">
        <v>42435159100.699997</v>
      </c>
      <c r="N231" s="27">
        <v>48427284053.879997</v>
      </c>
      <c r="O231" s="27">
        <v>309804316869.78003</v>
      </c>
      <c r="P231" s="27">
        <v>101966606652.99001</v>
      </c>
      <c r="Q231" s="27">
        <v>69630955591.289993</v>
      </c>
      <c r="R231" s="27">
        <v>222184276088.53</v>
      </c>
      <c r="S231" s="27">
        <v>79906530545.539993</v>
      </c>
      <c r="T231" s="27">
        <v>208021246528.73999</v>
      </c>
      <c r="U231" s="27">
        <v>76801305456.839996</v>
      </c>
      <c r="V231" s="27">
        <v>139788054908.72</v>
      </c>
      <c r="W231" s="27">
        <v>80321736767.289993</v>
      </c>
      <c r="X231" s="27">
        <v>7.1</v>
      </c>
      <c r="Y231" s="27">
        <v>5</v>
      </c>
      <c r="Z231" s="27">
        <v>3.8</v>
      </c>
      <c r="AA231" s="27">
        <v>6.4</v>
      </c>
      <c r="AB231" s="27">
        <v>6</v>
      </c>
      <c r="AC231" s="27">
        <v>5.4</v>
      </c>
      <c r="AD231" s="27">
        <v>4.8</v>
      </c>
      <c r="AE231" s="27">
        <v>5.6</v>
      </c>
      <c r="AF231" s="27">
        <v>4.9000000000000004</v>
      </c>
      <c r="AG231" s="27">
        <v>6.5</v>
      </c>
      <c r="AH231" s="27">
        <v>5.2</v>
      </c>
      <c r="AI231" s="27">
        <v>6132</v>
      </c>
      <c r="AJ231" s="27">
        <v>6669</v>
      </c>
      <c r="AK231" s="27">
        <v>50365</v>
      </c>
      <c r="AL231" s="27">
        <v>16294</v>
      </c>
      <c r="AM231" s="27">
        <v>16602</v>
      </c>
      <c r="AN231" s="27">
        <v>17405</v>
      </c>
      <c r="AO231" s="27">
        <v>52933</v>
      </c>
      <c r="AP231" s="27">
        <v>17364</v>
      </c>
      <c r="AQ231" s="27">
        <v>36221</v>
      </c>
      <c r="AR231" s="27">
        <v>27408</v>
      </c>
      <c r="AS231" s="27">
        <v>14662</v>
      </c>
      <c r="AT231" s="27">
        <v>103.29</v>
      </c>
      <c r="AU231" s="27">
        <v>101.66</v>
      </c>
      <c r="AV231" s="27">
        <v>99.24</v>
      </c>
      <c r="AW231" s="27">
        <v>100.17</v>
      </c>
      <c r="AX231" s="27">
        <v>100.59</v>
      </c>
      <c r="AY231" s="27">
        <v>101.51</v>
      </c>
      <c r="AZ231" s="27">
        <v>101.53</v>
      </c>
      <c r="BA231" s="27">
        <v>99.33</v>
      </c>
      <c r="BB231" s="27">
        <v>101.66</v>
      </c>
      <c r="BC231" s="27">
        <v>100.41</v>
      </c>
      <c r="BD231" s="27">
        <v>100.43</v>
      </c>
      <c r="BE231" s="27">
        <v>38096</v>
      </c>
      <c r="BF231" s="27">
        <v>61032</v>
      </c>
      <c r="BG231" s="27">
        <v>755402</v>
      </c>
      <c r="BH231" s="27">
        <v>104943</v>
      </c>
      <c r="BI231" s="27">
        <v>66859</v>
      </c>
      <c r="BJ231" s="27">
        <v>70347</v>
      </c>
      <c r="BK231" s="27">
        <v>609582</v>
      </c>
      <c r="BL231" s="27">
        <v>109793</v>
      </c>
      <c r="BM231" s="27">
        <v>332963</v>
      </c>
      <c r="BN231" s="27">
        <v>136973</v>
      </c>
      <c r="BO231" s="27">
        <v>103128</v>
      </c>
      <c r="BP231" s="27">
        <v>41172</v>
      </c>
      <c r="BQ231" s="27">
        <v>44247</v>
      </c>
      <c r="BR231" s="27">
        <v>323628</v>
      </c>
      <c r="BS231" s="27">
        <v>119517</v>
      </c>
      <c r="BT231" s="27">
        <v>86160</v>
      </c>
      <c r="BU231" s="27">
        <v>85359</v>
      </c>
      <c r="BV231" s="27">
        <v>226676</v>
      </c>
      <c r="BW231" s="27">
        <v>81058</v>
      </c>
      <c r="BX231" s="27">
        <v>240745</v>
      </c>
      <c r="BY231" s="27">
        <v>153711</v>
      </c>
      <c r="BZ231" s="27">
        <v>80514</v>
      </c>
      <c r="CA231" s="27">
        <v>11504</v>
      </c>
      <c r="CB231" s="27">
        <v>13137</v>
      </c>
      <c r="CC231" s="27">
        <v>105840</v>
      </c>
      <c r="CD231" s="27">
        <v>34442</v>
      </c>
      <c r="CE231" s="27">
        <v>30550</v>
      </c>
      <c r="CF231" s="27">
        <v>25801</v>
      </c>
      <c r="CG231" s="27">
        <v>61217</v>
      </c>
      <c r="CH231" s="27">
        <v>23194</v>
      </c>
      <c r="CI231" s="27">
        <v>58547</v>
      </c>
      <c r="CJ231" s="27">
        <v>39175</v>
      </c>
      <c r="CK231" s="27">
        <v>21490</v>
      </c>
    </row>
    <row r="232" spans="1:89" s="8" customFormat="1" x14ac:dyDescent="0.25">
      <c r="A232" s="26">
        <v>44136</v>
      </c>
      <c r="B232" s="27">
        <v>21662.98</v>
      </c>
      <c r="C232" s="27">
        <v>35716.31</v>
      </c>
      <c r="D232" s="27">
        <v>581923.402</v>
      </c>
      <c r="E232" s="27">
        <v>155094.56599999999</v>
      </c>
      <c r="F232" s="27">
        <v>50072.46</v>
      </c>
      <c r="G232" s="27">
        <v>44150.58</v>
      </c>
      <c r="H232" s="27">
        <v>282887.16600000003</v>
      </c>
      <c r="I232" s="27">
        <v>55942.874000000003</v>
      </c>
      <c r="J232" s="27">
        <v>423571.674</v>
      </c>
      <c r="K232" s="27">
        <v>136534.58100000001</v>
      </c>
      <c r="L232" s="27">
        <v>75082.667000000001</v>
      </c>
      <c r="M232" s="27">
        <v>47849199272.660004</v>
      </c>
      <c r="N232" s="27">
        <v>55048174466.849998</v>
      </c>
      <c r="O232" s="27">
        <v>347341510606.87</v>
      </c>
      <c r="P232" s="27">
        <v>113901760050.57001</v>
      </c>
      <c r="Q232" s="27">
        <v>77314168121.080002</v>
      </c>
      <c r="R232" s="27">
        <v>247029486463.06</v>
      </c>
      <c r="S232" s="27">
        <v>88542745040.419998</v>
      </c>
      <c r="T232" s="27">
        <v>241855135869.10001</v>
      </c>
      <c r="U232" s="27">
        <v>85698978025.380005</v>
      </c>
      <c r="V232" s="27">
        <v>158060133699.97</v>
      </c>
      <c r="W232" s="27">
        <v>90483740570.389999</v>
      </c>
      <c r="X232" s="27">
        <v>7.1</v>
      </c>
      <c r="Y232" s="27">
        <v>5.2</v>
      </c>
      <c r="Z232" s="27">
        <v>3.8</v>
      </c>
      <c r="AA232" s="27">
        <v>6.2</v>
      </c>
      <c r="AB232" s="27">
        <v>6</v>
      </c>
      <c r="AC232" s="27">
        <v>5.4</v>
      </c>
      <c r="AD232" s="27">
        <v>4.8</v>
      </c>
      <c r="AE232" s="27">
        <v>5.0999999999999996</v>
      </c>
      <c r="AF232" s="27">
        <v>4.5999999999999996</v>
      </c>
      <c r="AG232" s="27">
        <v>6.4</v>
      </c>
      <c r="AH232" s="27">
        <v>5.0999999999999996</v>
      </c>
      <c r="AI232" s="27">
        <v>5647</v>
      </c>
      <c r="AJ232" s="27">
        <v>6120</v>
      </c>
      <c r="AK232" s="27">
        <v>49078</v>
      </c>
      <c r="AL232" s="27">
        <v>15694</v>
      </c>
      <c r="AM232" s="27">
        <v>16133</v>
      </c>
      <c r="AN232" s="27">
        <v>16434</v>
      </c>
      <c r="AO232" s="27">
        <v>53905</v>
      </c>
      <c r="AP232" s="27">
        <v>17687</v>
      </c>
      <c r="AQ232" s="27">
        <v>31007</v>
      </c>
      <c r="AR232" s="27">
        <v>26335</v>
      </c>
      <c r="AS232" s="27">
        <v>14462</v>
      </c>
      <c r="AT232" s="27">
        <v>101.52</v>
      </c>
      <c r="AU232" s="27">
        <v>101.04</v>
      </c>
      <c r="AV232" s="27">
        <v>101.34</v>
      </c>
      <c r="AW232" s="27">
        <v>99.49</v>
      </c>
      <c r="AX232" s="27">
        <v>99.38</v>
      </c>
      <c r="AY232" s="27">
        <v>100.63</v>
      </c>
      <c r="AZ232" s="27">
        <v>99.84</v>
      </c>
      <c r="BA232" s="27">
        <v>100.74</v>
      </c>
      <c r="BB232" s="27">
        <v>100.7</v>
      </c>
      <c r="BC232" s="27">
        <v>100.42</v>
      </c>
      <c r="BD232" s="27">
        <v>100.29</v>
      </c>
      <c r="BE232" s="27">
        <v>41626</v>
      </c>
      <c r="BF232" s="27">
        <v>67873</v>
      </c>
      <c r="BG232" s="27">
        <v>829907</v>
      </c>
      <c r="BH232" s="27">
        <v>119470</v>
      </c>
      <c r="BI232" s="27">
        <v>72543</v>
      </c>
      <c r="BJ232" s="27">
        <v>77591</v>
      </c>
      <c r="BK232" s="27">
        <v>671428</v>
      </c>
      <c r="BL232" s="27">
        <v>118869</v>
      </c>
      <c r="BM232" s="27">
        <v>370861</v>
      </c>
      <c r="BN232" s="27">
        <v>149662</v>
      </c>
      <c r="BO232" s="27">
        <v>116952</v>
      </c>
      <c r="BP232" s="27">
        <v>46551</v>
      </c>
      <c r="BQ232" s="27">
        <v>49802</v>
      </c>
      <c r="BR232" s="27">
        <v>365933</v>
      </c>
      <c r="BS232" s="27">
        <v>134814</v>
      </c>
      <c r="BT232" s="27">
        <v>97484</v>
      </c>
      <c r="BU232" s="27">
        <v>96204</v>
      </c>
      <c r="BV232" s="27">
        <v>254856</v>
      </c>
      <c r="BW232" s="27">
        <v>91762</v>
      </c>
      <c r="BX232" s="27">
        <v>271024</v>
      </c>
      <c r="BY232" s="27">
        <v>173184</v>
      </c>
      <c r="BZ232" s="27">
        <v>90813</v>
      </c>
      <c r="CA232" s="27">
        <v>13294</v>
      </c>
      <c r="CB232" s="27">
        <v>15037</v>
      </c>
      <c r="CC232" s="27">
        <v>121132</v>
      </c>
      <c r="CD232" s="27">
        <v>39352</v>
      </c>
      <c r="CE232" s="27">
        <v>34932</v>
      </c>
      <c r="CF232" s="27">
        <v>29411</v>
      </c>
      <c r="CG232" s="27">
        <v>69799</v>
      </c>
      <c r="CH232" s="27">
        <v>26865</v>
      </c>
      <c r="CI232" s="27">
        <v>66842</v>
      </c>
      <c r="CJ232" s="27">
        <v>44966</v>
      </c>
      <c r="CK232" s="27">
        <v>24685</v>
      </c>
    </row>
    <row r="233" spans="1:89" s="8" customFormat="1" x14ac:dyDescent="0.25">
      <c r="A233" s="26">
        <v>44166</v>
      </c>
      <c r="B233" s="27">
        <v>24282.542000000001</v>
      </c>
      <c r="C233" s="27">
        <v>40685.663999999997</v>
      </c>
      <c r="D233" s="27">
        <v>672388.902</v>
      </c>
      <c r="E233" s="27">
        <v>172231.758</v>
      </c>
      <c r="F233" s="27">
        <v>56038.309000000001</v>
      </c>
      <c r="G233" s="27">
        <v>49845.243999999999</v>
      </c>
      <c r="H233" s="27">
        <v>335877.00099999999</v>
      </c>
      <c r="I233" s="27">
        <v>63952.262000000002</v>
      </c>
      <c r="J233" s="27">
        <v>511233.20400000003</v>
      </c>
      <c r="K233" s="27">
        <v>153993.11199999999</v>
      </c>
      <c r="L233" s="27">
        <v>86490.096000000005</v>
      </c>
      <c r="M233" s="27">
        <v>56133427601.190002</v>
      </c>
      <c r="N233" s="27">
        <v>65626354919.599998</v>
      </c>
      <c r="O233" s="27">
        <v>412203952680.16998</v>
      </c>
      <c r="P233" s="27">
        <v>135021490032.23</v>
      </c>
      <c r="Q233" s="27">
        <v>92582194862.559998</v>
      </c>
      <c r="R233" s="27">
        <v>303756850657.98999</v>
      </c>
      <c r="S233" s="27">
        <v>101008266284.99001</v>
      </c>
      <c r="T233" s="27">
        <v>287921041405.95001</v>
      </c>
      <c r="U233" s="27">
        <v>98939191809.5</v>
      </c>
      <c r="V233" s="27">
        <v>182101925723.95001</v>
      </c>
      <c r="W233" s="27">
        <v>106106122659.52</v>
      </c>
      <c r="X233" s="27">
        <v>7.1</v>
      </c>
      <c r="Y233" s="27">
        <v>5.7</v>
      </c>
      <c r="Z233" s="27">
        <v>3.5</v>
      </c>
      <c r="AA233" s="27">
        <v>6</v>
      </c>
      <c r="AB233" s="27">
        <v>6.1</v>
      </c>
      <c r="AC233" s="27">
        <v>5.4</v>
      </c>
      <c r="AD233" s="27">
        <v>4.8</v>
      </c>
      <c r="AE233" s="27">
        <v>4.5</v>
      </c>
      <c r="AF233" s="27">
        <v>4.5999999999999996</v>
      </c>
      <c r="AG233" s="27">
        <v>6.3</v>
      </c>
      <c r="AH233" s="27">
        <v>4.9000000000000004</v>
      </c>
      <c r="AI233" s="27">
        <v>5296</v>
      </c>
      <c r="AJ233" s="27">
        <v>7157</v>
      </c>
      <c r="AK233" s="27">
        <v>46823</v>
      </c>
      <c r="AL233" s="27">
        <v>16221</v>
      </c>
      <c r="AM233" s="27">
        <v>12914</v>
      </c>
      <c r="AN233" s="27">
        <v>17679</v>
      </c>
      <c r="AO233" s="27">
        <v>53713</v>
      </c>
      <c r="AP233" s="27">
        <v>17470</v>
      </c>
      <c r="AQ233" s="27">
        <v>29552</v>
      </c>
      <c r="AR233" s="27">
        <v>29087</v>
      </c>
      <c r="AS233" s="27">
        <v>13014</v>
      </c>
      <c r="AT233" s="27">
        <v>101.6</v>
      </c>
      <c r="AU233" s="27">
        <v>103.29</v>
      </c>
      <c r="AV233" s="27">
        <v>101.57</v>
      </c>
      <c r="AW233" s="27">
        <v>102.14</v>
      </c>
      <c r="AX233" s="27">
        <v>100.32</v>
      </c>
      <c r="AY233" s="27">
        <v>101.02</v>
      </c>
      <c r="AZ233" s="27">
        <v>100.38</v>
      </c>
      <c r="BA233" s="27">
        <v>100.29</v>
      </c>
      <c r="BB233" s="27">
        <v>101.92</v>
      </c>
      <c r="BC233" s="27">
        <v>102.53</v>
      </c>
      <c r="BD233" s="27">
        <v>100.75</v>
      </c>
      <c r="BE233" s="27">
        <v>52124</v>
      </c>
      <c r="BF233" s="27">
        <v>74924</v>
      </c>
      <c r="BG233" s="27">
        <v>946500</v>
      </c>
      <c r="BH233" s="27">
        <v>131009</v>
      </c>
      <c r="BI233" s="27">
        <v>83829</v>
      </c>
      <c r="BJ233" s="27">
        <v>84226</v>
      </c>
      <c r="BK233" s="27">
        <v>744027</v>
      </c>
      <c r="BL233" s="27">
        <v>130014</v>
      </c>
      <c r="BM233" s="27">
        <v>417608</v>
      </c>
      <c r="BN233" s="27">
        <v>165896</v>
      </c>
      <c r="BO233" s="27">
        <v>130201</v>
      </c>
      <c r="BP233" s="27">
        <v>52411</v>
      </c>
      <c r="BQ233" s="27">
        <v>55773</v>
      </c>
      <c r="BR233" s="27">
        <v>414123</v>
      </c>
      <c r="BS233" s="27">
        <v>151578</v>
      </c>
      <c r="BT233" s="27">
        <v>109952</v>
      </c>
      <c r="BU233" s="27">
        <v>107834</v>
      </c>
      <c r="BV233" s="27">
        <v>285721</v>
      </c>
      <c r="BW233" s="27">
        <v>103511</v>
      </c>
      <c r="BX233" s="27">
        <v>304264</v>
      </c>
      <c r="BY233" s="27">
        <v>194354</v>
      </c>
      <c r="BZ233" s="27">
        <v>101644</v>
      </c>
      <c r="CA233" s="27">
        <v>15217</v>
      </c>
      <c r="CB233" s="27">
        <v>17133</v>
      </c>
      <c r="CC233" s="27">
        <v>140664</v>
      </c>
      <c r="CD233" s="27">
        <v>45485</v>
      </c>
      <c r="CE233" s="27">
        <v>40141</v>
      </c>
      <c r="CF233" s="27">
        <v>33461</v>
      </c>
      <c r="CG233" s="27">
        <v>79775</v>
      </c>
      <c r="CH233" s="27">
        <v>31093</v>
      </c>
      <c r="CI233" s="27">
        <v>76789</v>
      </c>
      <c r="CJ233" s="27">
        <v>51280</v>
      </c>
      <c r="CK233" s="27">
        <v>28215</v>
      </c>
    </row>
    <row r="234" spans="1:89" s="8" customFormat="1" x14ac:dyDescent="0.25">
      <c r="A234" s="26">
        <v>44197</v>
      </c>
      <c r="B234" s="27">
        <v>1552.2729999999999</v>
      </c>
      <c r="C234" s="27">
        <v>3459.6460000000002</v>
      </c>
      <c r="D234" s="27">
        <v>51179.618999999999</v>
      </c>
      <c r="E234" s="27">
        <v>14310.662</v>
      </c>
      <c r="F234" s="27">
        <v>3760.498</v>
      </c>
      <c r="G234" s="27">
        <v>3714.12</v>
      </c>
      <c r="H234" s="27">
        <v>24129.279999999999</v>
      </c>
      <c r="I234" s="27">
        <v>5050.8149999999996</v>
      </c>
      <c r="J234" s="27">
        <v>40737.288999999997</v>
      </c>
      <c r="K234" s="27">
        <v>10844.549000000001</v>
      </c>
      <c r="L234" s="27">
        <v>5547.9319999999998</v>
      </c>
      <c r="M234" s="27">
        <v>2705711092.1399999</v>
      </c>
      <c r="N234" s="27">
        <v>2525732780.0599999</v>
      </c>
      <c r="O234" s="27">
        <v>23687550307.549999</v>
      </c>
      <c r="P234" s="27">
        <v>6650422001.96</v>
      </c>
      <c r="Q234" s="27">
        <v>4041418587.54</v>
      </c>
      <c r="R234" s="27">
        <v>15792511608.280001</v>
      </c>
      <c r="S234" s="27">
        <v>5778295977.46</v>
      </c>
      <c r="T234" s="27">
        <v>10799761338.860001</v>
      </c>
      <c r="U234" s="27">
        <v>4814162244.5799999</v>
      </c>
      <c r="V234" s="27">
        <v>8797563867.2999992</v>
      </c>
      <c r="W234" s="27">
        <v>4763080952.96</v>
      </c>
      <c r="X234" s="27">
        <v>6.9</v>
      </c>
      <c r="Y234" s="27">
        <v>5.7</v>
      </c>
      <c r="Z234" s="27">
        <v>3.3</v>
      </c>
      <c r="AA234" s="27">
        <v>5.7</v>
      </c>
      <c r="AB234" s="27">
        <v>6</v>
      </c>
      <c r="AC234" s="27">
        <v>5.5</v>
      </c>
      <c r="AD234" s="27">
        <v>4.8</v>
      </c>
      <c r="AE234" s="27">
        <v>4.3</v>
      </c>
      <c r="AF234" s="27">
        <v>4.4000000000000004</v>
      </c>
      <c r="AG234" s="27">
        <v>6.1</v>
      </c>
      <c r="AH234" s="27">
        <v>4.7</v>
      </c>
      <c r="AI234" s="27">
        <v>5656</v>
      </c>
      <c r="AJ234" s="27">
        <v>6401</v>
      </c>
      <c r="AK234" s="27">
        <v>49405</v>
      </c>
      <c r="AL234" s="27">
        <v>14139</v>
      </c>
      <c r="AM234" s="27">
        <v>13021</v>
      </c>
      <c r="AN234" s="27">
        <v>16584</v>
      </c>
      <c r="AO234" s="27">
        <v>49650</v>
      </c>
      <c r="AP234" s="27">
        <v>17197</v>
      </c>
      <c r="AQ234" s="27">
        <v>32098</v>
      </c>
      <c r="AR234" s="27">
        <v>26663</v>
      </c>
      <c r="AS234" s="27">
        <v>14518</v>
      </c>
      <c r="AT234" s="27">
        <v>101.7</v>
      </c>
      <c r="AU234" s="27">
        <v>100.65</v>
      </c>
      <c r="AV234" s="27">
        <v>104.08</v>
      </c>
      <c r="AW234" s="27">
        <v>102.16</v>
      </c>
      <c r="AX234" s="27">
        <v>100.97</v>
      </c>
      <c r="AY234" s="27">
        <v>101.43</v>
      </c>
      <c r="AZ234" s="27">
        <v>102.56</v>
      </c>
      <c r="BA234" s="27">
        <v>101.43</v>
      </c>
      <c r="BB234" s="27">
        <v>104.82</v>
      </c>
      <c r="BC234" s="27">
        <v>102.6</v>
      </c>
      <c r="BD234" s="27">
        <v>101.46</v>
      </c>
      <c r="BE234" s="27">
        <v>8069</v>
      </c>
      <c r="BF234" s="27">
        <v>5192</v>
      </c>
      <c r="BG234" s="27">
        <v>46313</v>
      </c>
      <c r="BH234" s="27">
        <v>7812</v>
      </c>
      <c r="BI234" s="27">
        <v>4360</v>
      </c>
      <c r="BJ234" s="27">
        <v>4632</v>
      </c>
      <c r="BK234" s="27">
        <v>55549</v>
      </c>
      <c r="BL234" s="27">
        <v>6819</v>
      </c>
      <c r="BM234" s="27">
        <v>17292</v>
      </c>
      <c r="BN234" s="27">
        <v>10228</v>
      </c>
      <c r="BO234" s="27">
        <v>9855</v>
      </c>
      <c r="BP234" s="27">
        <v>3838</v>
      </c>
      <c r="BQ234" s="27">
        <v>4105</v>
      </c>
      <c r="BR234" s="27">
        <v>30970</v>
      </c>
      <c r="BS234" s="27">
        <v>11077</v>
      </c>
      <c r="BT234" s="27">
        <v>7939</v>
      </c>
      <c r="BU234" s="27">
        <v>7707</v>
      </c>
      <c r="BV234" s="27">
        <v>20781</v>
      </c>
      <c r="BW234" s="27">
        <v>7477</v>
      </c>
      <c r="BX234" s="27">
        <v>22408</v>
      </c>
      <c r="BY234" s="27">
        <v>14046</v>
      </c>
      <c r="BZ234" s="27">
        <v>7519</v>
      </c>
      <c r="CA234" s="27">
        <v>808</v>
      </c>
      <c r="CB234" s="27">
        <v>1037</v>
      </c>
      <c r="CC234" s="27">
        <v>8121</v>
      </c>
      <c r="CD234" s="27">
        <v>2687</v>
      </c>
      <c r="CE234" s="27">
        <v>2158</v>
      </c>
      <c r="CF234" s="27">
        <v>1694</v>
      </c>
      <c r="CG234" s="27">
        <v>4295</v>
      </c>
      <c r="CH234" s="27">
        <v>1796</v>
      </c>
      <c r="CI234" s="27">
        <v>3965</v>
      </c>
      <c r="CJ234" s="27">
        <v>2623</v>
      </c>
      <c r="CK234" s="27">
        <v>1530</v>
      </c>
    </row>
    <row r="235" spans="1:89" s="8" customFormat="1" x14ac:dyDescent="0.25">
      <c r="A235" s="26">
        <v>44228</v>
      </c>
      <c r="B235" s="27">
        <v>3298.5079999999998</v>
      </c>
      <c r="C235" s="27">
        <v>6276.8639999999996</v>
      </c>
      <c r="D235" s="27">
        <v>108930.83100000001</v>
      </c>
      <c r="E235" s="27">
        <v>30319.814999999999</v>
      </c>
      <c r="F235" s="27">
        <v>7569.91</v>
      </c>
      <c r="G235" s="27">
        <v>7529.31</v>
      </c>
      <c r="H235" s="27">
        <v>35598.341</v>
      </c>
      <c r="I235" s="27">
        <v>10068.433999999999</v>
      </c>
      <c r="J235" s="27">
        <v>82457.994000000006</v>
      </c>
      <c r="K235" s="27">
        <v>20993.957999999999</v>
      </c>
      <c r="L235" s="27">
        <v>11487.873</v>
      </c>
      <c r="M235" s="27">
        <v>6849242907.8500004</v>
      </c>
      <c r="N235" s="27">
        <v>7078906391.5900002</v>
      </c>
      <c r="O235" s="27">
        <v>46047729724.800003</v>
      </c>
      <c r="P235" s="27">
        <v>16227771556.889999</v>
      </c>
      <c r="Q235" s="27">
        <v>10233616392.23</v>
      </c>
      <c r="R235" s="27">
        <v>36862992426.860001</v>
      </c>
      <c r="S235" s="27">
        <v>13605709327.969999</v>
      </c>
      <c r="T235" s="27">
        <v>39935853981.279999</v>
      </c>
      <c r="U235" s="27">
        <v>11145227202.58</v>
      </c>
      <c r="V235" s="27">
        <v>21150602556.490002</v>
      </c>
      <c r="W235" s="27">
        <v>12751903419.870001</v>
      </c>
      <c r="X235" s="27">
        <v>6.7</v>
      </c>
      <c r="Y235" s="27">
        <v>5.6</v>
      </c>
      <c r="Z235" s="27">
        <v>3.1</v>
      </c>
      <c r="AA235" s="27">
        <v>5.6</v>
      </c>
      <c r="AB235" s="27">
        <v>5.8</v>
      </c>
      <c r="AC235" s="27">
        <v>5.5</v>
      </c>
      <c r="AD235" s="27">
        <v>4.7</v>
      </c>
      <c r="AE235" s="27">
        <v>4.4000000000000004</v>
      </c>
      <c r="AF235" s="27">
        <v>4.8</v>
      </c>
      <c r="AG235" s="27">
        <v>5.9</v>
      </c>
      <c r="AH235" s="27">
        <v>4.7</v>
      </c>
      <c r="AI235" s="27">
        <v>5710</v>
      </c>
      <c r="AJ235" s="27">
        <v>7149</v>
      </c>
      <c r="AK235" s="27">
        <v>47631</v>
      </c>
      <c r="AL235" s="27">
        <v>13603</v>
      </c>
      <c r="AM235" s="27">
        <v>13307</v>
      </c>
      <c r="AN235" s="27">
        <v>15974</v>
      </c>
      <c r="AO235" s="27">
        <v>51414</v>
      </c>
      <c r="AP235" s="27">
        <v>16701</v>
      </c>
      <c r="AQ235" s="27">
        <v>35092</v>
      </c>
      <c r="AR235" s="27">
        <v>26061</v>
      </c>
      <c r="AS235" s="27">
        <v>15391</v>
      </c>
      <c r="AT235" s="27">
        <v>101.73</v>
      </c>
      <c r="AU235" s="27">
        <v>101.19</v>
      </c>
      <c r="AV235" s="27">
        <v>102.94</v>
      </c>
      <c r="AW235" s="27">
        <v>102.8</v>
      </c>
      <c r="AX235" s="27">
        <v>101.05</v>
      </c>
      <c r="AY235" s="27">
        <v>102.94</v>
      </c>
      <c r="AZ235" s="27">
        <v>102.25</v>
      </c>
      <c r="BA235" s="27">
        <v>102</v>
      </c>
      <c r="BB235" s="27">
        <v>103.43</v>
      </c>
      <c r="BC235" s="27">
        <v>101.45</v>
      </c>
      <c r="BD235" s="27">
        <v>101.61</v>
      </c>
      <c r="BE235" s="27">
        <v>11361</v>
      </c>
      <c r="BF235" s="27">
        <v>9504</v>
      </c>
      <c r="BG235" s="27">
        <v>105751</v>
      </c>
      <c r="BH235" s="27">
        <v>18256</v>
      </c>
      <c r="BI235" s="27">
        <v>9649</v>
      </c>
      <c r="BJ235" s="27">
        <v>10747</v>
      </c>
      <c r="BK235" s="27">
        <v>112668</v>
      </c>
      <c r="BL235" s="27">
        <v>16510</v>
      </c>
      <c r="BM235" s="27">
        <v>39313</v>
      </c>
      <c r="BN235" s="27">
        <v>27704</v>
      </c>
      <c r="BO235" s="27">
        <v>20274</v>
      </c>
      <c r="BP235" s="27">
        <v>8553</v>
      </c>
      <c r="BQ235" s="27">
        <v>9207</v>
      </c>
      <c r="BR235" s="27">
        <v>68891</v>
      </c>
      <c r="BS235" s="27">
        <v>24498</v>
      </c>
      <c r="BT235" s="27">
        <v>17814</v>
      </c>
      <c r="BU235" s="27">
        <v>16932</v>
      </c>
      <c r="BV235" s="27">
        <v>45856</v>
      </c>
      <c r="BW235" s="27">
        <v>16275</v>
      </c>
      <c r="BX235" s="27">
        <v>48980</v>
      </c>
      <c r="BY235" s="27">
        <v>30958</v>
      </c>
      <c r="BZ235" s="27">
        <v>16652</v>
      </c>
      <c r="CA235" s="27">
        <v>2100</v>
      </c>
      <c r="CB235" s="27">
        <v>2715</v>
      </c>
      <c r="CC235" s="27">
        <v>19431</v>
      </c>
      <c r="CD235" s="27">
        <v>6808</v>
      </c>
      <c r="CE235" s="27">
        <v>5666</v>
      </c>
      <c r="CF235" s="27">
        <v>4410</v>
      </c>
      <c r="CG235" s="27">
        <v>11408</v>
      </c>
      <c r="CH235" s="27">
        <v>4235</v>
      </c>
      <c r="CI235" s="27">
        <v>10697</v>
      </c>
      <c r="CJ235" s="27">
        <v>6901</v>
      </c>
      <c r="CK235" s="27">
        <v>4051</v>
      </c>
    </row>
    <row r="236" spans="1:89" s="8" customFormat="1" x14ac:dyDescent="0.25">
      <c r="A236" s="26">
        <v>44256</v>
      </c>
      <c r="B236" s="27">
        <v>5837.1809999999996</v>
      </c>
      <c r="C236" s="27">
        <v>11110.478999999999</v>
      </c>
      <c r="D236" s="27">
        <v>212021.38399999999</v>
      </c>
      <c r="E236" s="27">
        <v>52553.983999999997</v>
      </c>
      <c r="F236" s="27">
        <v>14813.346</v>
      </c>
      <c r="G236" s="27">
        <v>14457.793</v>
      </c>
      <c r="H236" s="27">
        <v>76574.982000000004</v>
      </c>
      <c r="I236" s="27">
        <v>19596.137999999999</v>
      </c>
      <c r="J236" s="27">
        <v>163108.598</v>
      </c>
      <c r="K236" s="27">
        <v>40625.925000000003</v>
      </c>
      <c r="L236" s="27">
        <v>24335.141</v>
      </c>
      <c r="M236" s="27">
        <v>11972727143.15</v>
      </c>
      <c r="N236" s="27">
        <v>12411347790.83</v>
      </c>
      <c r="O236" s="27">
        <v>74426348183.089996</v>
      </c>
      <c r="P236" s="27">
        <v>27520811886.380001</v>
      </c>
      <c r="Q236" s="27">
        <v>19069873173.75</v>
      </c>
      <c r="R236" s="27">
        <v>59186213016.669998</v>
      </c>
      <c r="S236" s="27">
        <v>21736151979.610001</v>
      </c>
      <c r="T236" s="27">
        <v>66546891266.970001</v>
      </c>
      <c r="U236" s="27">
        <v>18757908320.330002</v>
      </c>
      <c r="V236" s="27">
        <v>36603522885.57</v>
      </c>
      <c r="W236" s="27">
        <v>21586639963.400002</v>
      </c>
      <c r="X236" s="27">
        <v>6.5</v>
      </c>
      <c r="Y236" s="27">
        <v>5.5</v>
      </c>
      <c r="Z236" s="27">
        <v>2.9</v>
      </c>
      <c r="AA236" s="27">
        <v>5.5</v>
      </c>
      <c r="AB236" s="27">
        <v>5.5</v>
      </c>
      <c r="AC236" s="27">
        <v>5.6</v>
      </c>
      <c r="AD236" s="27">
        <v>4.7</v>
      </c>
      <c r="AE236" s="27">
        <v>4.4000000000000004</v>
      </c>
      <c r="AF236" s="27">
        <v>4.8</v>
      </c>
      <c r="AG236" s="27">
        <v>5.7</v>
      </c>
      <c r="AH236" s="27">
        <v>4.5999999999999996</v>
      </c>
      <c r="AI236" s="27">
        <v>6398</v>
      </c>
      <c r="AJ236" s="27">
        <v>7456</v>
      </c>
      <c r="AK236" s="27">
        <v>48646</v>
      </c>
      <c r="AL236" s="27">
        <v>15227</v>
      </c>
      <c r="AM236" s="27">
        <v>15801</v>
      </c>
      <c r="AN236" s="27">
        <v>16794</v>
      </c>
      <c r="AO236" s="27">
        <v>53015</v>
      </c>
      <c r="AP236" s="27">
        <v>16049</v>
      </c>
      <c r="AQ236" s="27">
        <v>39142</v>
      </c>
      <c r="AR236" s="27">
        <v>27613</v>
      </c>
      <c r="AS236" s="27">
        <v>17529</v>
      </c>
      <c r="AT236" s="27">
        <v>101.69</v>
      </c>
      <c r="AU236" s="27">
        <v>102.12</v>
      </c>
      <c r="AV236" s="27">
        <v>105.14</v>
      </c>
      <c r="AW236" s="27">
        <v>103.02</v>
      </c>
      <c r="AX236" s="27">
        <v>101.22</v>
      </c>
      <c r="AY236" s="27">
        <v>103.11</v>
      </c>
      <c r="AZ236" s="27">
        <v>102.99</v>
      </c>
      <c r="BA236" s="27">
        <v>101.18</v>
      </c>
      <c r="BB236" s="27">
        <v>103.57</v>
      </c>
      <c r="BC236" s="27">
        <v>100.89</v>
      </c>
      <c r="BD236" s="27">
        <v>100.51</v>
      </c>
      <c r="BE236" s="27">
        <v>17093</v>
      </c>
      <c r="BF236" s="27">
        <v>18012</v>
      </c>
      <c r="BG236" s="27">
        <v>190954</v>
      </c>
      <c r="BH236" s="27">
        <v>29646</v>
      </c>
      <c r="BI236" s="27">
        <v>18154</v>
      </c>
      <c r="BJ236" s="27">
        <v>18389</v>
      </c>
      <c r="BK236" s="27">
        <v>179054</v>
      </c>
      <c r="BL236" s="27">
        <v>38361</v>
      </c>
      <c r="BM236" s="27">
        <v>68803</v>
      </c>
      <c r="BN236" s="27">
        <v>47522</v>
      </c>
      <c r="BO236" s="27">
        <v>34240</v>
      </c>
      <c r="BP236" s="27">
        <v>14365</v>
      </c>
      <c r="BQ236" s="27">
        <v>15215</v>
      </c>
      <c r="BR236" s="27">
        <v>117965</v>
      </c>
      <c r="BS236" s="27">
        <v>41306</v>
      </c>
      <c r="BT236" s="27">
        <v>29827</v>
      </c>
      <c r="BU236" s="27">
        <v>28557</v>
      </c>
      <c r="BV236" s="27">
        <v>76786</v>
      </c>
      <c r="BW236" s="27">
        <v>27514</v>
      </c>
      <c r="BX236" s="27">
        <v>81910</v>
      </c>
      <c r="BY236" s="27">
        <v>52648</v>
      </c>
      <c r="BZ236" s="27">
        <v>28018</v>
      </c>
      <c r="CA236" s="27">
        <v>3789</v>
      </c>
      <c r="CB236" s="27">
        <v>4441</v>
      </c>
      <c r="CC236" s="27">
        <v>34923</v>
      </c>
      <c r="CD236" s="27">
        <v>11905</v>
      </c>
      <c r="CE236" s="27">
        <v>9752</v>
      </c>
      <c r="CF236" s="27">
        <v>7812</v>
      </c>
      <c r="CG236" s="27">
        <v>19722</v>
      </c>
      <c r="CH236" s="27">
        <v>7579</v>
      </c>
      <c r="CI236" s="27">
        <v>18691</v>
      </c>
      <c r="CJ236" s="27">
        <v>12462</v>
      </c>
      <c r="CK236" s="27">
        <v>7102</v>
      </c>
    </row>
    <row r="237" spans="1:89" s="8" customFormat="1" x14ac:dyDescent="0.25">
      <c r="A237" s="26">
        <v>44287</v>
      </c>
      <c r="B237" s="27">
        <v>8640.1039999999994</v>
      </c>
      <c r="C237" s="27">
        <v>15057.759</v>
      </c>
      <c r="D237" s="27">
        <v>295922.69900000002</v>
      </c>
      <c r="E237" s="27">
        <v>82854.384000000005</v>
      </c>
      <c r="F237" s="27">
        <v>20791.383000000002</v>
      </c>
      <c r="G237" s="27">
        <v>21414.460999999999</v>
      </c>
      <c r="H237" s="27">
        <v>116187.516</v>
      </c>
      <c r="I237" s="27">
        <v>27614.157999999999</v>
      </c>
      <c r="J237" s="27">
        <v>241348.71</v>
      </c>
      <c r="K237" s="27">
        <v>58524.404000000002</v>
      </c>
      <c r="L237" s="27">
        <v>33349.819000000003</v>
      </c>
      <c r="M237" s="27">
        <v>17456732078.5</v>
      </c>
      <c r="N237" s="27">
        <v>18914825837.919998</v>
      </c>
      <c r="O237" s="27">
        <v>126836026758.75</v>
      </c>
      <c r="P237" s="27">
        <v>41522962904.040001</v>
      </c>
      <c r="Q237" s="27">
        <v>28889519585.720001</v>
      </c>
      <c r="R237" s="27">
        <v>93862635124.059998</v>
      </c>
      <c r="S237" s="27">
        <v>30440806824.740002</v>
      </c>
      <c r="T237" s="27">
        <v>94102116408.460007</v>
      </c>
      <c r="U237" s="27">
        <v>28527814891.779999</v>
      </c>
      <c r="V237" s="27">
        <v>53879389338.720001</v>
      </c>
      <c r="W237" s="27">
        <v>31422831275.330002</v>
      </c>
      <c r="X237" s="27">
        <v>6.2</v>
      </c>
      <c r="Y237" s="27">
        <v>5.3</v>
      </c>
      <c r="Z237" s="27">
        <v>2.8</v>
      </c>
      <c r="AA237" s="27">
        <v>5.4</v>
      </c>
      <c r="AB237" s="27">
        <v>5.2</v>
      </c>
      <c r="AC237" s="27">
        <v>5.5</v>
      </c>
      <c r="AD237" s="27">
        <v>4.7</v>
      </c>
      <c r="AE237" s="27">
        <v>4.2</v>
      </c>
      <c r="AF237" s="27">
        <v>4.3</v>
      </c>
      <c r="AG237" s="27">
        <v>5.5</v>
      </c>
      <c r="AH237" s="27">
        <v>4.5999999999999996</v>
      </c>
      <c r="AI237" s="27">
        <v>6989</v>
      </c>
      <c r="AJ237" s="27">
        <v>8089</v>
      </c>
      <c r="AK237" s="27">
        <v>50080</v>
      </c>
      <c r="AL237" s="27">
        <v>18045</v>
      </c>
      <c r="AM237" s="27">
        <v>15650</v>
      </c>
      <c r="AN237" s="27">
        <v>18484</v>
      </c>
      <c r="AO237" s="27">
        <v>56111</v>
      </c>
      <c r="AP237" s="27">
        <v>15942</v>
      </c>
      <c r="AQ237" s="27">
        <v>42117</v>
      </c>
      <c r="AR237" s="27">
        <v>29299</v>
      </c>
      <c r="AS237" s="27">
        <v>17247</v>
      </c>
      <c r="AT237" s="27">
        <v>101.88</v>
      </c>
      <c r="AU237" s="27">
        <v>102.48</v>
      </c>
      <c r="AV237" s="27">
        <v>104.63</v>
      </c>
      <c r="AW237" s="27">
        <v>104.64</v>
      </c>
      <c r="AX237" s="27">
        <v>102.07</v>
      </c>
      <c r="AY237" s="27">
        <v>102.61</v>
      </c>
      <c r="AZ237" s="27">
        <v>101.65</v>
      </c>
      <c r="BA237" s="27">
        <v>105.46</v>
      </c>
      <c r="BB237" s="27">
        <v>100.93</v>
      </c>
      <c r="BC237" s="27">
        <v>101.03</v>
      </c>
      <c r="BD237" s="27">
        <v>100.82</v>
      </c>
      <c r="BE237" s="27">
        <v>20875</v>
      </c>
      <c r="BF237" s="27">
        <v>25913</v>
      </c>
      <c r="BG237" s="27">
        <v>275411</v>
      </c>
      <c r="BH237" s="27">
        <v>42625</v>
      </c>
      <c r="BI237" s="27">
        <v>25702</v>
      </c>
      <c r="BJ237" s="27">
        <v>27089</v>
      </c>
      <c r="BK237" s="27">
        <v>254495</v>
      </c>
      <c r="BL237" s="27">
        <v>52822</v>
      </c>
      <c r="BM237" s="27">
        <v>102874</v>
      </c>
      <c r="BN237" s="27">
        <v>72970</v>
      </c>
      <c r="BO237" s="27">
        <v>48850</v>
      </c>
      <c r="BP237" s="27">
        <v>20494</v>
      </c>
      <c r="BQ237" s="27">
        <v>21572</v>
      </c>
      <c r="BR237" s="27">
        <v>170673</v>
      </c>
      <c r="BS237" s="27">
        <v>58896</v>
      </c>
      <c r="BT237" s="27">
        <v>42490</v>
      </c>
      <c r="BU237" s="27">
        <v>41006</v>
      </c>
      <c r="BV237" s="27">
        <v>109765</v>
      </c>
      <c r="BW237" s="27">
        <v>39540</v>
      </c>
      <c r="BX237" s="27">
        <v>116715</v>
      </c>
      <c r="BY237" s="27">
        <v>75301</v>
      </c>
      <c r="BZ237" s="27">
        <v>39851</v>
      </c>
      <c r="CA237" s="27">
        <v>5486</v>
      </c>
      <c r="CB237" s="27">
        <v>6335</v>
      </c>
      <c r="CC237" s="27">
        <v>51182</v>
      </c>
      <c r="CD237" s="27">
        <v>17172</v>
      </c>
      <c r="CE237" s="27">
        <v>14166</v>
      </c>
      <c r="CF237" s="27">
        <v>11439</v>
      </c>
      <c r="CG237" s="27">
        <v>28891</v>
      </c>
      <c r="CH237" s="27">
        <v>11325</v>
      </c>
      <c r="CI237" s="27">
        <v>27471</v>
      </c>
      <c r="CJ237" s="27">
        <v>18651</v>
      </c>
      <c r="CK237" s="27">
        <v>10283</v>
      </c>
    </row>
    <row r="238" spans="1:89" s="8" customFormat="1" x14ac:dyDescent="0.25">
      <c r="A238" s="26">
        <v>44317</v>
      </c>
      <c r="B238" s="27">
        <v>10403.554</v>
      </c>
      <c r="C238" s="27">
        <v>19569.309000000001</v>
      </c>
      <c r="D238" s="27">
        <v>395258.90100000001</v>
      </c>
      <c r="E238" s="27">
        <v>104306.28</v>
      </c>
      <c r="F238" s="27">
        <v>24328.347000000002</v>
      </c>
      <c r="G238" s="27">
        <v>26006.106</v>
      </c>
      <c r="H238" s="27">
        <v>135892.87</v>
      </c>
      <c r="I238" s="27">
        <v>33612.284</v>
      </c>
      <c r="J238" s="27">
        <v>307125.43699999998</v>
      </c>
      <c r="K238" s="27">
        <v>69758.899000000005</v>
      </c>
      <c r="L238" s="27">
        <v>41566.678999999996</v>
      </c>
      <c r="M238" s="27">
        <v>21367904980.310001</v>
      </c>
      <c r="N238" s="27">
        <v>23320316259.529999</v>
      </c>
      <c r="O238" s="27">
        <v>161024112866.45001</v>
      </c>
      <c r="P238" s="27">
        <v>51098688729.830002</v>
      </c>
      <c r="Q238" s="27">
        <v>35439266983.360001</v>
      </c>
      <c r="R238" s="27">
        <v>109355581380.31</v>
      </c>
      <c r="S238" s="27">
        <v>37980655162.480003</v>
      </c>
      <c r="T238" s="27">
        <v>116049853469.36</v>
      </c>
      <c r="U238" s="27">
        <v>35190780867.32</v>
      </c>
      <c r="V238" s="27">
        <v>65864424721.620003</v>
      </c>
      <c r="W238" s="27">
        <v>40298908184.029999</v>
      </c>
      <c r="X238" s="27">
        <v>5.9</v>
      </c>
      <c r="Y238" s="27">
        <v>4.5999999999999996</v>
      </c>
      <c r="Z238" s="27">
        <v>2.7</v>
      </c>
      <c r="AA238" s="27">
        <v>5</v>
      </c>
      <c r="AB238" s="27">
        <v>5</v>
      </c>
      <c r="AC238" s="27">
        <v>5.4</v>
      </c>
      <c r="AD238" s="27">
        <v>4.5999999999999996</v>
      </c>
      <c r="AE238" s="27">
        <v>4.2</v>
      </c>
      <c r="AF238" s="27">
        <v>3.6</v>
      </c>
      <c r="AG238" s="27">
        <v>5.0999999999999996</v>
      </c>
      <c r="AH238" s="27">
        <v>4.7</v>
      </c>
      <c r="AI238" s="27">
        <v>7801</v>
      </c>
      <c r="AJ238" s="27">
        <v>9390</v>
      </c>
      <c r="AK238" s="27">
        <v>58562</v>
      </c>
      <c r="AL238" s="27">
        <v>21615</v>
      </c>
      <c r="AM238" s="27">
        <v>16765</v>
      </c>
      <c r="AN238" s="27">
        <v>20804</v>
      </c>
      <c r="AO238" s="27">
        <v>60789</v>
      </c>
      <c r="AP238" s="27">
        <v>15695</v>
      </c>
      <c r="AQ238" s="27">
        <v>45229</v>
      </c>
      <c r="AR238" s="27">
        <v>31298</v>
      </c>
      <c r="AS238" s="27">
        <v>19438</v>
      </c>
      <c r="AT238" s="27">
        <v>102.96</v>
      </c>
      <c r="AU238" s="27">
        <v>100.66</v>
      </c>
      <c r="AV238" s="27">
        <v>100.83</v>
      </c>
      <c r="AW238" s="27">
        <v>100.53</v>
      </c>
      <c r="AX238" s="27">
        <v>101.12</v>
      </c>
      <c r="AY238" s="27">
        <v>102.98</v>
      </c>
      <c r="AZ238" s="27">
        <v>102.07</v>
      </c>
      <c r="BA238" s="27">
        <v>100.86</v>
      </c>
      <c r="BB238" s="27">
        <v>102.27</v>
      </c>
      <c r="BC238" s="27">
        <v>104.59</v>
      </c>
      <c r="BD238" s="27">
        <v>100.34</v>
      </c>
      <c r="BE238" s="27">
        <v>23709</v>
      </c>
      <c r="BF238" s="27">
        <v>31759</v>
      </c>
      <c r="BG238" s="27">
        <v>347444</v>
      </c>
      <c r="BH238" s="27">
        <v>54987</v>
      </c>
      <c r="BI238" s="27">
        <v>33207</v>
      </c>
      <c r="BJ238" s="27">
        <v>32937</v>
      </c>
      <c r="BK238" s="27">
        <v>310475</v>
      </c>
      <c r="BL238" s="27">
        <v>63117</v>
      </c>
      <c r="BM238" s="27">
        <v>128028</v>
      </c>
      <c r="BN238" s="27">
        <v>86433</v>
      </c>
      <c r="BO238" s="27">
        <v>64581</v>
      </c>
      <c r="BP238" s="27">
        <v>25955</v>
      </c>
      <c r="BQ238" s="27">
        <v>27108</v>
      </c>
      <c r="BR238" s="27">
        <v>216644</v>
      </c>
      <c r="BS238" s="27">
        <v>74818</v>
      </c>
      <c r="BT238" s="27">
        <v>53832</v>
      </c>
      <c r="BU238" s="27">
        <v>52379</v>
      </c>
      <c r="BV238" s="27">
        <v>139702</v>
      </c>
      <c r="BW238" s="27">
        <v>50192</v>
      </c>
      <c r="BX238" s="27">
        <v>148142</v>
      </c>
      <c r="BY238" s="27">
        <v>95510</v>
      </c>
      <c r="BZ238" s="27">
        <v>50637</v>
      </c>
      <c r="CA238" s="27">
        <v>6757</v>
      </c>
      <c r="CB238" s="27">
        <v>7719</v>
      </c>
      <c r="CC238" s="27">
        <v>64043</v>
      </c>
      <c r="CD238" s="27">
        <v>21537</v>
      </c>
      <c r="CE238" s="27">
        <v>17676</v>
      </c>
      <c r="CF238" s="27">
        <v>14635</v>
      </c>
      <c r="CG238" s="27">
        <v>36455</v>
      </c>
      <c r="CH238" s="27">
        <v>14237</v>
      </c>
      <c r="CI238" s="27">
        <v>34570</v>
      </c>
      <c r="CJ238" s="27">
        <v>23152</v>
      </c>
      <c r="CK238" s="27">
        <v>12991</v>
      </c>
    </row>
    <row r="239" spans="1:89" s="8" customFormat="1" x14ac:dyDescent="0.25">
      <c r="A239" s="26">
        <v>44348</v>
      </c>
      <c r="B239" s="27">
        <v>12350.916999999999</v>
      </c>
      <c r="C239" s="27">
        <v>22556.39</v>
      </c>
      <c r="D239" s="27">
        <v>482336.76299999998</v>
      </c>
      <c r="E239" s="27">
        <v>122777.876</v>
      </c>
      <c r="F239" s="27">
        <v>28028.967000000001</v>
      </c>
      <c r="G239" s="27">
        <v>30435.3</v>
      </c>
      <c r="H239" s="27">
        <v>167044.99</v>
      </c>
      <c r="I239" s="27">
        <v>38338.195</v>
      </c>
      <c r="J239" s="27">
        <v>360383.51199999999</v>
      </c>
      <c r="K239" s="27">
        <v>83396.614000000001</v>
      </c>
      <c r="L239" s="27">
        <v>48132.413</v>
      </c>
      <c r="M239" s="27">
        <v>27099183661.529999</v>
      </c>
      <c r="N239" s="27">
        <v>29840698975.959999</v>
      </c>
      <c r="O239" s="27">
        <v>186569485466.51999</v>
      </c>
      <c r="P239" s="27">
        <v>65316837622.279999</v>
      </c>
      <c r="Q239" s="27">
        <v>43111726090.790001</v>
      </c>
      <c r="R239" s="27">
        <v>134488071196.74001</v>
      </c>
      <c r="S239" s="27">
        <v>47376464016.470001</v>
      </c>
      <c r="T239" s="27">
        <v>140022551504.35999</v>
      </c>
      <c r="U239" s="27">
        <v>42974497997.5</v>
      </c>
      <c r="V239" s="27">
        <v>85049195389.389999</v>
      </c>
      <c r="W239" s="27">
        <v>50325869298.730003</v>
      </c>
      <c r="X239" s="27">
        <v>5.6</v>
      </c>
      <c r="Y239" s="27">
        <v>4.0999999999999996</v>
      </c>
      <c r="Z239" s="27">
        <v>2.7</v>
      </c>
      <c r="AA239" s="27">
        <v>4.7</v>
      </c>
      <c r="AB239" s="27">
        <v>4.9000000000000004</v>
      </c>
      <c r="AC239" s="27">
        <v>5.2</v>
      </c>
      <c r="AD239" s="27">
        <v>4.5</v>
      </c>
      <c r="AE239" s="27">
        <v>4.0999999999999996</v>
      </c>
      <c r="AF239" s="27">
        <v>3.3</v>
      </c>
      <c r="AG239" s="27">
        <v>4.7</v>
      </c>
      <c r="AH239" s="27">
        <v>4.5999999999999996</v>
      </c>
      <c r="AI239" s="27">
        <v>8776</v>
      </c>
      <c r="AJ239" s="27">
        <v>9985</v>
      </c>
      <c r="AK239" s="27">
        <v>60359</v>
      </c>
      <c r="AL239" s="27">
        <v>22978</v>
      </c>
      <c r="AM239" s="27">
        <v>17751</v>
      </c>
      <c r="AN239" s="27">
        <v>21908</v>
      </c>
      <c r="AO239" s="27">
        <v>61414</v>
      </c>
      <c r="AP239" s="27">
        <v>16170</v>
      </c>
      <c r="AQ239" s="27">
        <v>44624</v>
      </c>
      <c r="AR239" s="27">
        <v>32507</v>
      </c>
      <c r="AS239" s="27">
        <v>20008</v>
      </c>
      <c r="AT239" s="27">
        <v>100.81</v>
      </c>
      <c r="AU239" s="27">
        <v>101.99</v>
      </c>
      <c r="AV239" s="27">
        <v>102.82</v>
      </c>
      <c r="AW239" s="27">
        <v>102.71</v>
      </c>
      <c r="AX239" s="27">
        <v>101.39</v>
      </c>
      <c r="AY239" s="27">
        <v>102.63</v>
      </c>
      <c r="AZ239" s="27">
        <v>102.44</v>
      </c>
      <c r="BA239" s="27">
        <v>100.05</v>
      </c>
      <c r="BB239" s="27">
        <v>101.02</v>
      </c>
      <c r="BC239" s="27">
        <v>100.41</v>
      </c>
      <c r="BD239" s="27">
        <v>101.37</v>
      </c>
      <c r="BE239" s="27">
        <v>27600</v>
      </c>
      <c r="BF239" s="27">
        <v>37408</v>
      </c>
      <c r="BG239" s="27">
        <v>429453</v>
      </c>
      <c r="BH239" s="27">
        <v>69449</v>
      </c>
      <c r="BI239" s="27">
        <v>40617</v>
      </c>
      <c r="BJ239" s="27">
        <v>40885</v>
      </c>
      <c r="BK239" s="27">
        <v>389330</v>
      </c>
      <c r="BL239" s="27">
        <v>74490</v>
      </c>
      <c r="BM239" s="27">
        <v>165960</v>
      </c>
      <c r="BN239" s="27">
        <v>138602</v>
      </c>
      <c r="BO239" s="27">
        <v>77812</v>
      </c>
      <c r="BP239" s="27">
        <v>32050</v>
      </c>
      <c r="BQ239" s="27">
        <v>33760</v>
      </c>
      <c r="BR239" s="27">
        <v>268464</v>
      </c>
      <c r="BS239" s="27">
        <v>92502</v>
      </c>
      <c r="BT239" s="27">
        <v>66292</v>
      </c>
      <c r="BU239" s="27">
        <v>64564</v>
      </c>
      <c r="BV239" s="27">
        <v>172482</v>
      </c>
      <c r="BW239" s="27">
        <v>62413</v>
      </c>
      <c r="BX239" s="27">
        <v>182827</v>
      </c>
      <c r="BY239" s="27">
        <v>118132</v>
      </c>
      <c r="BZ239" s="27">
        <v>62775</v>
      </c>
      <c r="CA239" s="27">
        <v>8376</v>
      </c>
      <c r="CB239" s="27">
        <v>9927</v>
      </c>
      <c r="CC239" s="27">
        <v>79865</v>
      </c>
      <c r="CD239" s="27">
        <v>27050</v>
      </c>
      <c r="CE239" s="27">
        <v>21873</v>
      </c>
      <c r="CF239" s="27">
        <v>18182</v>
      </c>
      <c r="CG239" s="27">
        <v>45794</v>
      </c>
      <c r="CH239" s="27">
        <v>18168</v>
      </c>
      <c r="CI239" s="27">
        <v>43111</v>
      </c>
      <c r="CJ239" s="27">
        <v>29131</v>
      </c>
      <c r="CK239" s="27">
        <v>16394</v>
      </c>
    </row>
    <row r="240" spans="1:89" s="8" customFormat="1" x14ac:dyDescent="0.25">
      <c r="A240" s="26">
        <v>44378</v>
      </c>
      <c r="B240" s="27">
        <v>15609.422</v>
      </c>
      <c r="C240" s="27">
        <v>26836.399000000001</v>
      </c>
      <c r="D240" s="27">
        <v>589104.06400000001</v>
      </c>
      <c r="E240" s="27">
        <v>153582.91500000001</v>
      </c>
      <c r="F240" s="27">
        <v>33753.413</v>
      </c>
      <c r="G240" s="27">
        <v>37663.25</v>
      </c>
      <c r="H240" s="27">
        <v>210419.951</v>
      </c>
      <c r="I240" s="27">
        <v>46647.203000000001</v>
      </c>
      <c r="J240" s="27">
        <v>440110.37599999999</v>
      </c>
      <c r="K240" s="27">
        <v>103079.291</v>
      </c>
      <c r="L240" s="27">
        <v>57237.146999999997</v>
      </c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>
        <v>101.48</v>
      </c>
      <c r="AU240" s="27">
        <v>101.63</v>
      </c>
      <c r="AV240" s="27">
        <v>102.09</v>
      </c>
      <c r="AW240" s="27">
        <v>102.9</v>
      </c>
      <c r="AX240" s="27">
        <v>100.94</v>
      </c>
      <c r="AY240" s="27">
        <v>105.75</v>
      </c>
      <c r="AZ240" s="27">
        <v>102.68</v>
      </c>
      <c r="BA240" s="27">
        <v>100.03</v>
      </c>
      <c r="BB240" s="27">
        <v>103.5</v>
      </c>
      <c r="BC240" s="27">
        <v>101.55</v>
      </c>
      <c r="BD240" s="27">
        <v>101.4</v>
      </c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>
        <v>37807</v>
      </c>
      <c r="BQ240" s="27">
        <v>39527</v>
      </c>
      <c r="BR240" s="27">
        <v>314957</v>
      </c>
      <c r="BS240" s="27">
        <v>109569</v>
      </c>
      <c r="BT240" s="27">
        <v>78239</v>
      </c>
      <c r="BU240" s="27">
        <v>75975</v>
      </c>
      <c r="BV240" s="27">
        <v>203474</v>
      </c>
      <c r="BW240" s="27">
        <v>73660</v>
      </c>
      <c r="BX240" s="27">
        <v>215958</v>
      </c>
      <c r="BY240" s="27">
        <v>139918</v>
      </c>
      <c r="BZ240" s="27">
        <v>74187</v>
      </c>
      <c r="CA240" s="27">
        <v>9725</v>
      </c>
      <c r="CB240" s="27">
        <v>11355</v>
      </c>
      <c r="CC240" s="27">
        <v>92855</v>
      </c>
      <c r="CD240" s="27">
        <v>31877</v>
      </c>
      <c r="CE240" s="27">
        <v>25299</v>
      </c>
      <c r="CF240" s="27">
        <v>21098</v>
      </c>
      <c r="CG240" s="27">
        <v>53348</v>
      </c>
      <c r="CH240" s="27">
        <v>21116</v>
      </c>
      <c r="CI240" s="27">
        <v>50508</v>
      </c>
      <c r="CJ240" s="27">
        <v>34214</v>
      </c>
      <c r="CK240" s="27">
        <v>19073</v>
      </c>
    </row>
    <row r="241" spans="1:89" x14ac:dyDescent="0.2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</row>
    <row r="242" spans="1:89" x14ac:dyDescent="0.2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</row>
    <row r="243" spans="1:89" x14ac:dyDescent="0.2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</row>
    <row r="244" spans="1:89" x14ac:dyDescent="0.2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</row>
    <row r="245" spans="1:89" x14ac:dyDescent="0.2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</row>
    <row r="246" spans="1:89" x14ac:dyDescent="0.2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</row>
    <row r="247" spans="1:89" x14ac:dyDescent="0.2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</row>
    <row r="248" spans="1:89" x14ac:dyDescent="0.2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</row>
    <row r="249" spans="1:89" x14ac:dyDescent="0.2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</row>
    <row r="250" spans="1:89" x14ac:dyDescent="0.2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</row>
    <row r="251" spans="1:89" x14ac:dyDescent="0.2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</row>
    <row r="252" spans="1:89" x14ac:dyDescent="0.2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</row>
    <row r="253" spans="1:89" x14ac:dyDescent="0.2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</row>
    <row r="254" spans="1:89" x14ac:dyDescent="0.2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</row>
    <row r="255" spans="1:89" x14ac:dyDescent="0.2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</row>
    <row r="256" spans="1:89" x14ac:dyDescent="0.2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</row>
    <row r="257" spans="1:89" x14ac:dyDescent="0.2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</row>
    <row r="258" spans="1:89" x14ac:dyDescent="0.2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</row>
    <row r="259" spans="1:89" x14ac:dyDescent="0.2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</row>
    <row r="260" spans="1:89" x14ac:dyDescent="0.2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</row>
    <row r="261" spans="1:89" x14ac:dyDescent="0.2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</row>
    <row r="262" spans="1:89" x14ac:dyDescent="0.2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</row>
    <row r="263" spans="1:89" x14ac:dyDescent="0.2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</row>
    <row r="264" spans="1:89" x14ac:dyDescent="0.2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</row>
    <row r="265" spans="1:89" x14ac:dyDescent="0.2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</row>
    <row r="266" spans="1:89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</row>
    <row r="267" spans="1:89" x14ac:dyDescent="0.2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</row>
    <row r="268" spans="1:89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</row>
    <row r="269" spans="1:89" x14ac:dyDescent="0.2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</row>
    <row r="270" spans="1:89" x14ac:dyDescent="0.2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</row>
    <row r="271" spans="1:89" x14ac:dyDescent="0.2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</row>
    <row r="272" spans="1:89" x14ac:dyDescent="0.2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</row>
    <row r="273" spans="1:89" x14ac:dyDescent="0.2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</row>
    <row r="274" spans="1:89" x14ac:dyDescent="0.2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</row>
    <row r="275" spans="1:89" x14ac:dyDescent="0.2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</row>
    <row r="276" spans="1:89" x14ac:dyDescent="0.2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</row>
    <row r="277" spans="1:89" x14ac:dyDescent="0.2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</row>
    <row r="278" spans="1:89" x14ac:dyDescent="0.2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</row>
    <row r="279" spans="1:89" x14ac:dyDescent="0.2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</row>
    <row r="280" spans="1:89" x14ac:dyDescent="0.2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</row>
    <row r="281" spans="1:89" x14ac:dyDescent="0.2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</row>
    <row r="282" spans="1:89" x14ac:dyDescent="0.2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</row>
    <row r="283" spans="1:89" x14ac:dyDescent="0.2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</row>
    <row r="284" spans="1:89" x14ac:dyDescent="0.2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</row>
    <row r="285" spans="1:89" x14ac:dyDescent="0.2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</row>
    <row r="286" spans="1:89" x14ac:dyDescent="0.2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</row>
    <row r="287" spans="1:89" x14ac:dyDescent="0.2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</row>
    <row r="288" spans="1:89" x14ac:dyDescent="0.2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</row>
    <row r="289" spans="1:89" x14ac:dyDescent="0.2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</row>
    <row r="290" spans="1:89" x14ac:dyDescent="0.2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</row>
    <row r="291" spans="1:89" x14ac:dyDescent="0.2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</row>
    <row r="292" spans="1:89" x14ac:dyDescent="0.2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</row>
    <row r="293" spans="1:89" x14ac:dyDescent="0.2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</row>
    <row r="294" spans="1:89" x14ac:dyDescent="0.2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</row>
    <row r="295" spans="1:89" x14ac:dyDescent="0.2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2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2"/>
      <c r="CG295" s="21"/>
      <c r="CH295" s="21"/>
      <c r="CI295" s="21"/>
      <c r="CJ295" s="21"/>
      <c r="CK295" s="21"/>
    </row>
    <row r="296" spans="1:89" x14ac:dyDescent="0.2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2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2"/>
      <c r="CG296" s="21"/>
      <c r="CH296" s="21"/>
      <c r="CI296" s="21"/>
      <c r="CJ296" s="21"/>
      <c r="CK296" s="21"/>
    </row>
    <row r="297" spans="1:89" x14ac:dyDescent="0.2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2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2"/>
      <c r="CG297" s="21"/>
      <c r="CH297" s="21"/>
      <c r="CI297" s="21"/>
      <c r="CJ297" s="21"/>
      <c r="CK297" s="21"/>
    </row>
    <row r="298" spans="1:89" x14ac:dyDescent="0.2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2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2"/>
      <c r="CG298" s="21"/>
      <c r="CH298" s="21"/>
      <c r="CI298" s="21"/>
      <c r="CJ298" s="21"/>
      <c r="CK298" s="21"/>
    </row>
    <row r="299" spans="1:89" x14ac:dyDescent="0.2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2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2"/>
      <c r="CG299" s="21"/>
      <c r="CH299" s="21"/>
      <c r="CI299" s="21"/>
      <c r="CJ299" s="21"/>
      <c r="CK299" s="21"/>
    </row>
    <row r="300" spans="1:89" x14ac:dyDescent="0.2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2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2"/>
      <c r="CG300" s="21"/>
      <c r="CH300" s="21"/>
      <c r="CI300" s="21"/>
      <c r="CJ300" s="21"/>
      <c r="CK300" s="21"/>
    </row>
    <row r="301" spans="1:89" x14ac:dyDescent="0.2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2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2"/>
      <c r="CG301" s="21"/>
      <c r="CH301" s="21"/>
      <c r="CI301" s="21"/>
      <c r="CJ301" s="21"/>
      <c r="CK301" s="21"/>
    </row>
    <row r="302" spans="1:89" x14ac:dyDescent="0.2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2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2"/>
      <c r="CG302" s="21"/>
      <c r="CH302" s="21"/>
      <c r="CI302" s="21"/>
      <c r="CJ302" s="21"/>
      <c r="CK302" s="21"/>
    </row>
    <row r="303" spans="1:89" x14ac:dyDescent="0.2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</row>
    <row r="304" spans="1:89" x14ac:dyDescent="0.2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</row>
    <row r="305" spans="1:89" x14ac:dyDescent="0.2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</row>
    <row r="306" spans="1:89" x14ac:dyDescent="0.2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</row>
    <row r="307" spans="1:89" x14ac:dyDescent="0.2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</row>
    <row r="308" spans="1:89" x14ac:dyDescent="0.25">
      <c r="A308" s="20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</row>
  </sheetData>
  <conditionalFormatting sqref="B6:CK240">
    <cfRule type="cellIs" dxfId="3" priority="1" operator="lessThan">
      <formula>0</formula>
    </cfRule>
    <cfRule type="cellIs" dxfId="2" priority="2" operator="greaterThanOrEqual">
      <formula>0</formula>
    </cfRule>
    <cfRule type="cellIs" dxfId="1" priority="103" stopIfTrue="1" operator="lessThan">
      <formula>0</formula>
    </cfRule>
    <cfRule type="cellIs" dxfId="0" priority="104" stopIfTrue="1" operator="greaterThanOrEqual">
      <formula>0</formula>
    </cfRule>
  </conditionalFormatting>
  <conditionalFormatting sqref="B240">
    <cfRule type="cellIs" dxfId="103" priority="3" stopIfTrue="1" operator="equal">
      <formula>15609.422</formula>
    </cfRule>
  </conditionalFormatting>
  <conditionalFormatting sqref="B239">
    <cfRule type="cellIs" dxfId="102" priority="4" stopIfTrue="1" operator="equal">
      <formula>12350.917</formula>
    </cfRule>
  </conditionalFormatting>
  <conditionalFormatting sqref="C240">
    <cfRule type="cellIs" dxfId="101" priority="5" stopIfTrue="1" operator="equal">
      <formula>26836.399</formula>
    </cfRule>
  </conditionalFormatting>
  <conditionalFormatting sqref="C239">
    <cfRule type="cellIs" dxfId="100" priority="6" stopIfTrue="1" operator="equal">
      <formula>22556.39</formula>
    </cfRule>
  </conditionalFormatting>
  <conditionalFormatting sqref="D240">
    <cfRule type="cellIs" dxfId="99" priority="7" stopIfTrue="1" operator="equal">
      <formula>589104.064</formula>
    </cfRule>
  </conditionalFormatting>
  <conditionalFormatting sqref="D239">
    <cfRule type="cellIs" dxfId="98" priority="8" stopIfTrue="1" operator="equal">
      <formula>482336.763</formula>
    </cfRule>
  </conditionalFormatting>
  <conditionalFormatting sqref="E240">
    <cfRule type="cellIs" dxfId="97" priority="9" stopIfTrue="1" operator="equal">
      <formula>153582.915</formula>
    </cfRule>
  </conditionalFormatting>
  <conditionalFormatting sqref="E239">
    <cfRule type="cellIs" dxfId="96" priority="10" stopIfTrue="1" operator="equal">
      <formula>122777.876</formula>
    </cfRule>
  </conditionalFormatting>
  <conditionalFormatting sqref="F240">
    <cfRule type="cellIs" dxfId="95" priority="11" stopIfTrue="1" operator="equal">
      <formula>33753.413</formula>
    </cfRule>
  </conditionalFormatting>
  <conditionalFormatting sqref="F239">
    <cfRule type="cellIs" dxfId="94" priority="12" stopIfTrue="1" operator="equal">
      <formula>28028.967</formula>
    </cfRule>
  </conditionalFormatting>
  <conditionalFormatting sqref="G240">
    <cfRule type="cellIs" dxfId="93" priority="13" stopIfTrue="1" operator="equal">
      <formula>37663.25</formula>
    </cfRule>
  </conditionalFormatting>
  <conditionalFormatting sqref="G239">
    <cfRule type="cellIs" dxfId="92" priority="14" stopIfTrue="1" operator="equal">
      <formula>30435.3</formula>
    </cfRule>
  </conditionalFormatting>
  <conditionalFormatting sqref="H240">
    <cfRule type="cellIs" dxfId="91" priority="15" stopIfTrue="1" operator="equal">
      <formula>210419.951</formula>
    </cfRule>
  </conditionalFormatting>
  <conditionalFormatting sqref="H239">
    <cfRule type="cellIs" dxfId="90" priority="16" stopIfTrue="1" operator="equal">
      <formula>167044.99</formula>
    </cfRule>
  </conditionalFormatting>
  <conditionalFormatting sqref="I240">
    <cfRule type="cellIs" dxfId="89" priority="17" stopIfTrue="1" operator="equal">
      <formula>46647.203</formula>
    </cfRule>
  </conditionalFormatting>
  <conditionalFormatting sqref="I239">
    <cfRule type="cellIs" dxfId="88" priority="18" stopIfTrue="1" operator="equal">
      <formula>38338.195</formula>
    </cfRule>
  </conditionalFormatting>
  <conditionalFormatting sqref="J240">
    <cfRule type="cellIs" dxfId="87" priority="19" stopIfTrue="1" operator="equal">
      <formula>440110.376</formula>
    </cfRule>
  </conditionalFormatting>
  <conditionalFormatting sqref="J239">
    <cfRule type="cellIs" dxfId="86" priority="20" stopIfTrue="1" operator="equal">
      <formula>360383.512</formula>
    </cfRule>
  </conditionalFormatting>
  <conditionalFormatting sqref="K240">
    <cfRule type="cellIs" dxfId="85" priority="21" stopIfTrue="1" operator="equal">
      <formula>103079.291</formula>
    </cfRule>
  </conditionalFormatting>
  <conditionalFormatting sqref="K239">
    <cfRule type="cellIs" dxfId="84" priority="22" stopIfTrue="1" operator="equal">
      <formula>83396.614</formula>
    </cfRule>
  </conditionalFormatting>
  <conditionalFormatting sqref="L240">
    <cfRule type="cellIs" dxfId="83" priority="23" stopIfTrue="1" operator="equal">
      <formula>57237.147</formula>
    </cfRule>
  </conditionalFormatting>
  <conditionalFormatting sqref="L239">
    <cfRule type="cellIs" dxfId="82" priority="24" stopIfTrue="1" operator="equal">
      <formula>48132.413</formula>
    </cfRule>
  </conditionalFormatting>
  <conditionalFormatting sqref="M239">
    <cfRule type="cellIs" dxfId="81" priority="25" stopIfTrue="1" operator="equal">
      <formula>27099183661.53</formula>
    </cfRule>
  </conditionalFormatting>
  <conditionalFormatting sqref="N239">
    <cfRule type="cellIs" dxfId="80" priority="26" stopIfTrue="1" operator="equal">
      <formula>29840698975.96</formula>
    </cfRule>
  </conditionalFormatting>
  <conditionalFormatting sqref="O239">
    <cfRule type="cellIs" dxfId="79" priority="27" stopIfTrue="1" operator="equal">
      <formula>186569485466.52</formula>
    </cfRule>
  </conditionalFormatting>
  <conditionalFormatting sqref="P239">
    <cfRule type="cellIs" dxfId="78" priority="28" stopIfTrue="1" operator="equal">
      <formula>65316837622.28</formula>
    </cfRule>
  </conditionalFormatting>
  <conditionalFormatting sqref="Q239">
    <cfRule type="cellIs" dxfId="77" priority="29" stopIfTrue="1" operator="equal">
      <formula>43111726090.79</formula>
    </cfRule>
  </conditionalFormatting>
  <conditionalFormatting sqref="R239">
    <cfRule type="cellIs" dxfId="76" priority="30" stopIfTrue="1" operator="equal">
      <formula>134488071196.74</formula>
    </cfRule>
  </conditionalFormatting>
  <conditionalFormatting sqref="S239">
    <cfRule type="cellIs" dxfId="75" priority="31" stopIfTrue="1" operator="equal">
      <formula>47376464016.47</formula>
    </cfRule>
  </conditionalFormatting>
  <conditionalFormatting sqref="T239">
    <cfRule type="cellIs" dxfId="74" priority="32" stopIfTrue="1" operator="equal">
      <formula>140022551504.36</formula>
    </cfRule>
  </conditionalFormatting>
  <conditionalFormatting sqref="U239">
    <cfRule type="cellIs" dxfId="73" priority="33" stopIfTrue="1" operator="equal">
      <formula>42974497997.5</formula>
    </cfRule>
  </conditionalFormatting>
  <conditionalFormatting sqref="V239">
    <cfRule type="cellIs" dxfId="72" priority="34" stopIfTrue="1" operator="equal">
      <formula>85049195389.39</formula>
    </cfRule>
  </conditionalFormatting>
  <conditionalFormatting sqref="W239">
    <cfRule type="cellIs" dxfId="71" priority="35" stopIfTrue="1" operator="equal">
      <formula>50325869298.73</formula>
    </cfRule>
  </conditionalFormatting>
  <conditionalFormatting sqref="AT240">
    <cfRule type="cellIs" dxfId="70" priority="36" stopIfTrue="1" operator="equal">
      <formula>101.48</formula>
    </cfRule>
  </conditionalFormatting>
  <conditionalFormatting sqref="AT239">
    <cfRule type="cellIs" dxfId="69" priority="37" stopIfTrue="1" operator="equal">
      <formula>100.81</formula>
    </cfRule>
  </conditionalFormatting>
  <conditionalFormatting sqref="AU240">
    <cfRule type="cellIs" dxfId="68" priority="38" stopIfTrue="1" operator="equal">
      <formula>101.63</formula>
    </cfRule>
  </conditionalFormatting>
  <conditionalFormatting sqref="AU239">
    <cfRule type="cellIs" dxfId="67" priority="39" stopIfTrue="1" operator="equal">
      <formula>101.99</formula>
    </cfRule>
  </conditionalFormatting>
  <conditionalFormatting sqref="AV240">
    <cfRule type="cellIs" dxfId="66" priority="40" stopIfTrue="1" operator="equal">
      <formula>102.09</formula>
    </cfRule>
  </conditionalFormatting>
  <conditionalFormatting sqref="AV239">
    <cfRule type="cellIs" dxfId="65" priority="41" stopIfTrue="1" operator="equal">
      <formula>102.82</formula>
    </cfRule>
  </conditionalFormatting>
  <conditionalFormatting sqref="AW240">
    <cfRule type="cellIs" dxfId="64" priority="42" stopIfTrue="1" operator="equal">
      <formula>102.9</formula>
    </cfRule>
  </conditionalFormatting>
  <conditionalFormatting sqref="AW239">
    <cfRule type="cellIs" dxfId="63" priority="43" stopIfTrue="1" operator="equal">
      <formula>102.71</formula>
    </cfRule>
  </conditionalFormatting>
  <conditionalFormatting sqref="AX240">
    <cfRule type="cellIs" dxfId="62" priority="44" stopIfTrue="1" operator="equal">
      <formula>100.94</formula>
    </cfRule>
  </conditionalFormatting>
  <conditionalFormatting sqref="AX239">
    <cfRule type="cellIs" dxfId="61" priority="45" stopIfTrue="1" operator="equal">
      <formula>101.39</formula>
    </cfRule>
  </conditionalFormatting>
  <conditionalFormatting sqref="AY240">
    <cfRule type="cellIs" dxfId="60" priority="46" stopIfTrue="1" operator="equal">
      <formula>105.75</formula>
    </cfRule>
  </conditionalFormatting>
  <conditionalFormatting sqref="AY239">
    <cfRule type="cellIs" dxfId="59" priority="47" stopIfTrue="1" operator="equal">
      <formula>102.63</formula>
    </cfRule>
  </conditionalFormatting>
  <conditionalFormatting sqref="AZ240">
    <cfRule type="cellIs" dxfId="58" priority="48" stopIfTrue="1" operator="equal">
      <formula>102.68</formula>
    </cfRule>
  </conditionalFormatting>
  <conditionalFormatting sqref="AZ239">
    <cfRule type="cellIs" dxfId="57" priority="49" stopIfTrue="1" operator="equal">
      <formula>102.44</formula>
    </cfRule>
  </conditionalFormatting>
  <conditionalFormatting sqref="BA240">
    <cfRule type="cellIs" dxfId="56" priority="50" stopIfTrue="1" operator="equal">
      <formula>100.03</formula>
    </cfRule>
  </conditionalFormatting>
  <conditionalFormatting sqref="BA239">
    <cfRule type="cellIs" dxfId="55" priority="51" stopIfTrue="1" operator="equal">
      <formula>100.05</formula>
    </cfRule>
  </conditionalFormatting>
  <conditionalFormatting sqref="BB240">
    <cfRule type="cellIs" dxfId="54" priority="52" stopIfTrue="1" operator="equal">
      <formula>103.5</formula>
    </cfRule>
  </conditionalFormatting>
  <conditionalFormatting sqref="BB239">
    <cfRule type="cellIs" dxfId="53" priority="53" stopIfTrue="1" operator="equal">
      <formula>101.02</formula>
    </cfRule>
  </conditionalFormatting>
  <conditionalFormatting sqref="BC240">
    <cfRule type="cellIs" dxfId="52" priority="54" stopIfTrue="1" operator="equal">
      <formula>101.55</formula>
    </cfRule>
  </conditionalFormatting>
  <conditionalFormatting sqref="BC239">
    <cfRule type="cellIs" dxfId="51" priority="55" stopIfTrue="1" operator="equal">
      <formula>100.41</formula>
    </cfRule>
  </conditionalFormatting>
  <conditionalFormatting sqref="BD240">
    <cfRule type="cellIs" dxfId="50" priority="56" stopIfTrue="1" operator="equal">
      <formula>101.4</formula>
    </cfRule>
  </conditionalFormatting>
  <conditionalFormatting sqref="BD239">
    <cfRule type="cellIs" dxfId="49" priority="57" stopIfTrue="1" operator="equal">
      <formula>101.37</formula>
    </cfRule>
  </conditionalFormatting>
  <conditionalFormatting sqref="BE239">
    <cfRule type="cellIs" dxfId="48" priority="58" stopIfTrue="1" operator="equal">
      <formula>27600</formula>
    </cfRule>
  </conditionalFormatting>
  <conditionalFormatting sqref="BF239">
    <cfRule type="cellIs" dxfId="47" priority="59" stopIfTrue="1" operator="equal">
      <formula>37408</formula>
    </cfRule>
  </conditionalFormatting>
  <conditionalFormatting sqref="BG239">
    <cfRule type="cellIs" dxfId="46" priority="60" stopIfTrue="1" operator="equal">
      <formula>429453</formula>
    </cfRule>
  </conditionalFormatting>
  <conditionalFormatting sqref="BH239">
    <cfRule type="cellIs" dxfId="45" priority="61" stopIfTrue="1" operator="equal">
      <formula>69449</formula>
    </cfRule>
  </conditionalFormatting>
  <conditionalFormatting sqref="BI239">
    <cfRule type="cellIs" dxfId="44" priority="62" stopIfTrue="1" operator="equal">
      <formula>40617</formula>
    </cfRule>
  </conditionalFormatting>
  <conditionalFormatting sqref="BJ239">
    <cfRule type="cellIs" dxfId="43" priority="63" stopIfTrue="1" operator="equal">
      <formula>40885</formula>
    </cfRule>
  </conditionalFormatting>
  <conditionalFormatting sqref="BK239">
    <cfRule type="cellIs" dxfId="42" priority="64" stopIfTrue="1" operator="equal">
      <formula>389330</formula>
    </cfRule>
  </conditionalFormatting>
  <conditionalFormatting sqref="BL239">
    <cfRule type="cellIs" dxfId="41" priority="65" stopIfTrue="1" operator="equal">
      <formula>74490</formula>
    </cfRule>
  </conditionalFormatting>
  <conditionalFormatting sqref="BM239">
    <cfRule type="cellIs" dxfId="40" priority="66" stopIfTrue="1" operator="equal">
      <formula>165960</formula>
    </cfRule>
  </conditionalFormatting>
  <conditionalFormatting sqref="BN239">
    <cfRule type="cellIs" dxfId="39" priority="67" stopIfTrue="1" operator="equal">
      <formula>138602</formula>
    </cfRule>
  </conditionalFormatting>
  <conditionalFormatting sqref="BO239">
    <cfRule type="cellIs" dxfId="38" priority="68" stopIfTrue="1" operator="equal">
      <formula>77812</formula>
    </cfRule>
  </conditionalFormatting>
  <conditionalFormatting sqref="BP240">
    <cfRule type="cellIs" dxfId="37" priority="69" stopIfTrue="1" operator="equal">
      <formula>37807</formula>
    </cfRule>
  </conditionalFormatting>
  <conditionalFormatting sqref="BQ240">
    <cfRule type="cellIs" dxfId="36" priority="70" stopIfTrue="1" operator="equal">
      <formula>39527</formula>
    </cfRule>
  </conditionalFormatting>
  <conditionalFormatting sqref="BR240">
    <cfRule type="cellIs" dxfId="35" priority="71" stopIfTrue="1" operator="equal">
      <formula>314957</formula>
    </cfRule>
  </conditionalFormatting>
  <conditionalFormatting sqref="BS240">
    <cfRule type="cellIs" dxfId="34" priority="72" stopIfTrue="1" operator="equal">
      <formula>109569</formula>
    </cfRule>
  </conditionalFormatting>
  <conditionalFormatting sqref="BT240">
    <cfRule type="cellIs" dxfId="33" priority="73" stopIfTrue="1" operator="equal">
      <formula>78239</formula>
    </cfRule>
  </conditionalFormatting>
  <conditionalFormatting sqref="BU240">
    <cfRule type="cellIs" dxfId="32" priority="74" stopIfTrue="1" operator="equal">
      <formula>75975</formula>
    </cfRule>
  </conditionalFormatting>
  <conditionalFormatting sqref="BV240">
    <cfRule type="cellIs" dxfId="31" priority="75" stopIfTrue="1" operator="equal">
      <formula>203474</formula>
    </cfRule>
  </conditionalFormatting>
  <conditionalFormatting sqref="BW240">
    <cfRule type="cellIs" dxfId="30" priority="76" stopIfTrue="1" operator="equal">
      <formula>73660</formula>
    </cfRule>
  </conditionalFormatting>
  <conditionalFormatting sqref="BX240">
    <cfRule type="cellIs" dxfId="29" priority="77" stopIfTrue="1" operator="equal">
      <formula>215958</formula>
    </cfRule>
  </conditionalFormatting>
  <conditionalFormatting sqref="BY240">
    <cfRule type="cellIs" dxfId="28" priority="78" stopIfTrue="1" operator="equal">
      <formula>139918</formula>
    </cfRule>
  </conditionalFormatting>
  <conditionalFormatting sqref="BZ240">
    <cfRule type="cellIs" dxfId="27" priority="79" stopIfTrue="1" operator="equal">
      <formula>74187</formula>
    </cfRule>
  </conditionalFormatting>
  <conditionalFormatting sqref="CA240">
    <cfRule type="cellIs" dxfId="26" priority="80" stopIfTrue="1" operator="equal">
      <formula>9725</formula>
    </cfRule>
  </conditionalFormatting>
  <conditionalFormatting sqref="CB240">
    <cfRule type="cellIs" dxfId="25" priority="81" stopIfTrue="1" operator="equal">
      <formula>11355</formula>
    </cfRule>
  </conditionalFormatting>
  <conditionalFormatting sqref="CC240">
    <cfRule type="cellIs" dxfId="24" priority="82" stopIfTrue="1" operator="equal">
      <formula>92855</formula>
    </cfRule>
  </conditionalFormatting>
  <conditionalFormatting sqref="CC239">
    <cfRule type="cellIs" dxfId="23" priority="83" stopIfTrue="1" operator="equal">
      <formula>79865</formula>
    </cfRule>
  </conditionalFormatting>
  <conditionalFormatting sqref="CC238">
    <cfRule type="cellIs" dxfId="22" priority="84" stopIfTrue="1" operator="equal">
      <formula>64043</formula>
    </cfRule>
  </conditionalFormatting>
  <conditionalFormatting sqref="CD240">
    <cfRule type="cellIs" dxfId="21" priority="85" stopIfTrue="1" operator="equal">
      <formula>31877</formula>
    </cfRule>
  </conditionalFormatting>
  <conditionalFormatting sqref="CE240">
    <cfRule type="cellIs" dxfId="20" priority="86" stopIfTrue="1" operator="equal">
      <formula>25299</formula>
    </cfRule>
  </conditionalFormatting>
  <conditionalFormatting sqref="CF240">
    <cfRule type="cellIs" dxfId="19" priority="87" stopIfTrue="1" operator="equal">
      <formula>21098</formula>
    </cfRule>
  </conditionalFormatting>
  <conditionalFormatting sqref="CG240">
    <cfRule type="cellIs" dxfId="18" priority="88" stopIfTrue="1" operator="equal">
      <formula>53348</formula>
    </cfRule>
  </conditionalFormatting>
  <conditionalFormatting sqref="CG233">
    <cfRule type="cellIs" dxfId="17" priority="89" stopIfTrue="1" operator="equal">
      <formula>79775</formula>
    </cfRule>
  </conditionalFormatting>
  <conditionalFormatting sqref="CG232">
    <cfRule type="cellIs" dxfId="16" priority="90" stopIfTrue="1" operator="equal">
      <formula>69799</formula>
    </cfRule>
  </conditionalFormatting>
  <conditionalFormatting sqref="CG231">
    <cfRule type="cellIs" dxfId="15" priority="91" stopIfTrue="1" operator="equal">
      <formula>61217</formula>
    </cfRule>
  </conditionalFormatting>
  <conditionalFormatting sqref="CG230">
    <cfRule type="cellIs" dxfId="14" priority="92" stopIfTrue="1" operator="equal">
      <formula>51131</formula>
    </cfRule>
  </conditionalFormatting>
  <conditionalFormatting sqref="CG229">
    <cfRule type="cellIs" dxfId="13" priority="93" stopIfTrue="1" operator="equal">
      <formula>41953</formula>
    </cfRule>
  </conditionalFormatting>
  <conditionalFormatting sqref="CG228">
    <cfRule type="cellIs" dxfId="12" priority="94" stopIfTrue="1" operator="equal">
      <formula>34291</formula>
    </cfRule>
  </conditionalFormatting>
  <conditionalFormatting sqref="CG227">
    <cfRule type="cellIs" dxfId="11" priority="95" stopIfTrue="1" operator="equal">
      <formula>27576</formula>
    </cfRule>
  </conditionalFormatting>
  <conditionalFormatting sqref="CG226">
    <cfRule type="cellIs" dxfId="10" priority="96" stopIfTrue="1" operator="equal">
      <formula>22276</formula>
    </cfRule>
  </conditionalFormatting>
  <conditionalFormatting sqref="CG225">
    <cfRule type="cellIs" dxfId="9" priority="97" stopIfTrue="1" operator="equal">
      <formula>18540</formula>
    </cfRule>
  </conditionalFormatting>
  <conditionalFormatting sqref="CG224">
    <cfRule type="cellIs" dxfId="8" priority="98" stopIfTrue="1" operator="equal">
      <formula>14502</formula>
    </cfRule>
  </conditionalFormatting>
  <conditionalFormatting sqref="CH240">
    <cfRule type="cellIs" dxfId="7" priority="99" stopIfTrue="1" operator="equal">
      <formula>21116</formula>
    </cfRule>
  </conditionalFormatting>
  <conditionalFormatting sqref="CI240">
    <cfRule type="cellIs" dxfId="6" priority="100" stopIfTrue="1" operator="equal">
      <formula>50508</formula>
    </cfRule>
  </conditionalFormatting>
  <conditionalFormatting sqref="CJ240">
    <cfRule type="cellIs" dxfId="5" priority="101" stopIfTrue="1" operator="equal">
      <formula>34214</formula>
    </cfRule>
  </conditionalFormatting>
  <conditionalFormatting sqref="CK240">
    <cfRule type="cellIs" dxfId="4" priority="102" stopIfTrue="1" operator="equal">
      <formula>19073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Soft!B1</f>
        <v>Composite PMI: Headline: sa: Russia (Russian Federation)</v>
      </c>
      <c r="C1" s="11" t="str">
        <f>Soft!C1</f>
        <v>Manufacturing PMI: Headline: sa: Russia (Russian Federation)</v>
      </c>
      <c r="D1" s="11" t="str">
        <f>Soft!D1</f>
        <v>Services PMI: Headline: sa: Russia (Russian Federation)</v>
      </c>
      <c r="E1" s="11" t="str">
        <f>Soft!E1</f>
        <v>CEIC Leading Indicator: Russia (Russian Federation)</v>
      </c>
      <c r="F1" s="11" t="str">
        <f>Soft!F1</f>
        <v>Expectation Diffusion Index: Sales Prices: Enterprises with Rising Indicator Next 3 Months (Russian Federation)</v>
      </c>
      <c r="G1" s="11" t="str">
        <f>Soft!G1</f>
        <v>Expectation Diffusion Index: Purchasing Prices: Enterprises with Rising Indicator Next 3 Months (Russian Federation)</v>
      </c>
      <c r="H1" s="11" t="str">
        <f>Soft!H1</f>
        <v>Expectation Diffusion Index: Wages: Enterprises with Rising Indicator Next 3 Months (Russian Federation)</v>
      </c>
      <c r="I1" s="11" t="str">
        <f>Soft!I1</f>
        <v>Expectation Diffusion Index: Employment: Enterprises with Rising Indicator Next 3 Months (Russian Federation)</v>
      </c>
      <c r="J1" s="11" t="str">
        <f>Soft!J1</f>
        <v>Expectation Diffusion Index: Production: Enterprises with Rising Indicator Next 3 Months (Russian Federation)</v>
      </c>
      <c r="K1" s="11" t="str">
        <f>Soft!K1</f>
        <v>Expectation Diffusion Index: Equipment Purchase: Enterprises with Rising Indicator Next 3 Months (Russian Federation)</v>
      </c>
      <c r="L1" s="11" t="str">
        <f>Soft!L1</f>
        <v>Expectation Diffusion Index: Financial Situation: Enterprises with Improving Situation Next 3 Months (Russian Federation)</v>
      </c>
      <c r="M1" s="11" t="str">
        <f>Soft!M1</f>
        <v>Expectation Diffusion Index: Orders: Enterprises with Rising Indicator Next 3 Months (Russian Federation)</v>
      </c>
      <c r="N1" s="11" t="str">
        <f>Soft!N1</f>
        <v>Expectation Diffusion Index: Debt to Banks: Enterprises with Rising Indicator Next 3 Months (Russian Federation)</v>
      </c>
      <c r="O1" s="11" t="str">
        <f>Soft!O1</f>
        <v>Actual Diffusion Index: Sales Prices: Enterprises with Rising Indicator over 1 Month (Russian Federation)</v>
      </c>
      <c r="P1" s="11" t="str">
        <f>Soft!P1</f>
        <v>Actual Diffusion Index: Purchasing Prices: Enterprises with Rising Indicator over 1 Month (Russian Federation)</v>
      </c>
      <c r="Q1" s="11" t="str">
        <f>Soft!Q1</f>
        <v>Actual Diffusion Index: Wages: Enterprises with Rising Indicator over 1 Month (Russian Federation)</v>
      </c>
      <c r="R1" s="11" t="str">
        <f>Soft!R1</f>
        <v>Actual Diffusion Index: Employment: Enterprises with Rising Indicator over 1 Month (Russian Federation)</v>
      </c>
      <c r="S1" s="11" t="str">
        <f>Soft!S1</f>
        <v>Actual Diffusion Index: Production: Enterprises with Rising Indicator over 1 Month (Russian Federation)</v>
      </c>
      <c r="T1" s="11" t="str">
        <f>Soft!T1</f>
        <v>Actual Diffusion Index: Orders: Enterprises with Rising Indicator over 1 Month (Russian Federation)</v>
      </c>
      <c r="U1" s="11" t="str">
        <f>Soft!U1</f>
        <v>Actual Diffusion Index: Stocks: Enterprises with Rising Indicator over 1 Month (Russian Federation)</v>
      </c>
      <c r="V1" s="11" t="str">
        <f>Soft!V1</f>
        <v>Actual Diffusion Index: Sales/Purchasing Prices Ratio: Enterprises with Rising Indicator over 1 Month (Russian Federation)</v>
      </c>
      <c r="W1" s="11" t="str">
        <f>Soft!W1</f>
        <v>Actual Diffusion Index: Equipment Purchase: Enterprises with Rising Indicator over 1 Month (Russian Federation)</v>
      </c>
      <c r="X1" s="11" t="str">
        <f>Soft!X1</f>
        <v>Capacity Utilisation Rate: Actual: Normal Monthly Level=100 (Russian Federation)</v>
      </c>
      <c r="Y1" s="11" t="str">
        <f>Soft!Y1</f>
        <v>Labour Utilisation Rate: Actual: Normal Monthly Level=100 (Russian Federation)</v>
      </c>
      <c r="Z1" s="11" t="str">
        <f>Soft!Z1</f>
        <v>Stocks: Actual: Normal Monthly Level=100 (Russian Federation)</v>
      </c>
      <c r="AA1" s="11" t="str">
        <f>Soft!AA1</f>
        <v>Orders: Actual: Normal Monthly Level=100 (Russian Federation)</v>
      </c>
      <c r="AB1" s="11" t="str">
        <f>Soft!AB1</f>
        <v>Enterprises Debt to Banks: Normal Monthly Level=100 (Russian Federation)</v>
      </c>
      <c r="AC1" s="11" t="str">
        <f>Soft!AC1</f>
        <v>Enterprises in Good or Normal Financial Situation (Russian Federation)</v>
      </c>
      <c r="AD1" s="11" t="str">
        <f>Soft!AD1</f>
        <v>Enterprises not Buying Equipment for 2 Months and More (Russian Federation)</v>
      </c>
    </row>
    <row r="2" spans="1:30" x14ac:dyDescent="0.2">
      <c r="A2" s="11" t="s">
        <v>68</v>
      </c>
      <c r="B2" s="11" t="str">
        <f>Soft!B2</f>
        <v>NA</v>
      </c>
      <c r="C2" s="11" t="str">
        <f>Soft!C2</f>
        <v>NA</v>
      </c>
      <c r="D2" s="11" t="str">
        <f>Soft!D2</f>
        <v>NA</v>
      </c>
      <c r="E2" s="11" t="str">
        <f>Soft!E2</f>
        <v>NA</v>
      </c>
      <c r="F2" s="11" t="str">
        <f>Soft!F2</f>
        <v>%</v>
      </c>
      <c r="G2" s="11" t="str">
        <f>Soft!G2</f>
        <v>%</v>
      </c>
      <c r="H2" s="11" t="str">
        <f>Soft!H2</f>
        <v>%</v>
      </c>
      <c r="I2" s="11" t="str">
        <f>Soft!I2</f>
        <v>%</v>
      </c>
      <c r="J2" s="11" t="str">
        <f>Soft!J2</f>
        <v>%</v>
      </c>
      <c r="K2" s="11" t="str">
        <f>Soft!K2</f>
        <v>%</v>
      </c>
      <c r="L2" s="11" t="str">
        <f>Soft!L2</f>
        <v>%</v>
      </c>
      <c r="M2" s="11" t="str">
        <f>Soft!M2</f>
        <v>%</v>
      </c>
      <c r="N2" s="11" t="str">
        <f>Soft!N2</f>
        <v>%</v>
      </c>
      <c r="O2" s="11" t="str">
        <f>Soft!O2</f>
        <v>%</v>
      </c>
      <c r="P2" s="11" t="str">
        <f>Soft!P2</f>
        <v>%</v>
      </c>
      <c r="Q2" s="11" t="str">
        <f>Soft!Q2</f>
        <v>%</v>
      </c>
      <c r="R2" s="11" t="str">
        <f>Soft!R2</f>
        <v>%</v>
      </c>
      <c r="S2" s="11" t="str">
        <f>Soft!S2</f>
        <v>%</v>
      </c>
      <c r="T2" s="11" t="str">
        <f>Soft!T2</f>
        <v>%</v>
      </c>
      <c r="U2" s="11" t="str">
        <f>Soft!U2</f>
        <v>%</v>
      </c>
      <c r="V2" s="11" t="str">
        <f>Soft!V2</f>
        <v>%</v>
      </c>
      <c r="W2" s="11" t="str">
        <f>Soft!W2</f>
        <v>%</v>
      </c>
      <c r="X2" s="11" t="str">
        <f>Soft!X2</f>
        <v>%</v>
      </c>
      <c r="Y2" s="11" t="str">
        <f>Soft!Y2</f>
        <v>%</v>
      </c>
      <c r="Z2" s="11" t="str">
        <f>Soft!Z2</f>
        <v>%</v>
      </c>
      <c r="AA2" s="11" t="str">
        <f>Soft!AA2</f>
        <v>%</v>
      </c>
      <c r="AB2" s="11" t="str">
        <f>Soft!AB2</f>
        <v>%</v>
      </c>
      <c r="AC2" s="11" t="str">
        <f>Soft!AC2</f>
        <v>%</v>
      </c>
      <c r="AD2" s="11" t="str">
        <f>Soft!AD2</f>
        <v>%</v>
      </c>
    </row>
    <row r="3" spans="1:30" x14ac:dyDescent="0.2">
      <c r="A3" s="11" t="s">
        <v>150</v>
      </c>
      <c r="B3" s="11" t="str">
        <f>Soft!B3</f>
        <v>IHS Markit</v>
      </c>
      <c r="C3" s="11" t="str">
        <f>Soft!C3</f>
        <v>IHS Markit</v>
      </c>
      <c r="D3" s="11" t="str">
        <f>Soft!D3</f>
        <v>IHS Markit</v>
      </c>
      <c r="E3" s="11" t="str">
        <f>Soft!E3</f>
        <v>CEIC Data</v>
      </c>
      <c r="F3" s="11" t="str">
        <f>Soft!F3</f>
        <v>Institute of World Economy and International Relations</v>
      </c>
      <c r="G3" s="11" t="str">
        <f>Soft!G3</f>
        <v>Institute of World Economy and International Relations</v>
      </c>
      <c r="H3" s="11" t="str">
        <f>Soft!H3</f>
        <v>Institute of World Economy and International Relations</v>
      </c>
      <c r="I3" s="11" t="str">
        <f>Soft!I3</f>
        <v>Institute of World Economy and International Relations</v>
      </c>
      <c r="J3" s="11" t="str">
        <f>Soft!J3</f>
        <v>Institute of World Economy and International Relations</v>
      </c>
      <c r="K3" s="11" t="str">
        <f>Soft!K3</f>
        <v>Institute of World Economy and International Relations</v>
      </c>
      <c r="L3" s="11" t="str">
        <f>Soft!L3</f>
        <v>Institute of World Economy and International Relations</v>
      </c>
      <c r="M3" s="11" t="str">
        <f>Soft!M3</f>
        <v>Institute of World Economy and International Relations</v>
      </c>
      <c r="N3" s="11" t="str">
        <f>Soft!N3</f>
        <v>Institute of World Economy and International Relations</v>
      </c>
      <c r="O3" s="11" t="str">
        <f>Soft!O3</f>
        <v>Institute of World Economy and International Relations</v>
      </c>
      <c r="P3" s="11" t="str">
        <f>Soft!P3</f>
        <v>Institute of World Economy and International Relations</v>
      </c>
      <c r="Q3" s="11" t="str">
        <f>Soft!Q3</f>
        <v>Institute of World Economy and International Relations</v>
      </c>
      <c r="R3" s="11" t="str">
        <f>Soft!R3</f>
        <v>Institute of World Economy and International Relations</v>
      </c>
      <c r="S3" s="11" t="str">
        <f>Soft!S3</f>
        <v>Institute of World Economy and International Relations</v>
      </c>
      <c r="T3" s="11" t="str">
        <f>Soft!T3</f>
        <v>Institute of World Economy and International Relations</v>
      </c>
      <c r="U3" s="11" t="str">
        <f>Soft!U3</f>
        <v>Institute of World Economy and International Relations</v>
      </c>
      <c r="V3" s="11" t="str">
        <f>Soft!V3</f>
        <v>Institute of World Economy and International Relations</v>
      </c>
      <c r="W3" s="11" t="str">
        <f>Soft!W3</f>
        <v>Institute of World Economy and International Relations</v>
      </c>
      <c r="X3" s="11" t="str">
        <f>Soft!X3</f>
        <v>Institute of World Economy and International Relations</v>
      </c>
      <c r="Y3" s="11" t="str">
        <f>Soft!Y3</f>
        <v>Institute of World Economy and International Relations</v>
      </c>
      <c r="Z3" s="11" t="str">
        <f>Soft!Z3</f>
        <v>Institute of World Economy and International Relations</v>
      </c>
      <c r="AA3" s="11" t="str">
        <f>Soft!AA3</f>
        <v>Institute of World Economy and International Relations</v>
      </c>
      <c r="AB3" s="11" t="str">
        <f>Soft!AB3</f>
        <v>Institute of World Economy and International Relations</v>
      </c>
      <c r="AC3" s="11" t="str">
        <f>Soft!AC3</f>
        <v>Institute of World Economy and International Relations</v>
      </c>
      <c r="AD3" s="11" t="str">
        <f>Soft!AD3</f>
        <v>Institute of World Economy and International Relations</v>
      </c>
    </row>
    <row r="4" spans="1:30" x14ac:dyDescent="0.2">
      <c r="A4" s="11" t="s">
        <v>320</v>
      </c>
      <c r="B4" s="12">
        <f>Soft!B4</f>
        <v>44378</v>
      </c>
      <c r="C4" s="12">
        <f>Soft!C4</f>
        <v>44378</v>
      </c>
      <c r="D4" s="12">
        <f>Soft!D4</f>
        <v>44378</v>
      </c>
      <c r="E4" s="12">
        <f>Soft!E4</f>
        <v>44378</v>
      </c>
      <c r="F4" s="12">
        <f>Soft!F4</f>
        <v>44440</v>
      </c>
      <c r="G4" s="12">
        <f>Soft!G4</f>
        <v>44440</v>
      </c>
      <c r="H4" s="12">
        <f>Soft!H4</f>
        <v>44440</v>
      </c>
      <c r="I4" s="12">
        <f>Soft!I4</f>
        <v>44440</v>
      </c>
      <c r="J4" s="12">
        <f>Soft!J4</f>
        <v>44440</v>
      </c>
      <c r="K4" s="12">
        <f>Soft!K4</f>
        <v>44440</v>
      </c>
      <c r="L4" s="12">
        <f>Soft!L4</f>
        <v>44440</v>
      </c>
      <c r="M4" s="12">
        <f>Soft!M4</f>
        <v>44440</v>
      </c>
      <c r="N4" s="12">
        <f>Soft!N4</f>
        <v>44440</v>
      </c>
      <c r="O4" s="12">
        <f>Soft!O4</f>
        <v>44348</v>
      </c>
      <c r="P4" s="12">
        <f>Soft!P4</f>
        <v>44348</v>
      </c>
      <c r="Q4" s="12">
        <f>Soft!Q4</f>
        <v>44348</v>
      </c>
      <c r="R4" s="12">
        <f>Soft!R4</f>
        <v>44348</v>
      </c>
      <c r="S4" s="12">
        <f>Soft!S4</f>
        <v>44348</v>
      </c>
      <c r="T4" s="12">
        <f>Soft!T4</f>
        <v>44348</v>
      </c>
      <c r="U4" s="12">
        <f>Soft!U4</f>
        <v>44348</v>
      </c>
      <c r="V4" s="12">
        <f>Soft!V4</f>
        <v>44348</v>
      </c>
      <c r="W4" s="12">
        <f>Soft!W4</f>
        <v>44348</v>
      </c>
      <c r="X4" s="12">
        <f>Soft!X4</f>
        <v>44348</v>
      </c>
      <c r="Y4" s="12">
        <f>Soft!Y4</f>
        <v>44348</v>
      </c>
      <c r="Z4" s="12">
        <f>Soft!Z4</f>
        <v>44348</v>
      </c>
      <c r="AA4" s="12">
        <f>Soft!AA4</f>
        <v>44348</v>
      </c>
      <c r="AB4" s="12">
        <f>Soft!AB4</f>
        <v>44348</v>
      </c>
      <c r="AC4" s="12">
        <f>Soft!AC4</f>
        <v>44348</v>
      </c>
      <c r="AD4" s="12">
        <f>Soft!AD4</f>
        <v>44348</v>
      </c>
    </row>
    <row r="5" spans="1:30" x14ac:dyDescent="0.2">
      <c r="A5" s="11" t="s">
        <v>151</v>
      </c>
      <c r="B5" s="12">
        <f>Soft!B5</f>
        <v>44412</v>
      </c>
      <c r="C5" s="12">
        <f>Soft!C5</f>
        <v>44410</v>
      </c>
      <c r="D5" s="12">
        <f>Soft!D5</f>
        <v>44412</v>
      </c>
      <c r="E5" s="12">
        <f>Soft!E5</f>
        <v>44425</v>
      </c>
      <c r="F5" s="12">
        <f>Soft!F5</f>
        <v>44431</v>
      </c>
      <c r="G5" s="12">
        <f>Soft!G5</f>
        <v>44431</v>
      </c>
      <c r="H5" s="12">
        <f>Soft!H5</f>
        <v>44431</v>
      </c>
      <c r="I5" s="12">
        <f>Soft!I5</f>
        <v>44431</v>
      </c>
      <c r="J5" s="12">
        <f>Soft!J5</f>
        <v>44431</v>
      </c>
      <c r="K5" s="12">
        <f>Soft!K5</f>
        <v>44431</v>
      </c>
      <c r="L5" s="12">
        <f>Soft!L5</f>
        <v>44431</v>
      </c>
      <c r="M5" s="12">
        <f>Soft!M5</f>
        <v>44431</v>
      </c>
      <c r="N5" s="12">
        <f>Soft!N5</f>
        <v>44431</v>
      </c>
      <c r="O5" s="12">
        <f>Soft!O5</f>
        <v>44431</v>
      </c>
      <c r="P5" s="12">
        <f>Soft!P5</f>
        <v>44431</v>
      </c>
      <c r="Q5" s="12">
        <f>Soft!Q5</f>
        <v>44431</v>
      </c>
      <c r="R5" s="12">
        <f>Soft!R5</f>
        <v>44431</v>
      </c>
      <c r="S5" s="12">
        <f>Soft!S5</f>
        <v>44431</v>
      </c>
      <c r="T5" s="12">
        <f>Soft!T5</f>
        <v>44431</v>
      </c>
      <c r="U5" s="12">
        <f>Soft!U5</f>
        <v>44431</v>
      </c>
      <c r="V5" s="12">
        <f>Soft!V5</f>
        <v>44431</v>
      </c>
      <c r="W5" s="12">
        <f>Soft!W5</f>
        <v>44431</v>
      </c>
      <c r="X5" s="12">
        <f>Soft!X5</f>
        <v>44431</v>
      </c>
      <c r="Y5" s="12">
        <f>Soft!Y5</f>
        <v>44431</v>
      </c>
      <c r="Z5" s="12">
        <f>Soft!Z5</f>
        <v>44431</v>
      </c>
      <c r="AA5" s="12">
        <f>Soft!AA5</f>
        <v>44431</v>
      </c>
      <c r="AB5" s="12">
        <f>Soft!AB5</f>
        <v>44431</v>
      </c>
      <c r="AC5" s="12">
        <f>Soft!AC5</f>
        <v>44431</v>
      </c>
      <c r="AD5" s="12">
        <f>Soft!AD5</f>
        <v>44431</v>
      </c>
    </row>
    <row r="6" spans="1:30" x14ac:dyDescent="0.2">
      <c r="A6" s="11" t="s">
        <v>316</v>
      </c>
      <c r="B6" s="32">
        <f>B5-B4-30</f>
        <v>4</v>
      </c>
      <c r="C6" s="32">
        <f t="shared" ref="C6:AD6" si="0">C5-C4-30</f>
        <v>2</v>
      </c>
      <c r="D6" s="32">
        <f t="shared" si="0"/>
        <v>4</v>
      </c>
      <c r="E6" s="32">
        <f t="shared" si="0"/>
        <v>17</v>
      </c>
      <c r="F6" s="32">
        <f>F5-F4-30+92</f>
        <v>53</v>
      </c>
      <c r="G6" s="32">
        <f t="shared" ref="G6:N6" si="1">G5-G4-30+92</f>
        <v>53</v>
      </c>
      <c r="H6" s="32">
        <f t="shared" si="1"/>
        <v>53</v>
      </c>
      <c r="I6" s="32">
        <f t="shared" si="1"/>
        <v>53</v>
      </c>
      <c r="J6" s="32">
        <f t="shared" si="1"/>
        <v>53</v>
      </c>
      <c r="K6" s="32">
        <f t="shared" si="1"/>
        <v>53</v>
      </c>
      <c r="L6" s="32">
        <f t="shared" si="1"/>
        <v>53</v>
      </c>
      <c r="M6" s="32">
        <f t="shared" si="1"/>
        <v>53</v>
      </c>
      <c r="N6" s="32">
        <f t="shared" si="1"/>
        <v>53</v>
      </c>
      <c r="O6" s="32">
        <f t="shared" si="0"/>
        <v>53</v>
      </c>
      <c r="P6" s="32">
        <f t="shared" si="0"/>
        <v>53</v>
      </c>
      <c r="Q6" s="32">
        <f t="shared" si="0"/>
        <v>53</v>
      </c>
      <c r="R6" s="32">
        <f t="shared" si="0"/>
        <v>53</v>
      </c>
      <c r="S6" s="32">
        <f t="shared" si="0"/>
        <v>53</v>
      </c>
      <c r="T6" s="32">
        <f t="shared" si="0"/>
        <v>53</v>
      </c>
      <c r="U6" s="32">
        <f t="shared" si="0"/>
        <v>53</v>
      </c>
      <c r="V6" s="32">
        <f t="shared" si="0"/>
        <v>53</v>
      </c>
      <c r="W6" s="32">
        <f t="shared" si="0"/>
        <v>53</v>
      </c>
      <c r="X6" s="32">
        <f t="shared" si="0"/>
        <v>53</v>
      </c>
      <c r="Y6" s="32">
        <f t="shared" si="0"/>
        <v>53</v>
      </c>
      <c r="Z6" s="32">
        <f t="shared" si="0"/>
        <v>53</v>
      </c>
      <c r="AA6" s="32">
        <f t="shared" si="0"/>
        <v>53</v>
      </c>
      <c r="AB6" s="32">
        <f t="shared" si="0"/>
        <v>53</v>
      </c>
      <c r="AC6" s="32">
        <f t="shared" si="0"/>
        <v>53</v>
      </c>
      <c r="AD6" s="32">
        <f t="shared" si="0"/>
        <v>53</v>
      </c>
    </row>
    <row r="7" spans="1:30" x14ac:dyDescent="0.2">
      <c r="A7" s="13">
        <v>37257</v>
      </c>
      <c r="B7" s="10"/>
      <c r="C7" s="10"/>
      <c r="D7" s="10"/>
      <c r="E7" s="10">
        <f>Soft!E6</f>
        <v>94.392268130000005</v>
      </c>
      <c r="F7" s="10">
        <f>Soft!F6</f>
        <v>81</v>
      </c>
      <c r="G7" s="10">
        <f>Soft!G6</f>
        <v>92</v>
      </c>
      <c r="H7" s="10">
        <f>Soft!H6</f>
        <v>69</v>
      </c>
      <c r="I7" s="10">
        <f>Soft!I6</f>
        <v>47</v>
      </c>
      <c r="J7" s="10">
        <f>Soft!J6</f>
        <v>47</v>
      </c>
      <c r="K7" s="10">
        <f>Soft!K6</f>
        <v>31</v>
      </c>
      <c r="L7" s="10">
        <f>Soft!L6</f>
        <v>49</v>
      </c>
      <c r="M7" s="10">
        <f>Soft!M6</f>
        <v>54</v>
      </c>
      <c r="N7" s="10">
        <f>Soft!N6</f>
        <v>21</v>
      </c>
      <c r="O7" s="10">
        <f>Soft!O6</f>
        <v>57</v>
      </c>
      <c r="P7" s="10">
        <f>Soft!P6</f>
        <v>71</v>
      </c>
      <c r="Q7" s="10">
        <f>Soft!Q6</f>
        <v>44</v>
      </c>
      <c r="R7" s="10">
        <f>Soft!R6</f>
        <v>40</v>
      </c>
      <c r="S7" s="10">
        <f>Soft!S6</f>
        <v>31</v>
      </c>
      <c r="T7" s="10">
        <f>Soft!T6</f>
        <v>41</v>
      </c>
      <c r="U7" s="10">
        <f>Soft!U6</f>
        <v>55</v>
      </c>
      <c r="V7" s="10">
        <f>Soft!V6</f>
        <v>40</v>
      </c>
      <c r="W7" s="10">
        <f>Soft!W6</f>
        <v>28</v>
      </c>
      <c r="X7" s="10">
        <f>Soft!X6</f>
        <v>66</v>
      </c>
      <c r="Y7" s="10">
        <f>Soft!Y6</f>
        <v>85</v>
      </c>
      <c r="Z7" s="10">
        <f>Soft!Z6</f>
        <v>91</v>
      </c>
      <c r="AA7" s="10">
        <f>Soft!AA6</f>
        <v>74</v>
      </c>
      <c r="AB7" s="10">
        <f>Soft!AB6</f>
        <v>88</v>
      </c>
      <c r="AC7" s="10">
        <f>Soft!AC6</f>
        <v>47</v>
      </c>
      <c r="AD7" s="10">
        <f>Soft!AD6</f>
        <v>43</v>
      </c>
    </row>
    <row r="8" spans="1:30" x14ac:dyDescent="0.2">
      <c r="A8" s="13">
        <v>37288</v>
      </c>
      <c r="B8" s="10"/>
      <c r="C8" s="10"/>
      <c r="D8" s="10"/>
      <c r="E8" s="10">
        <f>Soft!E7</f>
        <v>92.75619236</v>
      </c>
      <c r="F8" s="10">
        <f>Soft!F7</f>
        <v>83</v>
      </c>
      <c r="G8" s="10">
        <f>Soft!G7</f>
        <v>93</v>
      </c>
      <c r="H8" s="10">
        <f>Soft!H7</f>
        <v>71</v>
      </c>
      <c r="I8" s="10">
        <f>Soft!I7</f>
        <v>48</v>
      </c>
      <c r="J8" s="10">
        <f>Soft!J7</f>
        <v>46</v>
      </c>
      <c r="K8" s="10">
        <f>Soft!K7</f>
        <v>32</v>
      </c>
      <c r="L8" s="10">
        <f>Soft!L7</f>
        <v>53</v>
      </c>
      <c r="M8" s="10">
        <f>Soft!M7</f>
        <v>53</v>
      </c>
      <c r="N8" s="10">
        <f>Soft!N7</f>
        <v>26</v>
      </c>
      <c r="O8" s="10">
        <f>Soft!O7</f>
        <v>51</v>
      </c>
      <c r="P8" s="10">
        <f>Soft!P7</f>
        <v>67</v>
      </c>
      <c r="Q8" s="10">
        <f>Soft!Q7</f>
        <v>51</v>
      </c>
      <c r="R8" s="10">
        <f>Soft!R7</f>
        <v>39</v>
      </c>
      <c r="S8" s="10">
        <f>Soft!S7</f>
        <v>42</v>
      </c>
      <c r="T8" s="10">
        <f>Soft!T7</f>
        <v>44</v>
      </c>
      <c r="U8" s="10">
        <f>Soft!U7</f>
        <v>55</v>
      </c>
      <c r="V8" s="10">
        <f>Soft!V7</f>
        <v>36</v>
      </c>
      <c r="W8" s="10">
        <f>Soft!W7</f>
        <v>25</v>
      </c>
      <c r="X8" s="10">
        <f>Soft!X7</f>
        <v>67</v>
      </c>
      <c r="Y8" s="10">
        <f>Soft!Y7</f>
        <v>83</v>
      </c>
      <c r="Z8" s="10">
        <f>Soft!Z7</f>
        <v>94</v>
      </c>
      <c r="AA8" s="10">
        <f>Soft!AA7</f>
        <v>77</v>
      </c>
      <c r="AB8" s="10">
        <f>Soft!AB7</f>
        <v>81</v>
      </c>
      <c r="AC8" s="10">
        <f>Soft!AC7</f>
        <v>39</v>
      </c>
      <c r="AD8" s="10">
        <f>Soft!AD7</f>
        <v>46</v>
      </c>
    </row>
    <row r="9" spans="1:30" x14ac:dyDescent="0.2">
      <c r="A9" s="13">
        <v>37316</v>
      </c>
      <c r="B9" s="10"/>
      <c r="C9" s="10"/>
      <c r="D9" s="10"/>
      <c r="E9" s="10">
        <f>Soft!E8</f>
        <v>91.769153200000005</v>
      </c>
      <c r="F9" s="10">
        <f>Soft!F8</f>
        <v>83</v>
      </c>
      <c r="G9" s="10">
        <f>Soft!G8</f>
        <v>92</v>
      </c>
      <c r="H9" s="10">
        <f>Soft!H8</f>
        <v>74</v>
      </c>
      <c r="I9" s="10">
        <f>Soft!I8</f>
        <v>44</v>
      </c>
      <c r="J9" s="10">
        <f>Soft!J8</f>
        <v>57</v>
      </c>
      <c r="K9" s="10">
        <f>Soft!K8</f>
        <v>32</v>
      </c>
      <c r="L9" s="10">
        <f>Soft!L8</f>
        <v>54</v>
      </c>
      <c r="M9" s="10">
        <f>Soft!M8</f>
        <v>62</v>
      </c>
      <c r="N9" s="10">
        <f>Soft!N8</f>
        <v>20</v>
      </c>
      <c r="O9" s="10">
        <f>Soft!O8</f>
        <v>52</v>
      </c>
      <c r="P9" s="10">
        <f>Soft!P8</f>
        <v>67</v>
      </c>
      <c r="Q9" s="10">
        <f>Soft!Q8</f>
        <v>54</v>
      </c>
      <c r="R9" s="10">
        <f>Soft!R8</f>
        <v>42</v>
      </c>
      <c r="S9" s="10">
        <f>Soft!S8</f>
        <v>48</v>
      </c>
      <c r="T9" s="10">
        <f>Soft!T8</f>
        <v>49</v>
      </c>
      <c r="U9" s="10">
        <f>Soft!U8</f>
        <v>52</v>
      </c>
      <c r="V9" s="10">
        <f>Soft!V8</f>
        <v>40</v>
      </c>
      <c r="W9" s="10">
        <f>Soft!W8</f>
        <v>26</v>
      </c>
      <c r="X9" s="10">
        <f>Soft!X8</f>
        <v>69</v>
      </c>
      <c r="Y9" s="10">
        <f>Soft!Y8</f>
        <v>88</v>
      </c>
      <c r="Z9" s="10">
        <f>Soft!Z8</f>
        <v>94</v>
      </c>
      <c r="AA9" s="10">
        <f>Soft!AA8</f>
        <v>75</v>
      </c>
      <c r="AB9" s="10">
        <f>Soft!AB8</f>
        <v>83</v>
      </c>
      <c r="AC9" s="10">
        <f>Soft!AC8</f>
        <v>46</v>
      </c>
      <c r="AD9" s="10">
        <f>Soft!AD8</f>
        <v>45</v>
      </c>
    </row>
    <row r="10" spans="1:30" x14ac:dyDescent="0.2">
      <c r="A10" s="13">
        <v>37347</v>
      </c>
      <c r="B10" s="10"/>
      <c r="C10" s="10"/>
      <c r="D10" s="10"/>
      <c r="E10" s="10">
        <f>Soft!E9</f>
        <v>97.495351639999996</v>
      </c>
      <c r="F10" s="10">
        <f>Soft!F9</f>
        <v>77</v>
      </c>
      <c r="G10" s="10">
        <f>Soft!G9</f>
        <v>94</v>
      </c>
      <c r="H10" s="10">
        <f>Soft!H9</f>
        <v>72</v>
      </c>
      <c r="I10" s="10">
        <f>Soft!I9</f>
        <v>49</v>
      </c>
      <c r="J10" s="10">
        <f>Soft!J9</f>
        <v>61</v>
      </c>
      <c r="K10" s="10">
        <f>Soft!K9</f>
        <v>34</v>
      </c>
      <c r="L10" s="10">
        <f>Soft!L9</f>
        <v>60</v>
      </c>
      <c r="M10" s="10">
        <f>Soft!M9</f>
        <v>68</v>
      </c>
      <c r="N10" s="10">
        <f>Soft!N9</f>
        <v>22</v>
      </c>
      <c r="O10" s="10">
        <f>Soft!O9</f>
        <v>51</v>
      </c>
      <c r="P10" s="10">
        <f>Soft!P9</f>
        <v>66</v>
      </c>
      <c r="Q10" s="10">
        <f>Soft!Q9</f>
        <v>54</v>
      </c>
      <c r="R10" s="10">
        <f>Soft!R9</f>
        <v>39</v>
      </c>
      <c r="S10" s="10">
        <f>Soft!S9</f>
        <v>45</v>
      </c>
      <c r="T10" s="10">
        <f>Soft!T9</f>
        <v>48</v>
      </c>
      <c r="U10" s="10">
        <f>Soft!U9</f>
        <v>46</v>
      </c>
      <c r="V10" s="10">
        <f>Soft!V9</f>
        <v>43</v>
      </c>
      <c r="W10" s="10">
        <f>Soft!W9</f>
        <v>26</v>
      </c>
      <c r="X10" s="10">
        <f>Soft!X9</f>
        <v>69</v>
      </c>
      <c r="Y10" s="10">
        <f>Soft!Y9</f>
        <v>86</v>
      </c>
      <c r="Z10" s="10">
        <f>Soft!Z9</f>
        <v>93</v>
      </c>
      <c r="AA10" s="10">
        <f>Soft!AA9</f>
        <v>76</v>
      </c>
      <c r="AB10" s="10">
        <f>Soft!AB9</f>
        <v>88</v>
      </c>
      <c r="AC10" s="10">
        <f>Soft!AC9</f>
        <v>43</v>
      </c>
      <c r="AD10" s="10">
        <f>Soft!AD9</f>
        <v>47</v>
      </c>
    </row>
    <row r="11" spans="1:30" x14ac:dyDescent="0.2">
      <c r="A11" s="13">
        <v>37377</v>
      </c>
      <c r="B11" s="10"/>
      <c r="C11" s="10"/>
      <c r="D11" s="10"/>
      <c r="E11" s="10">
        <f>Soft!E10</f>
        <v>95.756520780000002</v>
      </c>
      <c r="F11" s="10">
        <f>Soft!F10</f>
        <v>79</v>
      </c>
      <c r="G11" s="10">
        <f>Soft!G10</f>
        <v>90</v>
      </c>
      <c r="H11" s="10">
        <f>Soft!H10</f>
        <v>75</v>
      </c>
      <c r="I11" s="10">
        <f>Soft!I10</f>
        <v>47</v>
      </c>
      <c r="J11" s="10">
        <f>Soft!J10</f>
        <v>58</v>
      </c>
      <c r="K11" s="10">
        <f>Soft!K10</f>
        <v>31</v>
      </c>
      <c r="L11" s="10">
        <f>Soft!L10</f>
        <v>57</v>
      </c>
      <c r="M11" s="10">
        <f>Soft!M10</f>
        <v>66</v>
      </c>
      <c r="N11" s="10">
        <f>Soft!N10</f>
        <v>29</v>
      </c>
      <c r="O11" s="10">
        <f>Soft!O10</f>
        <v>51</v>
      </c>
      <c r="P11" s="10">
        <f>Soft!P10</f>
        <v>66</v>
      </c>
      <c r="Q11" s="10">
        <f>Soft!Q10</f>
        <v>45</v>
      </c>
      <c r="R11" s="10">
        <f>Soft!R10</f>
        <v>33</v>
      </c>
      <c r="S11" s="10">
        <f>Soft!S10</f>
        <v>37</v>
      </c>
      <c r="T11" s="10">
        <f>Soft!T10</f>
        <v>47</v>
      </c>
      <c r="U11" s="10">
        <f>Soft!U10</f>
        <v>47</v>
      </c>
      <c r="V11" s="10">
        <f>Soft!V10</f>
        <v>37</v>
      </c>
      <c r="W11" s="10">
        <f>Soft!W10</f>
        <v>28</v>
      </c>
      <c r="X11" s="10">
        <f>Soft!X10</f>
        <v>68</v>
      </c>
      <c r="Y11" s="10">
        <f>Soft!Y10</f>
        <v>85</v>
      </c>
      <c r="Z11" s="10">
        <f>Soft!Z10</f>
        <v>93</v>
      </c>
      <c r="AA11" s="10">
        <f>Soft!AA10</f>
        <v>77</v>
      </c>
      <c r="AB11" s="10">
        <f>Soft!AB10</f>
        <v>88</v>
      </c>
      <c r="AC11" s="10">
        <f>Soft!AC10</f>
        <v>47</v>
      </c>
      <c r="AD11" s="10">
        <f>Soft!AD10</f>
        <v>45</v>
      </c>
    </row>
    <row r="12" spans="1:30" x14ac:dyDescent="0.2">
      <c r="A12" s="13">
        <v>37408</v>
      </c>
      <c r="B12" s="10"/>
      <c r="C12" s="10"/>
      <c r="D12" s="10"/>
      <c r="E12" s="10">
        <f>Soft!E11</f>
        <v>94.4833225</v>
      </c>
      <c r="F12" s="10">
        <f>Soft!F11</f>
        <v>74</v>
      </c>
      <c r="G12" s="10">
        <f>Soft!G11</f>
        <v>88</v>
      </c>
      <c r="H12" s="10">
        <f>Soft!H11</f>
        <v>72</v>
      </c>
      <c r="I12" s="10">
        <f>Soft!I11</f>
        <v>47</v>
      </c>
      <c r="J12" s="10">
        <f>Soft!J11</f>
        <v>57</v>
      </c>
      <c r="K12" s="10">
        <f>Soft!K11</f>
        <v>36</v>
      </c>
      <c r="L12" s="10">
        <f>Soft!L11</f>
        <v>59</v>
      </c>
      <c r="M12" s="10">
        <f>Soft!M11</f>
        <v>62</v>
      </c>
      <c r="N12" s="10">
        <f>Soft!N11</f>
        <v>21</v>
      </c>
      <c r="O12" s="10">
        <f>Soft!O11</f>
        <v>51</v>
      </c>
      <c r="P12" s="10">
        <f>Soft!P11</f>
        <v>68</v>
      </c>
      <c r="Q12" s="10">
        <f>Soft!Q11</f>
        <v>51</v>
      </c>
      <c r="R12" s="10">
        <f>Soft!R11</f>
        <v>36</v>
      </c>
      <c r="S12" s="10">
        <f>Soft!S11</f>
        <v>42</v>
      </c>
      <c r="T12" s="10">
        <f>Soft!T11</f>
        <v>49</v>
      </c>
      <c r="U12" s="10">
        <f>Soft!U11</f>
        <v>44</v>
      </c>
      <c r="V12" s="10">
        <f>Soft!V11</f>
        <v>37</v>
      </c>
      <c r="W12" s="10">
        <f>Soft!W11</f>
        <v>29</v>
      </c>
      <c r="X12" s="10">
        <f>Soft!X11</f>
        <v>69</v>
      </c>
      <c r="Y12" s="10">
        <f>Soft!Y11</f>
        <v>85</v>
      </c>
      <c r="Z12" s="10">
        <f>Soft!Z11</f>
        <v>88</v>
      </c>
      <c r="AA12" s="10">
        <f>Soft!AA11</f>
        <v>79</v>
      </c>
      <c r="AB12" s="10">
        <f>Soft!AB11</f>
        <v>84</v>
      </c>
      <c r="AC12" s="10">
        <f>Soft!AC11</f>
        <v>52</v>
      </c>
      <c r="AD12" s="10">
        <f>Soft!AD11</f>
        <v>44</v>
      </c>
    </row>
    <row r="13" spans="1:30" x14ac:dyDescent="0.2">
      <c r="A13" s="13">
        <v>37438</v>
      </c>
      <c r="B13" s="10"/>
      <c r="C13" s="10"/>
      <c r="D13" s="10"/>
      <c r="E13" s="10">
        <f>Soft!E12</f>
        <v>94.844093520000001</v>
      </c>
      <c r="F13" s="10">
        <f>Soft!F12</f>
        <v>68</v>
      </c>
      <c r="G13" s="10">
        <f>Soft!G12</f>
        <v>89</v>
      </c>
      <c r="H13" s="10">
        <f>Soft!H12</f>
        <v>70</v>
      </c>
      <c r="I13" s="10">
        <f>Soft!I12</f>
        <v>42</v>
      </c>
      <c r="J13" s="10">
        <f>Soft!J12</f>
        <v>54</v>
      </c>
      <c r="K13" s="10">
        <f>Soft!K12</f>
        <v>31</v>
      </c>
      <c r="L13" s="10">
        <f>Soft!L12</f>
        <v>58</v>
      </c>
      <c r="M13" s="10">
        <f>Soft!M12</f>
        <v>64</v>
      </c>
      <c r="N13" s="10">
        <f>Soft!N12</f>
        <v>24</v>
      </c>
      <c r="O13" s="10">
        <f>Soft!O12</f>
        <v>55</v>
      </c>
      <c r="P13" s="10">
        <f>Soft!P12</f>
        <v>73</v>
      </c>
      <c r="Q13" s="10">
        <f>Soft!Q12</f>
        <v>58</v>
      </c>
      <c r="R13" s="10">
        <f>Soft!R12</f>
        <v>38</v>
      </c>
      <c r="S13" s="10">
        <f>Soft!S12</f>
        <v>45</v>
      </c>
      <c r="T13" s="10">
        <f>Soft!T12</f>
        <v>54</v>
      </c>
      <c r="U13" s="10">
        <f>Soft!U12</f>
        <v>41</v>
      </c>
      <c r="V13" s="10">
        <f>Soft!V12</f>
        <v>38</v>
      </c>
      <c r="W13" s="10">
        <f>Soft!W12</f>
        <v>27</v>
      </c>
      <c r="X13" s="10">
        <f>Soft!X12</f>
        <v>68</v>
      </c>
      <c r="Y13" s="10">
        <f>Soft!Y12</f>
        <v>85</v>
      </c>
      <c r="Z13" s="10">
        <f>Soft!Z12</f>
        <v>92</v>
      </c>
      <c r="AA13" s="10">
        <f>Soft!AA12</f>
        <v>77</v>
      </c>
      <c r="AB13" s="10">
        <f>Soft!AB12</f>
        <v>80</v>
      </c>
      <c r="AC13" s="10">
        <f>Soft!AC12</f>
        <v>51</v>
      </c>
      <c r="AD13" s="10">
        <f>Soft!AD12</f>
        <v>44</v>
      </c>
    </row>
    <row r="14" spans="1:30" x14ac:dyDescent="0.2">
      <c r="A14" s="13">
        <v>37469</v>
      </c>
      <c r="B14" s="10"/>
      <c r="C14" s="10"/>
      <c r="D14" s="10"/>
      <c r="E14" s="10">
        <f>Soft!E13</f>
        <v>96.516549159999997</v>
      </c>
      <c r="F14" s="10">
        <f>Soft!F13</f>
        <v>72</v>
      </c>
      <c r="G14" s="10">
        <f>Soft!G13</f>
        <v>91</v>
      </c>
      <c r="H14" s="10">
        <f>Soft!H13</f>
        <v>72</v>
      </c>
      <c r="I14" s="10">
        <f>Soft!I13</f>
        <v>40</v>
      </c>
      <c r="J14" s="10">
        <f>Soft!J13</f>
        <v>57</v>
      </c>
      <c r="K14" s="10">
        <f>Soft!K13</f>
        <v>33</v>
      </c>
      <c r="L14" s="10">
        <f>Soft!L13</f>
        <v>57</v>
      </c>
      <c r="M14" s="10">
        <f>Soft!M13</f>
        <v>66</v>
      </c>
      <c r="N14" s="10">
        <f>Soft!N13</f>
        <v>24</v>
      </c>
      <c r="O14" s="10">
        <f>Soft!O13</f>
        <v>54</v>
      </c>
      <c r="P14" s="10">
        <f>Soft!P13</f>
        <v>68</v>
      </c>
      <c r="Q14" s="10">
        <f>Soft!Q13</f>
        <v>54</v>
      </c>
      <c r="R14" s="10">
        <f>Soft!R13</f>
        <v>37</v>
      </c>
      <c r="S14" s="10">
        <f>Soft!S13</f>
        <v>46</v>
      </c>
      <c r="T14" s="10">
        <f>Soft!T13</f>
        <v>52</v>
      </c>
      <c r="U14" s="10">
        <f>Soft!U13</f>
        <v>40</v>
      </c>
      <c r="V14" s="10">
        <f>Soft!V13</f>
        <v>39</v>
      </c>
      <c r="W14" s="10">
        <f>Soft!W13</f>
        <v>30</v>
      </c>
      <c r="X14" s="10">
        <f>Soft!X13</f>
        <v>73</v>
      </c>
      <c r="Y14" s="10">
        <f>Soft!Y13</f>
        <v>89</v>
      </c>
      <c r="Z14" s="10">
        <f>Soft!Z13</f>
        <v>90</v>
      </c>
      <c r="AA14" s="10">
        <f>Soft!AA13</f>
        <v>81</v>
      </c>
      <c r="AB14" s="10">
        <f>Soft!AB13</f>
        <v>80</v>
      </c>
      <c r="AC14" s="10">
        <f>Soft!AC13</f>
        <v>55</v>
      </c>
      <c r="AD14" s="10">
        <f>Soft!AD13</f>
        <v>40</v>
      </c>
    </row>
    <row r="15" spans="1:30" x14ac:dyDescent="0.2">
      <c r="A15" s="13">
        <v>37500</v>
      </c>
      <c r="B15" s="10"/>
      <c r="C15" s="10"/>
      <c r="D15" s="10"/>
      <c r="E15" s="10">
        <f>Soft!E14</f>
        <v>96.440460540000004</v>
      </c>
      <c r="F15" s="10">
        <f>Soft!F14</f>
        <v>74</v>
      </c>
      <c r="G15" s="10">
        <f>Soft!G14</f>
        <v>90</v>
      </c>
      <c r="H15" s="10">
        <f>Soft!H14</f>
        <v>72</v>
      </c>
      <c r="I15" s="10">
        <f>Soft!I14</f>
        <v>40</v>
      </c>
      <c r="J15" s="10">
        <f>Soft!J14</f>
        <v>60</v>
      </c>
      <c r="K15" s="10">
        <f>Soft!K14</f>
        <v>33</v>
      </c>
      <c r="L15" s="10">
        <f>Soft!L14</f>
        <v>61</v>
      </c>
      <c r="M15" s="10">
        <f>Soft!M14</f>
        <v>65</v>
      </c>
      <c r="N15" s="10">
        <f>Soft!N14</f>
        <v>16</v>
      </c>
      <c r="O15" s="10">
        <f>Soft!O14</f>
        <v>55</v>
      </c>
      <c r="P15" s="10">
        <f>Soft!P14</f>
        <v>70</v>
      </c>
      <c r="Q15" s="10">
        <f>Soft!Q14</f>
        <v>52</v>
      </c>
      <c r="R15" s="10">
        <f>Soft!R14</f>
        <v>34</v>
      </c>
      <c r="S15" s="10">
        <f>Soft!S14</f>
        <v>43</v>
      </c>
      <c r="T15" s="10">
        <f>Soft!T14</f>
        <v>47</v>
      </c>
      <c r="U15" s="10">
        <f>Soft!U14</f>
        <v>42</v>
      </c>
      <c r="V15" s="10">
        <f>Soft!V14</f>
        <v>38</v>
      </c>
      <c r="W15" s="10">
        <f>Soft!W14</f>
        <v>29</v>
      </c>
      <c r="X15" s="10">
        <f>Soft!X14</f>
        <v>74</v>
      </c>
      <c r="Y15" s="10">
        <f>Soft!Y14</f>
        <v>89</v>
      </c>
      <c r="Z15" s="10">
        <f>Soft!Z14</f>
        <v>87</v>
      </c>
      <c r="AA15" s="10">
        <f>Soft!AA14</f>
        <v>83</v>
      </c>
      <c r="AB15" s="10">
        <f>Soft!AB14</f>
        <v>88</v>
      </c>
      <c r="AC15" s="10">
        <f>Soft!AC14</f>
        <v>49</v>
      </c>
      <c r="AD15" s="10">
        <f>Soft!AD14</f>
        <v>38</v>
      </c>
    </row>
    <row r="16" spans="1:30" x14ac:dyDescent="0.2">
      <c r="A16" s="13">
        <v>37530</v>
      </c>
      <c r="B16" s="10"/>
      <c r="C16" s="10"/>
      <c r="D16" s="10"/>
      <c r="E16" s="10">
        <f>Soft!E15</f>
        <v>98.532172660000001</v>
      </c>
      <c r="F16" s="10">
        <f>Soft!F15</f>
        <v>74</v>
      </c>
      <c r="G16" s="10">
        <f>Soft!G15</f>
        <v>93</v>
      </c>
      <c r="H16" s="10">
        <f>Soft!H15</f>
        <v>69</v>
      </c>
      <c r="I16" s="10">
        <f>Soft!I15</f>
        <v>39</v>
      </c>
      <c r="J16" s="10">
        <f>Soft!J15</f>
        <v>48</v>
      </c>
      <c r="K16" s="10">
        <f>Soft!K15</f>
        <v>28</v>
      </c>
      <c r="L16" s="10">
        <f>Soft!L15</f>
        <v>54</v>
      </c>
      <c r="M16" s="10">
        <f>Soft!M15</f>
        <v>58</v>
      </c>
      <c r="N16" s="10">
        <f>Soft!N15</f>
        <v>23</v>
      </c>
      <c r="O16" s="10">
        <f>Soft!O15</f>
        <v>55</v>
      </c>
      <c r="P16" s="10">
        <f>Soft!P15</f>
        <v>75</v>
      </c>
      <c r="Q16" s="10">
        <f>Soft!Q15</f>
        <v>55</v>
      </c>
      <c r="R16" s="10">
        <f>Soft!R15</f>
        <v>37</v>
      </c>
      <c r="S16" s="10">
        <f>Soft!S15</f>
        <v>51</v>
      </c>
      <c r="T16" s="10">
        <f>Soft!T15</f>
        <v>45</v>
      </c>
      <c r="U16" s="10">
        <f>Soft!U15</f>
        <v>46</v>
      </c>
      <c r="V16" s="10">
        <f>Soft!V15</f>
        <v>38</v>
      </c>
      <c r="W16" s="10">
        <f>Soft!W15</f>
        <v>28</v>
      </c>
      <c r="X16" s="10">
        <f>Soft!X15</f>
        <v>73</v>
      </c>
      <c r="Y16" s="10">
        <f>Soft!Y15</f>
        <v>90</v>
      </c>
      <c r="Z16" s="10">
        <f>Soft!Z15</f>
        <v>89</v>
      </c>
      <c r="AA16" s="10">
        <f>Soft!AA15</f>
        <v>83</v>
      </c>
      <c r="AB16" s="10">
        <f>Soft!AB15</f>
        <v>92</v>
      </c>
      <c r="AC16" s="10">
        <f>Soft!AC15</f>
        <v>54</v>
      </c>
      <c r="AD16" s="10">
        <f>Soft!AD15</f>
        <v>45</v>
      </c>
    </row>
    <row r="17" spans="1:30" x14ac:dyDescent="0.2">
      <c r="A17" s="13">
        <v>37561</v>
      </c>
      <c r="B17" s="10"/>
      <c r="C17" s="10"/>
      <c r="D17" s="10"/>
      <c r="E17" s="10">
        <f>Soft!E16</f>
        <v>94.804912360000003</v>
      </c>
      <c r="F17" s="10">
        <f>Soft!F16</f>
        <v>79</v>
      </c>
      <c r="G17" s="10">
        <f>Soft!G16</f>
        <v>93</v>
      </c>
      <c r="H17" s="10">
        <f>Soft!H16</f>
        <v>70</v>
      </c>
      <c r="I17" s="10">
        <f>Soft!I16</f>
        <v>41</v>
      </c>
      <c r="J17" s="10">
        <f>Soft!J16</f>
        <v>52</v>
      </c>
      <c r="K17" s="10">
        <f>Soft!K16</f>
        <v>34</v>
      </c>
      <c r="L17" s="10">
        <f>Soft!L16</f>
        <v>51</v>
      </c>
      <c r="M17" s="10">
        <f>Soft!M16</f>
        <v>54</v>
      </c>
      <c r="N17" s="10">
        <f>Soft!N16</f>
        <v>20</v>
      </c>
      <c r="O17" s="10">
        <f>Soft!O16</f>
        <v>52</v>
      </c>
      <c r="P17" s="10">
        <f>Soft!P16</f>
        <v>68</v>
      </c>
      <c r="Q17" s="10">
        <f>Soft!Q16</f>
        <v>49</v>
      </c>
      <c r="R17" s="10">
        <f>Soft!R16</f>
        <v>36</v>
      </c>
      <c r="S17" s="10">
        <f>Soft!S16</f>
        <v>39</v>
      </c>
      <c r="T17" s="10">
        <f>Soft!T16</f>
        <v>39</v>
      </c>
      <c r="U17" s="10">
        <f>Soft!U16</f>
        <v>48</v>
      </c>
      <c r="V17" s="10">
        <f>Soft!V16</f>
        <v>39</v>
      </c>
      <c r="W17" s="10">
        <f>Soft!W16</f>
        <v>24</v>
      </c>
      <c r="X17" s="10">
        <f>Soft!X16</f>
        <v>72</v>
      </c>
      <c r="Y17" s="10">
        <f>Soft!Y16</f>
        <v>89</v>
      </c>
      <c r="Z17" s="10">
        <f>Soft!Z16</f>
        <v>86</v>
      </c>
      <c r="AA17" s="10">
        <f>Soft!AA16</f>
        <v>78</v>
      </c>
      <c r="AB17" s="10">
        <f>Soft!AB16</f>
        <v>86</v>
      </c>
      <c r="AC17" s="10">
        <f>Soft!AC16</f>
        <v>45</v>
      </c>
      <c r="AD17" s="10">
        <f>Soft!AD16</f>
        <v>48</v>
      </c>
    </row>
    <row r="18" spans="1:30" x14ac:dyDescent="0.2">
      <c r="A18" s="13">
        <v>37591</v>
      </c>
      <c r="B18" s="10"/>
      <c r="C18" s="10"/>
      <c r="D18" s="10"/>
      <c r="E18" s="10">
        <f>Soft!E17</f>
        <v>92.276068300000006</v>
      </c>
      <c r="F18" s="10">
        <f>Soft!F17</f>
        <v>73</v>
      </c>
      <c r="G18" s="10">
        <f>Soft!G17</f>
        <v>90</v>
      </c>
      <c r="H18" s="10">
        <f>Soft!H17</f>
        <v>67</v>
      </c>
      <c r="I18" s="10">
        <f>Soft!I17</f>
        <v>43</v>
      </c>
      <c r="J18" s="10">
        <f>Soft!J17</f>
        <v>48</v>
      </c>
      <c r="K18" s="10">
        <f>Soft!K17</f>
        <v>37</v>
      </c>
      <c r="L18" s="10">
        <f>Soft!L17</f>
        <v>50</v>
      </c>
      <c r="M18" s="10">
        <f>Soft!M17</f>
        <v>51</v>
      </c>
      <c r="N18" s="10">
        <f>Soft!N17</f>
        <v>19</v>
      </c>
      <c r="O18" s="10">
        <f>Soft!O17</f>
        <v>51</v>
      </c>
      <c r="P18" s="10">
        <f>Soft!P17</f>
        <v>70</v>
      </c>
      <c r="Q18" s="10">
        <f>Soft!Q17</f>
        <v>54</v>
      </c>
      <c r="R18" s="10">
        <f>Soft!R17</f>
        <v>35</v>
      </c>
      <c r="S18" s="10">
        <f>Soft!S17</f>
        <v>49</v>
      </c>
      <c r="T18" s="10">
        <f>Soft!T17</f>
        <v>45</v>
      </c>
      <c r="U18" s="10">
        <f>Soft!U17</f>
        <v>40</v>
      </c>
      <c r="V18" s="10">
        <f>Soft!V17</f>
        <v>37</v>
      </c>
      <c r="W18" s="10">
        <f>Soft!W17</f>
        <v>24</v>
      </c>
      <c r="X18" s="10">
        <f>Soft!X17</f>
        <v>71</v>
      </c>
      <c r="Y18" s="10">
        <f>Soft!Y17</f>
        <v>88</v>
      </c>
      <c r="Z18" s="10">
        <f>Soft!Z17</f>
        <v>84</v>
      </c>
      <c r="AA18" s="10">
        <f>Soft!AA17</f>
        <v>82</v>
      </c>
      <c r="AB18" s="10">
        <f>Soft!AB17</f>
        <v>88</v>
      </c>
      <c r="AC18" s="10">
        <f>Soft!AC17</f>
        <v>55</v>
      </c>
      <c r="AD18" s="10">
        <f>Soft!AD17</f>
        <v>49</v>
      </c>
    </row>
    <row r="19" spans="1:30" x14ac:dyDescent="0.2">
      <c r="A19" s="13">
        <v>37622</v>
      </c>
      <c r="B19" s="10"/>
      <c r="C19" s="10"/>
      <c r="D19" s="10"/>
      <c r="E19" s="10">
        <f>Soft!E18</f>
        <v>93.060383340000001</v>
      </c>
      <c r="F19" s="10">
        <f>Soft!F18</f>
        <v>74</v>
      </c>
      <c r="G19" s="10">
        <f>Soft!G18</f>
        <v>93</v>
      </c>
      <c r="H19" s="10">
        <f>Soft!H18</f>
        <v>61</v>
      </c>
      <c r="I19" s="10">
        <f>Soft!I18</f>
        <v>40</v>
      </c>
      <c r="J19" s="10">
        <f>Soft!J18</f>
        <v>44</v>
      </c>
      <c r="K19" s="10">
        <f>Soft!K18</f>
        <v>28</v>
      </c>
      <c r="L19" s="10">
        <f>Soft!L18</f>
        <v>47</v>
      </c>
      <c r="M19" s="10">
        <f>Soft!M18</f>
        <v>44</v>
      </c>
      <c r="N19" s="10">
        <f>Soft!N18</f>
        <v>22</v>
      </c>
      <c r="O19" s="10">
        <f>Soft!O18</f>
        <v>64</v>
      </c>
      <c r="P19" s="10">
        <f>Soft!P18</f>
        <v>80</v>
      </c>
      <c r="Q19" s="10">
        <f>Soft!Q18</f>
        <v>41</v>
      </c>
      <c r="R19" s="10">
        <f>Soft!R18</f>
        <v>32</v>
      </c>
      <c r="S19" s="10">
        <f>Soft!S18</f>
        <v>29</v>
      </c>
      <c r="T19" s="10">
        <f>Soft!T18</f>
        <v>35</v>
      </c>
      <c r="U19" s="10">
        <f>Soft!U18</f>
        <v>46</v>
      </c>
      <c r="V19" s="10">
        <f>Soft!V18</f>
        <v>33</v>
      </c>
      <c r="W19" s="10">
        <f>Soft!W18</f>
        <v>25</v>
      </c>
      <c r="X19" s="10">
        <f>Soft!X18</f>
        <v>71</v>
      </c>
      <c r="Y19" s="10">
        <f>Soft!Y18</f>
        <v>84</v>
      </c>
      <c r="Z19" s="10">
        <f>Soft!Z18</f>
        <v>86</v>
      </c>
      <c r="AA19" s="10">
        <f>Soft!AA18</f>
        <v>75</v>
      </c>
      <c r="AB19" s="10">
        <f>Soft!AB18</f>
        <v>94</v>
      </c>
      <c r="AC19" s="10">
        <f>Soft!AC18</f>
        <v>50</v>
      </c>
      <c r="AD19" s="10">
        <f>Soft!AD18</f>
        <v>44</v>
      </c>
    </row>
    <row r="20" spans="1:30" x14ac:dyDescent="0.2">
      <c r="A20" s="13">
        <v>37653</v>
      </c>
      <c r="B20" s="10"/>
      <c r="C20" s="10"/>
      <c r="D20" s="10"/>
      <c r="E20" s="10">
        <f>Soft!E19</f>
        <v>98.091141919999998</v>
      </c>
      <c r="F20" s="10">
        <f>Soft!F19</f>
        <v>78</v>
      </c>
      <c r="G20" s="10">
        <f>Soft!G19</f>
        <v>95</v>
      </c>
      <c r="H20" s="10">
        <f>Soft!H19</f>
        <v>66</v>
      </c>
      <c r="I20" s="10">
        <f>Soft!I19</f>
        <v>37</v>
      </c>
      <c r="J20" s="10">
        <f>Soft!J19</f>
        <v>49</v>
      </c>
      <c r="K20" s="10">
        <f>Soft!K19</f>
        <v>30</v>
      </c>
      <c r="L20" s="10">
        <f>Soft!L19</f>
        <v>53</v>
      </c>
      <c r="M20" s="10">
        <f>Soft!M19</f>
        <v>56</v>
      </c>
      <c r="N20" s="10">
        <f>Soft!N19</f>
        <v>18</v>
      </c>
      <c r="O20" s="10">
        <f>Soft!O19</f>
        <v>56</v>
      </c>
      <c r="P20" s="10">
        <f>Soft!P19</f>
        <v>79</v>
      </c>
      <c r="Q20" s="10">
        <f>Soft!Q19</f>
        <v>49</v>
      </c>
      <c r="R20" s="10">
        <f>Soft!R19</f>
        <v>33</v>
      </c>
      <c r="S20" s="10">
        <f>Soft!S19</f>
        <v>47</v>
      </c>
      <c r="T20" s="10">
        <f>Soft!T19</f>
        <v>49</v>
      </c>
      <c r="U20" s="10">
        <f>Soft!U19</f>
        <v>54</v>
      </c>
      <c r="V20" s="10">
        <f>Soft!V19</f>
        <v>33</v>
      </c>
      <c r="W20" s="10">
        <f>Soft!W19</f>
        <v>26</v>
      </c>
      <c r="X20" s="10">
        <f>Soft!X19</f>
        <v>72</v>
      </c>
      <c r="Y20" s="10">
        <f>Soft!Y19</f>
        <v>89</v>
      </c>
      <c r="Z20" s="10">
        <f>Soft!Z19</f>
        <v>88</v>
      </c>
      <c r="AA20" s="10">
        <f>Soft!AA19</f>
        <v>81</v>
      </c>
      <c r="AB20" s="10">
        <f>Soft!AB19</f>
        <v>86</v>
      </c>
      <c r="AC20" s="10">
        <f>Soft!AC19</f>
        <v>47</v>
      </c>
      <c r="AD20" s="10">
        <f>Soft!AD19</f>
        <v>43</v>
      </c>
    </row>
    <row r="21" spans="1:30" x14ac:dyDescent="0.2">
      <c r="A21" s="13">
        <v>37681</v>
      </c>
      <c r="B21" s="10"/>
      <c r="C21" s="10"/>
      <c r="D21" s="10"/>
      <c r="E21" s="10">
        <f>Soft!E20</f>
        <v>98.526978749999998</v>
      </c>
      <c r="F21" s="10">
        <f>Soft!F20</f>
        <v>84</v>
      </c>
      <c r="G21" s="10">
        <f>Soft!G20</f>
        <v>98</v>
      </c>
      <c r="H21" s="10">
        <f>Soft!H20</f>
        <v>72</v>
      </c>
      <c r="I21" s="10">
        <f>Soft!I20</f>
        <v>45</v>
      </c>
      <c r="J21" s="10">
        <f>Soft!J20</f>
        <v>56</v>
      </c>
      <c r="K21" s="10">
        <f>Soft!K20</f>
        <v>29</v>
      </c>
      <c r="L21" s="10">
        <f>Soft!L20</f>
        <v>51</v>
      </c>
      <c r="M21" s="10">
        <f>Soft!M20</f>
        <v>61</v>
      </c>
      <c r="N21" s="10">
        <f>Soft!N20</f>
        <v>25</v>
      </c>
      <c r="O21" s="10">
        <f>Soft!O20</f>
        <v>56</v>
      </c>
      <c r="P21" s="10">
        <f>Soft!P20</f>
        <v>76</v>
      </c>
      <c r="Q21" s="10">
        <f>Soft!Q20</f>
        <v>56</v>
      </c>
      <c r="R21" s="10">
        <f>Soft!R20</f>
        <v>38</v>
      </c>
      <c r="S21" s="10">
        <f>Soft!S20</f>
        <v>55</v>
      </c>
      <c r="T21" s="10">
        <f>Soft!T20</f>
        <v>50</v>
      </c>
      <c r="U21" s="10">
        <f>Soft!U20</f>
        <v>50</v>
      </c>
      <c r="V21" s="10">
        <f>Soft!V20</f>
        <v>32</v>
      </c>
      <c r="W21" s="10">
        <f>Soft!W20</f>
        <v>32</v>
      </c>
      <c r="X21" s="10">
        <f>Soft!X20</f>
        <v>71</v>
      </c>
      <c r="Y21" s="10">
        <f>Soft!Y20</f>
        <v>87</v>
      </c>
      <c r="Z21" s="10">
        <f>Soft!Z20</f>
        <v>86</v>
      </c>
      <c r="AA21" s="10">
        <f>Soft!AA20</f>
        <v>76</v>
      </c>
      <c r="AB21" s="10">
        <f>Soft!AB20</f>
        <v>95</v>
      </c>
      <c r="AC21" s="10">
        <f>Soft!AC20</f>
        <v>55</v>
      </c>
      <c r="AD21" s="10">
        <f>Soft!AD20</f>
        <v>45</v>
      </c>
    </row>
    <row r="22" spans="1:30" x14ac:dyDescent="0.2">
      <c r="A22" s="13">
        <v>37712</v>
      </c>
      <c r="B22" s="10"/>
      <c r="C22" s="10"/>
      <c r="D22" s="10"/>
      <c r="E22" s="10">
        <f>Soft!E21</f>
        <v>100.08868893</v>
      </c>
      <c r="F22" s="10">
        <f>Soft!F21</f>
        <v>83</v>
      </c>
      <c r="G22" s="10">
        <f>Soft!G21</f>
        <v>95</v>
      </c>
      <c r="H22" s="10">
        <f>Soft!H21</f>
        <v>70</v>
      </c>
      <c r="I22" s="10">
        <f>Soft!I21</f>
        <v>40</v>
      </c>
      <c r="J22" s="10">
        <f>Soft!J21</f>
        <v>66</v>
      </c>
      <c r="K22" s="10">
        <f>Soft!K21</f>
        <v>38</v>
      </c>
      <c r="L22" s="10">
        <f>Soft!L21</f>
        <v>59</v>
      </c>
      <c r="M22" s="10">
        <f>Soft!M21</f>
        <v>69</v>
      </c>
      <c r="N22" s="10">
        <f>Soft!N21</f>
        <v>23</v>
      </c>
      <c r="O22" s="10">
        <f>Soft!O21</f>
        <v>55</v>
      </c>
      <c r="P22" s="10">
        <f>Soft!P21</f>
        <v>73</v>
      </c>
      <c r="Q22" s="10">
        <f>Soft!Q21</f>
        <v>57</v>
      </c>
      <c r="R22" s="10">
        <f>Soft!R21</f>
        <v>34</v>
      </c>
      <c r="S22" s="10">
        <f>Soft!S21</f>
        <v>50</v>
      </c>
      <c r="T22" s="10">
        <f>Soft!T21</f>
        <v>51</v>
      </c>
      <c r="U22" s="10">
        <f>Soft!U21</f>
        <v>51</v>
      </c>
      <c r="V22" s="10">
        <f>Soft!V21</f>
        <v>37</v>
      </c>
      <c r="W22" s="10">
        <f>Soft!W21</f>
        <v>28</v>
      </c>
      <c r="X22" s="10">
        <f>Soft!X21</f>
        <v>72</v>
      </c>
      <c r="Y22" s="10">
        <f>Soft!Y21</f>
        <v>89</v>
      </c>
      <c r="Z22" s="10">
        <f>Soft!Z21</f>
        <v>94</v>
      </c>
      <c r="AA22" s="10">
        <f>Soft!AA21</f>
        <v>78</v>
      </c>
      <c r="AB22" s="10">
        <f>Soft!AB21</f>
        <v>93</v>
      </c>
      <c r="AC22" s="10">
        <f>Soft!AC21</f>
        <v>57</v>
      </c>
      <c r="AD22" s="10">
        <f>Soft!AD21</f>
        <v>47</v>
      </c>
    </row>
    <row r="23" spans="1:30" x14ac:dyDescent="0.2">
      <c r="A23" s="13">
        <v>37742</v>
      </c>
      <c r="B23" s="10"/>
      <c r="C23" s="10"/>
      <c r="D23" s="10"/>
      <c r="E23" s="10">
        <f>Soft!E22</f>
        <v>101.13512077</v>
      </c>
      <c r="F23" s="10">
        <f>Soft!F22</f>
        <v>79</v>
      </c>
      <c r="G23" s="10">
        <f>Soft!G22</f>
        <v>94</v>
      </c>
      <c r="H23" s="10">
        <f>Soft!H22</f>
        <v>76</v>
      </c>
      <c r="I23" s="10">
        <f>Soft!I22</f>
        <v>43</v>
      </c>
      <c r="J23" s="10">
        <f>Soft!J22</f>
        <v>66</v>
      </c>
      <c r="K23" s="10">
        <f>Soft!K22</f>
        <v>33</v>
      </c>
      <c r="L23" s="10">
        <f>Soft!L22</f>
        <v>63</v>
      </c>
      <c r="M23" s="10">
        <f>Soft!M22</f>
        <v>68</v>
      </c>
      <c r="N23" s="10">
        <f>Soft!N22</f>
        <v>23</v>
      </c>
      <c r="O23" s="10">
        <f>Soft!O22</f>
        <v>55</v>
      </c>
      <c r="P23" s="10">
        <f>Soft!P22</f>
        <v>74</v>
      </c>
      <c r="Q23" s="10">
        <f>Soft!Q22</f>
        <v>53</v>
      </c>
      <c r="R23" s="10">
        <f>Soft!R22</f>
        <v>35</v>
      </c>
      <c r="S23" s="10">
        <f>Soft!S22</f>
        <v>36</v>
      </c>
      <c r="T23" s="10">
        <f>Soft!T22</f>
        <v>45</v>
      </c>
      <c r="U23" s="10">
        <f>Soft!U22</f>
        <v>42</v>
      </c>
      <c r="V23" s="10">
        <f>Soft!V22</f>
        <v>37</v>
      </c>
      <c r="W23" s="10">
        <f>Soft!W22</f>
        <v>33</v>
      </c>
      <c r="X23" s="10">
        <f>Soft!X22</f>
        <v>73</v>
      </c>
      <c r="Y23" s="10">
        <f>Soft!Y22</f>
        <v>88</v>
      </c>
      <c r="Z23" s="10">
        <f>Soft!Z22</f>
        <v>86</v>
      </c>
      <c r="AA23" s="10">
        <f>Soft!AA22</f>
        <v>76</v>
      </c>
      <c r="AB23" s="10">
        <f>Soft!AB22</f>
        <v>87</v>
      </c>
      <c r="AC23" s="10">
        <f>Soft!AC22</f>
        <v>53</v>
      </c>
      <c r="AD23" s="10">
        <f>Soft!AD22</f>
        <v>42</v>
      </c>
    </row>
    <row r="24" spans="1:30" x14ac:dyDescent="0.2">
      <c r="A24" s="13">
        <v>37773</v>
      </c>
      <c r="B24" s="10"/>
      <c r="C24" s="10"/>
      <c r="D24" s="10"/>
      <c r="E24" s="10">
        <f>Soft!E23</f>
        <v>104.92533770999999</v>
      </c>
      <c r="F24" s="10">
        <f>Soft!F23</f>
        <v>75</v>
      </c>
      <c r="G24" s="10">
        <f>Soft!G23</f>
        <v>92</v>
      </c>
      <c r="H24" s="10">
        <f>Soft!H23</f>
        <v>73</v>
      </c>
      <c r="I24" s="10">
        <f>Soft!I23</f>
        <v>43</v>
      </c>
      <c r="J24" s="10">
        <f>Soft!J23</f>
        <v>64</v>
      </c>
      <c r="K24" s="10">
        <f>Soft!K23</f>
        <v>36</v>
      </c>
      <c r="L24" s="10">
        <f>Soft!L23</f>
        <v>60</v>
      </c>
      <c r="M24" s="10">
        <f>Soft!M23</f>
        <v>67</v>
      </c>
      <c r="N24" s="10">
        <f>Soft!N23</f>
        <v>22</v>
      </c>
      <c r="O24" s="10">
        <f>Soft!O23</f>
        <v>51</v>
      </c>
      <c r="P24" s="10">
        <f>Soft!P23</f>
        <v>69</v>
      </c>
      <c r="Q24" s="10">
        <f>Soft!Q23</f>
        <v>56</v>
      </c>
      <c r="R24" s="10">
        <f>Soft!R23</f>
        <v>39</v>
      </c>
      <c r="S24" s="10">
        <f>Soft!S23</f>
        <v>54</v>
      </c>
      <c r="T24" s="10">
        <f>Soft!T23</f>
        <v>56</v>
      </c>
      <c r="U24" s="10">
        <f>Soft!U23</f>
        <v>48</v>
      </c>
      <c r="V24" s="10">
        <f>Soft!V23</f>
        <v>40</v>
      </c>
      <c r="W24" s="10">
        <f>Soft!W23</f>
        <v>32</v>
      </c>
      <c r="X24" s="10">
        <f>Soft!X23</f>
        <v>73</v>
      </c>
      <c r="Y24" s="10">
        <f>Soft!Y23</f>
        <v>88</v>
      </c>
      <c r="Z24" s="10">
        <f>Soft!Z23</f>
        <v>89</v>
      </c>
      <c r="AA24" s="10">
        <f>Soft!AA23</f>
        <v>81</v>
      </c>
      <c r="AB24" s="10">
        <f>Soft!AB23</f>
        <v>99</v>
      </c>
      <c r="AC24" s="10">
        <f>Soft!AC23</f>
        <v>60</v>
      </c>
      <c r="AD24" s="10">
        <f>Soft!AD23</f>
        <v>39</v>
      </c>
    </row>
    <row r="25" spans="1:30" x14ac:dyDescent="0.2">
      <c r="A25" s="13">
        <v>37803</v>
      </c>
      <c r="B25" s="10"/>
      <c r="C25" s="10"/>
      <c r="D25" s="10"/>
      <c r="E25" s="10">
        <f>Soft!E24</f>
        <v>102.7868682</v>
      </c>
      <c r="F25" s="10">
        <f>Soft!F24</f>
        <v>74</v>
      </c>
      <c r="G25" s="10">
        <f>Soft!G24</f>
        <v>92</v>
      </c>
      <c r="H25" s="10">
        <f>Soft!H24</f>
        <v>74</v>
      </c>
      <c r="I25" s="10">
        <f>Soft!I24</f>
        <v>43</v>
      </c>
      <c r="J25" s="10">
        <f>Soft!J24</f>
        <v>61</v>
      </c>
      <c r="K25" s="10">
        <f>Soft!K24</f>
        <v>32</v>
      </c>
      <c r="L25" s="10">
        <f>Soft!L24</f>
        <v>57</v>
      </c>
      <c r="M25" s="10">
        <f>Soft!M24</f>
        <v>61</v>
      </c>
      <c r="N25" s="10">
        <f>Soft!N24</f>
        <v>23</v>
      </c>
      <c r="O25" s="10">
        <f>Soft!O24</f>
        <v>56</v>
      </c>
      <c r="P25" s="10">
        <f>Soft!P24</f>
        <v>69</v>
      </c>
      <c r="Q25" s="10">
        <f>Soft!Q24</f>
        <v>51</v>
      </c>
      <c r="R25" s="10">
        <f>Soft!R24</f>
        <v>36</v>
      </c>
      <c r="S25" s="10">
        <f>Soft!S24</f>
        <v>48</v>
      </c>
      <c r="T25" s="10">
        <f>Soft!T24</f>
        <v>55</v>
      </c>
      <c r="U25" s="10">
        <f>Soft!U24</f>
        <v>39</v>
      </c>
      <c r="V25" s="10">
        <f>Soft!V24</f>
        <v>40</v>
      </c>
      <c r="W25" s="10">
        <f>Soft!W24</f>
        <v>28</v>
      </c>
      <c r="X25" s="10">
        <f>Soft!X24</f>
        <v>68</v>
      </c>
      <c r="Y25" s="10">
        <f>Soft!Y24</f>
        <v>84</v>
      </c>
      <c r="Z25" s="10">
        <f>Soft!Z24</f>
        <v>88</v>
      </c>
      <c r="AA25" s="10">
        <f>Soft!AA24</f>
        <v>79</v>
      </c>
      <c r="AB25" s="10">
        <f>Soft!AB24</f>
        <v>88</v>
      </c>
      <c r="AC25" s="10">
        <f>Soft!AC24</f>
        <v>57</v>
      </c>
      <c r="AD25" s="10">
        <f>Soft!AD24</f>
        <v>38</v>
      </c>
    </row>
    <row r="26" spans="1:30" x14ac:dyDescent="0.2">
      <c r="A26" s="13">
        <v>37834</v>
      </c>
      <c r="B26" s="10"/>
      <c r="C26" s="10"/>
      <c r="D26" s="10"/>
      <c r="E26" s="10">
        <f>Soft!E25</f>
        <v>102.1547281</v>
      </c>
      <c r="F26" s="10">
        <f>Soft!F25</f>
        <v>76</v>
      </c>
      <c r="G26" s="10">
        <f>Soft!G25</f>
        <v>88</v>
      </c>
      <c r="H26" s="10">
        <f>Soft!H25</f>
        <v>68</v>
      </c>
      <c r="I26" s="10">
        <f>Soft!I25</f>
        <v>44</v>
      </c>
      <c r="J26" s="10">
        <f>Soft!J25</f>
        <v>59</v>
      </c>
      <c r="K26" s="10">
        <f>Soft!K25</f>
        <v>36</v>
      </c>
      <c r="L26" s="10">
        <f>Soft!L25</f>
        <v>58</v>
      </c>
      <c r="M26" s="10">
        <f>Soft!M25</f>
        <v>65</v>
      </c>
      <c r="N26" s="10">
        <f>Soft!N25</f>
        <v>26</v>
      </c>
      <c r="O26" s="10">
        <f>Soft!O25</f>
        <v>50</v>
      </c>
      <c r="P26" s="10">
        <f>Soft!P25</f>
        <v>65</v>
      </c>
      <c r="Q26" s="10">
        <f>Soft!Q25</f>
        <v>54</v>
      </c>
      <c r="R26" s="10">
        <f>Soft!R25</f>
        <v>39</v>
      </c>
      <c r="S26" s="10">
        <f>Soft!S25</f>
        <v>39</v>
      </c>
      <c r="T26" s="10">
        <f>Soft!T25</f>
        <v>51</v>
      </c>
      <c r="U26" s="10">
        <f>Soft!U25</f>
        <v>42</v>
      </c>
      <c r="V26" s="10">
        <f>Soft!V25</f>
        <v>43</v>
      </c>
      <c r="W26" s="10">
        <f>Soft!W25</f>
        <v>30</v>
      </c>
      <c r="X26" s="10">
        <f>Soft!X25</f>
        <v>73</v>
      </c>
      <c r="Y26" s="10">
        <f>Soft!Y25</f>
        <v>89</v>
      </c>
      <c r="Z26" s="10">
        <f>Soft!Z25</f>
        <v>89</v>
      </c>
      <c r="AA26" s="10">
        <f>Soft!AA25</f>
        <v>80</v>
      </c>
      <c r="AB26" s="10">
        <f>Soft!AB25</f>
        <v>93</v>
      </c>
      <c r="AC26" s="10">
        <f>Soft!AC25</f>
        <v>62</v>
      </c>
      <c r="AD26" s="10">
        <f>Soft!AD25</f>
        <v>41</v>
      </c>
    </row>
    <row r="27" spans="1:30" x14ac:dyDescent="0.2">
      <c r="A27" s="13">
        <v>37865</v>
      </c>
      <c r="B27" s="10"/>
      <c r="C27" s="10"/>
      <c r="D27" s="10"/>
      <c r="E27" s="10">
        <f>Soft!E26</f>
        <v>98.241455970000004</v>
      </c>
      <c r="F27" s="10">
        <f>Soft!F26</f>
        <v>74</v>
      </c>
      <c r="G27" s="10">
        <f>Soft!G26</f>
        <v>90</v>
      </c>
      <c r="H27" s="10">
        <f>Soft!H26</f>
        <v>76</v>
      </c>
      <c r="I27" s="10">
        <f>Soft!I26</f>
        <v>44</v>
      </c>
      <c r="J27" s="10">
        <f>Soft!J26</f>
        <v>59</v>
      </c>
      <c r="K27" s="10">
        <f>Soft!K26</f>
        <v>34</v>
      </c>
      <c r="L27" s="10">
        <f>Soft!L26</f>
        <v>63</v>
      </c>
      <c r="M27" s="10">
        <f>Soft!M26</f>
        <v>66</v>
      </c>
      <c r="N27" s="10">
        <f>Soft!N26</f>
        <v>20</v>
      </c>
      <c r="O27" s="10">
        <f>Soft!O26</f>
        <v>55</v>
      </c>
      <c r="P27" s="10">
        <f>Soft!P26</f>
        <v>72</v>
      </c>
      <c r="Q27" s="10">
        <f>Soft!Q26</f>
        <v>50</v>
      </c>
      <c r="R27" s="10">
        <f>Soft!R26</f>
        <v>38</v>
      </c>
      <c r="S27" s="10">
        <f>Soft!S26</f>
        <v>46</v>
      </c>
      <c r="T27" s="10">
        <f>Soft!T26</f>
        <v>53</v>
      </c>
      <c r="U27" s="10">
        <f>Soft!U26</f>
        <v>39</v>
      </c>
      <c r="V27" s="10">
        <f>Soft!V26</f>
        <v>39</v>
      </c>
      <c r="W27" s="10">
        <f>Soft!W26</f>
        <v>28</v>
      </c>
      <c r="X27" s="10">
        <f>Soft!X26</f>
        <v>73</v>
      </c>
      <c r="Y27" s="10">
        <f>Soft!Y26</f>
        <v>90</v>
      </c>
      <c r="Z27" s="10">
        <f>Soft!Z26</f>
        <v>85</v>
      </c>
      <c r="AA27" s="10">
        <f>Soft!AA26</f>
        <v>85</v>
      </c>
      <c r="AB27" s="10">
        <f>Soft!AB26</f>
        <v>89</v>
      </c>
      <c r="AC27" s="10">
        <f>Soft!AC26</f>
        <v>65</v>
      </c>
      <c r="AD27" s="10">
        <f>Soft!AD26</f>
        <v>45</v>
      </c>
    </row>
    <row r="28" spans="1:30" x14ac:dyDescent="0.2">
      <c r="A28" s="13">
        <v>37895</v>
      </c>
      <c r="B28" s="10"/>
      <c r="C28" s="10"/>
      <c r="D28" s="10"/>
      <c r="E28" s="10">
        <f>Soft!E27</f>
        <v>98.26484911</v>
      </c>
      <c r="F28" s="10">
        <f>Soft!F27</f>
        <v>71</v>
      </c>
      <c r="G28" s="10">
        <f>Soft!G27</f>
        <v>91</v>
      </c>
      <c r="H28" s="10">
        <f>Soft!H27</f>
        <v>70</v>
      </c>
      <c r="I28" s="10">
        <f>Soft!I27</f>
        <v>42</v>
      </c>
      <c r="J28" s="10">
        <f>Soft!J27</f>
        <v>58</v>
      </c>
      <c r="K28" s="10">
        <f>Soft!K27</f>
        <v>36</v>
      </c>
      <c r="L28" s="10">
        <f>Soft!L27</f>
        <v>57</v>
      </c>
      <c r="M28" s="10">
        <f>Soft!M27</f>
        <v>60</v>
      </c>
      <c r="N28" s="10">
        <f>Soft!N27</f>
        <v>26</v>
      </c>
      <c r="O28" s="10">
        <f>Soft!O27</f>
        <v>63</v>
      </c>
      <c r="P28" s="10">
        <f>Soft!P27</f>
        <v>71</v>
      </c>
      <c r="Q28" s="10">
        <f>Soft!Q27</f>
        <v>56</v>
      </c>
      <c r="R28" s="10">
        <f>Soft!R27</f>
        <v>39</v>
      </c>
      <c r="S28" s="10">
        <f>Soft!S27</f>
        <v>49</v>
      </c>
      <c r="T28" s="10">
        <f>Soft!T27</f>
        <v>52</v>
      </c>
      <c r="U28" s="10">
        <f>Soft!U27</f>
        <v>42</v>
      </c>
      <c r="V28" s="10">
        <f>Soft!V27</f>
        <v>37</v>
      </c>
      <c r="W28" s="10">
        <f>Soft!W27</f>
        <v>31</v>
      </c>
      <c r="X28" s="10">
        <f>Soft!X27</f>
        <v>74</v>
      </c>
      <c r="Y28" s="10">
        <f>Soft!Y27</f>
        <v>91</v>
      </c>
      <c r="Z28" s="10">
        <f>Soft!Z27</f>
        <v>91</v>
      </c>
      <c r="AA28" s="10">
        <f>Soft!AA27</f>
        <v>83</v>
      </c>
      <c r="AB28" s="10">
        <f>Soft!AB27</f>
        <v>92</v>
      </c>
      <c r="AC28" s="10">
        <f>Soft!AC27</f>
        <v>69</v>
      </c>
      <c r="AD28" s="10">
        <f>Soft!AD27</f>
        <v>40</v>
      </c>
    </row>
    <row r="29" spans="1:30" x14ac:dyDescent="0.2">
      <c r="A29" s="13">
        <v>37926</v>
      </c>
      <c r="B29" s="10"/>
      <c r="C29" s="10"/>
      <c r="D29" s="10"/>
      <c r="E29" s="10">
        <f>Soft!E28</f>
        <v>96.788665699999996</v>
      </c>
      <c r="F29" s="10">
        <f>Soft!F28</f>
        <v>77</v>
      </c>
      <c r="G29" s="10">
        <f>Soft!G28</f>
        <v>88</v>
      </c>
      <c r="H29" s="10">
        <f>Soft!H28</f>
        <v>65</v>
      </c>
      <c r="I29" s="10">
        <f>Soft!I28</f>
        <v>40</v>
      </c>
      <c r="J29" s="10">
        <f>Soft!J28</f>
        <v>52</v>
      </c>
      <c r="K29" s="10">
        <f>Soft!K28</f>
        <v>31</v>
      </c>
      <c r="L29" s="10">
        <f>Soft!L28</f>
        <v>52</v>
      </c>
      <c r="M29" s="10">
        <f>Soft!M28</f>
        <v>53</v>
      </c>
      <c r="N29" s="10">
        <f>Soft!N28</f>
        <v>24</v>
      </c>
      <c r="O29" s="10">
        <f>Soft!O28</f>
        <v>56</v>
      </c>
      <c r="P29" s="10">
        <f>Soft!P28</f>
        <v>72</v>
      </c>
      <c r="Q29" s="10">
        <f>Soft!Q28</f>
        <v>47</v>
      </c>
      <c r="R29" s="10">
        <f>Soft!R28</f>
        <v>38</v>
      </c>
      <c r="S29" s="10">
        <f>Soft!S28</f>
        <v>37</v>
      </c>
      <c r="T29" s="10">
        <f>Soft!T28</f>
        <v>44</v>
      </c>
      <c r="U29" s="10">
        <f>Soft!U28</f>
        <v>53</v>
      </c>
      <c r="V29" s="10">
        <f>Soft!V28</f>
        <v>37</v>
      </c>
      <c r="W29" s="10">
        <f>Soft!W28</f>
        <v>32</v>
      </c>
      <c r="X29" s="10">
        <f>Soft!X28</f>
        <v>75</v>
      </c>
      <c r="Y29" s="10">
        <f>Soft!Y28</f>
        <v>91</v>
      </c>
      <c r="Z29" s="10">
        <f>Soft!Z28</f>
        <v>88</v>
      </c>
      <c r="AA29" s="10">
        <f>Soft!AA28</f>
        <v>85</v>
      </c>
      <c r="AB29" s="10">
        <f>Soft!AB28</f>
        <v>85</v>
      </c>
      <c r="AC29" s="10">
        <f>Soft!AC28</f>
        <v>59</v>
      </c>
      <c r="AD29" s="10">
        <f>Soft!AD28</f>
        <v>43</v>
      </c>
    </row>
    <row r="30" spans="1:30" x14ac:dyDescent="0.2">
      <c r="A30" s="13">
        <v>37956</v>
      </c>
      <c r="B30" s="10"/>
      <c r="C30" s="10"/>
      <c r="D30" s="10"/>
      <c r="E30" s="10">
        <f>Soft!E29</f>
        <v>103.83052271</v>
      </c>
      <c r="F30" s="10">
        <f>Soft!F29</f>
        <v>72</v>
      </c>
      <c r="G30" s="10">
        <f>Soft!G29</f>
        <v>91</v>
      </c>
      <c r="H30" s="10">
        <f>Soft!H29</f>
        <v>65</v>
      </c>
      <c r="I30" s="10">
        <f>Soft!I29</f>
        <v>39</v>
      </c>
      <c r="J30" s="10">
        <f>Soft!J29</f>
        <v>49</v>
      </c>
      <c r="K30" s="10">
        <f>Soft!K29</f>
        <v>33</v>
      </c>
      <c r="L30" s="10">
        <f>Soft!L29</f>
        <v>51</v>
      </c>
      <c r="M30" s="10">
        <f>Soft!M29</f>
        <v>49</v>
      </c>
      <c r="N30" s="10">
        <f>Soft!N29</f>
        <v>23</v>
      </c>
      <c r="O30" s="10">
        <f>Soft!O29</f>
        <v>54</v>
      </c>
      <c r="P30" s="10">
        <f>Soft!P29</f>
        <v>70</v>
      </c>
      <c r="Q30" s="10">
        <f>Soft!Q29</f>
        <v>56</v>
      </c>
      <c r="R30" s="10">
        <f>Soft!R29</f>
        <v>37</v>
      </c>
      <c r="S30" s="10">
        <f>Soft!S29</f>
        <v>51</v>
      </c>
      <c r="T30" s="10">
        <f>Soft!T29</f>
        <v>47</v>
      </c>
      <c r="U30" s="10">
        <f>Soft!U29</f>
        <v>46</v>
      </c>
      <c r="V30" s="10">
        <f>Soft!V29</f>
        <v>37</v>
      </c>
      <c r="W30" s="10">
        <f>Soft!W29</f>
        <v>33</v>
      </c>
      <c r="X30" s="10">
        <f>Soft!X29</f>
        <v>76</v>
      </c>
      <c r="Y30" s="10">
        <f>Soft!Y29</f>
        <v>89</v>
      </c>
      <c r="Z30" s="10">
        <f>Soft!Z29</f>
        <v>84</v>
      </c>
      <c r="AA30" s="10">
        <f>Soft!AA29</f>
        <v>81</v>
      </c>
      <c r="AB30" s="10">
        <f>Soft!AB29</f>
        <v>90</v>
      </c>
      <c r="AC30" s="10">
        <f>Soft!AC29</f>
        <v>60</v>
      </c>
      <c r="AD30" s="10">
        <f>Soft!AD29</f>
        <v>36</v>
      </c>
    </row>
    <row r="31" spans="1:30" x14ac:dyDescent="0.2">
      <c r="A31" s="13">
        <v>37987</v>
      </c>
      <c r="B31" s="10"/>
      <c r="C31" s="10"/>
      <c r="D31" s="10"/>
      <c r="E31" s="10">
        <f>Soft!E30</f>
        <v>108.34698485</v>
      </c>
      <c r="F31" s="10">
        <f>Soft!F30</f>
        <v>80</v>
      </c>
      <c r="G31" s="10">
        <f>Soft!G30</f>
        <v>93</v>
      </c>
      <c r="H31" s="10">
        <f>Soft!H30</f>
        <v>64</v>
      </c>
      <c r="I31" s="10">
        <f>Soft!I30</f>
        <v>43</v>
      </c>
      <c r="J31" s="10">
        <f>Soft!J30</f>
        <v>44</v>
      </c>
      <c r="K31" s="10">
        <f>Soft!K30</f>
        <v>34</v>
      </c>
      <c r="L31" s="10">
        <f>Soft!L30</f>
        <v>48</v>
      </c>
      <c r="M31" s="10">
        <f>Soft!M30</f>
        <v>46</v>
      </c>
      <c r="N31" s="10">
        <f>Soft!N30</f>
        <v>25</v>
      </c>
      <c r="O31" s="10">
        <f>Soft!O30</f>
        <v>66</v>
      </c>
      <c r="P31" s="10">
        <f>Soft!P30</f>
        <v>82</v>
      </c>
      <c r="Q31" s="10">
        <f>Soft!Q30</f>
        <v>47</v>
      </c>
      <c r="R31" s="10">
        <f>Soft!R30</f>
        <v>40</v>
      </c>
      <c r="S31" s="10">
        <f>Soft!S30</f>
        <v>35</v>
      </c>
      <c r="T31" s="10">
        <f>Soft!T30</f>
        <v>40</v>
      </c>
      <c r="U31" s="10">
        <f>Soft!U30</f>
        <v>53</v>
      </c>
      <c r="V31" s="10">
        <f>Soft!V30</f>
        <v>32</v>
      </c>
      <c r="W31" s="10">
        <f>Soft!W30</f>
        <v>28</v>
      </c>
      <c r="X31" s="10">
        <f>Soft!X30</f>
        <v>70</v>
      </c>
      <c r="Y31" s="10">
        <f>Soft!Y30</f>
        <v>86</v>
      </c>
      <c r="Z31" s="10">
        <f>Soft!Z30</f>
        <v>90</v>
      </c>
      <c r="AA31" s="10">
        <f>Soft!AA30</f>
        <v>82</v>
      </c>
      <c r="AB31" s="10">
        <f>Soft!AB30</f>
        <v>91</v>
      </c>
      <c r="AC31" s="10">
        <f>Soft!AC30</f>
        <v>51</v>
      </c>
      <c r="AD31" s="10">
        <f>Soft!AD30</f>
        <v>41</v>
      </c>
    </row>
    <row r="32" spans="1:30" x14ac:dyDescent="0.2">
      <c r="A32" s="13">
        <v>38018</v>
      </c>
      <c r="B32" s="10"/>
      <c r="C32" s="10"/>
      <c r="D32" s="10"/>
      <c r="E32" s="10">
        <f>Soft!E31</f>
        <v>105.72494673999999</v>
      </c>
      <c r="F32" s="10">
        <f>Soft!F31</f>
        <v>81</v>
      </c>
      <c r="G32" s="10">
        <f>Soft!G31</f>
        <v>94</v>
      </c>
      <c r="H32" s="10">
        <f>Soft!H31</f>
        <v>66</v>
      </c>
      <c r="I32" s="10">
        <f>Soft!I31</f>
        <v>37</v>
      </c>
      <c r="J32" s="10">
        <f>Soft!J31</f>
        <v>43</v>
      </c>
      <c r="K32" s="10">
        <f>Soft!K31</f>
        <v>26</v>
      </c>
      <c r="L32" s="10">
        <f>Soft!L31</f>
        <v>51</v>
      </c>
      <c r="M32" s="10">
        <f>Soft!M31</f>
        <v>56</v>
      </c>
      <c r="N32" s="10">
        <f>Soft!N31</f>
        <v>29</v>
      </c>
      <c r="O32" s="10">
        <f>Soft!O31</f>
        <v>54</v>
      </c>
      <c r="P32" s="10">
        <f>Soft!P31</f>
        <v>74</v>
      </c>
      <c r="Q32" s="10">
        <f>Soft!Q31</f>
        <v>55</v>
      </c>
      <c r="R32" s="10">
        <f>Soft!R31</f>
        <v>41</v>
      </c>
      <c r="S32" s="10">
        <f>Soft!S31</f>
        <v>43</v>
      </c>
      <c r="T32" s="10">
        <f>Soft!T31</f>
        <v>48</v>
      </c>
      <c r="U32" s="10">
        <f>Soft!U31</f>
        <v>48</v>
      </c>
      <c r="V32" s="10">
        <f>Soft!V31</f>
        <v>33</v>
      </c>
      <c r="W32" s="10">
        <f>Soft!W31</f>
        <v>31</v>
      </c>
      <c r="X32" s="10">
        <f>Soft!X31</f>
        <v>72</v>
      </c>
      <c r="Y32" s="10">
        <f>Soft!Y31</f>
        <v>86</v>
      </c>
      <c r="Z32" s="10">
        <f>Soft!Z31</f>
        <v>91</v>
      </c>
      <c r="AA32" s="10">
        <f>Soft!AA31</f>
        <v>82</v>
      </c>
      <c r="AB32" s="10">
        <f>Soft!AB31</f>
        <v>91</v>
      </c>
      <c r="AC32" s="10">
        <f>Soft!AC31</f>
        <v>55</v>
      </c>
      <c r="AD32" s="10">
        <f>Soft!AD31</f>
        <v>41</v>
      </c>
    </row>
    <row r="33" spans="1:30" x14ac:dyDescent="0.2">
      <c r="A33" s="13">
        <v>38047</v>
      </c>
      <c r="B33" s="10"/>
      <c r="C33" s="10"/>
      <c r="D33" s="10"/>
      <c r="E33" s="10">
        <f>Soft!E32</f>
        <v>104.43195314</v>
      </c>
      <c r="F33" s="10">
        <f>Soft!F32</f>
        <v>85</v>
      </c>
      <c r="G33" s="10">
        <f>Soft!G32</f>
        <v>94</v>
      </c>
      <c r="H33" s="10">
        <f>Soft!H32</f>
        <v>68</v>
      </c>
      <c r="I33" s="10">
        <f>Soft!I32</f>
        <v>40</v>
      </c>
      <c r="J33" s="10">
        <f>Soft!J32</f>
        <v>57</v>
      </c>
      <c r="K33" s="10">
        <f>Soft!K32</f>
        <v>38</v>
      </c>
      <c r="L33" s="10">
        <f>Soft!L32</f>
        <v>53</v>
      </c>
      <c r="M33" s="10">
        <f>Soft!M32</f>
        <v>65</v>
      </c>
      <c r="N33" s="10">
        <f>Soft!N32</f>
        <v>27</v>
      </c>
      <c r="O33" s="10">
        <f>Soft!O32</f>
        <v>59</v>
      </c>
      <c r="P33" s="10">
        <f>Soft!P32</f>
        <v>78</v>
      </c>
      <c r="Q33" s="10">
        <f>Soft!Q32</f>
        <v>59</v>
      </c>
      <c r="R33" s="10">
        <f>Soft!R32</f>
        <v>42</v>
      </c>
      <c r="S33" s="10">
        <f>Soft!S32</f>
        <v>57</v>
      </c>
      <c r="T33" s="10">
        <f>Soft!T32</f>
        <v>55</v>
      </c>
      <c r="U33" s="10">
        <f>Soft!U32</f>
        <v>44</v>
      </c>
      <c r="V33" s="10">
        <f>Soft!V32</f>
        <v>34</v>
      </c>
      <c r="W33" s="10">
        <f>Soft!W32</f>
        <v>30</v>
      </c>
      <c r="X33" s="10">
        <f>Soft!X32</f>
        <v>73</v>
      </c>
      <c r="Y33" s="10">
        <f>Soft!Y32</f>
        <v>87</v>
      </c>
      <c r="Z33" s="10">
        <f>Soft!Z32</f>
        <v>90</v>
      </c>
      <c r="AA33" s="10">
        <f>Soft!AA32</f>
        <v>82</v>
      </c>
      <c r="AB33" s="10">
        <f>Soft!AB32</f>
        <v>87</v>
      </c>
      <c r="AC33" s="10">
        <f>Soft!AC32</f>
        <v>61</v>
      </c>
      <c r="AD33" s="10">
        <f>Soft!AD32</f>
        <v>45</v>
      </c>
    </row>
    <row r="34" spans="1:30" x14ac:dyDescent="0.2">
      <c r="A34" s="13">
        <v>38078</v>
      </c>
      <c r="B34" s="10"/>
      <c r="C34" s="10"/>
      <c r="D34" s="10"/>
      <c r="E34" s="10">
        <f>Soft!E33</f>
        <v>101.84067854</v>
      </c>
      <c r="F34" s="10">
        <f>Soft!F33</f>
        <v>76</v>
      </c>
      <c r="G34" s="10">
        <f>Soft!G33</f>
        <v>93</v>
      </c>
      <c r="H34" s="10">
        <f>Soft!H33</f>
        <v>70</v>
      </c>
      <c r="I34" s="10">
        <f>Soft!I33</f>
        <v>44</v>
      </c>
      <c r="J34" s="10">
        <f>Soft!J33</f>
        <v>63</v>
      </c>
      <c r="K34" s="10">
        <f>Soft!K33</f>
        <v>37</v>
      </c>
      <c r="L34" s="10">
        <f>Soft!L33</f>
        <v>64</v>
      </c>
      <c r="M34" s="10">
        <f>Soft!M33</f>
        <v>72</v>
      </c>
      <c r="N34" s="10">
        <f>Soft!N33</f>
        <v>23</v>
      </c>
      <c r="O34" s="10">
        <f>Soft!O33</f>
        <v>56</v>
      </c>
      <c r="P34" s="10">
        <f>Soft!P33</f>
        <v>73</v>
      </c>
      <c r="Q34" s="10">
        <f>Soft!Q33</f>
        <v>57</v>
      </c>
      <c r="R34" s="10">
        <f>Soft!R33</f>
        <v>40</v>
      </c>
      <c r="S34" s="10">
        <f>Soft!S33</f>
        <v>46</v>
      </c>
      <c r="T34" s="10">
        <f>Soft!T33</f>
        <v>52</v>
      </c>
      <c r="U34" s="10">
        <f>Soft!U33</f>
        <v>49</v>
      </c>
      <c r="V34" s="10">
        <f>Soft!V33</f>
        <v>33</v>
      </c>
      <c r="W34" s="10">
        <f>Soft!W33</f>
        <v>30</v>
      </c>
      <c r="X34" s="10">
        <f>Soft!X33</f>
        <v>76</v>
      </c>
      <c r="Y34" s="10">
        <f>Soft!Y33</f>
        <v>87</v>
      </c>
      <c r="Z34" s="10">
        <f>Soft!Z33</f>
        <v>93</v>
      </c>
      <c r="AA34" s="10">
        <f>Soft!AA33</f>
        <v>83</v>
      </c>
      <c r="AB34" s="10">
        <f>Soft!AB33</f>
        <v>91</v>
      </c>
      <c r="AC34" s="10">
        <f>Soft!AC33</f>
        <v>64</v>
      </c>
      <c r="AD34" s="10">
        <f>Soft!AD33</f>
        <v>42</v>
      </c>
    </row>
    <row r="35" spans="1:30" x14ac:dyDescent="0.2">
      <c r="A35" s="13">
        <v>38108</v>
      </c>
      <c r="B35" s="10"/>
      <c r="C35" s="10"/>
      <c r="D35" s="10"/>
      <c r="E35" s="10">
        <f>Soft!E34</f>
        <v>100.25773289999999</v>
      </c>
      <c r="F35" s="10">
        <f>Soft!F34</f>
        <v>73</v>
      </c>
      <c r="G35" s="10">
        <f>Soft!G34</f>
        <v>91</v>
      </c>
      <c r="H35" s="10">
        <f>Soft!H34</f>
        <v>71</v>
      </c>
      <c r="I35" s="10">
        <f>Soft!I34</f>
        <v>38</v>
      </c>
      <c r="J35" s="10">
        <f>Soft!J34</f>
        <v>59</v>
      </c>
      <c r="K35" s="10">
        <f>Soft!K34</f>
        <v>37</v>
      </c>
      <c r="L35" s="10">
        <f>Soft!L34</f>
        <v>60</v>
      </c>
      <c r="M35" s="10">
        <f>Soft!M34</f>
        <v>65</v>
      </c>
      <c r="N35" s="10">
        <f>Soft!N34</f>
        <v>27</v>
      </c>
      <c r="O35" s="10">
        <f>Soft!O34</f>
        <v>54</v>
      </c>
      <c r="P35" s="10">
        <f>Soft!P34</f>
        <v>71</v>
      </c>
      <c r="Q35" s="10">
        <f>Soft!Q34</f>
        <v>51</v>
      </c>
      <c r="R35" s="10">
        <f>Soft!R34</f>
        <v>43</v>
      </c>
      <c r="S35" s="10">
        <f>Soft!S34</f>
        <v>37</v>
      </c>
      <c r="T35" s="10">
        <f>Soft!T34</f>
        <v>46</v>
      </c>
      <c r="U35" s="10">
        <f>Soft!U34</f>
        <v>42</v>
      </c>
      <c r="V35" s="10">
        <f>Soft!V34</f>
        <v>35</v>
      </c>
      <c r="W35" s="10">
        <f>Soft!W34</f>
        <v>29</v>
      </c>
      <c r="X35" s="10">
        <f>Soft!X34</f>
        <v>74</v>
      </c>
      <c r="Y35" s="10">
        <f>Soft!Y34</f>
        <v>87</v>
      </c>
      <c r="Z35" s="10">
        <f>Soft!Z34</f>
        <v>89</v>
      </c>
      <c r="AA35" s="10">
        <f>Soft!AA34</f>
        <v>83</v>
      </c>
      <c r="AB35" s="10">
        <f>Soft!AB34</f>
        <v>84</v>
      </c>
      <c r="AC35" s="10">
        <f>Soft!AC34</f>
        <v>63</v>
      </c>
      <c r="AD35" s="10">
        <f>Soft!AD34</f>
        <v>39</v>
      </c>
    </row>
    <row r="36" spans="1:30" x14ac:dyDescent="0.2">
      <c r="A36" s="13">
        <v>38139</v>
      </c>
      <c r="B36" s="10"/>
      <c r="C36" s="10"/>
      <c r="D36" s="10"/>
      <c r="E36" s="10">
        <f>Soft!E35</f>
        <v>97.691815469999995</v>
      </c>
      <c r="F36" s="10">
        <f>Soft!F35</f>
        <v>79</v>
      </c>
      <c r="G36" s="10">
        <f>Soft!G35</f>
        <v>90</v>
      </c>
      <c r="H36" s="10">
        <f>Soft!H35</f>
        <v>77</v>
      </c>
      <c r="I36" s="10">
        <f>Soft!I35</f>
        <v>43</v>
      </c>
      <c r="J36" s="10">
        <f>Soft!J35</f>
        <v>65</v>
      </c>
      <c r="K36" s="10">
        <f>Soft!K35</f>
        <v>38</v>
      </c>
      <c r="L36" s="10">
        <f>Soft!L35</f>
        <v>63</v>
      </c>
      <c r="M36" s="10">
        <f>Soft!M35</f>
        <v>68</v>
      </c>
      <c r="N36" s="10">
        <f>Soft!N35</f>
        <v>19</v>
      </c>
      <c r="O36" s="10">
        <f>Soft!O35</f>
        <v>53</v>
      </c>
      <c r="P36" s="10">
        <f>Soft!P35</f>
        <v>69</v>
      </c>
      <c r="Q36" s="10">
        <f>Soft!Q35</f>
        <v>56</v>
      </c>
      <c r="R36" s="10">
        <f>Soft!R35</f>
        <v>45</v>
      </c>
      <c r="S36" s="10">
        <f>Soft!S35</f>
        <v>53</v>
      </c>
      <c r="T36" s="10">
        <f>Soft!T35</f>
        <v>59</v>
      </c>
      <c r="U36" s="10">
        <f>Soft!U35</f>
        <v>44</v>
      </c>
      <c r="V36" s="10">
        <f>Soft!V35</f>
        <v>37</v>
      </c>
      <c r="W36" s="10">
        <f>Soft!W35</f>
        <v>28</v>
      </c>
      <c r="X36" s="10">
        <f>Soft!X35</f>
        <v>73</v>
      </c>
      <c r="Y36" s="10">
        <f>Soft!Y35</f>
        <v>87</v>
      </c>
      <c r="Z36" s="10">
        <f>Soft!Z35</f>
        <v>87</v>
      </c>
      <c r="AA36" s="10">
        <f>Soft!AA35</f>
        <v>81</v>
      </c>
      <c r="AB36" s="10">
        <f>Soft!AB35</f>
        <v>83</v>
      </c>
      <c r="AC36" s="10">
        <f>Soft!AC35</f>
        <v>65</v>
      </c>
      <c r="AD36" s="10">
        <f>Soft!AD35</f>
        <v>45</v>
      </c>
    </row>
    <row r="37" spans="1:30" x14ac:dyDescent="0.2">
      <c r="A37" s="13">
        <v>38169</v>
      </c>
      <c r="B37" s="10"/>
      <c r="C37" s="10"/>
      <c r="D37" s="10"/>
      <c r="E37" s="10">
        <f>Soft!E36</f>
        <v>95.131476370000001</v>
      </c>
      <c r="F37" s="10">
        <f>Soft!F36</f>
        <v>74</v>
      </c>
      <c r="G37" s="10">
        <f>Soft!G36</f>
        <v>84</v>
      </c>
      <c r="H37" s="10">
        <f>Soft!H36</f>
        <v>72</v>
      </c>
      <c r="I37" s="10">
        <f>Soft!I36</f>
        <v>39</v>
      </c>
      <c r="J37" s="10">
        <f>Soft!J36</f>
        <v>61</v>
      </c>
      <c r="K37" s="10">
        <f>Soft!K36</f>
        <v>35</v>
      </c>
      <c r="L37" s="10">
        <f>Soft!L36</f>
        <v>58</v>
      </c>
      <c r="M37" s="10">
        <f>Soft!M36</f>
        <v>63</v>
      </c>
      <c r="N37" s="10">
        <f>Soft!N36</f>
        <v>18</v>
      </c>
      <c r="O37" s="10">
        <f>Soft!O36</f>
        <v>53</v>
      </c>
      <c r="P37" s="10">
        <f>Soft!P36</f>
        <v>66</v>
      </c>
      <c r="Q37" s="10">
        <f>Soft!Q36</f>
        <v>56</v>
      </c>
      <c r="R37" s="10">
        <f>Soft!R36</f>
        <v>45</v>
      </c>
      <c r="S37" s="10">
        <f>Soft!S36</f>
        <v>44</v>
      </c>
      <c r="T37" s="10">
        <f>Soft!T36</f>
        <v>51</v>
      </c>
      <c r="U37" s="10">
        <f>Soft!U36</f>
        <v>51</v>
      </c>
      <c r="V37" s="10">
        <f>Soft!V36</f>
        <v>38</v>
      </c>
      <c r="W37" s="10">
        <f>Soft!W36</f>
        <v>34</v>
      </c>
      <c r="X37" s="10">
        <f>Soft!X36</f>
        <v>75</v>
      </c>
      <c r="Y37" s="10">
        <f>Soft!Y36</f>
        <v>89</v>
      </c>
      <c r="Z37" s="10">
        <f>Soft!Z36</f>
        <v>80</v>
      </c>
      <c r="AA37" s="10">
        <f>Soft!AA36</f>
        <v>80</v>
      </c>
      <c r="AB37" s="10">
        <f>Soft!AB36</f>
        <v>82</v>
      </c>
      <c r="AC37" s="10">
        <f>Soft!AC36</f>
        <v>65</v>
      </c>
      <c r="AD37" s="10">
        <f>Soft!AD36</f>
        <v>40</v>
      </c>
    </row>
    <row r="38" spans="1:30" x14ac:dyDescent="0.2">
      <c r="A38" s="13">
        <v>38200</v>
      </c>
      <c r="B38" s="10"/>
      <c r="C38" s="10"/>
      <c r="D38" s="10"/>
      <c r="E38" s="10">
        <f>Soft!E37</f>
        <v>91.960596570000007</v>
      </c>
      <c r="F38" s="10">
        <f>Soft!F37</f>
        <v>74</v>
      </c>
      <c r="G38" s="10">
        <f>Soft!G37</f>
        <v>87</v>
      </c>
      <c r="H38" s="10">
        <f>Soft!H37</f>
        <v>73</v>
      </c>
      <c r="I38" s="10">
        <f>Soft!I37</f>
        <v>43</v>
      </c>
      <c r="J38" s="10">
        <f>Soft!J37</f>
        <v>65</v>
      </c>
      <c r="K38" s="10">
        <f>Soft!K37</f>
        <v>37</v>
      </c>
      <c r="L38" s="10">
        <f>Soft!L37</f>
        <v>60</v>
      </c>
      <c r="M38" s="10">
        <f>Soft!M37</f>
        <v>71</v>
      </c>
      <c r="N38" s="10">
        <f>Soft!N37</f>
        <v>27</v>
      </c>
      <c r="O38" s="10">
        <f>Soft!O37</f>
        <v>52</v>
      </c>
      <c r="P38" s="10">
        <f>Soft!P37</f>
        <v>65</v>
      </c>
      <c r="Q38" s="10">
        <f>Soft!Q37</f>
        <v>50</v>
      </c>
      <c r="R38" s="10">
        <f>Soft!R37</f>
        <v>48</v>
      </c>
      <c r="S38" s="10">
        <f>Soft!S37</f>
        <v>43</v>
      </c>
      <c r="T38" s="10">
        <f>Soft!T37</f>
        <v>51</v>
      </c>
      <c r="U38" s="10">
        <f>Soft!U37</f>
        <v>40</v>
      </c>
      <c r="V38" s="10">
        <f>Soft!V37</f>
        <v>37</v>
      </c>
      <c r="W38" s="10">
        <f>Soft!W37</f>
        <v>31</v>
      </c>
      <c r="X38" s="10">
        <f>Soft!X37</f>
        <v>73</v>
      </c>
      <c r="Y38" s="10">
        <f>Soft!Y37</f>
        <v>90</v>
      </c>
      <c r="Z38" s="10">
        <f>Soft!Z37</f>
        <v>85</v>
      </c>
      <c r="AA38" s="10">
        <f>Soft!AA37</f>
        <v>84</v>
      </c>
      <c r="AB38" s="10">
        <f>Soft!AB37</f>
        <v>80</v>
      </c>
      <c r="AC38" s="10">
        <f>Soft!AC37</f>
        <v>68</v>
      </c>
      <c r="AD38" s="10">
        <f>Soft!AD37</f>
        <v>37</v>
      </c>
    </row>
    <row r="39" spans="1:30" x14ac:dyDescent="0.2">
      <c r="A39" s="13">
        <v>38231</v>
      </c>
      <c r="B39" s="10"/>
      <c r="C39" s="10"/>
      <c r="D39" s="10"/>
      <c r="E39" s="10">
        <f>Soft!E38</f>
        <v>94.656607199999996</v>
      </c>
      <c r="F39" s="10">
        <f>Soft!F38</f>
        <v>69</v>
      </c>
      <c r="G39" s="10">
        <f>Soft!G38</f>
        <v>86</v>
      </c>
      <c r="H39" s="10">
        <f>Soft!H38</f>
        <v>70</v>
      </c>
      <c r="I39" s="10">
        <f>Soft!I38</f>
        <v>44</v>
      </c>
      <c r="J39" s="10">
        <f>Soft!J38</f>
        <v>62</v>
      </c>
      <c r="K39" s="10">
        <f>Soft!K38</f>
        <v>38</v>
      </c>
      <c r="L39" s="10">
        <f>Soft!L38</f>
        <v>56</v>
      </c>
      <c r="M39" s="10">
        <f>Soft!M38</f>
        <v>62</v>
      </c>
      <c r="N39" s="10">
        <f>Soft!N38</f>
        <v>22</v>
      </c>
      <c r="O39" s="10">
        <f>Soft!O38</f>
        <v>57</v>
      </c>
      <c r="P39" s="10">
        <f>Soft!P38</f>
        <v>71</v>
      </c>
      <c r="Q39" s="10">
        <f>Soft!Q38</f>
        <v>48</v>
      </c>
      <c r="R39" s="10">
        <f>Soft!R38</f>
        <v>43</v>
      </c>
      <c r="S39" s="10">
        <f>Soft!S38</f>
        <v>38</v>
      </c>
      <c r="T39" s="10">
        <f>Soft!T38</f>
        <v>41</v>
      </c>
      <c r="U39" s="10">
        <f>Soft!U38</f>
        <v>44</v>
      </c>
      <c r="V39" s="10">
        <f>Soft!V38</f>
        <v>34</v>
      </c>
      <c r="W39" s="10">
        <f>Soft!W38</f>
        <v>29</v>
      </c>
      <c r="X39" s="10">
        <f>Soft!X38</f>
        <v>73</v>
      </c>
      <c r="Y39" s="10">
        <f>Soft!Y38</f>
        <v>87</v>
      </c>
      <c r="Z39" s="10">
        <f>Soft!Z38</f>
        <v>81</v>
      </c>
      <c r="AA39" s="10">
        <f>Soft!AA38</f>
        <v>83</v>
      </c>
      <c r="AB39" s="10">
        <f>Soft!AB38</f>
        <v>91</v>
      </c>
      <c r="AC39" s="10">
        <f>Soft!AC38</f>
        <v>65</v>
      </c>
      <c r="AD39" s="10">
        <f>Soft!AD38</f>
        <v>44</v>
      </c>
    </row>
    <row r="40" spans="1:30" x14ac:dyDescent="0.2">
      <c r="A40" s="13">
        <v>38261</v>
      </c>
      <c r="B40" s="10"/>
      <c r="C40" s="10"/>
      <c r="D40" s="10"/>
      <c r="E40" s="10">
        <f>Soft!E39</f>
        <v>97.733492609999999</v>
      </c>
      <c r="F40" s="10">
        <f>Soft!F39</f>
        <v>74</v>
      </c>
      <c r="G40" s="10">
        <f>Soft!G39</f>
        <v>86</v>
      </c>
      <c r="H40" s="10">
        <f>Soft!H39</f>
        <v>66</v>
      </c>
      <c r="I40" s="10">
        <f>Soft!I39</f>
        <v>40</v>
      </c>
      <c r="J40" s="10">
        <f>Soft!J39</f>
        <v>57</v>
      </c>
      <c r="K40" s="10">
        <f>Soft!K39</f>
        <v>32</v>
      </c>
      <c r="L40" s="10">
        <f>Soft!L39</f>
        <v>56</v>
      </c>
      <c r="M40" s="10">
        <f>Soft!M39</f>
        <v>56</v>
      </c>
      <c r="N40" s="10">
        <f>Soft!N39</f>
        <v>22</v>
      </c>
      <c r="O40" s="10">
        <f>Soft!O39</f>
        <v>52</v>
      </c>
      <c r="P40" s="10">
        <f>Soft!P39</f>
        <v>73</v>
      </c>
      <c r="Q40" s="10">
        <f>Soft!Q39</f>
        <v>50</v>
      </c>
      <c r="R40" s="10">
        <f>Soft!R39</f>
        <v>46</v>
      </c>
      <c r="S40" s="10">
        <f>Soft!S39</f>
        <v>37</v>
      </c>
      <c r="T40" s="10">
        <f>Soft!T39</f>
        <v>41</v>
      </c>
      <c r="U40" s="10">
        <f>Soft!U39</f>
        <v>44</v>
      </c>
      <c r="V40" s="10">
        <f>Soft!V39</f>
        <v>33</v>
      </c>
      <c r="W40" s="10">
        <f>Soft!W39</f>
        <v>30</v>
      </c>
      <c r="X40" s="10">
        <f>Soft!X39</f>
        <v>76</v>
      </c>
      <c r="Y40" s="10">
        <f>Soft!Y39</f>
        <v>92</v>
      </c>
      <c r="Z40" s="10">
        <f>Soft!Z39</f>
        <v>91</v>
      </c>
      <c r="AA40" s="10">
        <f>Soft!AA39</f>
        <v>83</v>
      </c>
      <c r="AB40" s="10">
        <f>Soft!AB39</f>
        <v>85</v>
      </c>
      <c r="AC40" s="10">
        <f>Soft!AC39</f>
        <v>68</v>
      </c>
      <c r="AD40" s="10">
        <f>Soft!AD39</f>
        <v>43</v>
      </c>
    </row>
    <row r="41" spans="1:30" x14ac:dyDescent="0.2">
      <c r="A41" s="13">
        <v>38292</v>
      </c>
      <c r="B41" s="10"/>
      <c r="C41" s="10"/>
      <c r="D41" s="10"/>
      <c r="E41" s="10">
        <f>Soft!E40</f>
        <v>95.605766770000002</v>
      </c>
      <c r="F41" s="10">
        <f>Soft!F40</f>
        <v>73</v>
      </c>
      <c r="G41" s="10">
        <f>Soft!G40</f>
        <v>89</v>
      </c>
      <c r="H41" s="10">
        <f>Soft!H40</f>
        <v>63</v>
      </c>
      <c r="I41" s="10">
        <f>Soft!I40</f>
        <v>39</v>
      </c>
      <c r="J41" s="10">
        <f>Soft!J40</f>
        <v>53</v>
      </c>
      <c r="K41" s="10">
        <f>Soft!K40</f>
        <v>36</v>
      </c>
      <c r="L41" s="10">
        <f>Soft!L40</f>
        <v>53</v>
      </c>
      <c r="M41" s="10">
        <f>Soft!M40</f>
        <v>51</v>
      </c>
      <c r="N41" s="10">
        <f>Soft!N40</f>
        <v>23</v>
      </c>
      <c r="O41" s="10">
        <f>Soft!O40</f>
        <v>52</v>
      </c>
      <c r="P41" s="10">
        <f>Soft!P40</f>
        <v>69</v>
      </c>
      <c r="Q41" s="10">
        <f>Soft!Q40</f>
        <v>42</v>
      </c>
      <c r="R41" s="10">
        <f>Soft!R40</f>
        <v>41</v>
      </c>
      <c r="S41" s="10">
        <f>Soft!S40</f>
        <v>34</v>
      </c>
      <c r="T41" s="10">
        <f>Soft!T40</f>
        <v>37</v>
      </c>
      <c r="U41" s="10">
        <f>Soft!U40</f>
        <v>52</v>
      </c>
      <c r="V41" s="10">
        <f>Soft!V40</f>
        <v>35</v>
      </c>
      <c r="W41" s="10">
        <f>Soft!W40</f>
        <v>28</v>
      </c>
      <c r="X41" s="10">
        <f>Soft!X40</f>
        <v>75</v>
      </c>
      <c r="Y41" s="10">
        <f>Soft!Y40</f>
        <v>88</v>
      </c>
      <c r="Z41" s="10">
        <f>Soft!Z40</f>
        <v>95</v>
      </c>
      <c r="AA41" s="10">
        <f>Soft!AA40</f>
        <v>81</v>
      </c>
      <c r="AB41" s="10">
        <f>Soft!AB40</f>
        <v>81</v>
      </c>
      <c r="AC41" s="10">
        <f>Soft!AC40</f>
        <v>65</v>
      </c>
      <c r="AD41" s="10">
        <f>Soft!AD40</f>
        <v>40</v>
      </c>
    </row>
    <row r="42" spans="1:30" x14ac:dyDescent="0.2">
      <c r="A42" s="13">
        <v>38322</v>
      </c>
      <c r="B42" s="10"/>
      <c r="C42" s="10"/>
      <c r="D42" s="10"/>
      <c r="E42" s="10">
        <f>Soft!E41</f>
        <v>96.362386060000006</v>
      </c>
      <c r="F42" s="10">
        <f>Soft!F41</f>
        <v>73</v>
      </c>
      <c r="G42" s="10">
        <f>Soft!G41</f>
        <v>89</v>
      </c>
      <c r="H42" s="10">
        <f>Soft!H41</f>
        <v>61</v>
      </c>
      <c r="I42" s="10">
        <f>Soft!I41</f>
        <v>40</v>
      </c>
      <c r="J42" s="10">
        <f>Soft!J41</f>
        <v>44</v>
      </c>
      <c r="K42" s="10">
        <f>Soft!K41</f>
        <v>28</v>
      </c>
      <c r="L42" s="10">
        <f>Soft!L41</f>
        <v>49</v>
      </c>
      <c r="M42" s="10">
        <f>Soft!M41</f>
        <v>50</v>
      </c>
      <c r="N42" s="10">
        <f>Soft!N41</f>
        <v>23</v>
      </c>
      <c r="O42" s="10">
        <f>Soft!O41</f>
        <v>52</v>
      </c>
      <c r="P42" s="10">
        <f>Soft!P41</f>
        <v>65</v>
      </c>
      <c r="Q42" s="10">
        <f>Soft!Q41</f>
        <v>54</v>
      </c>
      <c r="R42" s="10">
        <f>Soft!R41</f>
        <v>45</v>
      </c>
      <c r="S42" s="10">
        <f>Soft!S41</f>
        <v>47</v>
      </c>
      <c r="T42" s="10">
        <f>Soft!T41</f>
        <v>49</v>
      </c>
      <c r="U42" s="10">
        <f>Soft!U41</f>
        <v>49</v>
      </c>
      <c r="V42" s="10">
        <f>Soft!V41</f>
        <v>39</v>
      </c>
      <c r="W42" s="10">
        <f>Soft!W41</f>
        <v>31</v>
      </c>
      <c r="X42" s="10">
        <f>Soft!X41</f>
        <v>77</v>
      </c>
      <c r="Y42" s="10">
        <f>Soft!Y41</f>
        <v>90</v>
      </c>
      <c r="Z42" s="10">
        <f>Soft!Z41</f>
        <v>92</v>
      </c>
      <c r="AA42" s="10">
        <f>Soft!AA41</f>
        <v>81</v>
      </c>
      <c r="AB42" s="10">
        <f>Soft!AB41</f>
        <v>82</v>
      </c>
      <c r="AC42" s="10">
        <f>Soft!AC41</f>
        <v>62</v>
      </c>
      <c r="AD42" s="10">
        <f>Soft!AD41</f>
        <v>40</v>
      </c>
    </row>
    <row r="43" spans="1:30" x14ac:dyDescent="0.2">
      <c r="A43" s="13">
        <v>38353</v>
      </c>
      <c r="B43" s="10"/>
      <c r="C43" s="10"/>
      <c r="D43" s="10"/>
      <c r="E43" s="10">
        <f>Soft!E42</f>
        <v>92.986464130000002</v>
      </c>
      <c r="F43" s="10">
        <f>Soft!F42</f>
        <v>79</v>
      </c>
      <c r="G43" s="10">
        <f>Soft!G42</f>
        <v>95</v>
      </c>
      <c r="H43" s="10">
        <f>Soft!H42</f>
        <v>64</v>
      </c>
      <c r="I43" s="10">
        <f>Soft!I42</f>
        <v>37</v>
      </c>
      <c r="J43" s="10">
        <f>Soft!J42</f>
        <v>44</v>
      </c>
      <c r="K43" s="10">
        <f>Soft!K42</f>
        <v>31</v>
      </c>
      <c r="L43" s="10">
        <f>Soft!L42</f>
        <v>46</v>
      </c>
      <c r="M43" s="10">
        <f>Soft!M42</f>
        <v>45</v>
      </c>
      <c r="N43" s="10">
        <f>Soft!N42</f>
        <v>35</v>
      </c>
      <c r="O43" s="10">
        <f>Soft!O42</f>
        <v>59</v>
      </c>
      <c r="P43" s="10">
        <f>Soft!P42</f>
        <v>77</v>
      </c>
      <c r="Q43" s="10">
        <f>Soft!Q42</f>
        <v>40</v>
      </c>
      <c r="R43" s="10">
        <f>Soft!R42</f>
        <v>39</v>
      </c>
      <c r="S43" s="10">
        <f>Soft!S42</f>
        <v>18</v>
      </c>
      <c r="T43" s="10">
        <f>Soft!T42</f>
        <v>28</v>
      </c>
      <c r="U43" s="10">
        <f>Soft!U42</f>
        <v>61</v>
      </c>
      <c r="V43" s="10">
        <f>Soft!V42</f>
        <v>31</v>
      </c>
      <c r="W43" s="10">
        <f>Soft!W42</f>
        <v>24</v>
      </c>
      <c r="X43" s="10">
        <f>Soft!X42</f>
        <v>71</v>
      </c>
      <c r="Y43" s="10">
        <f>Soft!Y42</f>
        <v>84</v>
      </c>
      <c r="Z43" s="10">
        <f>Soft!Z42</f>
        <v>91</v>
      </c>
      <c r="AA43" s="10">
        <f>Soft!AA42</f>
        <v>74</v>
      </c>
      <c r="AB43" s="10">
        <f>Soft!AB42</f>
        <v>85</v>
      </c>
      <c r="AC43" s="10">
        <f>Soft!AC42</f>
        <v>56</v>
      </c>
      <c r="AD43" s="10">
        <f>Soft!AD42</f>
        <v>43</v>
      </c>
    </row>
    <row r="44" spans="1:30" x14ac:dyDescent="0.2">
      <c r="A44" s="13">
        <v>38384</v>
      </c>
      <c r="B44" s="10"/>
      <c r="C44" s="10"/>
      <c r="D44" s="10"/>
      <c r="E44" s="10">
        <f>Soft!E43</f>
        <v>99.630546789999997</v>
      </c>
      <c r="F44" s="10">
        <f>Soft!F43</f>
        <v>85</v>
      </c>
      <c r="G44" s="10">
        <f>Soft!G43</f>
        <v>95</v>
      </c>
      <c r="H44" s="10">
        <f>Soft!H43</f>
        <v>70</v>
      </c>
      <c r="I44" s="10">
        <f>Soft!I43</f>
        <v>39</v>
      </c>
      <c r="J44" s="10">
        <f>Soft!J43</f>
        <v>51</v>
      </c>
      <c r="K44" s="10">
        <f>Soft!K43</f>
        <v>31</v>
      </c>
      <c r="L44" s="10">
        <f>Soft!L43</f>
        <v>52</v>
      </c>
      <c r="M44" s="10">
        <f>Soft!M43</f>
        <v>51</v>
      </c>
      <c r="N44" s="10">
        <f>Soft!N43</f>
        <v>25</v>
      </c>
      <c r="O44" s="10">
        <f>Soft!O43</f>
        <v>59</v>
      </c>
      <c r="P44" s="10">
        <f>Soft!P43</f>
        <v>60</v>
      </c>
      <c r="Q44" s="10">
        <f>Soft!Q43</f>
        <v>50</v>
      </c>
      <c r="R44" s="10">
        <f>Soft!R43</f>
        <v>40</v>
      </c>
      <c r="S44" s="10">
        <f>Soft!S43</f>
        <v>49</v>
      </c>
      <c r="T44" s="10">
        <f>Soft!T43</f>
        <v>50</v>
      </c>
      <c r="U44" s="10">
        <f>Soft!U43</f>
        <v>51</v>
      </c>
      <c r="V44" s="10">
        <f>Soft!V43</f>
        <v>35</v>
      </c>
      <c r="W44" s="10">
        <f>Soft!W43</f>
        <v>25</v>
      </c>
      <c r="X44" s="10">
        <f>Soft!X43</f>
        <v>73</v>
      </c>
      <c r="Y44" s="10">
        <f>Soft!Y43</f>
        <v>85</v>
      </c>
      <c r="Z44" s="10">
        <f>Soft!Z43</f>
        <v>99</v>
      </c>
      <c r="AA44" s="10">
        <f>Soft!AA43</f>
        <v>78</v>
      </c>
      <c r="AB44" s="10">
        <f>Soft!AB43</f>
        <v>95</v>
      </c>
      <c r="AC44" s="10">
        <f>Soft!AC43</f>
        <v>54</v>
      </c>
      <c r="AD44" s="10">
        <f>Soft!AD43</f>
        <v>46</v>
      </c>
    </row>
    <row r="45" spans="1:30" x14ac:dyDescent="0.2">
      <c r="A45" s="13">
        <v>38412</v>
      </c>
      <c r="B45" s="10"/>
      <c r="C45" s="10"/>
      <c r="D45" s="10"/>
      <c r="E45" s="10">
        <f>Soft!E44</f>
        <v>99.966590409999995</v>
      </c>
      <c r="F45" s="10">
        <f>Soft!F44</f>
        <v>81</v>
      </c>
      <c r="G45" s="10">
        <f>Soft!G44</f>
        <v>93</v>
      </c>
      <c r="H45" s="10">
        <f>Soft!H44</f>
        <v>74</v>
      </c>
      <c r="I45" s="10">
        <f>Soft!I44</f>
        <v>42</v>
      </c>
      <c r="J45" s="10">
        <f>Soft!J44</f>
        <v>55</v>
      </c>
      <c r="K45" s="10">
        <f>Soft!K44</f>
        <v>36</v>
      </c>
      <c r="L45" s="10">
        <f>Soft!L44</f>
        <v>58</v>
      </c>
      <c r="M45" s="10">
        <f>Soft!M44</f>
        <v>62</v>
      </c>
      <c r="N45" s="10">
        <f>Soft!N44</f>
        <v>24</v>
      </c>
      <c r="O45" s="10">
        <f>Soft!O44</f>
        <v>53</v>
      </c>
      <c r="P45" s="10">
        <f>Soft!P44</f>
        <v>67</v>
      </c>
      <c r="Q45" s="10">
        <f>Soft!Q44</f>
        <v>58</v>
      </c>
      <c r="R45" s="10">
        <f>Soft!R44</f>
        <v>42</v>
      </c>
      <c r="S45" s="10">
        <f>Soft!S44</f>
        <v>60</v>
      </c>
      <c r="T45" s="10">
        <f>Soft!T44</f>
        <v>59</v>
      </c>
      <c r="U45" s="10">
        <f>Soft!U44</f>
        <v>46</v>
      </c>
      <c r="V45" s="10">
        <f>Soft!V44</f>
        <v>38</v>
      </c>
      <c r="W45" s="10">
        <f>Soft!W44</f>
        <v>31</v>
      </c>
      <c r="X45" s="10">
        <f>Soft!X44</f>
        <v>75</v>
      </c>
      <c r="Y45" s="10">
        <f>Soft!Y44</f>
        <v>90</v>
      </c>
      <c r="Z45" s="10">
        <f>Soft!Z44</f>
        <v>94</v>
      </c>
      <c r="AA45" s="10">
        <f>Soft!AA44</f>
        <v>83</v>
      </c>
      <c r="AB45" s="10">
        <f>Soft!AB44</f>
        <v>99</v>
      </c>
      <c r="AC45" s="10">
        <f>Soft!AC44</f>
        <v>69</v>
      </c>
      <c r="AD45" s="10">
        <f>Soft!AD44</f>
        <v>39</v>
      </c>
    </row>
    <row r="46" spans="1:30" x14ac:dyDescent="0.2">
      <c r="A46" s="13">
        <v>38443</v>
      </c>
      <c r="B46" s="10"/>
      <c r="C46" s="10"/>
      <c r="D46" s="10"/>
      <c r="E46" s="10">
        <f>Soft!E45</f>
        <v>92.548278499999995</v>
      </c>
      <c r="F46" s="10">
        <f>Soft!F45</f>
        <v>76</v>
      </c>
      <c r="G46" s="10">
        <f>Soft!G45</f>
        <v>90</v>
      </c>
      <c r="H46" s="10">
        <f>Soft!H45</f>
        <v>75</v>
      </c>
      <c r="I46" s="10">
        <f>Soft!I45</f>
        <v>41</v>
      </c>
      <c r="J46" s="10">
        <f>Soft!J45</f>
        <v>67</v>
      </c>
      <c r="K46" s="10">
        <f>Soft!K45</f>
        <v>39</v>
      </c>
      <c r="L46" s="10">
        <f>Soft!L45</f>
        <v>69</v>
      </c>
      <c r="M46" s="10">
        <f>Soft!M45</f>
        <v>75</v>
      </c>
      <c r="N46" s="10">
        <f>Soft!N45</f>
        <v>26</v>
      </c>
      <c r="O46" s="10">
        <f>Soft!O45</f>
        <v>48</v>
      </c>
      <c r="P46" s="10">
        <f>Soft!P45</f>
        <v>65</v>
      </c>
      <c r="Q46" s="10">
        <f>Soft!Q45</f>
        <v>54</v>
      </c>
      <c r="R46" s="10">
        <f>Soft!R45</f>
        <v>40</v>
      </c>
      <c r="S46" s="10">
        <f>Soft!S45</f>
        <v>47</v>
      </c>
      <c r="T46" s="10">
        <f>Soft!T45</f>
        <v>51</v>
      </c>
      <c r="U46" s="10">
        <f>Soft!U45</f>
        <v>48</v>
      </c>
      <c r="V46" s="10">
        <f>Soft!V45</f>
        <v>36</v>
      </c>
      <c r="W46" s="10">
        <f>Soft!W45</f>
        <v>31</v>
      </c>
      <c r="X46" s="10">
        <f>Soft!X45</f>
        <v>73</v>
      </c>
      <c r="Y46" s="10">
        <f>Soft!Y45</f>
        <v>87</v>
      </c>
      <c r="Z46" s="10">
        <f>Soft!Z45</f>
        <v>88</v>
      </c>
      <c r="AA46" s="10">
        <f>Soft!AA45</f>
        <v>80</v>
      </c>
      <c r="AB46" s="10">
        <f>Soft!AB45</f>
        <v>81</v>
      </c>
      <c r="AC46" s="10">
        <f>Soft!AC45</f>
        <v>67</v>
      </c>
      <c r="AD46" s="10">
        <f>Soft!AD45</f>
        <v>41</v>
      </c>
    </row>
    <row r="47" spans="1:30" x14ac:dyDescent="0.2">
      <c r="A47" s="13">
        <v>38473</v>
      </c>
      <c r="B47" s="10"/>
      <c r="C47" s="10"/>
      <c r="D47" s="10"/>
      <c r="E47" s="10">
        <f>Soft!E46</f>
        <v>87.594406890000002</v>
      </c>
      <c r="F47" s="10">
        <f>Soft!F46</f>
        <v>73</v>
      </c>
      <c r="G47" s="10">
        <f>Soft!G46</f>
        <v>90</v>
      </c>
      <c r="H47" s="10">
        <f>Soft!H46</f>
        <v>75</v>
      </c>
      <c r="I47" s="10">
        <f>Soft!I46</f>
        <v>41</v>
      </c>
      <c r="J47" s="10">
        <f>Soft!J46</f>
        <v>66</v>
      </c>
      <c r="K47" s="10">
        <f>Soft!K46</f>
        <v>39</v>
      </c>
      <c r="L47" s="10">
        <f>Soft!L46</f>
        <v>66</v>
      </c>
      <c r="M47" s="10">
        <f>Soft!M46</f>
        <v>73</v>
      </c>
      <c r="N47" s="10">
        <f>Soft!N46</f>
        <v>28</v>
      </c>
      <c r="O47" s="10">
        <f>Soft!O46</f>
        <v>49</v>
      </c>
      <c r="P47" s="10">
        <f>Soft!P46</f>
        <v>62</v>
      </c>
      <c r="Q47" s="10">
        <f>Soft!Q46</f>
        <v>53</v>
      </c>
      <c r="R47" s="10">
        <f>Soft!R46</f>
        <v>39</v>
      </c>
      <c r="S47" s="10">
        <f>Soft!S46</f>
        <v>43</v>
      </c>
      <c r="T47" s="10">
        <f>Soft!T46</f>
        <v>51</v>
      </c>
      <c r="U47" s="10">
        <f>Soft!U46</f>
        <v>50</v>
      </c>
      <c r="V47" s="10">
        <f>Soft!V46</f>
        <v>39</v>
      </c>
      <c r="W47" s="10">
        <f>Soft!W46</f>
        <v>33</v>
      </c>
      <c r="X47" s="10">
        <f>Soft!X46</f>
        <v>74</v>
      </c>
      <c r="Y47" s="10">
        <f>Soft!Y46</f>
        <v>89</v>
      </c>
      <c r="Z47" s="10">
        <f>Soft!Z46</f>
        <v>94</v>
      </c>
      <c r="AA47" s="10">
        <f>Soft!AA46</f>
        <v>82</v>
      </c>
      <c r="AB47" s="10">
        <f>Soft!AB46</f>
        <v>76</v>
      </c>
      <c r="AC47" s="10">
        <f>Soft!AC46</f>
        <v>69</v>
      </c>
      <c r="AD47" s="10">
        <f>Soft!AD46</f>
        <v>36</v>
      </c>
    </row>
    <row r="48" spans="1:30" x14ac:dyDescent="0.2">
      <c r="A48" s="13">
        <v>38504</v>
      </c>
      <c r="B48" s="10"/>
      <c r="C48" s="10"/>
      <c r="D48" s="10"/>
      <c r="E48" s="10">
        <f>Soft!E47</f>
        <v>91.715333009999995</v>
      </c>
      <c r="F48" s="10">
        <f>Soft!F47</f>
        <v>70</v>
      </c>
      <c r="G48" s="10">
        <f>Soft!G47</f>
        <v>89</v>
      </c>
      <c r="H48" s="10">
        <f>Soft!H47</f>
        <v>72</v>
      </c>
      <c r="I48" s="10">
        <f>Soft!I47</f>
        <v>41</v>
      </c>
      <c r="J48" s="10">
        <f>Soft!J47</f>
        <v>61</v>
      </c>
      <c r="K48" s="10">
        <f>Soft!K47</f>
        <v>34</v>
      </c>
      <c r="L48" s="10">
        <f>Soft!L47</f>
        <v>61</v>
      </c>
      <c r="M48" s="10">
        <f>Soft!M47</f>
        <v>64</v>
      </c>
      <c r="N48" s="10">
        <f>Soft!N47</f>
        <v>28</v>
      </c>
      <c r="O48" s="10">
        <f>Soft!O47</f>
        <v>50</v>
      </c>
      <c r="P48" s="10">
        <f>Soft!P47</f>
        <v>64</v>
      </c>
      <c r="Q48" s="10">
        <f>Soft!Q47</f>
        <v>54</v>
      </c>
      <c r="R48" s="10">
        <f>Soft!R47</f>
        <v>39</v>
      </c>
      <c r="S48" s="10">
        <f>Soft!S47</f>
        <v>52</v>
      </c>
      <c r="T48" s="10">
        <f>Soft!T47</f>
        <v>52</v>
      </c>
      <c r="U48" s="10">
        <f>Soft!U47</f>
        <v>43</v>
      </c>
      <c r="V48" s="10">
        <f>Soft!V47</f>
        <v>40</v>
      </c>
      <c r="W48" s="10">
        <f>Soft!W47</f>
        <v>31</v>
      </c>
      <c r="X48" s="10">
        <f>Soft!X47</f>
        <v>77</v>
      </c>
      <c r="Y48" s="10">
        <f>Soft!Y47</f>
        <v>92</v>
      </c>
      <c r="Z48" s="10">
        <f>Soft!Z47</f>
        <v>88</v>
      </c>
      <c r="AA48" s="10">
        <f>Soft!AA47</f>
        <v>83</v>
      </c>
      <c r="AB48" s="10">
        <f>Soft!AB47</f>
        <v>79</v>
      </c>
      <c r="AC48" s="10">
        <f>Soft!AC47</f>
        <v>71</v>
      </c>
      <c r="AD48" s="10">
        <f>Soft!AD47</f>
        <v>42</v>
      </c>
    </row>
    <row r="49" spans="1:30" x14ac:dyDescent="0.2">
      <c r="A49" s="13">
        <v>38534</v>
      </c>
      <c r="B49" s="10"/>
      <c r="C49" s="10"/>
      <c r="D49" s="10"/>
      <c r="E49" s="10">
        <f>Soft!E48</f>
        <v>91.806554469999995</v>
      </c>
      <c r="F49" s="10">
        <f>Soft!F48</f>
        <v>67</v>
      </c>
      <c r="G49" s="10">
        <f>Soft!G48</f>
        <v>82</v>
      </c>
      <c r="H49" s="10">
        <f>Soft!H48</f>
        <v>73</v>
      </c>
      <c r="I49" s="10">
        <f>Soft!I48</f>
        <v>43</v>
      </c>
      <c r="J49" s="10">
        <f>Soft!J48</f>
        <v>62</v>
      </c>
      <c r="K49" s="10">
        <f>Soft!K48</f>
        <v>33</v>
      </c>
      <c r="L49" s="10">
        <f>Soft!L48</f>
        <v>61</v>
      </c>
      <c r="M49" s="10">
        <f>Soft!M48</f>
        <v>65</v>
      </c>
      <c r="N49" s="10">
        <f>Soft!N48</f>
        <v>27</v>
      </c>
      <c r="O49" s="10">
        <f>Soft!O48</f>
        <v>51</v>
      </c>
      <c r="P49" s="10">
        <f>Soft!P48</f>
        <v>63</v>
      </c>
      <c r="Q49" s="10">
        <f>Soft!Q48</f>
        <v>55</v>
      </c>
      <c r="R49" s="10">
        <f>Soft!R48</f>
        <v>43</v>
      </c>
      <c r="S49" s="10">
        <f>Soft!S48</f>
        <v>44</v>
      </c>
      <c r="T49" s="10">
        <f>Soft!T48</f>
        <v>50</v>
      </c>
      <c r="U49" s="10">
        <f>Soft!U48</f>
        <v>42</v>
      </c>
      <c r="V49" s="10">
        <f>Soft!V48</f>
        <v>43</v>
      </c>
      <c r="W49" s="10">
        <f>Soft!W48</f>
        <v>34</v>
      </c>
      <c r="X49" s="10">
        <f>Soft!X48</f>
        <v>76</v>
      </c>
      <c r="Y49" s="10">
        <f>Soft!Y48</f>
        <v>92</v>
      </c>
      <c r="Z49" s="10">
        <f>Soft!Z48</f>
        <v>89</v>
      </c>
      <c r="AA49" s="10">
        <f>Soft!AA48</f>
        <v>85</v>
      </c>
      <c r="AB49" s="10">
        <f>Soft!AB48</f>
        <v>81</v>
      </c>
      <c r="AC49" s="10">
        <f>Soft!AC48</f>
        <v>78</v>
      </c>
      <c r="AD49" s="10">
        <f>Soft!AD48</f>
        <v>38</v>
      </c>
    </row>
    <row r="50" spans="1:30" x14ac:dyDescent="0.2">
      <c r="A50" s="13">
        <v>38565</v>
      </c>
      <c r="B50" s="10"/>
      <c r="C50" s="10"/>
      <c r="D50" s="10"/>
      <c r="E50" s="10">
        <f>Soft!E49</f>
        <v>96.063555530000002</v>
      </c>
      <c r="F50" s="10">
        <f>Soft!F49</f>
        <v>67</v>
      </c>
      <c r="G50" s="10">
        <f>Soft!G49</f>
        <v>82</v>
      </c>
      <c r="H50" s="10">
        <f>Soft!H49</f>
        <v>73</v>
      </c>
      <c r="I50" s="10">
        <f>Soft!I49</f>
        <v>43</v>
      </c>
      <c r="J50" s="10">
        <f>Soft!J49</f>
        <v>59</v>
      </c>
      <c r="K50" s="10">
        <f>Soft!K49</f>
        <v>36</v>
      </c>
      <c r="L50" s="10">
        <f>Soft!L49</f>
        <v>64</v>
      </c>
      <c r="M50" s="10">
        <f>Soft!M49</f>
        <v>63</v>
      </c>
      <c r="N50" s="10">
        <f>Soft!N49</f>
        <v>25</v>
      </c>
      <c r="O50" s="10">
        <f>Soft!O49</f>
        <v>52</v>
      </c>
      <c r="P50" s="10">
        <f>Soft!P49</f>
        <v>61</v>
      </c>
      <c r="Q50" s="10">
        <f>Soft!Q49</f>
        <v>58</v>
      </c>
      <c r="R50" s="10">
        <f>Soft!R49</f>
        <v>42</v>
      </c>
      <c r="S50" s="10">
        <f>Soft!S49</f>
        <v>52</v>
      </c>
      <c r="T50" s="10">
        <f>Soft!T49</f>
        <v>48</v>
      </c>
      <c r="U50" s="10">
        <f>Soft!U49</f>
        <v>39</v>
      </c>
      <c r="V50" s="10">
        <f>Soft!V49</f>
        <v>42</v>
      </c>
      <c r="W50" s="10">
        <f>Soft!W49</f>
        <v>36</v>
      </c>
      <c r="X50" s="10">
        <f>Soft!X49</f>
        <v>78</v>
      </c>
      <c r="Y50" s="10">
        <f>Soft!Y49</f>
        <v>91</v>
      </c>
      <c r="Z50" s="10">
        <f>Soft!Z49</f>
        <v>87</v>
      </c>
      <c r="AA50" s="10">
        <f>Soft!AA49</f>
        <v>85</v>
      </c>
      <c r="AB50" s="10">
        <f>Soft!AB49</f>
        <v>86</v>
      </c>
      <c r="AC50" s="10">
        <f>Soft!AC49</f>
        <v>74</v>
      </c>
      <c r="AD50" s="10">
        <f>Soft!AD49</f>
        <v>34</v>
      </c>
    </row>
    <row r="51" spans="1:30" x14ac:dyDescent="0.2">
      <c r="A51" s="13">
        <v>38596</v>
      </c>
      <c r="B51" s="10"/>
      <c r="C51" s="10"/>
      <c r="D51" s="10"/>
      <c r="E51" s="10">
        <f>Soft!E50</f>
        <v>99.802472649999999</v>
      </c>
      <c r="F51" s="10">
        <f>Soft!F50</f>
        <v>69</v>
      </c>
      <c r="G51" s="10">
        <f>Soft!G50</f>
        <v>86</v>
      </c>
      <c r="H51" s="10">
        <f>Soft!H50</f>
        <v>69</v>
      </c>
      <c r="I51" s="10">
        <f>Soft!I50</f>
        <v>41</v>
      </c>
      <c r="J51" s="10">
        <f>Soft!J50</f>
        <v>57</v>
      </c>
      <c r="K51" s="10">
        <f>Soft!K50</f>
        <v>31</v>
      </c>
      <c r="L51" s="10">
        <f>Soft!L50</f>
        <v>58</v>
      </c>
      <c r="M51" s="10">
        <f>Soft!M50</f>
        <v>62</v>
      </c>
      <c r="N51" s="10">
        <f>Soft!N50</f>
        <v>26</v>
      </c>
      <c r="O51" s="10">
        <f>Soft!O50</f>
        <v>51</v>
      </c>
      <c r="P51" s="10">
        <f>Soft!P50</f>
        <v>65</v>
      </c>
      <c r="Q51" s="10">
        <f>Soft!Q50</f>
        <v>53</v>
      </c>
      <c r="R51" s="10">
        <f>Soft!R50</f>
        <v>41</v>
      </c>
      <c r="S51" s="10">
        <f>Soft!S50</f>
        <v>47</v>
      </c>
      <c r="T51" s="10">
        <f>Soft!T50</f>
        <v>50</v>
      </c>
      <c r="U51" s="10">
        <f>Soft!U50</f>
        <v>41</v>
      </c>
      <c r="V51" s="10">
        <f>Soft!V50</f>
        <v>37</v>
      </c>
      <c r="W51" s="10">
        <f>Soft!W50</f>
        <v>31</v>
      </c>
      <c r="X51" s="10">
        <f>Soft!X50</f>
        <v>80</v>
      </c>
      <c r="Y51" s="10">
        <f>Soft!Y50</f>
        <v>91</v>
      </c>
      <c r="Z51" s="10">
        <f>Soft!Z50</f>
        <v>86</v>
      </c>
      <c r="AA51" s="10">
        <f>Soft!AA50</f>
        <v>85</v>
      </c>
      <c r="AB51" s="10">
        <f>Soft!AB50</f>
        <v>87</v>
      </c>
      <c r="AC51" s="10">
        <f>Soft!AC50</f>
        <v>73</v>
      </c>
      <c r="AD51" s="10">
        <f>Soft!AD50</f>
        <v>38</v>
      </c>
    </row>
    <row r="52" spans="1:30" x14ac:dyDescent="0.2">
      <c r="A52" s="13">
        <v>38626</v>
      </c>
      <c r="B52" s="10"/>
      <c r="C52" s="10"/>
      <c r="D52" s="10"/>
      <c r="E52" s="10">
        <f>Soft!E51</f>
        <v>96.564305250000004</v>
      </c>
      <c r="F52" s="10">
        <f>Soft!F51</f>
        <v>74</v>
      </c>
      <c r="G52" s="10">
        <f>Soft!G51</f>
        <v>89</v>
      </c>
      <c r="H52" s="10">
        <f>Soft!H51</f>
        <v>71</v>
      </c>
      <c r="I52" s="10">
        <f>Soft!I51</f>
        <v>41</v>
      </c>
      <c r="J52" s="10">
        <f>Soft!J51</f>
        <v>60</v>
      </c>
      <c r="K52" s="10">
        <f>Soft!K51</f>
        <v>32</v>
      </c>
      <c r="L52" s="10">
        <f>Soft!L51</f>
        <v>61</v>
      </c>
      <c r="M52" s="10">
        <f>Soft!M51</f>
        <v>61</v>
      </c>
      <c r="N52" s="10">
        <f>Soft!N51</f>
        <v>21</v>
      </c>
      <c r="O52" s="10">
        <f>Soft!O51</f>
        <v>52</v>
      </c>
      <c r="P52" s="10">
        <f>Soft!P51</f>
        <v>67</v>
      </c>
      <c r="Q52" s="10">
        <f>Soft!Q51</f>
        <v>48</v>
      </c>
      <c r="R52" s="10">
        <f>Soft!R51</f>
        <v>43</v>
      </c>
      <c r="S52" s="10">
        <f>Soft!S51</f>
        <v>40</v>
      </c>
      <c r="T52" s="10">
        <f>Soft!T51</f>
        <v>44</v>
      </c>
      <c r="U52" s="10">
        <f>Soft!U51</f>
        <v>46</v>
      </c>
      <c r="V52" s="10">
        <f>Soft!V51</f>
        <v>36</v>
      </c>
      <c r="W52" s="10">
        <f>Soft!W51</f>
        <v>29</v>
      </c>
      <c r="X52" s="10">
        <f>Soft!X51</f>
        <v>79</v>
      </c>
      <c r="Y52" s="10">
        <f>Soft!Y51</f>
        <v>90</v>
      </c>
      <c r="Z52" s="10">
        <f>Soft!Z51</f>
        <v>91</v>
      </c>
      <c r="AA52" s="10">
        <f>Soft!AA51</f>
        <v>85</v>
      </c>
      <c r="AB52" s="10">
        <f>Soft!AB51</f>
        <v>77</v>
      </c>
      <c r="AC52" s="10">
        <f>Soft!AC51</f>
        <v>73</v>
      </c>
      <c r="AD52" s="10">
        <f>Soft!AD51</f>
        <v>40</v>
      </c>
    </row>
    <row r="53" spans="1:30" x14ac:dyDescent="0.2">
      <c r="A53" s="13">
        <v>38657</v>
      </c>
      <c r="B53" s="10"/>
      <c r="C53" s="10"/>
      <c r="D53" s="10"/>
      <c r="E53" s="10">
        <f>Soft!E52</f>
        <v>96.399764160000004</v>
      </c>
      <c r="F53" s="10">
        <f>Soft!F52</f>
        <v>70</v>
      </c>
      <c r="G53" s="10">
        <f>Soft!G52</f>
        <v>82</v>
      </c>
      <c r="H53" s="10">
        <f>Soft!H52</f>
        <v>65</v>
      </c>
      <c r="I53" s="10">
        <f>Soft!I52</f>
        <v>37</v>
      </c>
      <c r="J53" s="10">
        <f>Soft!J52</f>
        <v>53</v>
      </c>
      <c r="K53" s="10">
        <f>Soft!K52</f>
        <v>31</v>
      </c>
      <c r="L53" s="10">
        <f>Soft!L52</f>
        <v>57</v>
      </c>
      <c r="M53" s="10">
        <f>Soft!M52</f>
        <v>51</v>
      </c>
      <c r="N53" s="10">
        <f>Soft!N52</f>
        <v>26</v>
      </c>
      <c r="O53" s="10">
        <f>Soft!O52</f>
        <v>51</v>
      </c>
      <c r="P53" s="10">
        <f>Soft!P52</f>
        <v>64</v>
      </c>
      <c r="Q53" s="10">
        <f>Soft!Q52</f>
        <v>48</v>
      </c>
      <c r="R53" s="10">
        <f>Soft!R52</f>
        <v>41</v>
      </c>
      <c r="S53" s="10">
        <f>Soft!S52</f>
        <v>44</v>
      </c>
      <c r="T53" s="10">
        <f>Soft!T52</f>
        <v>45</v>
      </c>
      <c r="U53" s="10">
        <f>Soft!U52</f>
        <v>44</v>
      </c>
      <c r="V53" s="10">
        <f>Soft!V52</f>
        <v>38</v>
      </c>
      <c r="W53" s="10">
        <f>Soft!W52</f>
        <v>29</v>
      </c>
      <c r="X53" s="10">
        <f>Soft!X52</f>
        <v>74</v>
      </c>
      <c r="Y53" s="10">
        <f>Soft!Y52</f>
        <v>90</v>
      </c>
      <c r="Z53" s="10">
        <f>Soft!Z52</f>
        <v>87</v>
      </c>
      <c r="AA53" s="10">
        <f>Soft!AA52</f>
        <v>83</v>
      </c>
      <c r="AB53" s="10">
        <f>Soft!AB52</f>
        <v>85</v>
      </c>
      <c r="AC53" s="10">
        <f>Soft!AC52</f>
        <v>71</v>
      </c>
      <c r="AD53" s="10">
        <f>Soft!AD52</f>
        <v>43</v>
      </c>
    </row>
    <row r="54" spans="1:30" x14ac:dyDescent="0.2">
      <c r="A54" s="13">
        <v>38687</v>
      </c>
      <c r="B54" s="10"/>
      <c r="C54" s="10"/>
      <c r="D54" s="10"/>
      <c r="E54" s="10">
        <f>Soft!E53</f>
        <v>98.265085920000004</v>
      </c>
      <c r="F54" s="10">
        <f>Soft!F53</f>
        <v>68</v>
      </c>
      <c r="G54" s="10">
        <f>Soft!G53</f>
        <v>88</v>
      </c>
      <c r="H54" s="10">
        <f>Soft!H53</f>
        <v>64</v>
      </c>
      <c r="I54" s="10">
        <f>Soft!I53</f>
        <v>33</v>
      </c>
      <c r="J54" s="10">
        <f>Soft!J53</f>
        <v>47</v>
      </c>
      <c r="K54" s="10">
        <f>Soft!K53</f>
        <v>32</v>
      </c>
      <c r="L54" s="10">
        <f>Soft!L53</f>
        <v>48</v>
      </c>
      <c r="M54" s="10">
        <f>Soft!M53</f>
        <v>45</v>
      </c>
      <c r="N54" s="10">
        <f>Soft!N53</f>
        <v>26</v>
      </c>
      <c r="O54" s="10">
        <f>Soft!O53</f>
        <v>53</v>
      </c>
      <c r="P54" s="10">
        <f>Soft!P53</f>
        <v>64</v>
      </c>
      <c r="Q54" s="10">
        <f>Soft!Q53</f>
        <v>56</v>
      </c>
      <c r="R54" s="10">
        <f>Soft!R53</f>
        <v>42</v>
      </c>
      <c r="S54" s="10">
        <f>Soft!S53</f>
        <v>44</v>
      </c>
      <c r="T54" s="10">
        <f>Soft!T53</f>
        <v>53</v>
      </c>
      <c r="U54" s="10">
        <f>Soft!U53</f>
        <v>45</v>
      </c>
      <c r="V54" s="10">
        <f>Soft!V53</f>
        <v>41</v>
      </c>
      <c r="W54" s="10">
        <f>Soft!W53</f>
        <v>31</v>
      </c>
      <c r="X54" s="10">
        <f>Soft!X53</f>
        <v>79</v>
      </c>
      <c r="Y54" s="10">
        <f>Soft!Y53</f>
        <v>91</v>
      </c>
      <c r="Z54" s="10">
        <f>Soft!Z53</f>
        <v>84</v>
      </c>
      <c r="AA54" s="10">
        <f>Soft!AA53</f>
        <v>84</v>
      </c>
      <c r="AB54" s="10">
        <f>Soft!AB53</f>
        <v>80</v>
      </c>
      <c r="AC54" s="10">
        <f>Soft!AC53</f>
        <v>75</v>
      </c>
      <c r="AD54" s="10">
        <f>Soft!AD53</f>
        <v>43</v>
      </c>
    </row>
    <row r="55" spans="1:30" x14ac:dyDescent="0.2">
      <c r="A55" s="13">
        <v>38718</v>
      </c>
      <c r="B55" s="10"/>
      <c r="C55" s="10"/>
      <c r="D55" s="10"/>
      <c r="E55" s="10">
        <f>Soft!E54</f>
        <v>95.551121089999995</v>
      </c>
      <c r="F55" s="10">
        <f>Soft!F54</f>
        <v>77</v>
      </c>
      <c r="G55" s="10">
        <f>Soft!G54</f>
        <v>91</v>
      </c>
      <c r="H55" s="10">
        <f>Soft!H54</f>
        <v>62</v>
      </c>
      <c r="I55" s="10">
        <f>Soft!I54</f>
        <v>35</v>
      </c>
      <c r="J55" s="10">
        <f>Soft!J54</f>
        <v>45</v>
      </c>
      <c r="K55" s="10">
        <f>Soft!K54</f>
        <v>31</v>
      </c>
      <c r="L55" s="10">
        <f>Soft!L54</f>
        <v>51</v>
      </c>
      <c r="M55" s="10">
        <f>Soft!M54</f>
        <v>52</v>
      </c>
      <c r="N55" s="10">
        <f>Soft!N54</f>
        <v>25</v>
      </c>
      <c r="O55" s="10">
        <f>Soft!O54</f>
        <v>56</v>
      </c>
      <c r="P55" s="10">
        <f>Soft!P54</f>
        <v>76</v>
      </c>
      <c r="Q55" s="10">
        <f>Soft!Q54</f>
        <v>44</v>
      </c>
      <c r="R55" s="10">
        <f>Soft!R54</f>
        <v>40</v>
      </c>
      <c r="S55" s="10">
        <f>Soft!S54</f>
        <v>21</v>
      </c>
      <c r="T55" s="10">
        <f>Soft!T54</f>
        <v>31</v>
      </c>
      <c r="U55" s="10">
        <f>Soft!U54</f>
        <v>55</v>
      </c>
      <c r="V55" s="10">
        <f>Soft!V54</f>
        <v>33</v>
      </c>
      <c r="W55" s="10">
        <f>Soft!W54</f>
        <v>24</v>
      </c>
      <c r="X55" s="10">
        <f>Soft!X54</f>
        <v>70</v>
      </c>
      <c r="Y55" s="10">
        <f>Soft!Y54</f>
        <v>84</v>
      </c>
      <c r="Z55" s="10">
        <f>Soft!Z54</f>
        <v>80</v>
      </c>
      <c r="AA55" s="10">
        <f>Soft!AA54</f>
        <v>79</v>
      </c>
      <c r="AB55" s="10">
        <f>Soft!AB54</f>
        <v>84</v>
      </c>
      <c r="AC55" s="10">
        <f>Soft!AC54</f>
        <v>59</v>
      </c>
      <c r="AD55" s="10">
        <f>Soft!AD54</f>
        <v>46</v>
      </c>
    </row>
    <row r="56" spans="1:30" x14ac:dyDescent="0.2">
      <c r="A56" s="13">
        <v>38749</v>
      </c>
      <c r="B56" s="10"/>
      <c r="C56" s="10"/>
      <c r="D56" s="10"/>
      <c r="E56" s="10">
        <f>Soft!E55</f>
        <v>99.527846049999994</v>
      </c>
      <c r="F56" s="10">
        <f>Soft!F55</f>
        <v>82</v>
      </c>
      <c r="G56" s="10">
        <f>Soft!G55</f>
        <v>94</v>
      </c>
      <c r="H56" s="10">
        <f>Soft!H55</f>
        <v>63</v>
      </c>
      <c r="I56" s="10">
        <f>Soft!I55</f>
        <v>38</v>
      </c>
      <c r="J56" s="10">
        <f>Soft!J55</f>
        <v>47</v>
      </c>
      <c r="K56" s="10">
        <f>Soft!K55</f>
        <v>33</v>
      </c>
      <c r="L56" s="10">
        <f>Soft!L55</f>
        <v>52</v>
      </c>
      <c r="M56" s="10">
        <f>Soft!M55</f>
        <v>51</v>
      </c>
      <c r="N56" s="10">
        <f>Soft!N55</f>
        <v>30</v>
      </c>
      <c r="O56" s="10">
        <f>Soft!O55</f>
        <v>55</v>
      </c>
      <c r="P56" s="10">
        <f>Soft!P55</f>
        <v>70</v>
      </c>
      <c r="Q56" s="10">
        <f>Soft!Q55</f>
        <v>51</v>
      </c>
      <c r="R56" s="10">
        <f>Soft!R55</f>
        <v>49</v>
      </c>
      <c r="S56" s="10">
        <f>Soft!S55</f>
        <v>58</v>
      </c>
      <c r="T56" s="10">
        <f>Soft!T55</f>
        <v>56</v>
      </c>
      <c r="U56" s="10">
        <f>Soft!U55</f>
        <v>52</v>
      </c>
      <c r="V56" s="10">
        <f>Soft!V55</f>
        <v>36</v>
      </c>
      <c r="W56" s="10">
        <f>Soft!W55</f>
        <v>34</v>
      </c>
      <c r="X56" s="10">
        <f>Soft!X55</f>
        <v>74</v>
      </c>
      <c r="Y56" s="10">
        <f>Soft!Y55</f>
        <v>89</v>
      </c>
      <c r="Z56" s="10">
        <f>Soft!Z55</f>
        <v>102</v>
      </c>
      <c r="AA56" s="10">
        <f>Soft!AA55</f>
        <v>81</v>
      </c>
      <c r="AB56" s="10">
        <f>Soft!AB55</f>
        <v>95</v>
      </c>
      <c r="AC56" s="10">
        <f>Soft!AC55</f>
        <v>62</v>
      </c>
      <c r="AD56" s="10">
        <f>Soft!AD55</f>
        <v>36</v>
      </c>
    </row>
    <row r="57" spans="1:30" x14ac:dyDescent="0.2">
      <c r="A57" s="13">
        <v>38777</v>
      </c>
      <c r="B57" s="10"/>
      <c r="C57" s="10"/>
      <c r="D57" s="10"/>
      <c r="E57" s="10">
        <f>Soft!E56</f>
        <v>100.20972777999999</v>
      </c>
      <c r="F57" s="10">
        <f>Soft!F56</f>
        <v>79</v>
      </c>
      <c r="G57" s="10">
        <f>Soft!G56</f>
        <v>92</v>
      </c>
      <c r="H57" s="10">
        <f>Soft!H56</f>
        <v>68</v>
      </c>
      <c r="I57" s="10">
        <f>Soft!I56</f>
        <v>40</v>
      </c>
      <c r="J57" s="10">
        <f>Soft!J56</f>
        <v>60</v>
      </c>
      <c r="K57" s="10">
        <f>Soft!K56</f>
        <v>35</v>
      </c>
      <c r="L57" s="10">
        <f>Soft!L56</f>
        <v>56</v>
      </c>
      <c r="M57" s="10">
        <f>Soft!M56</f>
        <v>63</v>
      </c>
      <c r="N57" s="10">
        <f>Soft!N56</f>
        <v>26</v>
      </c>
      <c r="O57" s="10">
        <f>Soft!O56</f>
        <v>53</v>
      </c>
      <c r="P57" s="10">
        <f>Soft!P56</f>
        <v>70</v>
      </c>
      <c r="Q57" s="10">
        <f>Soft!Q56</f>
        <v>59</v>
      </c>
      <c r="R57" s="10">
        <f>Soft!R56</f>
        <v>45</v>
      </c>
      <c r="S57" s="10">
        <f>Soft!S56</f>
        <v>65</v>
      </c>
      <c r="T57" s="10">
        <f>Soft!T56</f>
        <v>62</v>
      </c>
      <c r="U57" s="10">
        <f>Soft!U56</f>
        <v>52</v>
      </c>
      <c r="V57" s="10">
        <f>Soft!V56</f>
        <v>39</v>
      </c>
      <c r="W57" s="10">
        <f>Soft!W56</f>
        <v>34</v>
      </c>
      <c r="X57" s="10">
        <f>Soft!X56</f>
        <v>78</v>
      </c>
      <c r="Y57" s="10">
        <f>Soft!Y56</f>
        <v>92</v>
      </c>
      <c r="Z57" s="10">
        <f>Soft!Z56</f>
        <v>95</v>
      </c>
      <c r="AA57" s="10">
        <f>Soft!AA56</f>
        <v>85</v>
      </c>
      <c r="AB57" s="10">
        <f>Soft!AB56</f>
        <v>82</v>
      </c>
      <c r="AC57" s="10">
        <f>Soft!AC56</f>
        <v>71</v>
      </c>
      <c r="AD57" s="10">
        <f>Soft!AD56</f>
        <v>36</v>
      </c>
    </row>
    <row r="58" spans="1:30" x14ac:dyDescent="0.2">
      <c r="A58" s="13">
        <v>38808</v>
      </c>
      <c r="B58" s="10"/>
      <c r="C58" s="10"/>
      <c r="D58" s="10"/>
      <c r="E58" s="10">
        <f>Soft!E57</f>
        <v>101.80360005999999</v>
      </c>
      <c r="F58" s="10">
        <f>Soft!F57</f>
        <v>77</v>
      </c>
      <c r="G58" s="10">
        <f>Soft!G57</f>
        <v>91</v>
      </c>
      <c r="H58" s="10">
        <f>Soft!H57</f>
        <v>73</v>
      </c>
      <c r="I58" s="10">
        <f>Soft!I57</f>
        <v>45</v>
      </c>
      <c r="J58" s="10">
        <f>Soft!J57</f>
        <v>68</v>
      </c>
      <c r="K58" s="10">
        <f>Soft!K57</f>
        <v>35</v>
      </c>
      <c r="L58" s="10">
        <f>Soft!L57</f>
        <v>61</v>
      </c>
      <c r="M58" s="10">
        <f>Soft!M57</f>
        <v>68</v>
      </c>
      <c r="N58" s="10">
        <f>Soft!N57</f>
        <v>22</v>
      </c>
      <c r="O58" s="10">
        <f>Soft!O57</f>
        <v>51</v>
      </c>
      <c r="P58" s="10">
        <f>Soft!P57</f>
        <v>59</v>
      </c>
      <c r="Q58" s="10">
        <f>Soft!Q57</f>
        <v>52</v>
      </c>
      <c r="R58" s="10">
        <f>Soft!R57</f>
        <v>48</v>
      </c>
      <c r="S58" s="10">
        <f>Soft!S57</f>
        <v>48</v>
      </c>
      <c r="T58" s="10">
        <f>Soft!T57</f>
        <v>47</v>
      </c>
      <c r="U58" s="10">
        <f>Soft!U57</f>
        <v>51</v>
      </c>
      <c r="V58" s="10">
        <f>Soft!V57</f>
        <v>40</v>
      </c>
      <c r="W58" s="10">
        <f>Soft!W57</f>
        <v>30</v>
      </c>
      <c r="X58" s="10">
        <f>Soft!X57</f>
        <v>78</v>
      </c>
      <c r="Y58" s="10">
        <f>Soft!Y57</f>
        <v>90</v>
      </c>
      <c r="Z58" s="10">
        <f>Soft!Z57</f>
        <v>91</v>
      </c>
      <c r="AA58" s="10">
        <f>Soft!AA57</f>
        <v>86</v>
      </c>
      <c r="AB58" s="10">
        <f>Soft!AB57</f>
        <v>86</v>
      </c>
      <c r="AC58" s="10">
        <f>Soft!AC57</f>
        <v>69</v>
      </c>
      <c r="AD58" s="10">
        <f>Soft!AD57</f>
        <v>41</v>
      </c>
    </row>
    <row r="59" spans="1:30" x14ac:dyDescent="0.2">
      <c r="A59" s="13">
        <v>38838</v>
      </c>
      <c r="B59" s="10"/>
      <c r="C59" s="10"/>
      <c r="D59" s="10"/>
      <c r="E59" s="10">
        <f>Soft!E58</f>
        <v>105.94622135</v>
      </c>
      <c r="F59" s="10">
        <f>Soft!F58</f>
        <v>69</v>
      </c>
      <c r="G59" s="10">
        <f>Soft!G58</f>
        <v>86</v>
      </c>
      <c r="H59" s="10">
        <f>Soft!H58</f>
        <v>76</v>
      </c>
      <c r="I59" s="10">
        <f>Soft!I58</f>
        <v>45</v>
      </c>
      <c r="J59" s="10">
        <f>Soft!J58</f>
        <v>67</v>
      </c>
      <c r="K59" s="10">
        <f>Soft!K58</f>
        <v>39</v>
      </c>
      <c r="L59" s="10">
        <f>Soft!L58</f>
        <v>62</v>
      </c>
      <c r="M59" s="10">
        <f>Soft!M58</f>
        <v>71</v>
      </c>
      <c r="N59" s="10">
        <f>Soft!N58</f>
        <v>24</v>
      </c>
      <c r="O59" s="10">
        <f>Soft!O58</f>
        <v>50</v>
      </c>
      <c r="P59" s="10">
        <f>Soft!P58</f>
        <v>58</v>
      </c>
      <c r="Q59" s="10">
        <f>Soft!Q58</f>
        <v>58</v>
      </c>
      <c r="R59" s="10">
        <f>Soft!R58</f>
        <v>45</v>
      </c>
      <c r="S59" s="10">
        <f>Soft!S58</f>
        <v>54</v>
      </c>
      <c r="T59" s="10">
        <f>Soft!T58</f>
        <v>60</v>
      </c>
      <c r="U59" s="10">
        <f>Soft!U58</f>
        <v>45</v>
      </c>
      <c r="V59" s="10">
        <f>Soft!V58</f>
        <v>42</v>
      </c>
      <c r="W59" s="10">
        <f>Soft!W58</f>
        <v>38</v>
      </c>
      <c r="X59" s="10">
        <f>Soft!X58</f>
        <v>81</v>
      </c>
      <c r="Y59" s="10">
        <f>Soft!Y58</f>
        <v>93</v>
      </c>
      <c r="Z59" s="10">
        <f>Soft!Z58</f>
        <v>91</v>
      </c>
      <c r="AA59" s="10">
        <f>Soft!AA58</f>
        <v>89</v>
      </c>
      <c r="AB59" s="10">
        <f>Soft!AB58</f>
        <v>85</v>
      </c>
      <c r="AC59" s="10">
        <f>Soft!AC58</f>
        <v>69</v>
      </c>
      <c r="AD59" s="10">
        <f>Soft!AD58</f>
        <v>33</v>
      </c>
    </row>
    <row r="60" spans="1:30" x14ac:dyDescent="0.2">
      <c r="A60" s="13">
        <v>38869</v>
      </c>
      <c r="B60" s="10"/>
      <c r="C60" s="10"/>
      <c r="D60" s="10"/>
      <c r="E60" s="10">
        <f>Soft!E59</f>
        <v>107.96020174</v>
      </c>
      <c r="F60" s="10">
        <f>Soft!F59</f>
        <v>69</v>
      </c>
      <c r="G60" s="10">
        <f>Soft!G59</f>
        <v>87</v>
      </c>
      <c r="H60" s="10">
        <f>Soft!H59</f>
        <v>72</v>
      </c>
      <c r="I60" s="10">
        <f>Soft!I59</f>
        <v>43</v>
      </c>
      <c r="J60" s="10">
        <f>Soft!J59</f>
        <v>66</v>
      </c>
      <c r="K60" s="10">
        <f>Soft!K59</f>
        <v>42</v>
      </c>
      <c r="L60" s="10">
        <f>Soft!L59</f>
        <v>62</v>
      </c>
      <c r="M60" s="10">
        <f>Soft!M59</f>
        <v>64</v>
      </c>
      <c r="N60" s="10">
        <f>Soft!N59</f>
        <v>28</v>
      </c>
      <c r="O60" s="10">
        <f>Soft!O59</f>
        <v>52</v>
      </c>
      <c r="P60" s="10">
        <f>Soft!P59</f>
        <v>65</v>
      </c>
      <c r="Q60" s="10">
        <f>Soft!Q59</f>
        <v>59</v>
      </c>
      <c r="R60" s="10">
        <f>Soft!R59</f>
        <v>45</v>
      </c>
      <c r="S60" s="10">
        <f>Soft!S59</f>
        <v>52</v>
      </c>
      <c r="T60" s="10">
        <f>Soft!T59</f>
        <v>56</v>
      </c>
      <c r="U60" s="10">
        <f>Soft!U59</f>
        <v>45</v>
      </c>
      <c r="V60" s="10">
        <f>Soft!V59</f>
        <v>41</v>
      </c>
      <c r="W60" s="10">
        <f>Soft!W59</f>
        <v>37</v>
      </c>
      <c r="X60" s="10">
        <f>Soft!X59</f>
        <v>76</v>
      </c>
      <c r="Y60" s="10">
        <f>Soft!Y59</f>
        <v>90</v>
      </c>
      <c r="Z60" s="10">
        <f>Soft!Z59</f>
        <v>88</v>
      </c>
      <c r="AA60" s="10">
        <f>Soft!AA59</f>
        <v>85</v>
      </c>
      <c r="AB60" s="10">
        <f>Soft!AB59</f>
        <v>71</v>
      </c>
      <c r="AC60" s="10">
        <f>Soft!AC59</f>
        <v>75</v>
      </c>
      <c r="AD60" s="10">
        <f>Soft!AD59</f>
        <v>33</v>
      </c>
    </row>
    <row r="61" spans="1:30" x14ac:dyDescent="0.2">
      <c r="A61" s="13">
        <v>38899</v>
      </c>
      <c r="B61" s="10"/>
      <c r="C61" s="10"/>
      <c r="D61" s="10"/>
      <c r="E61" s="10">
        <f>Soft!E60</f>
        <v>109.12379263</v>
      </c>
      <c r="F61" s="10">
        <f>Soft!F60</f>
        <v>67</v>
      </c>
      <c r="G61" s="10">
        <f>Soft!G60</f>
        <v>81</v>
      </c>
      <c r="H61" s="10">
        <f>Soft!H60</f>
        <v>74</v>
      </c>
      <c r="I61" s="10">
        <f>Soft!I60</f>
        <v>44</v>
      </c>
      <c r="J61" s="10">
        <f>Soft!J60</f>
        <v>65</v>
      </c>
      <c r="K61" s="10">
        <f>Soft!K60</f>
        <v>40</v>
      </c>
      <c r="L61" s="10">
        <f>Soft!L60</f>
        <v>65</v>
      </c>
      <c r="M61" s="10">
        <f>Soft!M60</f>
        <v>65</v>
      </c>
      <c r="N61" s="10">
        <f>Soft!N60</f>
        <v>24</v>
      </c>
      <c r="O61" s="10">
        <f>Soft!O60</f>
        <v>52</v>
      </c>
      <c r="P61" s="10">
        <f>Soft!P60</f>
        <v>62</v>
      </c>
      <c r="Q61" s="10">
        <f>Soft!Q60</f>
        <v>62</v>
      </c>
      <c r="R61" s="10">
        <f>Soft!R60</f>
        <v>45</v>
      </c>
      <c r="S61" s="10">
        <f>Soft!S60</f>
        <v>49</v>
      </c>
      <c r="T61" s="10">
        <f>Soft!T60</f>
        <v>55</v>
      </c>
      <c r="U61" s="10">
        <f>Soft!U60</f>
        <v>45</v>
      </c>
      <c r="V61" s="10">
        <f>Soft!V60</f>
        <v>39</v>
      </c>
      <c r="W61" s="10">
        <f>Soft!W60</f>
        <v>41</v>
      </c>
      <c r="X61" s="10">
        <f>Soft!X60</f>
        <v>81</v>
      </c>
      <c r="Y61" s="10">
        <f>Soft!Y60</f>
        <v>93</v>
      </c>
      <c r="Z61" s="10">
        <f>Soft!Z60</f>
        <v>89</v>
      </c>
      <c r="AA61" s="10">
        <f>Soft!AA60</f>
        <v>91</v>
      </c>
      <c r="AB61" s="10">
        <f>Soft!AB60</f>
        <v>83</v>
      </c>
      <c r="AC61" s="10">
        <f>Soft!AC60</f>
        <v>79</v>
      </c>
      <c r="AD61" s="10">
        <f>Soft!AD60</f>
        <v>25</v>
      </c>
    </row>
    <row r="62" spans="1:30" x14ac:dyDescent="0.2">
      <c r="A62" s="13">
        <v>38930</v>
      </c>
      <c r="B62" s="10"/>
      <c r="C62" s="10"/>
      <c r="D62" s="10"/>
      <c r="E62" s="10">
        <f>Soft!E61</f>
        <v>109.42703276</v>
      </c>
      <c r="F62" s="10">
        <f>Soft!F61</f>
        <v>73</v>
      </c>
      <c r="G62" s="10">
        <f>Soft!G61</f>
        <v>86</v>
      </c>
      <c r="H62" s="10">
        <f>Soft!H61</f>
        <v>76</v>
      </c>
      <c r="I62" s="10">
        <f>Soft!I61</f>
        <v>45</v>
      </c>
      <c r="J62" s="10">
        <f>Soft!J61</f>
        <v>71</v>
      </c>
      <c r="K62" s="10">
        <f>Soft!K61</f>
        <v>44</v>
      </c>
      <c r="L62" s="10">
        <f>Soft!L61</f>
        <v>64</v>
      </c>
      <c r="M62" s="10">
        <f>Soft!M61</f>
        <v>64</v>
      </c>
      <c r="N62" s="10">
        <f>Soft!N61</f>
        <v>27</v>
      </c>
      <c r="O62" s="10">
        <f>Soft!O61</f>
        <v>53</v>
      </c>
      <c r="P62" s="10">
        <f>Soft!P61</f>
        <v>65</v>
      </c>
      <c r="Q62" s="10">
        <f>Soft!Q61</f>
        <v>62</v>
      </c>
      <c r="R62" s="10">
        <f>Soft!R61</f>
        <v>49</v>
      </c>
      <c r="S62" s="10">
        <f>Soft!S61</f>
        <v>61</v>
      </c>
      <c r="T62" s="10">
        <f>Soft!T61</f>
        <v>60</v>
      </c>
      <c r="U62" s="10">
        <f>Soft!U61</f>
        <v>38</v>
      </c>
      <c r="V62" s="10">
        <f>Soft!V61</f>
        <v>39</v>
      </c>
      <c r="W62" s="10">
        <f>Soft!W61</f>
        <v>38</v>
      </c>
      <c r="X62" s="10">
        <f>Soft!X61</f>
        <v>82</v>
      </c>
      <c r="Y62" s="10">
        <f>Soft!Y61</f>
        <v>94</v>
      </c>
      <c r="Z62" s="10">
        <f>Soft!Z61</f>
        <v>84</v>
      </c>
      <c r="AA62" s="10">
        <f>Soft!AA61</f>
        <v>91</v>
      </c>
      <c r="AB62" s="10">
        <f>Soft!AB61</f>
        <v>80</v>
      </c>
      <c r="AC62" s="10">
        <f>Soft!AC61</f>
        <v>83</v>
      </c>
      <c r="AD62" s="10">
        <f>Soft!AD61</f>
        <v>33</v>
      </c>
    </row>
    <row r="63" spans="1:30" x14ac:dyDescent="0.2">
      <c r="A63" s="13">
        <v>38961</v>
      </c>
      <c r="B63" s="10"/>
      <c r="C63" s="10"/>
      <c r="D63" s="10"/>
      <c r="E63" s="10">
        <f>Soft!E62</f>
        <v>108.89210018</v>
      </c>
      <c r="F63" s="10">
        <f>Soft!F62</f>
        <v>73</v>
      </c>
      <c r="G63" s="10">
        <f>Soft!G62</f>
        <v>83</v>
      </c>
      <c r="H63" s="10">
        <f>Soft!H62</f>
        <v>74</v>
      </c>
      <c r="I63" s="10">
        <f>Soft!I62</f>
        <v>43</v>
      </c>
      <c r="J63" s="10">
        <f>Soft!J62</f>
        <v>63</v>
      </c>
      <c r="K63" s="10">
        <f>Soft!K62</f>
        <v>45</v>
      </c>
      <c r="L63" s="10">
        <f>Soft!L62</f>
        <v>63</v>
      </c>
      <c r="M63" s="10">
        <f>Soft!M62</f>
        <v>63</v>
      </c>
      <c r="N63" s="10">
        <f>Soft!N62</f>
        <v>28</v>
      </c>
      <c r="O63" s="10">
        <f>Soft!O62</f>
        <v>53</v>
      </c>
      <c r="P63" s="10">
        <f>Soft!P62</f>
        <v>69</v>
      </c>
      <c r="Q63" s="10">
        <f>Soft!Q62</f>
        <v>55</v>
      </c>
      <c r="R63" s="10">
        <f>Soft!R62</f>
        <v>48</v>
      </c>
      <c r="S63" s="10">
        <f>Soft!S62</f>
        <v>49</v>
      </c>
      <c r="T63" s="10">
        <f>Soft!T62</f>
        <v>56</v>
      </c>
      <c r="U63" s="10">
        <f>Soft!U62</f>
        <v>39</v>
      </c>
      <c r="V63" s="10">
        <f>Soft!V62</f>
        <v>40</v>
      </c>
      <c r="W63" s="10">
        <f>Soft!W62</f>
        <v>38</v>
      </c>
      <c r="X63" s="10">
        <f>Soft!X62</f>
        <v>80</v>
      </c>
      <c r="Y63" s="10">
        <f>Soft!Y62</f>
        <v>94</v>
      </c>
      <c r="Z63" s="10">
        <f>Soft!Z62</f>
        <v>86</v>
      </c>
      <c r="AA63" s="10">
        <f>Soft!AA62</f>
        <v>91</v>
      </c>
      <c r="AB63" s="10">
        <f>Soft!AB62</f>
        <v>77</v>
      </c>
      <c r="AC63" s="10">
        <f>Soft!AC62</f>
        <v>81</v>
      </c>
      <c r="AD63" s="10">
        <f>Soft!AD62</f>
        <v>27</v>
      </c>
    </row>
    <row r="64" spans="1:30" x14ac:dyDescent="0.2">
      <c r="A64" s="13">
        <v>38991</v>
      </c>
      <c r="B64" s="10"/>
      <c r="C64" s="10"/>
      <c r="D64" s="10"/>
      <c r="E64" s="10">
        <f>Soft!E63</f>
        <v>101.44743943</v>
      </c>
      <c r="F64" s="10">
        <f>Soft!F63</f>
        <v>79</v>
      </c>
      <c r="G64" s="10">
        <f>Soft!G63</f>
        <v>91</v>
      </c>
      <c r="H64" s="10">
        <f>Soft!H63</f>
        <v>73</v>
      </c>
      <c r="I64" s="10">
        <f>Soft!I63</f>
        <v>42</v>
      </c>
      <c r="J64" s="10">
        <f>Soft!J63</f>
        <v>54</v>
      </c>
      <c r="K64" s="10">
        <f>Soft!K63</f>
        <v>42</v>
      </c>
      <c r="L64" s="10">
        <f>Soft!L63</f>
        <v>59</v>
      </c>
      <c r="M64" s="10">
        <f>Soft!M63</f>
        <v>57</v>
      </c>
      <c r="N64" s="10">
        <f>Soft!N63</f>
        <v>23</v>
      </c>
      <c r="O64" s="10">
        <f>Soft!O63</f>
        <v>54</v>
      </c>
      <c r="P64" s="10">
        <f>Soft!P63</f>
        <v>65</v>
      </c>
      <c r="Q64" s="10">
        <f>Soft!Q63</f>
        <v>54</v>
      </c>
      <c r="R64" s="10">
        <f>Soft!R63</f>
        <v>47</v>
      </c>
      <c r="S64" s="10">
        <f>Soft!S63</f>
        <v>53</v>
      </c>
      <c r="T64" s="10">
        <f>Soft!T63</f>
        <v>54</v>
      </c>
      <c r="U64" s="10">
        <f>Soft!U63</f>
        <v>41</v>
      </c>
      <c r="V64" s="10">
        <f>Soft!V63</f>
        <v>43</v>
      </c>
      <c r="W64" s="10">
        <f>Soft!W63</f>
        <v>36</v>
      </c>
      <c r="X64" s="10">
        <f>Soft!X63</f>
        <v>81</v>
      </c>
      <c r="Y64" s="10">
        <f>Soft!Y63</f>
        <v>94</v>
      </c>
      <c r="Z64" s="10">
        <f>Soft!Z63</f>
        <v>81</v>
      </c>
      <c r="AA64" s="10">
        <f>Soft!AA63</f>
        <v>90</v>
      </c>
      <c r="AB64" s="10">
        <f>Soft!AB63</f>
        <v>76</v>
      </c>
      <c r="AC64" s="10">
        <f>Soft!AC63</f>
        <v>79</v>
      </c>
      <c r="AD64" s="10">
        <f>Soft!AD63</f>
        <v>29</v>
      </c>
    </row>
    <row r="65" spans="1:30" x14ac:dyDescent="0.2">
      <c r="A65" s="13">
        <v>39022</v>
      </c>
      <c r="B65" s="10"/>
      <c r="C65" s="10"/>
      <c r="D65" s="10"/>
      <c r="E65" s="10">
        <f>Soft!E64</f>
        <v>107.06049419</v>
      </c>
      <c r="F65" s="10">
        <f>Soft!F64</f>
        <v>74</v>
      </c>
      <c r="G65" s="10">
        <f>Soft!G64</f>
        <v>88</v>
      </c>
      <c r="H65" s="10">
        <f>Soft!H64</f>
        <v>71</v>
      </c>
      <c r="I65" s="10">
        <f>Soft!I64</f>
        <v>45</v>
      </c>
      <c r="J65" s="10">
        <f>Soft!J64</f>
        <v>53</v>
      </c>
      <c r="K65" s="10">
        <f>Soft!K64</f>
        <v>39</v>
      </c>
      <c r="L65" s="10">
        <f>Soft!L64</f>
        <v>58</v>
      </c>
      <c r="M65" s="10">
        <f>Soft!M64</f>
        <v>50</v>
      </c>
      <c r="N65" s="10">
        <f>Soft!N64</f>
        <v>29</v>
      </c>
      <c r="O65" s="10">
        <f>Soft!O64</f>
        <v>54</v>
      </c>
      <c r="P65" s="10">
        <f>Soft!P64</f>
        <v>66</v>
      </c>
      <c r="Q65" s="10">
        <f>Soft!Q64</f>
        <v>53</v>
      </c>
      <c r="R65" s="10">
        <f>Soft!R64</f>
        <v>49</v>
      </c>
      <c r="S65" s="10">
        <f>Soft!S64</f>
        <v>48</v>
      </c>
      <c r="T65" s="10">
        <f>Soft!T64</f>
        <v>51</v>
      </c>
      <c r="U65" s="10">
        <f>Soft!U64</f>
        <v>37</v>
      </c>
      <c r="V65" s="10">
        <f>Soft!V64</f>
        <v>40</v>
      </c>
      <c r="W65" s="10">
        <f>Soft!W64</f>
        <v>36</v>
      </c>
      <c r="X65" s="10">
        <f>Soft!X64</f>
        <v>79</v>
      </c>
      <c r="Y65" s="10">
        <f>Soft!Y64</f>
        <v>93</v>
      </c>
      <c r="Z65" s="10">
        <f>Soft!Z64</f>
        <v>90</v>
      </c>
      <c r="AA65" s="10">
        <f>Soft!AA64</f>
        <v>90</v>
      </c>
      <c r="AB65" s="10">
        <f>Soft!AB64</f>
        <v>82</v>
      </c>
      <c r="AC65" s="10">
        <f>Soft!AC64</f>
        <v>79</v>
      </c>
      <c r="AD65" s="10">
        <f>Soft!AD64</f>
        <v>32</v>
      </c>
    </row>
    <row r="66" spans="1:30" x14ac:dyDescent="0.2">
      <c r="A66" s="13">
        <v>39052</v>
      </c>
      <c r="B66" s="10"/>
      <c r="C66" s="10"/>
      <c r="D66" s="10"/>
      <c r="E66" s="10">
        <f>Soft!E65</f>
        <v>109.27113051000001</v>
      </c>
      <c r="F66" s="10">
        <f>Soft!F65</f>
        <v>74</v>
      </c>
      <c r="G66" s="10">
        <f>Soft!G65</f>
        <v>90</v>
      </c>
      <c r="H66" s="10">
        <f>Soft!H65</f>
        <v>69</v>
      </c>
      <c r="I66" s="10">
        <f>Soft!I65</f>
        <v>44</v>
      </c>
      <c r="J66" s="10">
        <f>Soft!J65</f>
        <v>56</v>
      </c>
      <c r="K66" s="10">
        <f>Soft!K65</f>
        <v>42</v>
      </c>
      <c r="L66" s="10">
        <f>Soft!L65</f>
        <v>57</v>
      </c>
      <c r="M66" s="10">
        <f>Soft!M65</f>
        <v>55</v>
      </c>
      <c r="N66" s="10">
        <f>Soft!N65</f>
        <v>29</v>
      </c>
      <c r="O66" s="10">
        <f>Soft!O65</f>
        <v>53</v>
      </c>
      <c r="P66" s="10">
        <f>Soft!P65</f>
        <v>65</v>
      </c>
      <c r="Q66" s="10">
        <f>Soft!Q65</f>
        <v>60</v>
      </c>
      <c r="R66" s="10">
        <f>Soft!R65</f>
        <v>52</v>
      </c>
      <c r="S66" s="10">
        <f>Soft!S65</f>
        <v>53</v>
      </c>
      <c r="T66" s="10">
        <f>Soft!T65</f>
        <v>51</v>
      </c>
      <c r="U66" s="10">
        <f>Soft!U65</f>
        <v>43</v>
      </c>
      <c r="V66" s="10">
        <f>Soft!V65</f>
        <v>44</v>
      </c>
      <c r="W66" s="10">
        <f>Soft!W65</f>
        <v>37</v>
      </c>
      <c r="X66" s="10">
        <f>Soft!X65</f>
        <v>81</v>
      </c>
      <c r="Y66" s="10">
        <f>Soft!Y65</f>
        <v>94</v>
      </c>
      <c r="Z66" s="10">
        <f>Soft!Z65</f>
        <v>84</v>
      </c>
      <c r="AA66" s="10">
        <f>Soft!AA65</f>
        <v>92</v>
      </c>
      <c r="AB66" s="10">
        <f>Soft!AB65</f>
        <v>79</v>
      </c>
      <c r="AC66" s="10">
        <f>Soft!AC65</f>
        <v>83</v>
      </c>
      <c r="AD66" s="10">
        <f>Soft!AD65</f>
        <v>31</v>
      </c>
    </row>
    <row r="67" spans="1:30" x14ac:dyDescent="0.2">
      <c r="A67" s="13">
        <v>39083</v>
      </c>
      <c r="B67" s="10"/>
      <c r="C67" s="10"/>
      <c r="D67" s="10"/>
      <c r="E67" s="10">
        <f>Soft!E66</f>
        <v>107.50376147</v>
      </c>
      <c r="F67" s="10">
        <f>Soft!F66</f>
        <v>80</v>
      </c>
      <c r="G67" s="10">
        <f>Soft!G66</f>
        <v>91</v>
      </c>
      <c r="H67" s="10">
        <f>Soft!H66</f>
        <v>62</v>
      </c>
      <c r="I67" s="10">
        <f>Soft!I66</f>
        <v>41</v>
      </c>
      <c r="J67" s="10">
        <f>Soft!J66</f>
        <v>46</v>
      </c>
      <c r="K67" s="10">
        <f>Soft!K66</f>
        <v>38</v>
      </c>
      <c r="L67" s="10">
        <f>Soft!L66</f>
        <v>50</v>
      </c>
      <c r="M67" s="10">
        <f>Soft!M66</f>
        <v>44</v>
      </c>
      <c r="N67" s="10">
        <f>Soft!N66</f>
        <v>30</v>
      </c>
      <c r="O67" s="10">
        <f>Soft!O66</f>
        <v>58</v>
      </c>
      <c r="P67" s="10">
        <f>Soft!P66</f>
        <v>74</v>
      </c>
      <c r="Q67" s="10">
        <f>Soft!Q66</f>
        <v>44</v>
      </c>
      <c r="R67" s="10">
        <f>Soft!R66</f>
        <v>46</v>
      </c>
      <c r="S67" s="10">
        <f>Soft!S66</f>
        <v>26</v>
      </c>
      <c r="T67" s="10">
        <f>Soft!T66</f>
        <v>38</v>
      </c>
      <c r="U67" s="10">
        <f>Soft!U66</f>
        <v>44</v>
      </c>
      <c r="V67" s="10">
        <f>Soft!V66</f>
        <v>38</v>
      </c>
      <c r="W67" s="10">
        <f>Soft!W66</f>
        <v>32</v>
      </c>
      <c r="X67" s="10">
        <f>Soft!X66</f>
        <v>78</v>
      </c>
      <c r="Y67" s="10">
        <f>Soft!Y66</f>
        <v>90</v>
      </c>
      <c r="Z67" s="10">
        <f>Soft!Z66</f>
        <v>82</v>
      </c>
      <c r="AA67" s="10">
        <f>Soft!AA66</f>
        <v>84</v>
      </c>
      <c r="AB67" s="10">
        <f>Soft!AB66</f>
        <v>80</v>
      </c>
      <c r="AC67" s="10">
        <f>Soft!AC66</f>
        <v>72</v>
      </c>
      <c r="AD67" s="10">
        <f>Soft!AD66</f>
        <v>35</v>
      </c>
    </row>
    <row r="68" spans="1:30" x14ac:dyDescent="0.2">
      <c r="A68" s="13">
        <v>39114</v>
      </c>
      <c r="B68" s="10"/>
      <c r="C68" s="10"/>
      <c r="D68" s="10"/>
      <c r="E68" s="10">
        <f>Soft!E67</f>
        <v>106.11395664</v>
      </c>
      <c r="F68" s="10">
        <f>Soft!F67</f>
        <v>84</v>
      </c>
      <c r="G68" s="10">
        <f>Soft!G67</f>
        <v>93</v>
      </c>
      <c r="H68" s="10">
        <f>Soft!H67</f>
        <v>71</v>
      </c>
      <c r="I68" s="10">
        <f>Soft!I67</f>
        <v>47</v>
      </c>
      <c r="J68" s="10">
        <f>Soft!J67</f>
        <v>52</v>
      </c>
      <c r="K68" s="10">
        <f>Soft!K67</f>
        <v>40</v>
      </c>
      <c r="L68" s="10">
        <f>Soft!L67</f>
        <v>47</v>
      </c>
      <c r="M68" s="10">
        <f>Soft!M67</f>
        <v>54</v>
      </c>
      <c r="N68" s="10">
        <f>Soft!N67</f>
        <v>29</v>
      </c>
      <c r="O68" s="10">
        <f>Soft!O67</f>
        <v>57</v>
      </c>
      <c r="P68" s="10">
        <f>Soft!P67</f>
        <v>70</v>
      </c>
      <c r="Q68" s="10">
        <f>Soft!Q67</f>
        <v>53</v>
      </c>
      <c r="R68" s="10">
        <f>Soft!R67</f>
        <v>49</v>
      </c>
      <c r="S68" s="10">
        <f>Soft!S67</f>
        <v>59</v>
      </c>
      <c r="T68" s="10">
        <f>Soft!T67</f>
        <v>58</v>
      </c>
      <c r="U68" s="10">
        <f>Soft!U67</f>
        <v>44</v>
      </c>
      <c r="V68" s="10">
        <f>Soft!V67</f>
        <v>39</v>
      </c>
      <c r="W68" s="10">
        <f>Soft!W67</f>
        <v>39</v>
      </c>
      <c r="X68" s="10">
        <f>Soft!X67</f>
        <v>79</v>
      </c>
      <c r="Y68" s="10">
        <f>Soft!Y67</f>
        <v>93</v>
      </c>
      <c r="Z68" s="10">
        <f>Soft!Z67</f>
        <v>90</v>
      </c>
      <c r="AA68" s="10">
        <f>Soft!AA67</f>
        <v>86</v>
      </c>
      <c r="AB68" s="10">
        <f>Soft!AB67</f>
        <v>84</v>
      </c>
      <c r="AC68" s="10">
        <f>Soft!AC67</f>
        <v>74</v>
      </c>
      <c r="AD68" s="10">
        <f>Soft!AD67</f>
        <v>30</v>
      </c>
    </row>
    <row r="69" spans="1:30" x14ac:dyDescent="0.2">
      <c r="A69" s="13">
        <v>39142</v>
      </c>
      <c r="B69" s="10"/>
      <c r="C69" s="10"/>
      <c r="D69" s="10"/>
      <c r="E69" s="10">
        <f>Soft!E68</f>
        <v>113.83864247</v>
      </c>
      <c r="F69" s="10">
        <f>Soft!F68</f>
        <v>85</v>
      </c>
      <c r="G69" s="10">
        <f>Soft!G68</f>
        <v>95</v>
      </c>
      <c r="H69" s="10">
        <f>Soft!H68</f>
        <v>75</v>
      </c>
      <c r="I69" s="10">
        <f>Soft!I68</f>
        <v>51</v>
      </c>
      <c r="J69" s="10">
        <f>Soft!J68</f>
        <v>58</v>
      </c>
      <c r="K69" s="10">
        <f>Soft!K68</f>
        <v>43</v>
      </c>
      <c r="L69" s="10">
        <f>Soft!L68</f>
        <v>56</v>
      </c>
      <c r="M69" s="10">
        <f>Soft!M68</f>
        <v>65</v>
      </c>
      <c r="N69" s="10">
        <f>Soft!N68</f>
        <v>30</v>
      </c>
      <c r="O69" s="10">
        <f>Soft!O68</f>
        <v>54</v>
      </c>
      <c r="P69" s="10">
        <f>Soft!P68</f>
        <v>68</v>
      </c>
      <c r="Q69" s="10">
        <f>Soft!Q68</f>
        <v>61</v>
      </c>
      <c r="R69" s="10">
        <f>Soft!R68</f>
        <v>49</v>
      </c>
      <c r="S69" s="10">
        <f>Soft!S68</f>
        <v>62</v>
      </c>
      <c r="T69" s="10">
        <f>Soft!T68</f>
        <v>62</v>
      </c>
      <c r="U69" s="10">
        <f>Soft!U68</f>
        <v>46</v>
      </c>
      <c r="V69" s="10">
        <f>Soft!V68</f>
        <v>38</v>
      </c>
      <c r="W69" s="10">
        <f>Soft!W68</f>
        <v>42</v>
      </c>
      <c r="X69" s="10">
        <f>Soft!X68</f>
        <v>79</v>
      </c>
      <c r="Y69" s="10">
        <f>Soft!Y68</f>
        <v>91</v>
      </c>
      <c r="Z69" s="10">
        <f>Soft!Z68</f>
        <v>88</v>
      </c>
      <c r="AA69" s="10">
        <f>Soft!AA68</f>
        <v>89</v>
      </c>
      <c r="AB69" s="10">
        <f>Soft!AB68</f>
        <v>83</v>
      </c>
      <c r="AC69" s="10">
        <f>Soft!AC68</f>
        <v>76</v>
      </c>
      <c r="AD69" s="10">
        <f>Soft!AD68</f>
        <v>30</v>
      </c>
    </row>
    <row r="70" spans="1:30" x14ac:dyDescent="0.2">
      <c r="A70" s="13">
        <v>39173</v>
      </c>
      <c r="B70" s="10"/>
      <c r="C70" s="10"/>
      <c r="D70" s="10"/>
      <c r="E70" s="10">
        <f>Soft!E69</f>
        <v>115.3125107</v>
      </c>
      <c r="F70" s="10">
        <f>Soft!F69</f>
        <v>82</v>
      </c>
      <c r="G70" s="10">
        <f>Soft!G69</f>
        <v>92</v>
      </c>
      <c r="H70" s="10">
        <f>Soft!H69</f>
        <v>80</v>
      </c>
      <c r="I70" s="10">
        <f>Soft!I69</f>
        <v>52</v>
      </c>
      <c r="J70" s="10">
        <f>Soft!J69</f>
        <v>73</v>
      </c>
      <c r="K70" s="10">
        <f>Soft!K69</f>
        <v>45</v>
      </c>
      <c r="L70" s="10">
        <f>Soft!L69</f>
        <v>66</v>
      </c>
      <c r="M70" s="10">
        <f>Soft!M69</f>
        <v>76</v>
      </c>
      <c r="N70" s="10">
        <f>Soft!N69</f>
        <v>26</v>
      </c>
      <c r="O70" s="10">
        <f>Soft!O69</f>
        <v>60</v>
      </c>
      <c r="P70" s="10">
        <f>Soft!P69</f>
        <v>72</v>
      </c>
      <c r="Q70" s="10">
        <f>Soft!Q69</f>
        <v>61</v>
      </c>
      <c r="R70" s="10">
        <f>Soft!R69</f>
        <v>48</v>
      </c>
      <c r="S70" s="10">
        <f>Soft!S69</f>
        <v>55</v>
      </c>
      <c r="T70" s="10">
        <f>Soft!T69</f>
        <v>57</v>
      </c>
      <c r="U70" s="10">
        <f>Soft!U69</f>
        <v>45</v>
      </c>
      <c r="V70" s="10">
        <f>Soft!V69</f>
        <v>39</v>
      </c>
      <c r="W70" s="10">
        <f>Soft!W69</f>
        <v>41</v>
      </c>
      <c r="X70" s="10">
        <f>Soft!X69</f>
        <v>78</v>
      </c>
      <c r="Y70" s="10">
        <f>Soft!Y69</f>
        <v>95</v>
      </c>
      <c r="Z70" s="10">
        <f>Soft!Z69</f>
        <v>89</v>
      </c>
      <c r="AA70" s="10">
        <f>Soft!AA69</f>
        <v>91</v>
      </c>
      <c r="AB70" s="10">
        <f>Soft!AB69</f>
        <v>78</v>
      </c>
      <c r="AC70" s="10">
        <f>Soft!AC69</f>
        <v>75</v>
      </c>
      <c r="AD70" s="10">
        <f>Soft!AD69</f>
        <v>25</v>
      </c>
    </row>
    <row r="71" spans="1:30" x14ac:dyDescent="0.2">
      <c r="A71" s="13">
        <v>39203</v>
      </c>
      <c r="B71" s="10"/>
      <c r="C71" s="10"/>
      <c r="D71" s="10"/>
      <c r="E71" s="10">
        <f>Soft!E70</f>
        <v>120.20547243999999</v>
      </c>
      <c r="F71" s="10">
        <f>Soft!F70</f>
        <v>73</v>
      </c>
      <c r="G71" s="10">
        <f>Soft!G70</f>
        <v>84</v>
      </c>
      <c r="H71" s="10">
        <f>Soft!H70</f>
        <v>76</v>
      </c>
      <c r="I71" s="10">
        <f>Soft!I70</f>
        <v>51</v>
      </c>
      <c r="J71" s="10">
        <f>Soft!J70</f>
        <v>66</v>
      </c>
      <c r="K71" s="10">
        <f>Soft!K70</f>
        <v>46</v>
      </c>
      <c r="L71" s="10">
        <f>Soft!L70</f>
        <v>64</v>
      </c>
      <c r="M71" s="10">
        <f>Soft!M70</f>
        <v>70</v>
      </c>
      <c r="N71" s="10">
        <f>Soft!N70</f>
        <v>26</v>
      </c>
      <c r="O71" s="10">
        <f>Soft!O70</f>
        <v>56</v>
      </c>
      <c r="P71" s="10">
        <f>Soft!P70</f>
        <v>72</v>
      </c>
      <c r="Q71" s="10">
        <f>Soft!Q70</f>
        <v>61</v>
      </c>
      <c r="R71" s="10">
        <f>Soft!R70</f>
        <v>47</v>
      </c>
      <c r="S71" s="10">
        <f>Soft!S70</f>
        <v>55</v>
      </c>
      <c r="T71" s="10">
        <f>Soft!T70</f>
        <v>54</v>
      </c>
      <c r="U71" s="10">
        <f>Soft!U70</f>
        <v>39</v>
      </c>
      <c r="V71" s="10">
        <f>Soft!V70</f>
        <v>37</v>
      </c>
      <c r="W71" s="10">
        <f>Soft!W70</f>
        <v>38</v>
      </c>
      <c r="X71" s="10">
        <f>Soft!X70</f>
        <v>81</v>
      </c>
      <c r="Y71" s="10">
        <f>Soft!Y70</f>
        <v>94</v>
      </c>
      <c r="Z71" s="10">
        <f>Soft!Z70</f>
        <v>87</v>
      </c>
      <c r="AA71" s="10">
        <f>Soft!AA70</f>
        <v>92</v>
      </c>
      <c r="AB71" s="10">
        <f>Soft!AB70</f>
        <v>85</v>
      </c>
      <c r="AC71" s="10">
        <f>Soft!AC70</f>
        <v>77</v>
      </c>
      <c r="AD71" s="10">
        <f>Soft!AD70</f>
        <v>31</v>
      </c>
    </row>
    <row r="72" spans="1:30" x14ac:dyDescent="0.2">
      <c r="A72" s="13">
        <v>39234</v>
      </c>
      <c r="B72" s="10"/>
      <c r="C72" s="10"/>
      <c r="D72" s="10"/>
      <c r="E72" s="10">
        <f>Soft!E71</f>
        <v>116.26111631000001</v>
      </c>
      <c r="F72" s="10">
        <f>Soft!F71</f>
        <v>73</v>
      </c>
      <c r="G72" s="10">
        <f>Soft!G71</f>
        <v>88</v>
      </c>
      <c r="H72" s="10">
        <f>Soft!H71</f>
        <v>76</v>
      </c>
      <c r="I72" s="10">
        <f>Soft!I71</f>
        <v>50</v>
      </c>
      <c r="J72" s="10">
        <f>Soft!J71</f>
        <v>68</v>
      </c>
      <c r="K72" s="10">
        <f>Soft!K71</f>
        <v>48</v>
      </c>
      <c r="L72" s="10">
        <f>Soft!L71</f>
        <v>65</v>
      </c>
      <c r="M72" s="10">
        <f>Soft!M71</f>
        <v>71</v>
      </c>
      <c r="N72" s="10">
        <f>Soft!N71</f>
        <v>24</v>
      </c>
      <c r="O72" s="10">
        <f>Soft!O71</f>
        <v>57</v>
      </c>
      <c r="P72" s="10">
        <f>Soft!P71</f>
        <v>69</v>
      </c>
      <c r="Q72" s="10">
        <f>Soft!Q71</f>
        <v>57</v>
      </c>
      <c r="R72" s="10">
        <f>Soft!R71</f>
        <v>48</v>
      </c>
      <c r="S72" s="10">
        <f>Soft!S71</f>
        <v>53</v>
      </c>
      <c r="T72" s="10">
        <f>Soft!T71</f>
        <v>51</v>
      </c>
      <c r="U72" s="10">
        <f>Soft!U71</f>
        <v>41</v>
      </c>
      <c r="V72" s="10">
        <f>Soft!V71</f>
        <v>44</v>
      </c>
      <c r="W72" s="10">
        <f>Soft!W71</f>
        <v>43</v>
      </c>
      <c r="X72" s="10">
        <f>Soft!X71</f>
        <v>80</v>
      </c>
      <c r="Y72" s="10">
        <f>Soft!Y71</f>
        <v>93</v>
      </c>
      <c r="Z72" s="10">
        <f>Soft!Z71</f>
        <v>91</v>
      </c>
      <c r="AA72" s="10">
        <f>Soft!AA71</f>
        <v>93</v>
      </c>
      <c r="AB72" s="10">
        <f>Soft!AB71</f>
        <v>81</v>
      </c>
      <c r="AC72" s="10">
        <f>Soft!AC71</f>
        <v>83</v>
      </c>
      <c r="AD72" s="10">
        <f>Soft!AD71</f>
        <v>27</v>
      </c>
    </row>
    <row r="73" spans="1:30" x14ac:dyDescent="0.2">
      <c r="A73" s="13">
        <v>39264</v>
      </c>
      <c r="B73" s="10"/>
      <c r="C73" s="10"/>
      <c r="D73" s="10"/>
      <c r="E73" s="10">
        <f>Soft!E72</f>
        <v>114.43893722</v>
      </c>
      <c r="F73" s="10">
        <f>Soft!F72</f>
        <v>75</v>
      </c>
      <c r="G73" s="10">
        <f>Soft!G72</f>
        <v>88</v>
      </c>
      <c r="H73" s="10">
        <f>Soft!H72</f>
        <v>80</v>
      </c>
      <c r="I73" s="10">
        <f>Soft!I72</f>
        <v>53</v>
      </c>
      <c r="J73" s="10">
        <f>Soft!J72</f>
        <v>69</v>
      </c>
      <c r="K73" s="10">
        <f>Soft!K72</f>
        <v>47</v>
      </c>
      <c r="L73" s="10">
        <f>Soft!L72</f>
        <v>68</v>
      </c>
      <c r="M73" s="10">
        <f>Soft!M72</f>
        <v>69</v>
      </c>
      <c r="N73" s="10">
        <f>Soft!N72</f>
        <v>25</v>
      </c>
      <c r="O73" s="10">
        <f>Soft!O72</f>
        <v>61</v>
      </c>
      <c r="P73" s="10">
        <f>Soft!P72</f>
        <v>73</v>
      </c>
      <c r="Q73" s="10">
        <f>Soft!Q72</f>
        <v>65</v>
      </c>
      <c r="R73" s="10">
        <f>Soft!R72</f>
        <v>50</v>
      </c>
      <c r="S73" s="10">
        <f>Soft!S72</f>
        <v>54</v>
      </c>
      <c r="T73" s="10">
        <f>Soft!T72</f>
        <v>57</v>
      </c>
      <c r="U73" s="10">
        <f>Soft!U72</f>
        <v>39</v>
      </c>
      <c r="V73" s="10">
        <f>Soft!V72</f>
        <v>41</v>
      </c>
      <c r="W73" s="10">
        <f>Soft!W72</f>
        <v>40</v>
      </c>
      <c r="X73" s="10">
        <f>Soft!X72</f>
        <v>78</v>
      </c>
      <c r="Y73" s="10">
        <f>Soft!Y72</f>
        <v>93</v>
      </c>
      <c r="Z73" s="10">
        <f>Soft!Z72</f>
        <v>82</v>
      </c>
      <c r="AA73" s="10">
        <f>Soft!AA72</f>
        <v>93</v>
      </c>
      <c r="AB73" s="10">
        <f>Soft!AB72</f>
        <v>73</v>
      </c>
      <c r="AC73" s="10">
        <f>Soft!AC72</f>
        <v>78</v>
      </c>
      <c r="AD73" s="10">
        <f>Soft!AD72</f>
        <v>26</v>
      </c>
    </row>
    <row r="74" spans="1:30" x14ac:dyDescent="0.2">
      <c r="A74" s="13">
        <v>39295</v>
      </c>
      <c r="B74" s="10"/>
      <c r="C74" s="10"/>
      <c r="D74" s="10"/>
      <c r="E74" s="10">
        <f>Soft!E73</f>
        <v>114.47471701000001</v>
      </c>
      <c r="F74" s="10">
        <f>Soft!F73</f>
        <v>72</v>
      </c>
      <c r="G74" s="10">
        <f>Soft!G73</f>
        <v>85</v>
      </c>
      <c r="H74" s="10">
        <f>Soft!H73</f>
        <v>79</v>
      </c>
      <c r="I74" s="10">
        <f>Soft!I73</f>
        <v>52</v>
      </c>
      <c r="J74" s="10">
        <f>Soft!J73</f>
        <v>68</v>
      </c>
      <c r="K74" s="10">
        <f>Soft!K73</f>
        <v>44</v>
      </c>
      <c r="L74" s="10">
        <f>Soft!L73</f>
        <v>65</v>
      </c>
      <c r="M74" s="10">
        <f>Soft!M73</f>
        <v>67</v>
      </c>
      <c r="N74" s="10">
        <f>Soft!N73</f>
        <v>26</v>
      </c>
      <c r="O74" s="10">
        <f>Soft!O73</f>
        <v>63</v>
      </c>
      <c r="P74" s="10">
        <f>Soft!P73</f>
        <v>75</v>
      </c>
      <c r="Q74" s="10">
        <f>Soft!Q73</f>
        <v>66</v>
      </c>
      <c r="R74" s="10">
        <f>Soft!R73</f>
        <v>49</v>
      </c>
      <c r="S74" s="10">
        <f>Soft!S73</f>
        <v>62</v>
      </c>
      <c r="T74" s="10">
        <f>Soft!T73</f>
        <v>58</v>
      </c>
      <c r="U74" s="10">
        <f>Soft!U73</f>
        <v>42</v>
      </c>
      <c r="V74" s="10">
        <f>Soft!V73</f>
        <v>40</v>
      </c>
      <c r="W74" s="10">
        <f>Soft!W73</f>
        <v>34</v>
      </c>
      <c r="X74" s="10">
        <f>Soft!X73</f>
        <v>81</v>
      </c>
      <c r="Y74" s="10">
        <f>Soft!Y73</f>
        <v>95</v>
      </c>
      <c r="Z74" s="10">
        <f>Soft!Z73</f>
        <v>85</v>
      </c>
      <c r="AA74" s="10">
        <f>Soft!AA73</f>
        <v>92</v>
      </c>
      <c r="AB74" s="10">
        <f>Soft!AB73</f>
        <v>74</v>
      </c>
      <c r="AC74" s="10">
        <f>Soft!AC73</f>
        <v>82</v>
      </c>
      <c r="AD74" s="10">
        <f>Soft!AD73</f>
        <v>30</v>
      </c>
    </row>
    <row r="75" spans="1:30" x14ac:dyDescent="0.2">
      <c r="A75" s="13">
        <v>39326</v>
      </c>
      <c r="B75" s="10"/>
      <c r="C75" s="10"/>
      <c r="D75" s="10"/>
      <c r="E75" s="10">
        <f>Soft!E74</f>
        <v>108.32939159999999</v>
      </c>
      <c r="F75" s="10">
        <f>Soft!F74</f>
        <v>78</v>
      </c>
      <c r="G75" s="10">
        <f>Soft!G74</f>
        <v>85</v>
      </c>
      <c r="H75" s="10">
        <f>Soft!H74</f>
        <v>73</v>
      </c>
      <c r="I75" s="10">
        <f>Soft!I74</f>
        <v>47</v>
      </c>
      <c r="J75" s="10">
        <f>Soft!J74</f>
        <v>65</v>
      </c>
      <c r="K75" s="10">
        <f>Soft!K74</f>
        <v>44</v>
      </c>
      <c r="L75" s="10">
        <f>Soft!L74</f>
        <v>66</v>
      </c>
      <c r="M75" s="10">
        <f>Soft!M74</f>
        <v>67</v>
      </c>
      <c r="N75" s="10">
        <f>Soft!N74</f>
        <v>25</v>
      </c>
      <c r="O75" s="10">
        <f>Soft!O74</f>
        <v>57</v>
      </c>
      <c r="P75" s="10">
        <f>Soft!P74</f>
        <v>75</v>
      </c>
      <c r="Q75" s="10">
        <f>Soft!Q74</f>
        <v>61</v>
      </c>
      <c r="R75" s="10">
        <f>Soft!R74</f>
        <v>45</v>
      </c>
      <c r="S75" s="10">
        <f>Soft!S74</f>
        <v>42</v>
      </c>
      <c r="T75" s="10">
        <f>Soft!T74</f>
        <v>49</v>
      </c>
      <c r="U75" s="10">
        <f>Soft!U74</f>
        <v>40</v>
      </c>
      <c r="V75" s="10">
        <f>Soft!V74</f>
        <v>39</v>
      </c>
      <c r="W75" s="10">
        <f>Soft!W74</f>
        <v>32</v>
      </c>
      <c r="X75" s="10">
        <f>Soft!X74</f>
        <v>78</v>
      </c>
      <c r="Y75" s="10">
        <f>Soft!Y74</f>
        <v>93</v>
      </c>
      <c r="Z75" s="10">
        <f>Soft!Z74</f>
        <v>87</v>
      </c>
      <c r="AA75" s="10">
        <f>Soft!AA74</f>
        <v>91</v>
      </c>
      <c r="AB75" s="10">
        <f>Soft!AB74</f>
        <v>78</v>
      </c>
      <c r="AC75" s="10">
        <f>Soft!AC74</f>
        <v>76</v>
      </c>
      <c r="AD75" s="10">
        <f>Soft!AD74</f>
        <v>33</v>
      </c>
    </row>
    <row r="76" spans="1:30" x14ac:dyDescent="0.2">
      <c r="A76" s="13">
        <v>39356</v>
      </c>
      <c r="B76" s="10"/>
      <c r="C76" s="10"/>
      <c r="D76" s="10"/>
      <c r="E76" s="10">
        <f>Soft!E75</f>
        <v>115.81812683</v>
      </c>
      <c r="F76" s="10">
        <f>Soft!F75</f>
        <v>75</v>
      </c>
      <c r="G76" s="10">
        <f>Soft!G75</f>
        <v>88</v>
      </c>
      <c r="H76" s="10">
        <f>Soft!H75</f>
        <v>74</v>
      </c>
      <c r="I76" s="10">
        <f>Soft!I75</f>
        <v>50</v>
      </c>
      <c r="J76" s="10">
        <f>Soft!J75</f>
        <v>54</v>
      </c>
      <c r="K76" s="10">
        <f>Soft!K75</f>
        <v>40</v>
      </c>
      <c r="L76" s="10">
        <f>Soft!L75</f>
        <v>61</v>
      </c>
      <c r="M76" s="10">
        <f>Soft!M75</f>
        <v>57</v>
      </c>
      <c r="N76" s="10">
        <f>Soft!N75</f>
        <v>25</v>
      </c>
      <c r="O76" s="10">
        <f>Soft!O75</f>
        <v>64</v>
      </c>
      <c r="P76" s="10">
        <f>Soft!P75</f>
        <v>78</v>
      </c>
      <c r="Q76" s="10">
        <f>Soft!Q75</f>
        <v>64</v>
      </c>
      <c r="R76" s="10">
        <f>Soft!R75</f>
        <v>49</v>
      </c>
      <c r="S76" s="10">
        <f>Soft!S75</f>
        <v>55</v>
      </c>
      <c r="T76" s="10">
        <f>Soft!T75</f>
        <v>52</v>
      </c>
      <c r="U76" s="10">
        <f>Soft!U75</f>
        <v>38</v>
      </c>
      <c r="V76" s="10">
        <f>Soft!V75</f>
        <v>37</v>
      </c>
      <c r="W76" s="10">
        <f>Soft!W75</f>
        <v>33</v>
      </c>
      <c r="X76" s="10">
        <f>Soft!X75</f>
        <v>81</v>
      </c>
      <c r="Y76" s="10">
        <f>Soft!Y75</f>
        <v>95</v>
      </c>
      <c r="Z76" s="10">
        <f>Soft!Z75</f>
        <v>86</v>
      </c>
      <c r="AA76" s="10">
        <f>Soft!AA75</f>
        <v>91</v>
      </c>
      <c r="AB76" s="10">
        <f>Soft!AB75</f>
        <v>78</v>
      </c>
      <c r="AC76" s="10">
        <f>Soft!AC75</f>
        <v>81</v>
      </c>
      <c r="AD76" s="10">
        <f>Soft!AD75</f>
        <v>29</v>
      </c>
    </row>
    <row r="77" spans="1:30" x14ac:dyDescent="0.2">
      <c r="A77" s="13">
        <v>39387</v>
      </c>
      <c r="B77" s="10"/>
      <c r="C77" s="10"/>
      <c r="D77" s="10"/>
      <c r="E77" s="10">
        <f>Soft!E76</f>
        <v>118.11851503</v>
      </c>
      <c r="F77" s="10">
        <f>Soft!F76</f>
        <v>79</v>
      </c>
      <c r="G77" s="10">
        <f>Soft!G76</f>
        <v>84</v>
      </c>
      <c r="H77" s="10">
        <f>Soft!H76</f>
        <v>70</v>
      </c>
      <c r="I77" s="10">
        <f>Soft!I76</f>
        <v>46</v>
      </c>
      <c r="J77" s="10">
        <f>Soft!J76</f>
        <v>52</v>
      </c>
      <c r="K77" s="10">
        <f>Soft!K76</f>
        <v>39</v>
      </c>
      <c r="L77" s="10">
        <f>Soft!L76</f>
        <v>53</v>
      </c>
      <c r="M77" s="10">
        <f>Soft!M76</f>
        <v>55</v>
      </c>
      <c r="N77" s="10">
        <f>Soft!N76</f>
        <v>21</v>
      </c>
      <c r="O77" s="10">
        <f>Soft!O76</f>
        <v>57</v>
      </c>
      <c r="P77" s="10">
        <f>Soft!P76</f>
        <v>77</v>
      </c>
      <c r="Q77" s="10">
        <f>Soft!Q76</f>
        <v>58</v>
      </c>
      <c r="R77" s="10">
        <f>Soft!R76</f>
        <v>52</v>
      </c>
      <c r="S77" s="10">
        <f>Soft!S76</f>
        <v>49</v>
      </c>
      <c r="T77" s="10">
        <f>Soft!T76</f>
        <v>46</v>
      </c>
      <c r="U77" s="10">
        <f>Soft!U76</f>
        <v>43</v>
      </c>
      <c r="V77" s="10">
        <f>Soft!V76</f>
        <v>37</v>
      </c>
      <c r="W77" s="10">
        <f>Soft!W76</f>
        <v>35</v>
      </c>
      <c r="X77" s="10">
        <f>Soft!X76</f>
        <v>82</v>
      </c>
      <c r="Y77" s="10">
        <f>Soft!Y76</f>
        <v>95</v>
      </c>
      <c r="Z77" s="10">
        <f>Soft!Z76</f>
        <v>84</v>
      </c>
      <c r="AA77" s="10">
        <f>Soft!AA76</f>
        <v>88</v>
      </c>
      <c r="AB77" s="10">
        <f>Soft!AB76</f>
        <v>79</v>
      </c>
      <c r="AC77" s="10">
        <f>Soft!AC76</f>
        <v>82</v>
      </c>
      <c r="AD77" s="10">
        <f>Soft!AD76</f>
        <v>32</v>
      </c>
    </row>
    <row r="78" spans="1:30" x14ac:dyDescent="0.2">
      <c r="A78" s="13">
        <v>39417</v>
      </c>
      <c r="B78" s="10"/>
      <c r="C78" s="10"/>
      <c r="D78" s="10"/>
      <c r="E78" s="10">
        <f>Soft!E77</f>
        <v>117.33856556000001</v>
      </c>
      <c r="F78" s="10">
        <f>Soft!F77</f>
        <v>77</v>
      </c>
      <c r="G78" s="10">
        <f>Soft!G77</f>
        <v>89</v>
      </c>
      <c r="H78" s="10">
        <f>Soft!H77</f>
        <v>68</v>
      </c>
      <c r="I78" s="10">
        <f>Soft!I77</f>
        <v>43</v>
      </c>
      <c r="J78" s="10">
        <f>Soft!J77</f>
        <v>46</v>
      </c>
      <c r="K78" s="10">
        <f>Soft!K77</f>
        <v>36</v>
      </c>
      <c r="L78" s="10">
        <f>Soft!L77</f>
        <v>55</v>
      </c>
      <c r="M78" s="10">
        <f>Soft!M77</f>
        <v>48</v>
      </c>
      <c r="N78" s="10">
        <f>Soft!N77</f>
        <v>26</v>
      </c>
      <c r="O78" s="10">
        <f>Soft!O77</f>
        <v>58</v>
      </c>
      <c r="P78" s="10">
        <f>Soft!P77</f>
        <v>76</v>
      </c>
      <c r="Q78" s="10">
        <f>Soft!Q77</f>
        <v>60</v>
      </c>
      <c r="R78" s="10">
        <f>Soft!R77</f>
        <v>50</v>
      </c>
      <c r="S78" s="10">
        <f>Soft!S77</f>
        <v>49</v>
      </c>
      <c r="T78" s="10">
        <f>Soft!T77</f>
        <v>51</v>
      </c>
      <c r="U78" s="10">
        <f>Soft!U77</f>
        <v>41</v>
      </c>
      <c r="V78" s="10">
        <f>Soft!V77</f>
        <v>36</v>
      </c>
      <c r="W78" s="10">
        <f>Soft!W77</f>
        <v>33</v>
      </c>
      <c r="X78" s="10">
        <f>Soft!X77</f>
        <v>80</v>
      </c>
      <c r="Y78" s="10">
        <f>Soft!Y77</f>
        <v>95</v>
      </c>
      <c r="Z78" s="10">
        <f>Soft!Z77</f>
        <v>88</v>
      </c>
      <c r="AA78" s="10">
        <f>Soft!AA77</f>
        <v>89</v>
      </c>
      <c r="AB78" s="10">
        <f>Soft!AB77</f>
        <v>85</v>
      </c>
      <c r="AC78" s="10">
        <f>Soft!AC77</f>
        <v>80</v>
      </c>
      <c r="AD78" s="10">
        <f>Soft!AD77</f>
        <v>36</v>
      </c>
    </row>
    <row r="79" spans="1:30" x14ac:dyDescent="0.2">
      <c r="A79" s="13">
        <v>39448</v>
      </c>
      <c r="B79" s="10"/>
      <c r="C79" s="10"/>
      <c r="D79" s="10"/>
      <c r="E79" s="10">
        <f>Soft!E78</f>
        <v>117.21310579999999</v>
      </c>
      <c r="F79" s="10">
        <f>Soft!F78</f>
        <v>82</v>
      </c>
      <c r="G79" s="10">
        <f>Soft!G78</f>
        <v>92</v>
      </c>
      <c r="H79" s="10">
        <f>Soft!H78</f>
        <v>68</v>
      </c>
      <c r="I79" s="10">
        <f>Soft!I78</f>
        <v>49</v>
      </c>
      <c r="J79" s="10">
        <f>Soft!J78</f>
        <v>45</v>
      </c>
      <c r="K79" s="10">
        <f>Soft!K78</f>
        <v>39</v>
      </c>
      <c r="L79" s="10">
        <f>Soft!L78</f>
        <v>48</v>
      </c>
      <c r="M79" s="10">
        <f>Soft!M78</f>
        <v>48</v>
      </c>
      <c r="N79" s="10">
        <f>Soft!N78</f>
        <v>27</v>
      </c>
      <c r="O79" s="10">
        <f>Soft!O78</f>
        <v>68</v>
      </c>
      <c r="P79" s="10">
        <f>Soft!P78</f>
        <v>84</v>
      </c>
      <c r="Q79" s="10">
        <f>Soft!Q78</f>
        <v>50</v>
      </c>
      <c r="R79" s="10">
        <f>Soft!R78</f>
        <v>48</v>
      </c>
      <c r="S79" s="10">
        <f>Soft!S78</f>
        <v>29</v>
      </c>
      <c r="T79" s="10">
        <f>Soft!T78</f>
        <v>38</v>
      </c>
      <c r="U79" s="10">
        <f>Soft!U78</f>
        <v>49</v>
      </c>
      <c r="V79" s="10">
        <f>Soft!V78</f>
        <v>34</v>
      </c>
      <c r="W79" s="10">
        <f>Soft!W78</f>
        <v>31</v>
      </c>
      <c r="X79" s="10">
        <f>Soft!X78</f>
        <v>78</v>
      </c>
      <c r="Y79" s="10">
        <f>Soft!Y78</f>
        <v>92</v>
      </c>
      <c r="Z79" s="10">
        <f>Soft!Z78</f>
        <v>85</v>
      </c>
      <c r="AA79" s="10">
        <f>Soft!AA78</f>
        <v>86</v>
      </c>
      <c r="AB79" s="10">
        <f>Soft!AB78</f>
        <v>86</v>
      </c>
      <c r="AC79" s="10">
        <f>Soft!AC78</f>
        <v>72</v>
      </c>
      <c r="AD79" s="10">
        <f>Soft!AD78</f>
        <v>35</v>
      </c>
    </row>
    <row r="80" spans="1:30" x14ac:dyDescent="0.2">
      <c r="A80" s="13">
        <v>39479</v>
      </c>
      <c r="B80" s="10"/>
      <c r="C80" s="10"/>
      <c r="D80" s="10"/>
      <c r="E80" s="10">
        <f>Soft!E79</f>
        <v>119.3103885</v>
      </c>
      <c r="F80" s="10">
        <f>Soft!F79</f>
        <v>85</v>
      </c>
      <c r="G80" s="10">
        <f>Soft!G79</f>
        <v>96</v>
      </c>
      <c r="H80" s="10">
        <f>Soft!H79</f>
        <v>71</v>
      </c>
      <c r="I80" s="10">
        <f>Soft!I79</f>
        <v>48</v>
      </c>
      <c r="J80" s="10">
        <f>Soft!J79</f>
        <v>49</v>
      </c>
      <c r="K80" s="10">
        <f>Soft!K79</f>
        <v>34</v>
      </c>
      <c r="L80" s="10">
        <f>Soft!L79</f>
        <v>52</v>
      </c>
      <c r="M80" s="10">
        <f>Soft!M79</f>
        <v>49</v>
      </c>
      <c r="N80" s="10">
        <f>Soft!N79</f>
        <v>26</v>
      </c>
      <c r="O80" s="10">
        <f>Soft!O79</f>
        <v>63</v>
      </c>
      <c r="P80" s="10">
        <f>Soft!P79</f>
        <v>80</v>
      </c>
      <c r="Q80" s="10">
        <f>Soft!Q79</f>
        <v>61</v>
      </c>
      <c r="R80" s="10">
        <f>Soft!R79</f>
        <v>52</v>
      </c>
      <c r="S80" s="10">
        <f>Soft!S79</f>
        <v>62</v>
      </c>
      <c r="T80" s="10">
        <f>Soft!T79</f>
        <v>56</v>
      </c>
      <c r="U80" s="10">
        <f>Soft!U79</f>
        <v>51</v>
      </c>
      <c r="V80" s="10">
        <f>Soft!V79</f>
        <v>37</v>
      </c>
      <c r="W80" s="10">
        <f>Soft!W79</f>
        <v>35</v>
      </c>
      <c r="X80" s="10">
        <f>Soft!X79</f>
        <v>79</v>
      </c>
      <c r="Y80" s="10">
        <f>Soft!Y79</f>
        <v>92</v>
      </c>
      <c r="Z80" s="10">
        <f>Soft!Z79</f>
        <v>88</v>
      </c>
      <c r="AA80" s="10">
        <f>Soft!AA79</f>
        <v>88</v>
      </c>
      <c r="AB80" s="10">
        <f>Soft!AB79</f>
        <v>81</v>
      </c>
      <c r="AC80" s="10">
        <f>Soft!AC79</f>
        <v>73</v>
      </c>
      <c r="AD80" s="10">
        <f>Soft!AD79</f>
        <v>35</v>
      </c>
    </row>
    <row r="81" spans="1:30" x14ac:dyDescent="0.2">
      <c r="A81" s="13">
        <v>39508</v>
      </c>
      <c r="B81" s="10"/>
      <c r="C81" s="10"/>
      <c r="D81" s="10"/>
      <c r="E81" s="10">
        <f>Soft!E80</f>
        <v>117.93898663</v>
      </c>
      <c r="F81" s="10">
        <f>Soft!F80</f>
        <v>89</v>
      </c>
      <c r="G81" s="10">
        <f>Soft!G80</f>
        <v>95</v>
      </c>
      <c r="H81" s="10">
        <f>Soft!H80</f>
        <v>73</v>
      </c>
      <c r="I81" s="10">
        <f>Soft!I80</f>
        <v>51</v>
      </c>
      <c r="J81" s="10">
        <f>Soft!J80</f>
        <v>55</v>
      </c>
      <c r="K81" s="10">
        <f>Soft!K80</f>
        <v>40</v>
      </c>
      <c r="L81" s="10">
        <f>Soft!L80</f>
        <v>56</v>
      </c>
      <c r="M81" s="10">
        <f>Soft!M80</f>
        <v>65</v>
      </c>
      <c r="N81" s="10">
        <f>Soft!N80</f>
        <v>23</v>
      </c>
      <c r="O81" s="10">
        <f>Soft!O80</f>
        <v>61</v>
      </c>
      <c r="P81" s="10">
        <f>Soft!P80</f>
        <v>80</v>
      </c>
      <c r="Q81" s="10">
        <f>Soft!Q80</f>
        <v>63</v>
      </c>
      <c r="R81" s="10">
        <f>Soft!R80</f>
        <v>46</v>
      </c>
      <c r="S81" s="10">
        <f>Soft!S80</f>
        <v>62</v>
      </c>
      <c r="T81" s="10">
        <f>Soft!T80</f>
        <v>57</v>
      </c>
      <c r="U81" s="10">
        <f>Soft!U80</f>
        <v>47</v>
      </c>
      <c r="V81" s="10">
        <f>Soft!V80</f>
        <v>32</v>
      </c>
      <c r="W81" s="10">
        <f>Soft!W80</f>
        <v>38</v>
      </c>
      <c r="X81" s="10">
        <f>Soft!X80</f>
        <v>81</v>
      </c>
      <c r="Y81" s="10">
        <f>Soft!Y80</f>
        <v>94</v>
      </c>
      <c r="Z81" s="10">
        <f>Soft!Z80</f>
        <v>89</v>
      </c>
      <c r="AA81" s="10">
        <f>Soft!AA80</f>
        <v>90</v>
      </c>
      <c r="AB81" s="10">
        <f>Soft!AB80</f>
        <v>85</v>
      </c>
      <c r="AC81" s="10">
        <f>Soft!AC80</f>
        <v>75</v>
      </c>
      <c r="AD81" s="10">
        <f>Soft!AD80</f>
        <v>30</v>
      </c>
    </row>
    <row r="82" spans="1:30" x14ac:dyDescent="0.2">
      <c r="A82" s="13">
        <v>39539</v>
      </c>
      <c r="B82" s="10"/>
      <c r="C82" s="10"/>
      <c r="D82" s="10"/>
      <c r="E82" s="10">
        <f>Soft!E81</f>
        <v>123.70049711</v>
      </c>
      <c r="F82" s="10">
        <f>Soft!F81</f>
        <v>81</v>
      </c>
      <c r="G82" s="10">
        <f>Soft!G81</f>
        <v>91</v>
      </c>
      <c r="H82" s="10">
        <f>Soft!H81</f>
        <v>77</v>
      </c>
      <c r="I82" s="10">
        <f>Soft!I81</f>
        <v>54</v>
      </c>
      <c r="J82" s="10">
        <f>Soft!J81</f>
        <v>68</v>
      </c>
      <c r="K82" s="10">
        <f>Soft!K81</f>
        <v>44</v>
      </c>
      <c r="L82" s="10">
        <f>Soft!L81</f>
        <v>61</v>
      </c>
      <c r="M82" s="10">
        <f>Soft!M81</f>
        <v>75</v>
      </c>
      <c r="N82" s="10">
        <f>Soft!N81</f>
        <v>26</v>
      </c>
      <c r="O82" s="10">
        <f>Soft!O81</f>
        <v>60</v>
      </c>
      <c r="P82" s="10">
        <f>Soft!P81</f>
        <v>82</v>
      </c>
      <c r="Q82" s="10">
        <f>Soft!Q81</f>
        <v>64</v>
      </c>
      <c r="R82" s="10">
        <f>Soft!R81</f>
        <v>43</v>
      </c>
      <c r="S82" s="10">
        <f>Soft!S81</f>
        <v>56</v>
      </c>
      <c r="T82" s="10">
        <f>Soft!T81</f>
        <v>50</v>
      </c>
      <c r="U82" s="10">
        <f>Soft!U81</f>
        <v>53</v>
      </c>
      <c r="V82" s="10">
        <f>Soft!V81</f>
        <v>33</v>
      </c>
      <c r="W82" s="10">
        <f>Soft!W81</f>
        <v>37</v>
      </c>
      <c r="X82" s="10">
        <f>Soft!X81</f>
        <v>82</v>
      </c>
      <c r="Y82" s="10">
        <f>Soft!Y81</f>
        <v>94</v>
      </c>
      <c r="Z82" s="10">
        <f>Soft!Z81</f>
        <v>88</v>
      </c>
      <c r="AA82" s="10">
        <f>Soft!AA81</f>
        <v>89</v>
      </c>
      <c r="AB82" s="10">
        <f>Soft!AB81</f>
        <v>79</v>
      </c>
      <c r="AC82" s="10">
        <f>Soft!AC81</f>
        <v>73</v>
      </c>
      <c r="AD82" s="10">
        <f>Soft!AD81</f>
        <v>31</v>
      </c>
    </row>
    <row r="83" spans="1:30" x14ac:dyDescent="0.2">
      <c r="A83" s="13">
        <v>39569</v>
      </c>
      <c r="B83" s="10"/>
      <c r="C83" s="10"/>
      <c r="D83" s="10"/>
      <c r="E83" s="10">
        <f>Soft!E82</f>
        <v>124.71834275000001</v>
      </c>
      <c r="F83" s="10">
        <f>Soft!F82</f>
        <v>81</v>
      </c>
      <c r="G83" s="10">
        <f>Soft!G82</f>
        <v>92</v>
      </c>
      <c r="H83" s="10">
        <f>Soft!H82</f>
        <v>77</v>
      </c>
      <c r="I83" s="10">
        <f>Soft!I82</f>
        <v>54</v>
      </c>
      <c r="J83" s="10">
        <f>Soft!J82</f>
        <v>70</v>
      </c>
      <c r="K83" s="10">
        <f>Soft!K82</f>
        <v>46</v>
      </c>
      <c r="L83" s="10">
        <f>Soft!L82</f>
        <v>68</v>
      </c>
      <c r="M83" s="10">
        <f>Soft!M82</f>
        <v>73</v>
      </c>
      <c r="N83" s="10">
        <f>Soft!N82</f>
        <v>27</v>
      </c>
      <c r="O83" s="10">
        <f>Soft!O82</f>
        <v>59</v>
      </c>
      <c r="P83" s="10">
        <f>Soft!P82</f>
        <v>80</v>
      </c>
      <c r="Q83" s="10">
        <f>Soft!Q82</f>
        <v>58</v>
      </c>
      <c r="R83" s="10">
        <f>Soft!R82</f>
        <v>44</v>
      </c>
      <c r="S83" s="10">
        <f>Soft!S82</f>
        <v>47</v>
      </c>
      <c r="T83" s="10">
        <f>Soft!T82</f>
        <v>48</v>
      </c>
      <c r="U83" s="10">
        <f>Soft!U82</f>
        <v>53</v>
      </c>
      <c r="V83" s="10">
        <f>Soft!V82</f>
        <v>30</v>
      </c>
      <c r="W83" s="10">
        <f>Soft!W82</f>
        <v>38</v>
      </c>
      <c r="X83" s="10">
        <f>Soft!X82</f>
        <v>78</v>
      </c>
      <c r="Y83" s="10">
        <f>Soft!Y82</f>
        <v>92</v>
      </c>
      <c r="Z83" s="10">
        <f>Soft!Z82</f>
        <v>90</v>
      </c>
      <c r="AA83" s="10">
        <f>Soft!AA82</f>
        <v>86</v>
      </c>
      <c r="AB83" s="10">
        <f>Soft!AB82</f>
        <v>82</v>
      </c>
      <c r="AC83" s="10">
        <f>Soft!AC82</f>
        <v>74</v>
      </c>
      <c r="AD83" s="10">
        <f>Soft!AD82</f>
        <v>26</v>
      </c>
    </row>
    <row r="84" spans="1:30" x14ac:dyDescent="0.2">
      <c r="A84" s="13">
        <v>39600</v>
      </c>
      <c r="B84" s="10"/>
      <c r="C84" s="10"/>
      <c r="D84" s="10"/>
      <c r="E84" s="10">
        <f>Soft!E83</f>
        <v>123.57226507999999</v>
      </c>
      <c r="F84" s="10">
        <f>Soft!F83</f>
        <v>77</v>
      </c>
      <c r="G84" s="10">
        <f>Soft!G83</f>
        <v>87</v>
      </c>
      <c r="H84" s="10">
        <f>Soft!H83</f>
        <v>77</v>
      </c>
      <c r="I84" s="10">
        <f>Soft!I83</f>
        <v>51</v>
      </c>
      <c r="J84" s="10">
        <f>Soft!J83</f>
        <v>64</v>
      </c>
      <c r="K84" s="10">
        <f>Soft!K83</f>
        <v>44</v>
      </c>
      <c r="L84" s="10">
        <f>Soft!L83</f>
        <v>64</v>
      </c>
      <c r="M84" s="10">
        <f>Soft!M83</f>
        <v>64</v>
      </c>
      <c r="N84" s="10">
        <f>Soft!N83</f>
        <v>28</v>
      </c>
      <c r="O84" s="10">
        <f>Soft!O83</f>
        <v>59</v>
      </c>
      <c r="P84" s="10">
        <f>Soft!P83</f>
        <v>75</v>
      </c>
      <c r="Q84" s="10">
        <f>Soft!Q83</f>
        <v>60</v>
      </c>
      <c r="R84" s="10">
        <f>Soft!R83</f>
        <v>39</v>
      </c>
      <c r="S84" s="10">
        <f>Soft!S83</f>
        <v>45</v>
      </c>
      <c r="T84" s="10">
        <f>Soft!T83</f>
        <v>52</v>
      </c>
      <c r="U84" s="10">
        <f>Soft!U83</f>
        <v>48</v>
      </c>
      <c r="V84" s="10">
        <f>Soft!V83</f>
        <v>33</v>
      </c>
      <c r="W84" s="10">
        <f>Soft!W83</f>
        <v>38</v>
      </c>
      <c r="X84" s="10">
        <f>Soft!X83</f>
        <v>79</v>
      </c>
      <c r="Y84" s="10">
        <f>Soft!Y83</f>
        <v>91</v>
      </c>
      <c r="Z84" s="10">
        <f>Soft!Z83</f>
        <v>93</v>
      </c>
      <c r="AA84" s="10">
        <f>Soft!AA83</f>
        <v>87</v>
      </c>
      <c r="AB84" s="10">
        <f>Soft!AB83</f>
        <v>87</v>
      </c>
      <c r="AC84" s="10">
        <f>Soft!AC83</f>
        <v>72</v>
      </c>
      <c r="AD84" s="10">
        <f>Soft!AD83</f>
        <v>29</v>
      </c>
    </row>
    <row r="85" spans="1:30" x14ac:dyDescent="0.2">
      <c r="A85" s="13">
        <v>39630</v>
      </c>
      <c r="B85" s="10"/>
      <c r="C85" s="10"/>
      <c r="D85" s="10"/>
      <c r="E85" s="10">
        <f>Soft!E84</f>
        <v>122.31699318</v>
      </c>
      <c r="F85" s="10">
        <f>Soft!F84</f>
        <v>74</v>
      </c>
      <c r="G85" s="10">
        <f>Soft!G84</f>
        <v>85</v>
      </c>
      <c r="H85" s="10">
        <f>Soft!H84</f>
        <v>79</v>
      </c>
      <c r="I85" s="10">
        <f>Soft!I84</f>
        <v>49</v>
      </c>
      <c r="J85" s="10">
        <f>Soft!J84</f>
        <v>64</v>
      </c>
      <c r="K85" s="10">
        <f>Soft!K84</f>
        <v>41</v>
      </c>
      <c r="L85" s="10">
        <f>Soft!L84</f>
        <v>63</v>
      </c>
      <c r="M85" s="10">
        <f>Soft!M84</f>
        <v>68</v>
      </c>
      <c r="N85" s="10">
        <f>Soft!N84</f>
        <v>22</v>
      </c>
      <c r="O85" s="10">
        <f>Soft!O84</f>
        <v>57</v>
      </c>
      <c r="P85" s="10">
        <f>Soft!P84</f>
        <v>77</v>
      </c>
      <c r="Q85" s="10">
        <f>Soft!Q84</f>
        <v>61</v>
      </c>
      <c r="R85" s="10">
        <f>Soft!R84</f>
        <v>42</v>
      </c>
      <c r="S85" s="10">
        <f>Soft!S84</f>
        <v>53</v>
      </c>
      <c r="T85" s="10">
        <f>Soft!T84</f>
        <v>52</v>
      </c>
      <c r="U85" s="10">
        <f>Soft!U84</f>
        <v>43</v>
      </c>
      <c r="V85" s="10">
        <f>Soft!V84</f>
        <v>37</v>
      </c>
      <c r="W85" s="10">
        <f>Soft!W84</f>
        <v>37</v>
      </c>
      <c r="X85" s="10">
        <f>Soft!X84</f>
        <v>79</v>
      </c>
      <c r="Y85" s="10">
        <f>Soft!Y84</f>
        <v>91</v>
      </c>
      <c r="Z85" s="10">
        <f>Soft!Z84</f>
        <v>92</v>
      </c>
      <c r="AA85" s="10">
        <f>Soft!AA84</f>
        <v>87</v>
      </c>
      <c r="AB85" s="10">
        <f>Soft!AB84</f>
        <v>79</v>
      </c>
      <c r="AC85" s="10">
        <f>Soft!AC84</f>
        <v>72</v>
      </c>
      <c r="AD85" s="10">
        <f>Soft!AD84</f>
        <v>27</v>
      </c>
    </row>
    <row r="86" spans="1:30" x14ac:dyDescent="0.2">
      <c r="A86" s="13">
        <v>39661</v>
      </c>
      <c r="B86" s="10"/>
      <c r="C86" s="10"/>
      <c r="D86" s="10"/>
      <c r="E86" s="10">
        <f>Soft!E85</f>
        <v>115.15454905999999</v>
      </c>
      <c r="F86" s="10">
        <f>Soft!F85</f>
        <v>75</v>
      </c>
      <c r="G86" s="10">
        <f>Soft!G85</f>
        <v>88</v>
      </c>
      <c r="H86" s="10">
        <f>Soft!H85</f>
        <v>77</v>
      </c>
      <c r="I86" s="10">
        <f>Soft!I85</f>
        <v>48</v>
      </c>
      <c r="J86" s="10">
        <f>Soft!J85</f>
        <v>60</v>
      </c>
      <c r="K86" s="10">
        <f>Soft!K85</f>
        <v>46</v>
      </c>
      <c r="L86" s="10">
        <f>Soft!L85</f>
        <v>60</v>
      </c>
      <c r="M86" s="10">
        <f>Soft!M85</f>
        <v>65</v>
      </c>
      <c r="N86" s="10">
        <f>Soft!N85</f>
        <v>23</v>
      </c>
      <c r="O86" s="10">
        <f>Soft!O85</f>
        <v>56</v>
      </c>
      <c r="P86" s="10">
        <f>Soft!P85</f>
        <v>79</v>
      </c>
      <c r="Q86" s="10">
        <f>Soft!Q85</f>
        <v>62</v>
      </c>
      <c r="R86" s="10">
        <f>Soft!R85</f>
        <v>42</v>
      </c>
      <c r="S86" s="10">
        <f>Soft!S85</f>
        <v>49</v>
      </c>
      <c r="T86" s="10">
        <f>Soft!T85</f>
        <v>49</v>
      </c>
      <c r="U86" s="10">
        <f>Soft!U85</f>
        <v>53</v>
      </c>
      <c r="V86" s="10">
        <f>Soft!V85</f>
        <v>34</v>
      </c>
      <c r="W86" s="10">
        <f>Soft!W85</f>
        <v>37</v>
      </c>
      <c r="X86" s="10">
        <f>Soft!X85</f>
        <v>77</v>
      </c>
      <c r="Y86" s="10">
        <f>Soft!Y85</f>
        <v>90</v>
      </c>
      <c r="Z86" s="10">
        <f>Soft!Z85</f>
        <v>94</v>
      </c>
      <c r="AA86" s="10">
        <f>Soft!AA85</f>
        <v>86</v>
      </c>
      <c r="AB86" s="10">
        <f>Soft!AB85</f>
        <v>85</v>
      </c>
      <c r="AC86" s="10">
        <f>Soft!AC85</f>
        <v>72</v>
      </c>
      <c r="AD86" s="10">
        <f>Soft!AD85</f>
        <v>28</v>
      </c>
    </row>
    <row r="87" spans="1:30" x14ac:dyDescent="0.2">
      <c r="A87" s="13">
        <v>39692</v>
      </c>
      <c r="B87" s="10"/>
      <c r="C87" s="10"/>
      <c r="D87" s="10"/>
      <c r="E87" s="10">
        <f>Soft!E86</f>
        <v>106.19850157</v>
      </c>
      <c r="F87" s="10">
        <f>Soft!F86</f>
        <v>74</v>
      </c>
      <c r="G87" s="10">
        <f>Soft!G86</f>
        <v>90</v>
      </c>
      <c r="H87" s="10">
        <f>Soft!H86</f>
        <v>76</v>
      </c>
      <c r="I87" s="10">
        <f>Soft!I86</f>
        <v>43</v>
      </c>
      <c r="J87" s="10">
        <f>Soft!J86</f>
        <v>61</v>
      </c>
      <c r="K87" s="10">
        <f>Soft!K86</f>
        <v>40</v>
      </c>
      <c r="L87" s="10">
        <f>Soft!L86</f>
        <v>57</v>
      </c>
      <c r="M87" s="10">
        <f>Soft!M86</f>
        <v>59</v>
      </c>
      <c r="N87" s="10">
        <f>Soft!N86</f>
        <v>24</v>
      </c>
      <c r="O87" s="10">
        <f>Soft!O86</f>
        <v>53</v>
      </c>
      <c r="P87" s="10">
        <f>Soft!P86</f>
        <v>73</v>
      </c>
      <c r="Q87" s="10">
        <f>Soft!Q86</f>
        <v>60</v>
      </c>
      <c r="R87" s="10">
        <f>Soft!R86</f>
        <v>37</v>
      </c>
      <c r="S87" s="10">
        <f>Soft!S86</f>
        <v>44</v>
      </c>
      <c r="T87" s="10">
        <f>Soft!T86</f>
        <v>42</v>
      </c>
      <c r="U87" s="10">
        <f>Soft!U86</f>
        <v>49</v>
      </c>
      <c r="V87" s="10">
        <f>Soft!V86</f>
        <v>36</v>
      </c>
      <c r="W87" s="10">
        <f>Soft!W86</f>
        <v>33</v>
      </c>
      <c r="X87" s="10">
        <f>Soft!X86</f>
        <v>78</v>
      </c>
      <c r="Y87" s="10">
        <f>Soft!Y86</f>
        <v>91</v>
      </c>
      <c r="Z87" s="10">
        <f>Soft!Z86</f>
        <v>97</v>
      </c>
      <c r="AA87" s="10">
        <f>Soft!AA86</f>
        <v>86</v>
      </c>
      <c r="AB87" s="10">
        <f>Soft!AB86</f>
        <v>91</v>
      </c>
      <c r="AC87" s="10">
        <f>Soft!AC86</f>
        <v>69</v>
      </c>
      <c r="AD87" s="10">
        <f>Soft!AD86</f>
        <v>37</v>
      </c>
    </row>
    <row r="88" spans="1:30" x14ac:dyDescent="0.2">
      <c r="A88" s="13">
        <v>39722</v>
      </c>
      <c r="B88" s="10"/>
      <c r="C88" s="10"/>
      <c r="D88" s="10"/>
      <c r="E88" s="10">
        <f>Soft!E87</f>
        <v>95.124257279999995</v>
      </c>
      <c r="F88" s="10">
        <f>Soft!F87</f>
        <v>75</v>
      </c>
      <c r="G88" s="10">
        <f>Soft!G87</f>
        <v>89</v>
      </c>
      <c r="H88" s="10">
        <f>Soft!H87</f>
        <v>70</v>
      </c>
      <c r="I88" s="10">
        <f>Soft!I87</f>
        <v>47</v>
      </c>
      <c r="J88" s="10">
        <f>Soft!J87</f>
        <v>52</v>
      </c>
      <c r="K88" s="10">
        <f>Soft!K87</f>
        <v>37</v>
      </c>
      <c r="L88" s="10">
        <f>Soft!L87</f>
        <v>57</v>
      </c>
      <c r="M88" s="10">
        <f>Soft!M87</f>
        <v>58</v>
      </c>
      <c r="N88" s="10">
        <f>Soft!N87</f>
        <v>26</v>
      </c>
      <c r="O88" s="10">
        <f>Soft!O87</f>
        <v>48</v>
      </c>
      <c r="P88" s="10">
        <f>Soft!P87</f>
        <v>65</v>
      </c>
      <c r="Q88" s="10">
        <f>Soft!Q87</f>
        <v>51</v>
      </c>
      <c r="R88" s="10">
        <f>Soft!R87</f>
        <v>38</v>
      </c>
      <c r="S88" s="10">
        <f>Soft!S87</f>
        <v>44</v>
      </c>
      <c r="T88" s="10">
        <f>Soft!T87</f>
        <v>30</v>
      </c>
      <c r="U88" s="10">
        <f>Soft!U87</f>
        <v>55</v>
      </c>
      <c r="V88" s="10">
        <f>Soft!V87</f>
        <v>37</v>
      </c>
      <c r="W88" s="10">
        <f>Soft!W87</f>
        <v>26</v>
      </c>
      <c r="X88" s="10">
        <f>Soft!X87</f>
        <v>78</v>
      </c>
      <c r="Y88" s="10">
        <f>Soft!Y87</f>
        <v>90</v>
      </c>
      <c r="Z88" s="10">
        <f>Soft!Z87</f>
        <v>91</v>
      </c>
      <c r="AA88" s="10">
        <f>Soft!AA87</f>
        <v>79</v>
      </c>
      <c r="AB88" s="10">
        <f>Soft!AB87</f>
        <v>89</v>
      </c>
      <c r="AC88" s="10">
        <f>Soft!AC87</f>
        <v>58</v>
      </c>
      <c r="AD88" s="10">
        <f>Soft!AD87</f>
        <v>36</v>
      </c>
    </row>
    <row r="89" spans="1:30" x14ac:dyDescent="0.2">
      <c r="A89" s="13">
        <v>39753</v>
      </c>
      <c r="B89" s="10"/>
      <c r="C89" s="10"/>
      <c r="D89" s="10"/>
      <c r="E89" s="10">
        <f>Soft!E88</f>
        <v>76.107850670000005</v>
      </c>
      <c r="F89" s="10">
        <f>Soft!F88</f>
        <v>72</v>
      </c>
      <c r="G89" s="10">
        <f>Soft!G88</f>
        <v>88</v>
      </c>
      <c r="H89" s="10">
        <f>Soft!H88</f>
        <v>70</v>
      </c>
      <c r="I89" s="10">
        <f>Soft!I88</f>
        <v>44</v>
      </c>
      <c r="J89" s="10">
        <f>Soft!J88</f>
        <v>50</v>
      </c>
      <c r="K89" s="10">
        <f>Soft!K88</f>
        <v>38</v>
      </c>
      <c r="L89" s="10">
        <f>Soft!L88</f>
        <v>53</v>
      </c>
      <c r="M89" s="10">
        <f>Soft!M88</f>
        <v>55</v>
      </c>
      <c r="N89" s="10">
        <f>Soft!N88</f>
        <v>30</v>
      </c>
      <c r="O89" s="10">
        <f>Soft!O88</f>
        <v>41</v>
      </c>
      <c r="P89" s="10">
        <f>Soft!P88</f>
        <v>57</v>
      </c>
      <c r="Q89" s="10">
        <f>Soft!Q88</f>
        <v>34</v>
      </c>
      <c r="R89" s="10">
        <f>Soft!R88</f>
        <v>32</v>
      </c>
      <c r="S89" s="10">
        <f>Soft!S88</f>
        <v>19</v>
      </c>
      <c r="T89" s="10">
        <f>Soft!T88</f>
        <v>18</v>
      </c>
      <c r="U89" s="10">
        <f>Soft!U88</f>
        <v>63</v>
      </c>
      <c r="V89" s="10">
        <f>Soft!V88</f>
        <v>31</v>
      </c>
      <c r="W89" s="10">
        <f>Soft!W88</f>
        <v>23</v>
      </c>
      <c r="X89" s="10">
        <f>Soft!X88</f>
        <v>67</v>
      </c>
      <c r="Y89" s="10">
        <f>Soft!Y88</f>
        <v>84</v>
      </c>
      <c r="Z89" s="10">
        <f>Soft!Z88</f>
        <v>99</v>
      </c>
      <c r="AA89" s="10">
        <f>Soft!AA88</f>
        <v>70</v>
      </c>
      <c r="AB89" s="10">
        <f>Soft!AB88</f>
        <v>99</v>
      </c>
      <c r="AC89" s="10">
        <f>Soft!AC88</f>
        <v>51</v>
      </c>
      <c r="AD89" s="10">
        <f>Soft!AD88</f>
        <v>38</v>
      </c>
    </row>
    <row r="90" spans="1:30" x14ac:dyDescent="0.2">
      <c r="A90" s="13">
        <v>39783</v>
      </c>
      <c r="B90" s="10"/>
      <c r="C90" s="10"/>
      <c r="D90" s="10"/>
      <c r="E90" s="10">
        <f>Soft!E89</f>
        <v>67.701846639999999</v>
      </c>
      <c r="F90" s="10">
        <f>Soft!F89</f>
        <v>69</v>
      </c>
      <c r="G90" s="10">
        <f>Soft!G89</f>
        <v>85</v>
      </c>
      <c r="H90" s="10">
        <f>Soft!H89</f>
        <v>63</v>
      </c>
      <c r="I90" s="10">
        <f>Soft!I89</f>
        <v>38</v>
      </c>
      <c r="J90" s="10">
        <f>Soft!J89</f>
        <v>39</v>
      </c>
      <c r="K90" s="10">
        <f>Soft!K89</f>
        <v>31</v>
      </c>
      <c r="L90" s="10">
        <f>Soft!L89</f>
        <v>40</v>
      </c>
      <c r="M90" s="10">
        <f>Soft!M89</f>
        <v>40</v>
      </c>
      <c r="N90" s="10">
        <f>Soft!N89</f>
        <v>26</v>
      </c>
      <c r="O90" s="10">
        <f>Soft!O89</f>
        <v>39</v>
      </c>
      <c r="P90" s="10">
        <f>Soft!P89</f>
        <v>49</v>
      </c>
      <c r="Q90" s="10">
        <f>Soft!Q89</f>
        <v>36</v>
      </c>
      <c r="R90" s="10">
        <f>Soft!R89</f>
        <v>31</v>
      </c>
      <c r="S90" s="10">
        <f>Soft!S89</f>
        <v>26</v>
      </c>
      <c r="T90" s="10">
        <f>Soft!T89</f>
        <v>18</v>
      </c>
      <c r="U90" s="10">
        <f>Soft!U89</f>
        <v>57</v>
      </c>
      <c r="V90" s="10">
        <f>Soft!V89</f>
        <v>39</v>
      </c>
      <c r="W90" s="10">
        <f>Soft!W89</f>
        <v>20</v>
      </c>
      <c r="X90" s="10">
        <f>Soft!X89</f>
        <v>64</v>
      </c>
      <c r="Y90" s="10">
        <f>Soft!Y89</f>
        <v>80</v>
      </c>
      <c r="Z90" s="10">
        <f>Soft!Z89</f>
        <v>87</v>
      </c>
      <c r="AA90" s="10">
        <f>Soft!AA89</f>
        <v>68</v>
      </c>
      <c r="AB90" s="10">
        <f>Soft!AB89</f>
        <v>94</v>
      </c>
      <c r="AC90" s="10">
        <f>Soft!AC89</f>
        <v>48</v>
      </c>
      <c r="AD90" s="10">
        <f>Soft!AD89</f>
        <v>44</v>
      </c>
    </row>
    <row r="91" spans="1:30" x14ac:dyDescent="0.2">
      <c r="A91" s="13">
        <v>39814</v>
      </c>
      <c r="B91" s="10"/>
      <c r="C91" s="10"/>
      <c r="D91" s="10"/>
      <c r="E91" s="10">
        <f>Soft!E90</f>
        <v>62.332446040000001</v>
      </c>
      <c r="F91" s="10">
        <f>Soft!F90</f>
        <v>67</v>
      </c>
      <c r="G91" s="10">
        <f>Soft!G90</f>
        <v>79</v>
      </c>
      <c r="H91" s="10">
        <f>Soft!H90</f>
        <v>52</v>
      </c>
      <c r="I91" s="10">
        <f>Soft!I90</f>
        <v>31</v>
      </c>
      <c r="J91" s="10">
        <f>Soft!J90</f>
        <v>28</v>
      </c>
      <c r="K91" s="10">
        <f>Soft!K90</f>
        <v>19</v>
      </c>
      <c r="L91" s="10">
        <f>Soft!L90</f>
        <v>34</v>
      </c>
      <c r="M91" s="10">
        <f>Soft!M90</f>
        <v>33</v>
      </c>
      <c r="N91" s="10">
        <f>Soft!N90</f>
        <v>35</v>
      </c>
      <c r="O91" s="10">
        <f>Soft!O90</f>
        <v>46</v>
      </c>
      <c r="P91" s="10">
        <f>Soft!P90</f>
        <v>75</v>
      </c>
      <c r="Q91" s="10">
        <f>Soft!Q90</f>
        <v>24</v>
      </c>
      <c r="R91" s="10">
        <f>Soft!R90</f>
        <v>29</v>
      </c>
      <c r="S91" s="10">
        <f>Soft!S90</f>
        <v>16</v>
      </c>
      <c r="T91" s="10">
        <f>Soft!T90</f>
        <v>19</v>
      </c>
      <c r="U91" s="10">
        <f>Soft!U90</f>
        <v>59</v>
      </c>
      <c r="V91" s="10">
        <f>Soft!V90</f>
        <v>25</v>
      </c>
      <c r="W91" s="10">
        <f>Soft!W90</f>
        <v>13</v>
      </c>
      <c r="X91" s="10">
        <f>Soft!X90</f>
        <v>61</v>
      </c>
      <c r="Y91" s="10">
        <f>Soft!Y90</f>
        <v>73</v>
      </c>
      <c r="Z91" s="10">
        <f>Soft!Z90</f>
        <v>102</v>
      </c>
      <c r="AA91" s="10">
        <f>Soft!AA90</f>
        <v>63</v>
      </c>
      <c r="AB91" s="10">
        <f>Soft!AB90</f>
        <v>101</v>
      </c>
      <c r="AC91" s="10">
        <f>Soft!AC90</f>
        <v>36</v>
      </c>
      <c r="AD91" s="10">
        <f>Soft!AD90</f>
        <v>54</v>
      </c>
    </row>
    <row r="92" spans="1:30" x14ac:dyDescent="0.2">
      <c r="A92" s="13">
        <v>39845</v>
      </c>
      <c r="B92" s="10"/>
      <c r="C92" s="10"/>
      <c r="D92" s="10"/>
      <c r="E92" s="10">
        <f>Soft!E91</f>
        <v>61.243003469999998</v>
      </c>
      <c r="F92" s="10">
        <f>Soft!F91</f>
        <v>57</v>
      </c>
      <c r="G92" s="10">
        <f>Soft!G91</f>
        <v>71</v>
      </c>
      <c r="H92" s="10">
        <f>Soft!H91</f>
        <v>39</v>
      </c>
      <c r="I92" s="10">
        <f>Soft!I91</f>
        <v>24</v>
      </c>
      <c r="J92" s="10">
        <f>Soft!J91</f>
        <v>21</v>
      </c>
      <c r="K92" s="10">
        <f>Soft!K91</f>
        <v>20</v>
      </c>
      <c r="L92" s="10">
        <f>Soft!L91</f>
        <v>29</v>
      </c>
      <c r="M92" s="10">
        <f>Soft!M91</f>
        <v>32</v>
      </c>
      <c r="N92" s="10">
        <f>Soft!N91</f>
        <v>27</v>
      </c>
      <c r="O92" s="10">
        <f>Soft!O91</f>
        <v>47</v>
      </c>
      <c r="P92" s="10">
        <f>Soft!P91</f>
        <v>76</v>
      </c>
      <c r="Q92" s="10">
        <f>Soft!Q91</f>
        <v>28</v>
      </c>
      <c r="R92" s="10">
        <f>Soft!R91</f>
        <v>28</v>
      </c>
      <c r="S92" s="10">
        <f>Soft!S91</f>
        <v>35</v>
      </c>
      <c r="T92" s="10">
        <f>Soft!T91</f>
        <v>27</v>
      </c>
      <c r="U92" s="10">
        <f>Soft!U91</f>
        <v>52</v>
      </c>
      <c r="V92" s="10">
        <f>Soft!V91</f>
        <v>27</v>
      </c>
      <c r="W92" s="10">
        <f>Soft!W91</f>
        <v>16</v>
      </c>
      <c r="X92" s="10">
        <f>Soft!X91</f>
        <v>63</v>
      </c>
      <c r="Y92" s="10">
        <f>Soft!Y91</f>
        <v>77</v>
      </c>
      <c r="Z92" s="10">
        <f>Soft!Z91</f>
        <v>90</v>
      </c>
      <c r="AA92" s="10">
        <f>Soft!AA91</f>
        <v>65</v>
      </c>
      <c r="AB92" s="10">
        <f>Soft!AB91</f>
        <v>95</v>
      </c>
      <c r="AC92" s="10">
        <f>Soft!AC91</f>
        <v>42</v>
      </c>
      <c r="AD92" s="10">
        <f>Soft!AD91</f>
        <v>51</v>
      </c>
    </row>
    <row r="93" spans="1:30" x14ac:dyDescent="0.2">
      <c r="A93" s="13">
        <v>39873</v>
      </c>
      <c r="B93" s="10"/>
      <c r="C93" s="10"/>
      <c r="D93" s="10"/>
      <c r="E93" s="10">
        <f>Soft!E92</f>
        <v>64.047987820000003</v>
      </c>
      <c r="F93" s="10">
        <f>Soft!F92</f>
        <v>57</v>
      </c>
      <c r="G93" s="10">
        <f>Soft!G92</f>
        <v>69</v>
      </c>
      <c r="H93" s="10">
        <f>Soft!H92</f>
        <v>41</v>
      </c>
      <c r="I93" s="10">
        <f>Soft!I92</f>
        <v>26</v>
      </c>
      <c r="J93" s="10">
        <f>Soft!J92</f>
        <v>27</v>
      </c>
      <c r="K93" s="10">
        <f>Soft!K92</f>
        <v>18</v>
      </c>
      <c r="L93" s="10">
        <f>Soft!L92</f>
        <v>37</v>
      </c>
      <c r="M93" s="10">
        <f>Soft!M92</f>
        <v>48</v>
      </c>
      <c r="N93" s="10">
        <f>Soft!N92</f>
        <v>32</v>
      </c>
      <c r="O93" s="10">
        <f>Soft!O92</f>
        <v>46</v>
      </c>
      <c r="P93" s="10">
        <f>Soft!P92</f>
        <v>70</v>
      </c>
      <c r="Q93" s="10">
        <f>Soft!Q92</f>
        <v>41</v>
      </c>
      <c r="R93" s="10">
        <f>Soft!R92</f>
        <v>34</v>
      </c>
      <c r="S93" s="10">
        <f>Soft!S92</f>
        <v>41</v>
      </c>
      <c r="T93" s="10">
        <f>Soft!T92</f>
        <v>34</v>
      </c>
      <c r="U93" s="10">
        <f>Soft!U92</f>
        <v>47</v>
      </c>
      <c r="V93" s="10">
        <f>Soft!V92</f>
        <v>30</v>
      </c>
      <c r="W93" s="10">
        <f>Soft!W92</f>
        <v>17</v>
      </c>
      <c r="X93" s="10">
        <f>Soft!X92</f>
        <v>62</v>
      </c>
      <c r="Y93" s="10">
        <f>Soft!Y92</f>
        <v>76</v>
      </c>
      <c r="Z93" s="10">
        <f>Soft!Z92</f>
        <v>98</v>
      </c>
      <c r="AA93" s="10">
        <f>Soft!AA92</f>
        <v>65</v>
      </c>
      <c r="AB93" s="10">
        <f>Soft!AB92</f>
        <v>94</v>
      </c>
      <c r="AC93" s="10">
        <f>Soft!AC92</f>
        <v>42</v>
      </c>
      <c r="AD93" s="10">
        <f>Soft!AD92</f>
        <v>53</v>
      </c>
    </row>
    <row r="94" spans="1:30" x14ac:dyDescent="0.2">
      <c r="A94" s="13">
        <v>39904</v>
      </c>
      <c r="B94" s="10"/>
      <c r="C94" s="10"/>
      <c r="D94" s="10"/>
      <c r="E94" s="10">
        <f>Soft!E93</f>
        <v>66.513403519999997</v>
      </c>
      <c r="F94" s="10">
        <f>Soft!F93</f>
        <v>61</v>
      </c>
      <c r="G94" s="10">
        <f>Soft!G93</f>
        <v>78</v>
      </c>
      <c r="H94" s="10">
        <f>Soft!H93</f>
        <v>46</v>
      </c>
      <c r="I94" s="10">
        <f>Soft!I93</f>
        <v>33</v>
      </c>
      <c r="J94" s="10">
        <f>Soft!J93</f>
        <v>43</v>
      </c>
      <c r="K94" s="10">
        <f>Soft!K93</f>
        <v>22</v>
      </c>
      <c r="L94" s="10">
        <f>Soft!L93</f>
        <v>50</v>
      </c>
      <c r="M94" s="10">
        <f>Soft!M93</f>
        <v>56</v>
      </c>
      <c r="N94" s="10">
        <f>Soft!N93</f>
        <v>34</v>
      </c>
      <c r="O94" s="10">
        <f>Soft!O93</f>
        <v>42</v>
      </c>
      <c r="P94" s="10">
        <f>Soft!P93</f>
        <v>61</v>
      </c>
      <c r="Q94" s="10">
        <f>Soft!Q93</f>
        <v>42</v>
      </c>
      <c r="R94" s="10">
        <f>Soft!R93</f>
        <v>37</v>
      </c>
      <c r="S94" s="10">
        <f>Soft!S93</f>
        <v>38</v>
      </c>
      <c r="T94" s="10">
        <f>Soft!T93</f>
        <v>33</v>
      </c>
      <c r="U94" s="10">
        <f>Soft!U93</f>
        <v>48</v>
      </c>
      <c r="V94" s="10">
        <f>Soft!V93</f>
        <v>42</v>
      </c>
      <c r="W94" s="10">
        <f>Soft!W93</f>
        <v>19</v>
      </c>
      <c r="X94" s="10">
        <f>Soft!X93</f>
        <v>63</v>
      </c>
      <c r="Y94" s="10">
        <f>Soft!Y93</f>
        <v>76</v>
      </c>
      <c r="Z94" s="10">
        <f>Soft!Z93</f>
        <v>97</v>
      </c>
      <c r="AA94" s="10">
        <f>Soft!AA93</f>
        <v>66</v>
      </c>
      <c r="AB94" s="10">
        <f>Soft!AB93</f>
        <v>98</v>
      </c>
      <c r="AC94" s="10">
        <f>Soft!AC93</f>
        <v>41</v>
      </c>
      <c r="AD94" s="10">
        <f>Soft!AD93</f>
        <v>50</v>
      </c>
    </row>
    <row r="95" spans="1:30" x14ac:dyDescent="0.2">
      <c r="A95" s="13">
        <v>39934</v>
      </c>
      <c r="B95" s="10"/>
      <c r="C95" s="10"/>
      <c r="D95" s="10"/>
      <c r="E95" s="10">
        <f>Soft!E94</f>
        <v>70.209034389999999</v>
      </c>
      <c r="F95" s="10">
        <f>Soft!F94</f>
        <v>58</v>
      </c>
      <c r="G95" s="10">
        <f>Soft!G94</f>
        <v>82</v>
      </c>
      <c r="H95" s="10">
        <f>Soft!H94</f>
        <v>38</v>
      </c>
      <c r="I95" s="10">
        <f>Soft!I94</f>
        <v>28</v>
      </c>
      <c r="J95" s="10">
        <f>Soft!J94</f>
        <v>36</v>
      </c>
      <c r="K95" s="10">
        <f>Soft!K94</f>
        <v>23</v>
      </c>
      <c r="L95" s="10">
        <f>Soft!L94</f>
        <v>47</v>
      </c>
      <c r="M95" s="10">
        <f>Soft!M94</f>
        <v>55</v>
      </c>
      <c r="N95" s="10">
        <f>Soft!N94</f>
        <v>29</v>
      </c>
      <c r="O95" s="10">
        <f>Soft!O94</f>
        <v>41</v>
      </c>
      <c r="P95" s="10">
        <f>Soft!P94</f>
        <v>61</v>
      </c>
      <c r="Q95" s="10">
        <f>Soft!Q94</f>
        <v>40</v>
      </c>
      <c r="R95" s="10">
        <f>Soft!R94</f>
        <v>31</v>
      </c>
      <c r="S95" s="10">
        <f>Soft!S94</f>
        <v>33</v>
      </c>
      <c r="T95" s="10">
        <f>Soft!T94</f>
        <v>32</v>
      </c>
      <c r="U95" s="10">
        <f>Soft!U94</f>
        <v>50</v>
      </c>
      <c r="V95" s="10">
        <f>Soft!V94</f>
        <v>39</v>
      </c>
      <c r="W95" s="10">
        <f>Soft!W94</f>
        <v>21</v>
      </c>
      <c r="X95" s="10">
        <f>Soft!X94</f>
        <v>62</v>
      </c>
      <c r="Y95" s="10">
        <f>Soft!Y94</f>
        <v>76</v>
      </c>
      <c r="Z95" s="10">
        <f>Soft!Z94</f>
        <v>98</v>
      </c>
      <c r="AA95" s="10">
        <f>Soft!AA94</f>
        <v>65</v>
      </c>
      <c r="AB95" s="10">
        <f>Soft!AB94</f>
        <v>101</v>
      </c>
      <c r="AC95" s="10">
        <f>Soft!AC94</f>
        <v>43</v>
      </c>
      <c r="AD95" s="10">
        <f>Soft!AD94</f>
        <v>50</v>
      </c>
    </row>
    <row r="96" spans="1:30" x14ac:dyDescent="0.2">
      <c r="A96" s="13">
        <v>39965</v>
      </c>
      <c r="B96" s="10"/>
      <c r="C96" s="10"/>
      <c r="D96" s="10"/>
      <c r="E96" s="10">
        <f>Soft!E95</f>
        <v>73.091120059999994</v>
      </c>
      <c r="F96" s="10">
        <f>Soft!F95</f>
        <v>55</v>
      </c>
      <c r="G96" s="10">
        <f>Soft!G95</f>
        <v>73</v>
      </c>
      <c r="H96" s="10">
        <f>Soft!H95</f>
        <v>50</v>
      </c>
      <c r="I96" s="10">
        <f>Soft!I95</f>
        <v>30</v>
      </c>
      <c r="J96" s="10">
        <f>Soft!J95</f>
        <v>46</v>
      </c>
      <c r="K96" s="10">
        <f>Soft!K95</f>
        <v>21</v>
      </c>
      <c r="L96" s="10">
        <f>Soft!L95</f>
        <v>51</v>
      </c>
      <c r="M96" s="10">
        <f>Soft!M95</f>
        <v>57</v>
      </c>
      <c r="N96" s="10">
        <f>Soft!N95</f>
        <v>26</v>
      </c>
      <c r="O96" s="10">
        <f>Soft!O95</f>
        <v>43</v>
      </c>
      <c r="P96" s="10">
        <f>Soft!P95</f>
        <v>65</v>
      </c>
      <c r="Q96" s="10">
        <f>Soft!Q95</f>
        <v>45</v>
      </c>
      <c r="R96" s="10">
        <f>Soft!R95</f>
        <v>31</v>
      </c>
      <c r="S96" s="10">
        <f>Soft!S95</f>
        <v>39</v>
      </c>
      <c r="T96" s="10">
        <f>Soft!T95</f>
        <v>40</v>
      </c>
      <c r="U96" s="10">
        <f>Soft!U95</f>
        <v>32</v>
      </c>
      <c r="V96" s="10">
        <f>Soft!V95</f>
        <v>41</v>
      </c>
      <c r="W96" s="10">
        <f>Soft!W95</f>
        <v>21</v>
      </c>
      <c r="X96" s="10">
        <f>Soft!X95</f>
        <v>64</v>
      </c>
      <c r="Y96" s="10">
        <f>Soft!Y95</f>
        <v>77</v>
      </c>
      <c r="Z96" s="10">
        <f>Soft!Z95</f>
        <v>92</v>
      </c>
      <c r="AA96" s="10">
        <f>Soft!AA95</f>
        <v>68</v>
      </c>
      <c r="AB96" s="10">
        <f>Soft!AB95</f>
        <v>93</v>
      </c>
      <c r="AC96" s="10">
        <f>Soft!AC95</f>
        <v>52</v>
      </c>
      <c r="AD96" s="10">
        <f>Soft!AD95</f>
        <v>52</v>
      </c>
    </row>
    <row r="97" spans="1:30" x14ac:dyDescent="0.2">
      <c r="A97" s="13">
        <v>39995</v>
      </c>
      <c r="B97" s="10"/>
      <c r="C97" s="10"/>
      <c r="D97" s="10"/>
      <c r="E97" s="10">
        <f>Soft!E96</f>
        <v>74.706458280000007</v>
      </c>
      <c r="F97" s="10">
        <f>Soft!F96</f>
        <v>53</v>
      </c>
      <c r="G97" s="10">
        <f>Soft!G96</f>
        <v>75</v>
      </c>
      <c r="H97" s="10">
        <f>Soft!H96</f>
        <v>49</v>
      </c>
      <c r="I97" s="10">
        <f>Soft!I96</f>
        <v>38</v>
      </c>
      <c r="J97" s="10">
        <f>Soft!J96</f>
        <v>44</v>
      </c>
      <c r="K97" s="10">
        <f>Soft!K96</f>
        <v>24</v>
      </c>
      <c r="L97" s="10">
        <f>Soft!L96</f>
        <v>44</v>
      </c>
      <c r="M97" s="10">
        <f>Soft!M96</f>
        <v>55</v>
      </c>
      <c r="N97" s="10">
        <f>Soft!N96</f>
        <v>27</v>
      </c>
      <c r="O97" s="10">
        <f>Soft!O96</f>
        <v>43</v>
      </c>
      <c r="P97" s="10">
        <f>Soft!P96</f>
        <v>67</v>
      </c>
      <c r="Q97" s="10">
        <f>Soft!Q96</f>
        <v>44</v>
      </c>
      <c r="R97" s="10">
        <f>Soft!R96</f>
        <v>32</v>
      </c>
      <c r="S97" s="10">
        <f>Soft!S96</f>
        <v>46</v>
      </c>
      <c r="T97" s="10">
        <f>Soft!T96</f>
        <v>39</v>
      </c>
      <c r="U97" s="10">
        <f>Soft!U96</f>
        <v>44</v>
      </c>
      <c r="V97" s="10">
        <f>Soft!V96</f>
        <v>41</v>
      </c>
      <c r="W97" s="10">
        <f>Soft!W96</f>
        <v>20</v>
      </c>
      <c r="X97" s="10">
        <f>Soft!X96</f>
        <v>66</v>
      </c>
      <c r="Y97" s="10">
        <f>Soft!Y96</f>
        <v>78</v>
      </c>
      <c r="Z97" s="10">
        <f>Soft!Z96</f>
        <v>95</v>
      </c>
      <c r="AA97" s="10">
        <f>Soft!AA96</f>
        <v>71</v>
      </c>
      <c r="AB97" s="10">
        <f>Soft!AB96</f>
        <v>103</v>
      </c>
      <c r="AC97" s="10">
        <f>Soft!AC96</f>
        <v>53</v>
      </c>
      <c r="AD97" s="10">
        <f>Soft!AD96</f>
        <v>53</v>
      </c>
    </row>
    <row r="98" spans="1:30" x14ac:dyDescent="0.2">
      <c r="A98" s="13">
        <v>40026</v>
      </c>
      <c r="B98" s="10"/>
      <c r="C98" s="10"/>
      <c r="D98" s="10"/>
      <c r="E98" s="10">
        <f>Soft!E97</f>
        <v>75.233903769999998</v>
      </c>
      <c r="F98" s="10">
        <f>Soft!F97</f>
        <v>52</v>
      </c>
      <c r="G98" s="10">
        <f>Soft!G97</f>
        <v>74</v>
      </c>
      <c r="H98" s="10">
        <f>Soft!H97</f>
        <v>49</v>
      </c>
      <c r="I98" s="10">
        <f>Soft!I97</f>
        <v>33</v>
      </c>
      <c r="J98" s="10">
        <f>Soft!J97</f>
        <v>41</v>
      </c>
      <c r="K98" s="10">
        <f>Soft!K97</f>
        <v>28</v>
      </c>
      <c r="L98" s="10">
        <f>Soft!L97</f>
        <v>48</v>
      </c>
      <c r="M98" s="10">
        <f>Soft!M97</f>
        <v>52</v>
      </c>
      <c r="N98" s="10">
        <f>Soft!N97</f>
        <v>23</v>
      </c>
      <c r="O98" s="10">
        <f>Soft!O97</f>
        <v>45</v>
      </c>
      <c r="P98" s="10">
        <f>Soft!P97</f>
        <v>71</v>
      </c>
      <c r="Q98" s="10">
        <f>Soft!Q97</f>
        <v>48</v>
      </c>
      <c r="R98" s="10">
        <f>Soft!R97</f>
        <v>35</v>
      </c>
      <c r="S98" s="10">
        <f>Soft!S97</f>
        <v>39</v>
      </c>
      <c r="T98" s="10">
        <f>Soft!T97</f>
        <v>41</v>
      </c>
      <c r="U98" s="10">
        <f>Soft!U97</f>
        <v>41</v>
      </c>
      <c r="V98" s="10">
        <f>Soft!V97</f>
        <v>39</v>
      </c>
      <c r="W98" s="10">
        <f>Soft!W97</f>
        <v>28</v>
      </c>
      <c r="X98" s="10">
        <f>Soft!X97</f>
        <v>67</v>
      </c>
      <c r="Y98" s="10">
        <f>Soft!Y97</f>
        <v>81</v>
      </c>
      <c r="Z98" s="10">
        <f>Soft!Z97</f>
        <v>92</v>
      </c>
      <c r="AA98" s="10">
        <f>Soft!AA97</f>
        <v>72</v>
      </c>
      <c r="AB98" s="10">
        <f>Soft!AB97</f>
        <v>90</v>
      </c>
      <c r="AC98" s="10">
        <f>Soft!AC97</f>
        <v>56</v>
      </c>
      <c r="AD98" s="10">
        <f>Soft!AD97</f>
        <v>39</v>
      </c>
    </row>
    <row r="99" spans="1:30" x14ac:dyDescent="0.2">
      <c r="A99" s="13">
        <v>40057</v>
      </c>
      <c r="B99" s="10"/>
      <c r="C99" s="10"/>
      <c r="D99" s="10"/>
      <c r="E99" s="10">
        <f>Soft!E98</f>
        <v>79.508151909999995</v>
      </c>
      <c r="F99" s="10">
        <f>Soft!F98</f>
        <v>53</v>
      </c>
      <c r="G99" s="10">
        <f>Soft!G98</f>
        <v>75</v>
      </c>
      <c r="H99" s="10">
        <f>Soft!H98</f>
        <v>47</v>
      </c>
      <c r="I99" s="10">
        <f>Soft!I98</f>
        <v>38</v>
      </c>
      <c r="J99" s="10">
        <f>Soft!J98</f>
        <v>45</v>
      </c>
      <c r="K99" s="10">
        <f>Soft!K98</f>
        <v>26</v>
      </c>
      <c r="L99" s="10">
        <f>Soft!L98</f>
        <v>52</v>
      </c>
      <c r="M99" s="10">
        <f>Soft!M98</f>
        <v>55</v>
      </c>
      <c r="N99" s="10">
        <f>Soft!N98</f>
        <v>23</v>
      </c>
      <c r="O99" s="10">
        <f>Soft!O98</f>
        <v>46</v>
      </c>
      <c r="P99" s="10">
        <f>Soft!P98</f>
        <v>74</v>
      </c>
      <c r="Q99" s="10">
        <f>Soft!Q98</f>
        <v>46</v>
      </c>
      <c r="R99" s="10">
        <f>Soft!R98</f>
        <v>40</v>
      </c>
      <c r="S99" s="10">
        <f>Soft!S98</f>
        <v>41</v>
      </c>
      <c r="T99" s="10">
        <f>Soft!T98</f>
        <v>49</v>
      </c>
      <c r="U99" s="10">
        <f>Soft!U98</f>
        <v>42</v>
      </c>
      <c r="V99" s="10">
        <f>Soft!V98</f>
        <v>37</v>
      </c>
      <c r="W99" s="10">
        <f>Soft!W98</f>
        <v>25</v>
      </c>
      <c r="X99" s="10">
        <f>Soft!X98</f>
        <v>69</v>
      </c>
      <c r="Y99" s="10">
        <f>Soft!Y98</f>
        <v>82</v>
      </c>
      <c r="Z99" s="10">
        <f>Soft!Z98</f>
        <v>96</v>
      </c>
      <c r="AA99" s="10">
        <f>Soft!AA98</f>
        <v>76</v>
      </c>
      <c r="AB99" s="10">
        <f>Soft!AB98</f>
        <v>103</v>
      </c>
      <c r="AC99" s="10">
        <f>Soft!AC98</f>
        <v>58</v>
      </c>
      <c r="AD99" s="10">
        <f>Soft!AD98</f>
        <v>43</v>
      </c>
    </row>
    <row r="100" spans="1:30" x14ac:dyDescent="0.2">
      <c r="A100" s="13">
        <v>40087</v>
      </c>
      <c r="B100" s="10"/>
      <c r="C100" s="10"/>
      <c r="D100" s="10"/>
      <c r="E100" s="10">
        <f>Soft!E99</f>
        <v>83.497185270000003</v>
      </c>
      <c r="F100" s="10">
        <f>Soft!F99</f>
        <v>58</v>
      </c>
      <c r="G100" s="10">
        <f>Soft!G99</f>
        <v>81</v>
      </c>
      <c r="H100" s="10">
        <f>Soft!H99</f>
        <v>52</v>
      </c>
      <c r="I100" s="10">
        <f>Soft!I99</f>
        <v>32</v>
      </c>
      <c r="J100" s="10">
        <f>Soft!J99</f>
        <v>44</v>
      </c>
      <c r="K100" s="10">
        <f>Soft!K99</f>
        <v>25</v>
      </c>
      <c r="L100" s="10">
        <f>Soft!L99</f>
        <v>47</v>
      </c>
      <c r="M100" s="10">
        <f>Soft!M99</f>
        <v>47</v>
      </c>
      <c r="N100" s="10">
        <f>Soft!N99</f>
        <v>24</v>
      </c>
      <c r="O100" s="10">
        <f>Soft!O99</f>
        <v>49</v>
      </c>
      <c r="P100" s="10">
        <f>Soft!P99</f>
        <v>69</v>
      </c>
      <c r="Q100" s="10">
        <f>Soft!Q99</f>
        <v>45</v>
      </c>
      <c r="R100" s="10">
        <f>Soft!R99</f>
        <v>38</v>
      </c>
      <c r="S100" s="10">
        <f>Soft!S99</f>
        <v>49</v>
      </c>
      <c r="T100" s="10">
        <f>Soft!T99</f>
        <v>38</v>
      </c>
      <c r="U100" s="10">
        <f>Soft!U99</f>
        <v>41</v>
      </c>
      <c r="V100" s="10">
        <f>Soft!V99</f>
        <v>40</v>
      </c>
      <c r="W100" s="10">
        <f>Soft!W99</f>
        <v>24</v>
      </c>
      <c r="X100" s="10">
        <f>Soft!X99</f>
        <v>67</v>
      </c>
      <c r="Y100" s="10">
        <f>Soft!Y99</f>
        <v>80</v>
      </c>
      <c r="Z100" s="10">
        <f>Soft!Z99</f>
        <v>88</v>
      </c>
      <c r="AA100" s="10">
        <f>Soft!AA99</f>
        <v>72</v>
      </c>
      <c r="AB100" s="10">
        <f>Soft!AB99</f>
        <v>85</v>
      </c>
      <c r="AC100" s="10">
        <f>Soft!AC99</f>
        <v>55</v>
      </c>
      <c r="AD100" s="10">
        <f>Soft!AD99</f>
        <v>47</v>
      </c>
    </row>
    <row r="101" spans="1:30" x14ac:dyDescent="0.2">
      <c r="A101" s="13">
        <v>40118</v>
      </c>
      <c r="B101" s="10"/>
      <c r="C101" s="10"/>
      <c r="D101" s="10"/>
      <c r="E101" s="10">
        <f>Soft!E100</f>
        <v>83.478153489999997</v>
      </c>
      <c r="F101" s="10">
        <f>Soft!F100</f>
        <v>55</v>
      </c>
      <c r="G101" s="10">
        <f>Soft!G100</f>
        <v>81</v>
      </c>
      <c r="H101" s="10">
        <f>Soft!H100</f>
        <v>46</v>
      </c>
      <c r="I101" s="10">
        <f>Soft!I100</f>
        <v>33</v>
      </c>
      <c r="J101" s="10">
        <f>Soft!J100</f>
        <v>40</v>
      </c>
      <c r="K101" s="10">
        <f>Soft!K100</f>
        <v>28</v>
      </c>
      <c r="L101" s="10">
        <f>Soft!L100</f>
        <v>40</v>
      </c>
      <c r="M101" s="10">
        <f>Soft!M100</f>
        <v>44</v>
      </c>
      <c r="N101" s="10">
        <f>Soft!N100</f>
        <v>30</v>
      </c>
      <c r="O101" s="10">
        <f>Soft!O100</f>
        <v>47</v>
      </c>
      <c r="P101" s="10">
        <f>Soft!P100</f>
        <v>66</v>
      </c>
      <c r="Q101" s="10">
        <f>Soft!Q100</f>
        <v>44</v>
      </c>
      <c r="R101" s="10">
        <f>Soft!R100</f>
        <v>45</v>
      </c>
      <c r="S101" s="10">
        <f>Soft!S100</f>
        <v>38</v>
      </c>
      <c r="T101" s="10">
        <f>Soft!T100</f>
        <v>39</v>
      </c>
      <c r="U101" s="10">
        <f>Soft!U100</f>
        <v>42</v>
      </c>
      <c r="V101" s="10">
        <f>Soft!V100</f>
        <v>40</v>
      </c>
      <c r="W101" s="10">
        <f>Soft!W100</f>
        <v>26</v>
      </c>
      <c r="X101" s="10">
        <f>Soft!X100</f>
        <v>70</v>
      </c>
      <c r="Y101" s="10">
        <f>Soft!Y100</f>
        <v>84</v>
      </c>
      <c r="Z101" s="10">
        <f>Soft!Z100</f>
        <v>92</v>
      </c>
      <c r="AA101" s="10">
        <f>Soft!AA100</f>
        <v>74</v>
      </c>
      <c r="AB101" s="10">
        <f>Soft!AB100</f>
        <v>101</v>
      </c>
      <c r="AC101" s="10">
        <f>Soft!AC100</f>
        <v>64</v>
      </c>
      <c r="AD101" s="10">
        <f>Soft!AD100</f>
        <v>39</v>
      </c>
    </row>
    <row r="102" spans="1:30" x14ac:dyDescent="0.2">
      <c r="A102" s="13">
        <v>40148</v>
      </c>
      <c r="B102" s="10"/>
      <c r="C102" s="10"/>
      <c r="D102" s="10"/>
      <c r="E102" s="10">
        <f>Soft!E101</f>
        <v>86.626152180000005</v>
      </c>
      <c r="F102" s="10">
        <f>Soft!F101</f>
        <v>58</v>
      </c>
      <c r="G102" s="10">
        <f>Soft!G101</f>
        <v>82</v>
      </c>
      <c r="H102" s="10">
        <f>Soft!H101</f>
        <v>45</v>
      </c>
      <c r="I102" s="10">
        <f>Soft!I101</f>
        <v>34</v>
      </c>
      <c r="J102" s="10">
        <f>Soft!J101</f>
        <v>38</v>
      </c>
      <c r="K102" s="10">
        <f>Soft!K101</f>
        <v>26</v>
      </c>
      <c r="L102" s="10">
        <f>Soft!L101</f>
        <v>38</v>
      </c>
      <c r="M102" s="10">
        <f>Soft!M101</f>
        <v>39</v>
      </c>
      <c r="N102" s="10">
        <f>Soft!N101</f>
        <v>23</v>
      </c>
      <c r="O102" s="10">
        <f>Soft!O101</f>
        <v>47</v>
      </c>
      <c r="P102" s="10">
        <f>Soft!P101</f>
        <v>71</v>
      </c>
      <c r="Q102" s="10">
        <f>Soft!Q101</f>
        <v>49</v>
      </c>
      <c r="R102" s="10">
        <f>Soft!R101</f>
        <v>39</v>
      </c>
      <c r="S102" s="10">
        <f>Soft!S101</f>
        <v>47</v>
      </c>
      <c r="T102" s="10">
        <f>Soft!T101</f>
        <v>43</v>
      </c>
      <c r="U102" s="10">
        <f>Soft!U101</f>
        <v>41</v>
      </c>
      <c r="V102" s="10">
        <f>Soft!V101</f>
        <v>44</v>
      </c>
      <c r="W102" s="10">
        <f>Soft!W101</f>
        <v>29</v>
      </c>
      <c r="X102" s="10">
        <f>Soft!X101</f>
        <v>70</v>
      </c>
      <c r="Y102" s="10">
        <f>Soft!Y101</f>
        <v>83</v>
      </c>
      <c r="Z102" s="10">
        <f>Soft!Z101</f>
        <v>88</v>
      </c>
      <c r="AA102" s="10">
        <f>Soft!AA101</f>
        <v>77</v>
      </c>
      <c r="AB102" s="10">
        <f>Soft!AB101</f>
        <v>95</v>
      </c>
      <c r="AC102" s="10">
        <f>Soft!AC101</f>
        <v>63</v>
      </c>
      <c r="AD102" s="10">
        <f>Soft!AD101</f>
        <v>43</v>
      </c>
    </row>
    <row r="103" spans="1:30" x14ac:dyDescent="0.2">
      <c r="A103" s="13">
        <v>40179</v>
      </c>
      <c r="B103" s="10"/>
      <c r="C103" s="10"/>
      <c r="D103" s="10"/>
      <c r="E103" s="10">
        <f>Soft!E102</f>
        <v>88.787780339999998</v>
      </c>
      <c r="F103" s="10">
        <f>Soft!F102</f>
        <v>64</v>
      </c>
      <c r="G103" s="10">
        <f>Soft!G102</f>
        <v>86</v>
      </c>
      <c r="H103" s="10">
        <f>Soft!H102</f>
        <v>44</v>
      </c>
      <c r="I103" s="10">
        <f>Soft!I102</f>
        <v>32</v>
      </c>
      <c r="J103" s="10">
        <f>Soft!J102</f>
        <v>23</v>
      </c>
      <c r="K103" s="10">
        <f>Soft!K102</f>
        <v>26</v>
      </c>
      <c r="L103" s="10">
        <f>Soft!L102</f>
        <v>37</v>
      </c>
      <c r="M103" s="10">
        <f>Soft!M102</f>
        <v>32</v>
      </c>
      <c r="N103" s="10">
        <f>Soft!N102</f>
        <v>22</v>
      </c>
      <c r="O103" s="10">
        <f>Soft!O102</f>
        <v>55</v>
      </c>
      <c r="P103" s="10">
        <f>Soft!P102</f>
        <v>74</v>
      </c>
      <c r="Q103" s="10">
        <f>Soft!Q102</f>
        <v>33</v>
      </c>
      <c r="R103" s="10">
        <f>Soft!R102</f>
        <v>37</v>
      </c>
      <c r="S103" s="10">
        <f>Soft!S102</f>
        <v>21</v>
      </c>
      <c r="T103" s="10">
        <f>Soft!T102</f>
        <v>32</v>
      </c>
      <c r="U103" s="10">
        <f>Soft!U102</f>
        <v>47</v>
      </c>
      <c r="V103" s="10">
        <f>Soft!V102</f>
        <v>35</v>
      </c>
      <c r="W103" s="10">
        <f>Soft!W102</f>
        <v>27</v>
      </c>
      <c r="X103" s="10">
        <f>Soft!X102</f>
        <v>68</v>
      </c>
      <c r="Y103" s="10">
        <f>Soft!Y102</f>
        <v>81</v>
      </c>
      <c r="Z103" s="10">
        <f>Soft!Z102</f>
        <v>92</v>
      </c>
      <c r="AA103" s="10">
        <f>Soft!AA102</f>
        <v>77</v>
      </c>
      <c r="AB103" s="10">
        <f>Soft!AB102</f>
        <v>98</v>
      </c>
      <c r="AC103" s="10">
        <f>Soft!AC102</f>
        <v>53</v>
      </c>
      <c r="AD103" s="10">
        <f>Soft!AD102</f>
        <v>39</v>
      </c>
    </row>
    <row r="104" spans="1:30" x14ac:dyDescent="0.2">
      <c r="A104" s="13">
        <v>40210</v>
      </c>
      <c r="B104" s="10"/>
      <c r="C104" s="10"/>
      <c r="D104" s="10"/>
      <c r="E104" s="10">
        <f>Soft!E103</f>
        <v>85.747645259999999</v>
      </c>
      <c r="F104" s="10">
        <f>Soft!F103</f>
        <v>69</v>
      </c>
      <c r="G104" s="10">
        <f>Soft!G103</f>
        <v>89</v>
      </c>
      <c r="H104" s="10">
        <f>Soft!H103</f>
        <v>47</v>
      </c>
      <c r="I104" s="10">
        <f>Soft!I103</f>
        <v>38</v>
      </c>
      <c r="J104" s="10">
        <f>Soft!J103</f>
        <v>34</v>
      </c>
      <c r="K104" s="10">
        <f>Soft!K103</f>
        <v>27</v>
      </c>
      <c r="L104" s="10">
        <f>Soft!L103</f>
        <v>42</v>
      </c>
      <c r="M104" s="10">
        <f>Soft!M103</f>
        <v>44</v>
      </c>
      <c r="N104" s="10">
        <f>Soft!N103</f>
        <v>26</v>
      </c>
      <c r="O104" s="10">
        <f>Soft!O103</f>
        <v>53</v>
      </c>
      <c r="P104" s="10">
        <f>Soft!P103</f>
        <v>74</v>
      </c>
      <c r="Q104" s="10">
        <f>Soft!Q103</f>
        <v>52</v>
      </c>
      <c r="R104" s="10">
        <f>Soft!R103</f>
        <v>43</v>
      </c>
      <c r="S104" s="10">
        <f>Soft!S103</f>
        <v>56</v>
      </c>
      <c r="T104" s="10">
        <f>Soft!T103</f>
        <v>49</v>
      </c>
      <c r="U104" s="10">
        <f>Soft!U103</f>
        <v>50</v>
      </c>
      <c r="V104" s="10">
        <f>Soft!V103</f>
        <v>42</v>
      </c>
      <c r="W104" s="10">
        <f>Soft!W103</f>
        <v>24</v>
      </c>
      <c r="X104" s="10">
        <f>Soft!X103</f>
        <v>71</v>
      </c>
      <c r="Y104" s="10">
        <f>Soft!Y103</f>
        <v>85</v>
      </c>
      <c r="Z104" s="10">
        <f>Soft!Z103</f>
        <v>90</v>
      </c>
      <c r="AA104" s="10">
        <f>Soft!AA103</f>
        <v>76</v>
      </c>
      <c r="AB104" s="10">
        <f>Soft!AB103</f>
        <v>104</v>
      </c>
      <c r="AC104" s="10">
        <f>Soft!AC103</f>
        <v>54</v>
      </c>
      <c r="AD104" s="10">
        <f>Soft!AD103</f>
        <v>48</v>
      </c>
    </row>
    <row r="105" spans="1:30" x14ac:dyDescent="0.2">
      <c r="A105" s="13">
        <v>40238</v>
      </c>
      <c r="B105" s="10"/>
      <c r="C105" s="10"/>
      <c r="D105" s="10"/>
      <c r="E105" s="10">
        <f>Soft!E104</f>
        <v>96.275284290000002</v>
      </c>
      <c r="F105" s="10">
        <f>Soft!F104</f>
        <v>67</v>
      </c>
      <c r="G105" s="10">
        <f>Soft!G104</f>
        <v>86</v>
      </c>
      <c r="H105" s="10">
        <f>Soft!H104</f>
        <v>50</v>
      </c>
      <c r="I105" s="10">
        <f>Soft!I104</f>
        <v>38</v>
      </c>
      <c r="J105" s="10">
        <f>Soft!J104</f>
        <v>43</v>
      </c>
      <c r="K105" s="10">
        <f>Soft!K104</f>
        <v>31</v>
      </c>
      <c r="L105" s="10">
        <f>Soft!L104</f>
        <v>52</v>
      </c>
      <c r="M105" s="10">
        <f>Soft!M104</f>
        <v>61</v>
      </c>
      <c r="N105" s="10">
        <f>Soft!N104</f>
        <v>21</v>
      </c>
      <c r="O105" s="10">
        <f>Soft!O104</f>
        <v>51</v>
      </c>
      <c r="P105" s="10">
        <f>Soft!P104</f>
        <v>74</v>
      </c>
      <c r="Q105" s="10">
        <f>Soft!Q104</f>
        <v>54</v>
      </c>
      <c r="R105" s="10">
        <f>Soft!R104</f>
        <v>43</v>
      </c>
      <c r="S105" s="10">
        <f>Soft!S104</f>
        <v>63</v>
      </c>
      <c r="T105" s="10">
        <f>Soft!T104</f>
        <v>50</v>
      </c>
      <c r="U105" s="10">
        <f>Soft!U104</f>
        <v>45</v>
      </c>
      <c r="V105" s="10">
        <f>Soft!V104</f>
        <v>39</v>
      </c>
      <c r="W105" s="10">
        <f>Soft!W104</f>
        <v>26</v>
      </c>
      <c r="X105" s="10">
        <f>Soft!X104</f>
        <v>69</v>
      </c>
      <c r="Y105" s="10">
        <f>Soft!Y104</f>
        <v>82</v>
      </c>
      <c r="Z105" s="10">
        <f>Soft!Z104</f>
        <v>97</v>
      </c>
      <c r="AA105" s="10">
        <f>Soft!AA104</f>
        <v>75</v>
      </c>
      <c r="AB105" s="10">
        <f>Soft!AB104</f>
        <v>117</v>
      </c>
      <c r="AC105" s="10">
        <f>Soft!AC104</f>
        <v>55</v>
      </c>
      <c r="AD105" s="10">
        <f>Soft!AD104</f>
        <v>51</v>
      </c>
    </row>
    <row r="106" spans="1:30" x14ac:dyDescent="0.2">
      <c r="A106" s="13">
        <v>40269</v>
      </c>
      <c r="B106" s="10"/>
      <c r="C106" s="10"/>
      <c r="D106" s="10"/>
      <c r="E106" s="10">
        <f>Soft!E105</f>
        <v>98.376972969999997</v>
      </c>
      <c r="F106" s="10">
        <f>Soft!F105</f>
        <v>76</v>
      </c>
      <c r="G106" s="10">
        <f>Soft!G105</f>
        <v>86</v>
      </c>
      <c r="H106" s="10">
        <f>Soft!H105</f>
        <v>67</v>
      </c>
      <c r="I106" s="10">
        <f>Soft!I105</f>
        <v>42</v>
      </c>
      <c r="J106" s="10">
        <f>Soft!J105</f>
        <v>68</v>
      </c>
      <c r="K106" s="10">
        <f>Soft!K105</f>
        <v>35</v>
      </c>
      <c r="L106" s="10">
        <f>Soft!L105</f>
        <v>65</v>
      </c>
      <c r="M106" s="10">
        <f>Soft!M105</f>
        <v>72</v>
      </c>
      <c r="N106" s="10">
        <f>Soft!N105</f>
        <v>22</v>
      </c>
      <c r="O106" s="10">
        <f>Soft!O105</f>
        <v>52</v>
      </c>
      <c r="P106" s="10">
        <f>Soft!P105</f>
        <v>76</v>
      </c>
      <c r="Q106" s="10">
        <f>Soft!Q105</f>
        <v>54</v>
      </c>
      <c r="R106" s="10">
        <f>Soft!R105</f>
        <v>45</v>
      </c>
      <c r="S106" s="10">
        <f>Soft!S105</f>
        <v>51</v>
      </c>
      <c r="T106" s="10">
        <f>Soft!T105</f>
        <v>56</v>
      </c>
      <c r="U106" s="10">
        <f>Soft!U105</f>
        <v>41</v>
      </c>
      <c r="V106" s="10">
        <f>Soft!V105</f>
        <v>37</v>
      </c>
      <c r="W106" s="10">
        <f>Soft!W105</f>
        <v>32</v>
      </c>
      <c r="X106" s="10">
        <f>Soft!X105</f>
        <v>70</v>
      </c>
      <c r="Y106" s="10">
        <f>Soft!Y105</f>
        <v>84</v>
      </c>
      <c r="Z106" s="10">
        <f>Soft!Z105</f>
        <v>90</v>
      </c>
      <c r="AA106" s="10">
        <f>Soft!AA105</f>
        <v>78</v>
      </c>
      <c r="AB106" s="10">
        <f>Soft!AB105</f>
        <v>94</v>
      </c>
      <c r="AC106" s="10">
        <f>Soft!AC105</f>
        <v>61</v>
      </c>
      <c r="AD106" s="10">
        <f>Soft!AD105</f>
        <v>45</v>
      </c>
    </row>
    <row r="107" spans="1:30" x14ac:dyDescent="0.2">
      <c r="A107" s="13">
        <v>40299</v>
      </c>
      <c r="B107" s="10"/>
      <c r="C107" s="10"/>
      <c r="D107" s="10"/>
      <c r="E107" s="10">
        <f>Soft!E106</f>
        <v>98.398431810000005</v>
      </c>
      <c r="F107" s="10">
        <f>Soft!F106</f>
        <v>64</v>
      </c>
      <c r="G107" s="10">
        <f>Soft!G106</f>
        <v>81</v>
      </c>
      <c r="H107" s="10">
        <f>Soft!H106</f>
        <v>62</v>
      </c>
      <c r="I107" s="10">
        <f>Soft!I106</f>
        <v>42</v>
      </c>
      <c r="J107" s="10">
        <f>Soft!J106</f>
        <v>55</v>
      </c>
      <c r="K107" s="10">
        <f>Soft!K106</f>
        <v>32</v>
      </c>
      <c r="L107" s="10">
        <f>Soft!L106</f>
        <v>58</v>
      </c>
      <c r="M107" s="10">
        <f>Soft!M106</f>
        <v>58</v>
      </c>
      <c r="N107" s="10">
        <f>Soft!N106</f>
        <v>29</v>
      </c>
      <c r="O107" s="10">
        <f>Soft!O106</f>
        <v>51</v>
      </c>
      <c r="P107" s="10">
        <f>Soft!P106</f>
        <v>74</v>
      </c>
      <c r="Q107" s="10">
        <f>Soft!Q106</f>
        <v>51</v>
      </c>
      <c r="R107" s="10">
        <f>Soft!R106</f>
        <v>41</v>
      </c>
      <c r="S107" s="10">
        <f>Soft!S106</f>
        <v>40</v>
      </c>
      <c r="T107" s="10">
        <f>Soft!T106</f>
        <v>54</v>
      </c>
      <c r="U107" s="10">
        <f>Soft!U106</f>
        <v>46</v>
      </c>
      <c r="V107" s="10">
        <f>Soft!V106</f>
        <v>39</v>
      </c>
      <c r="W107" s="10">
        <f>Soft!W106</f>
        <v>29</v>
      </c>
      <c r="X107" s="10">
        <f>Soft!X106</f>
        <v>72</v>
      </c>
      <c r="Y107" s="10">
        <f>Soft!Y106</f>
        <v>85</v>
      </c>
      <c r="Z107" s="10">
        <f>Soft!Z106</f>
        <v>89</v>
      </c>
      <c r="AA107" s="10">
        <f>Soft!AA106</f>
        <v>79</v>
      </c>
      <c r="AB107" s="10">
        <f>Soft!AB106</f>
        <v>95</v>
      </c>
      <c r="AC107" s="10">
        <f>Soft!AC106</f>
        <v>61</v>
      </c>
      <c r="AD107" s="10">
        <f>Soft!AD106</f>
        <v>47</v>
      </c>
    </row>
    <row r="108" spans="1:30" x14ac:dyDescent="0.2">
      <c r="A108" s="13">
        <v>40330</v>
      </c>
      <c r="B108" s="10"/>
      <c r="C108" s="10"/>
      <c r="D108" s="10"/>
      <c r="E108" s="10">
        <f>Soft!E107</f>
        <v>99.339871759999994</v>
      </c>
      <c r="F108" s="10">
        <f>Soft!F107</f>
        <v>67</v>
      </c>
      <c r="G108" s="10">
        <f>Soft!G107</f>
        <v>84</v>
      </c>
      <c r="H108" s="10">
        <f>Soft!H107</f>
        <v>64</v>
      </c>
      <c r="I108" s="10">
        <f>Soft!I107</f>
        <v>48</v>
      </c>
      <c r="J108" s="10">
        <f>Soft!J107</f>
        <v>59</v>
      </c>
      <c r="K108" s="10">
        <f>Soft!K107</f>
        <v>28</v>
      </c>
      <c r="L108" s="10">
        <f>Soft!L107</f>
        <v>63</v>
      </c>
      <c r="M108" s="10">
        <f>Soft!M107</f>
        <v>67</v>
      </c>
      <c r="N108" s="10">
        <f>Soft!N107</f>
        <v>22</v>
      </c>
      <c r="O108" s="10">
        <f>Soft!O107</f>
        <v>52</v>
      </c>
      <c r="P108" s="10">
        <f>Soft!P107</f>
        <v>73</v>
      </c>
      <c r="Q108" s="10">
        <f>Soft!Q107</f>
        <v>55</v>
      </c>
      <c r="R108" s="10">
        <f>Soft!R107</f>
        <v>48</v>
      </c>
      <c r="S108" s="10">
        <f>Soft!S107</f>
        <v>55</v>
      </c>
      <c r="T108" s="10">
        <f>Soft!T107</f>
        <v>54</v>
      </c>
      <c r="U108" s="10">
        <f>Soft!U107</f>
        <v>40</v>
      </c>
      <c r="V108" s="10">
        <f>Soft!V107</f>
        <v>43</v>
      </c>
      <c r="W108" s="10">
        <f>Soft!W107</f>
        <v>28</v>
      </c>
      <c r="X108" s="10">
        <f>Soft!X107</f>
        <v>72</v>
      </c>
      <c r="Y108" s="10">
        <f>Soft!Y107</f>
        <v>89</v>
      </c>
      <c r="Z108" s="10">
        <f>Soft!Z107</f>
        <v>88</v>
      </c>
      <c r="AA108" s="10">
        <f>Soft!AA107</f>
        <v>81</v>
      </c>
      <c r="AB108" s="10">
        <f>Soft!AB107</f>
        <v>94</v>
      </c>
      <c r="AC108" s="10">
        <f>Soft!AC107</f>
        <v>69</v>
      </c>
      <c r="AD108" s="10">
        <f>Soft!AD107</f>
        <v>45</v>
      </c>
    </row>
    <row r="109" spans="1:30" x14ac:dyDescent="0.2">
      <c r="A109" s="13">
        <v>40360</v>
      </c>
      <c r="B109" s="10"/>
      <c r="C109" s="10"/>
      <c r="D109" s="10"/>
      <c r="E109" s="10">
        <f>Soft!E108</f>
        <v>101.25428787</v>
      </c>
      <c r="F109" s="10">
        <f>Soft!F108</f>
        <v>65</v>
      </c>
      <c r="G109" s="10">
        <f>Soft!G108</f>
        <v>84</v>
      </c>
      <c r="H109" s="10">
        <f>Soft!H108</f>
        <v>65</v>
      </c>
      <c r="I109" s="10">
        <f>Soft!I108</f>
        <v>47</v>
      </c>
      <c r="J109" s="10">
        <f>Soft!J108</f>
        <v>57</v>
      </c>
      <c r="K109" s="10">
        <f>Soft!K108</f>
        <v>33</v>
      </c>
      <c r="L109" s="10">
        <f>Soft!L108</f>
        <v>62</v>
      </c>
      <c r="M109" s="10">
        <f>Soft!M108</f>
        <v>66</v>
      </c>
      <c r="N109" s="10">
        <f>Soft!N108</f>
        <v>22</v>
      </c>
      <c r="O109" s="10">
        <f>Soft!O108</f>
        <v>58</v>
      </c>
      <c r="P109" s="10">
        <f>Soft!P108</f>
        <v>78</v>
      </c>
      <c r="Q109" s="10">
        <f>Soft!Q108</f>
        <v>59</v>
      </c>
      <c r="R109" s="10">
        <f>Soft!R108</f>
        <v>47</v>
      </c>
      <c r="S109" s="10">
        <f>Soft!S108</f>
        <v>46</v>
      </c>
      <c r="T109" s="10">
        <f>Soft!T108</f>
        <v>51</v>
      </c>
      <c r="U109" s="10">
        <f>Soft!U108</f>
        <v>48</v>
      </c>
      <c r="V109" s="10">
        <f>Soft!V108</f>
        <v>44</v>
      </c>
      <c r="W109" s="10">
        <f>Soft!W108</f>
        <v>25</v>
      </c>
      <c r="X109" s="10">
        <f>Soft!X108</f>
        <v>74</v>
      </c>
      <c r="Y109" s="10">
        <f>Soft!Y108</f>
        <v>88</v>
      </c>
      <c r="Z109" s="10">
        <f>Soft!Z108</f>
        <v>94</v>
      </c>
      <c r="AA109" s="10">
        <f>Soft!AA108</f>
        <v>79</v>
      </c>
      <c r="AB109" s="10">
        <f>Soft!AB108</f>
        <v>90</v>
      </c>
      <c r="AC109" s="10">
        <f>Soft!AC108</f>
        <v>67</v>
      </c>
      <c r="AD109" s="10">
        <f>Soft!AD108</f>
        <v>47</v>
      </c>
    </row>
    <row r="110" spans="1:30" x14ac:dyDescent="0.2">
      <c r="A110" s="13">
        <v>40391</v>
      </c>
      <c r="B110" s="10"/>
      <c r="C110" s="10"/>
      <c r="D110" s="10"/>
      <c r="E110" s="10">
        <f>Soft!E109</f>
        <v>98.983737520000005</v>
      </c>
      <c r="F110" s="10">
        <f>Soft!F109</f>
        <v>68</v>
      </c>
      <c r="G110" s="10">
        <f>Soft!G109</f>
        <v>82</v>
      </c>
      <c r="H110" s="10">
        <f>Soft!H109</f>
        <v>63</v>
      </c>
      <c r="I110" s="10">
        <f>Soft!I109</f>
        <v>55</v>
      </c>
      <c r="J110" s="10">
        <f>Soft!J109</f>
        <v>57</v>
      </c>
      <c r="K110" s="10">
        <f>Soft!K109</f>
        <v>33</v>
      </c>
      <c r="L110" s="10">
        <f>Soft!L109</f>
        <v>63</v>
      </c>
      <c r="M110" s="10">
        <f>Soft!M109</f>
        <v>67</v>
      </c>
      <c r="N110" s="10">
        <f>Soft!N109</f>
        <v>24</v>
      </c>
      <c r="O110" s="10">
        <f>Soft!O109</f>
        <v>53</v>
      </c>
      <c r="P110" s="10">
        <f>Soft!P109</f>
        <v>74</v>
      </c>
      <c r="Q110" s="10">
        <f>Soft!Q109</f>
        <v>53</v>
      </c>
      <c r="R110" s="10">
        <f>Soft!R109</f>
        <v>45</v>
      </c>
      <c r="S110" s="10">
        <f>Soft!S109</f>
        <v>40</v>
      </c>
      <c r="T110" s="10">
        <f>Soft!T109</f>
        <v>50</v>
      </c>
      <c r="U110" s="10">
        <f>Soft!U109</f>
        <v>36</v>
      </c>
      <c r="V110" s="10">
        <f>Soft!V109</f>
        <v>38</v>
      </c>
      <c r="W110" s="10">
        <f>Soft!W109</f>
        <v>25</v>
      </c>
      <c r="X110" s="10">
        <f>Soft!X109</f>
        <v>73</v>
      </c>
      <c r="Y110" s="10">
        <f>Soft!Y109</f>
        <v>88</v>
      </c>
      <c r="Z110" s="10">
        <f>Soft!Z109</f>
        <v>85</v>
      </c>
      <c r="AA110" s="10">
        <f>Soft!AA109</f>
        <v>80</v>
      </c>
      <c r="AB110" s="10">
        <f>Soft!AB109</f>
        <v>83</v>
      </c>
      <c r="AC110" s="10">
        <f>Soft!AC109</f>
        <v>69</v>
      </c>
      <c r="AD110" s="10">
        <f>Soft!AD109</f>
        <v>47</v>
      </c>
    </row>
    <row r="111" spans="1:30" x14ac:dyDescent="0.2">
      <c r="A111" s="13">
        <v>40422</v>
      </c>
      <c r="B111" s="10"/>
      <c r="C111" s="10"/>
      <c r="D111" s="10"/>
      <c r="E111" s="10">
        <f>Soft!E110</f>
        <v>101.07157644</v>
      </c>
      <c r="F111" s="10">
        <f>Soft!F110</f>
        <v>66</v>
      </c>
      <c r="G111" s="10">
        <f>Soft!G110</f>
        <v>85</v>
      </c>
      <c r="H111" s="10">
        <f>Soft!H110</f>
        <v>61</v>
      </c>
      <c r="I111" s="10">
        <f>Soft!I110</f>
        <v>44</v>
      </c>
      <c r="J111" s="10">
        <f>Soft!J110</f>
        <v>56</v>
      </c>
      <c r="K111" s="10">
        <f>Soft!K110</f>
        <v>34</v>
      </c>
      <c r="L111" s="10">
        <f>Soft!L110</f>
        <v>58</v>
      </c>
      <c r="M111" s="10">
        <f>Soft!M110</f>
        <v>62</v>
      </c>
      <c r="N111" s="10">
        <f>Soft!N110</f>
        <v>24</v>
      </c>
      <c r="O111" s="10">
        <f>Soft!O110</f>
        <v>57</v>
      </c>
      <c r="P111" s="10">
        <f>Soft!P110</f>
        <v>79</v>
      </c>
      <c r="Q111" s="10">
        <f>Soft!Q110</f>
        <v>53</v>
      </c>
      <c r="R111" s="10">
        <f>Soft!R110</f>
        <v>46</v>
      </c>
      <c r="S111" s="10">
        <f>Soft!S110</f>
        <v>49</v>
      </c>
      <c r="T111" s="10">
        <f>Soft!T110</f>
        <v>55</v>
      </c>
      <c r="U111" s="10">
        <f>Soft!U110</f>
        <v>39</v>
      </c>
      <c r="V111" s="10">
        <f>Soft!V110</f>
        <v>37</v>
      </c>
      <c r="W111" s="10">
        <f>Soft!W110</f>
        <v>27</v>
      </c>
      <c r="X111" s="10">
        <f>Soft!X110</f>
        <v>73</v>
      </c>
      <c r="Y111" s="10">
        <f>Soft!Y110</f>
        <v>91</v>
      </c>
      <c r="Z111" s="10">
        <f>Soft!Z110</f>
        <v>86</v>
      </c>
      <c r="AA111" s="10">
        <f>Soft!AA110</f>
        <v>81</v>
      </c>
      <c r="AB111" s="10">
        <f>Soft!AB110</f>
        <v>94</v>
      </c>
      <c r="AC111" s="10">
        <f>Soft!AC110</f>
        <v>74</v>
      </c>
      <c r="AD111" s="10">
        <f>Soft!AD110</f>
        <v>47</v>
      </c>
    </row>
    <row r="112" spans="1:30" x14ac:dyDescent="0.2">
      <c r="A112" s="13">
        <v>40452</v>
      </c>
      <c r="B112" s="10"/>
      <c r="C112" s="10"/>
      <c r="D112" s="10"/>
      <c r="E112" s="10">
        <f>Soft!E111</f>
        <v>101.877391</v>
      </c>
      <c r="F112" s="10">
        <f>Soft!F111</f>
        <v>67</v>
      </c>
      <c r="G112" s="10">
        <f>Soft!G111</f>
        <v>85</v>
      </c>
      <c r="H112" s="10">
        <f>Soft!H111</f>
        <v>59</v>
      </c>
      <c r="I112" s="10">
        <f>Soft!I111</f>
        <v>39</v>
      </c>
      <c r="J112" s="10">
        <f>Soft!J111</f>
        <v>45</v>
      </c>
      <c r="K112" s="10">
        <f>Soft!K111</f>
        <v>30</v>
      </c>
      <c r="L112" s="10">
        <f>Soft!L111</f>
        <v>51</v>
      </c>
      <c r="M112" s="10">
        <f>Soft!M111</f>
        <v>48</v>
      </c>
      <c r="N112" s="10">
        <f>Soft!N111</f>
        <v>23</v>
      </c>
      <c r="O112" s="10">
        <f>Soft!O111</f>
        <v>61</v>
      </c>
      <c r="P112" s="10">
        <f>Soft!P111</f>
        <v>80</v>
      </c>
      <c r="Q112" s="10">
        <f>Soft!Q111</f>
        <v>52</v>
      </c>
      <c r="R112" s="10">
        <f>Soft!R111</f>
        <v>49</v>
      </c>
      <c r="S112" s="10">
        <f>Soft!S111</f>
        <v>50</v>
      </c>
      <c r="T112" s="10">
        <f>Soft!T111</f>
        <v>48</v>
      </c>
      <c r="U112" s="10">
        <f>Soft!U111</f>
        <v>40</v>
      </c>
      <c r="V112" s="10">
        <f>Soft!V111</f>
        <v>37</v>
      </c>
      <c r="W112" s="10">
        <f>Soft!W111</f>
        <v>29</v>
      </c>
      <c r="X112" s="10">
        <f>Soft!X111</f>
        <v>77</v>
      </c>
      <c r="Y112" s="10">
        <f>Soft!Y111</f>
        <v>92</v>
      </c>
      <c r="Z112" s="10">
        <f>Soft!Z111</f>
        <v>89</v>
      </c>
      <c r="AA112" s="10">
        <f>Soft!AA111</f>
        <v>86</v>
      </c>
      <c r="AB112" s="10">
        <f>Soft!AB111</f>
        <v>90</v>
      </c>
      <c r="AC112" s="10">
        <f>Soft!AC111</f>
        <v>74</v>
      </c>
      <c r="AD112" s="10">
        <f>Soft!AD111</f>
        <v>44</v>
      </c>
    </row>
    <row r="113" spans="1:30" x14ac:dyDescent="0.2">
      <c r="A113" s="13">
        <v>40483</v>
      </c>
      <c r="B113" s="10"/>
      <c r="C113" s="10"/>
      <c r="D113" s="10"/>
      <c r="E113" s="10">
        <f>Soft!E112</f>
        <v>101.79553996999999</v>
      </c>
      <c r="F113" s="10">
        <f>Soft!F112</f>
        <v>66</v>
      </c>
      <c r="G113" s="10">
        <f>Soft!G112</f>
        <v>84</v>
      </c>
      <c r="H113" s="10">
        <f>Soft!H112</f>
        <v>58</v>
      </c>
      <c r="I113" s="10">
        <f>Soft!I112</f>
        <v>41</v>
      </c>
      <c r="J113" s="10">
        <f>Soft!J112</f>
        <v>45</v>
      </c>
      <c r="K113" s="10">
        <f>Soft!K112</f>
        <v>30</v>
      </c>
      <c r="L113" s="10">
        <f>Soft!L112</f>
        <v>52</v>
      </c>
      <c r="M113" s="10">
        <f>Soft!M112</f>
        <v>48</v>
      </c>
      <c r="N113" s="10">
        <f>Soft!N112</f>
        <v>20</v>
      </c>
      <c r="O113" s="10">
        <f>Soft!O112</f>
        <v>59</v>
      </c>
      <c r="P113" s="10">
        <f>Soft!P112</f>
        <v>83</v>
      </c>
      <c r="Q113" s="10">
        <f>Soft!Q112</f>
        <v>51</v>
      </c>
      <c r="R113" s="10">
        <f>Soft!R112</f>
        <v>47</v>
      </c>
      <c r="S113" s="10">
        <f>Soft!S112</f>
        <v>45</v>
      </c>
      <c r="T113" s="10">
        <f>Soft!T112</f>
        <v>38</v>
      </c>
      <c r="U113" s="10">
        <f>Soft!U112</f>
        <v>46</v>
      </c>
      <c r="V113" s="10">
        <f>Soft!V112</f>
        <v>34</v>
      </c>
      <c r="W113" s="10">
        <f>Soft!W112</f>
        <v>31</v>
      </c>
      <c r="X113" s="10">
        <f>Soft!X112</f>
        <v>75</v>
      </c>
      <c r="Y113" s="10">
        <f>Soft!Y112</f>
        <v>89</v>
      </c>
      <c r="Z113" s="10">
        <f>Soft!Z112</f>
        <v>88</v>
      </c>
      <c r="AA113" s="10">
        <f>Soft!AA112</f>
        <v>80</v>
      </c>
      <c r="AB113" s="10">
        <f>Soft!AB112</f>
        <v>97</v>
      </c>
      <c r="AC113" s="10">
        <f>Soft!AC112</f>
        <v>67</v>
      </c>
      <c r="AD113" s="10">
        <f>Soft!AD112</f>
        <v>44</v>
      </c>
    </row>
    <row r="114" spans="1:30" x14ac:dyDescent="0.2">
      <c r="A114" s="13">
        <v>40513</v>
      </c>
      <c r="B114" s="10"/>
      <c r="C114" s="10"/>
      <c r="D114" s="10"/>
      <c r="E114" s="10">
        <f>Soft!E113</f>
        <v>108.95384427</v>
      </c>
      <c r="F114" s="10">
        <f>Soft!F113</f>
        <v>62</v>
      </c>
      <c r="G114" s="10">
        <f>Soft!G113</f>
        <v>81</v>
      </c>
      <c r="H114" s="10">
        <f>Soft!H113</f>
        <v>54</v>
      </c>
      <c r="I114" s="10">
        <f>Soft!I113</f>
        <v>42</v>
      </c>
      <c r="J114" s="10">
        <f>Soft!J113</f>
        <v>47</v>
      </c>
      <c r="K114" s="10">
        <f>Soft!K113</f>
        <v>32</v>
      </c>
      <c r="L114" s="10">
        <f>Soft!L113</f>
        <v>46</v>
      </c>
      <c r="M114" s="10">
        <f>Soft!M113</f>
        <v>44</v>
      </c>
      <c r="N114" s="10">
        <f>Soft!N113</f>
        <v>17</v>
      </c>
      <c r="O114" s="10">
        <f>Soft!O113</f>
        <v>53</v>
      </c>
      <c r="P114" s="10">
        <f>Soft!P113</f>
        <v>81</v>
      </c>
      <c r="Q114" s="10">
        <f>Soft!Q113</f>
        <v>57</v>
      </c>
      <c r="R114" s="10">
        <f>Soft!R113</f>
        <v>47</v>
      </c>
      <c r="S114" s="10">
        <f>Soft!S113</f>
        <v>49</v>
      </c>
      <c r="T114" s="10">
        <f>Soft!T113</f>
        <v>45</v>
      </c>
      <c r="U114" s="10">
        <f>Soft!U113</f>
        <v>38</v>
      </c>
      <c r="V114" s="10">
        <f>Soft!V113</f>
        <v>34</v>
      </c>
      <c r="W114" s="10">
        <f>Soft!W113</f>
        <v>27</v>
      </c>
      <c r="X114" s="10">
        <f>Soft!X113</f>
        <v>75</v>
      </c>
      <c r="Y114" s="10">
        <f>Soft!Y113</f>
        <v>91</v>
      </c>
      <c r="Z114" s="10">
        <f>Soft!Z113</f>
        <v>89</v>
      </c>
      <c r="AA114" s="10">
        <f>Soft!AA113</f>
        <v>84</v>
      </c>
      <c r="AB114" s="10">
        <f>Soft!AB113</f>
        <v>91</v>
      </c>
      <c r="AC114" s="10">
        <f>Soft!AC113</f>
        <v>69</v>
      </c>
      <c r="AD114" s="10">
        <f>Soft!AD113</f>
        <v>41</v>
      </c>
    </row>
    <row r="115" spans="1:30" x14ac:dyDescent="0.2">
      <c r="A115" s="13">
        <v>40544</v>
      </c>
      <c r="B115" s="10"/>
      <c r="C115" s="10"/>
      <c r="D115" s="10"/>
      <c r="E115" s="10">
        <f>Soft!E114</f>
        <v>107.44154473</v>
      </c>
      <c r="F115" s="10">
        <f>Soft!F114</f>
        <v>75</v>
      </c>
      <c r="G115" s="10">
        <f>Soft!G114</f>
        <v>92</v>
      </c>
      <c r="H115" s="10">
        <f>Soft!H114</f>
        <v>51</v>
      </c>
      <c r="I115" s="10">
        <f>Soft!I114</f>
        <v>43</v>
      </c>
      <c r="J115" s="10">
        <f>Soft!J114</f>
        <v>32</v>
      </c>
      <c r="K115" s="10">
        <f>Soft!K114</f>
        <v>28</v>
      </c>
      <c r="L115" s="10">
        <f>Soft!L114</f>
        <v>41</v>
      </c>
      <c r="M115" s="10">
        <f>Soft!M114</f>
        <v>40</v>
      </c>
      <c r="N115" s="10">
        <f>Soft!N114</f>
        <v>24</v>
      </c>
      <c r="O115" s="10">
        <f>Soft!O114</f>
        <v>68</v>
      </c>
      <c r="P115" s="10">
        <f>Soft!P114</f>
        <v>90</v>
      </c>
      <c r="Q115" s="10">
        <f>Soft!Q114</f>
        <v>43</v>
      </c>
      <c r="R115" s="10">
        <f>Soft!R114</f>
        <v>46</v>
      </c>
      <c r="S115" s="10">
        <f>Soft!S114</f>
        <v>28</v>
      </c>
      <c r="T115" s="10">
        <f>Soft!T114</f>
        <v>40</v>
      </c>
      <c r="U115" s="10">
        <f>Soft!U114</f>
        <v>50</v>
      </c>
      <c r="V115" s="10">
        <f>Soft!V114</f>
        <v>28</v>
      </c>
      <c r="W115" s="10">
        <f>Soft!W114</f>
        <v>29</v>
      </c>
      <c r="X115" s="10">
        <f>Soft!X114</f>
        <v>72</v>
      </c>
      <c r="Y115" s="10">
        <f>Soft!Y114</f>
        <v>87</v>
      </c>
      <c r="Z115" s="10">
        <f>Soft!Z114</f>
        <v>94</v>
      </c>
      <c r="AA115" s="10">
        <f>Soft!AA114</f>
        <v>79</v>
      </c>
      <c r="AB115" s="10">
        <f>Soft!AB114</f>
        <v>100</v>
      </c>
      <c r="AC115" s="10">
        <f>Soft!AC114</f>
        <v>63</v>
      </c>
      <c r="AD115" s="10">
        <f>Soft!AD114</f>
        <v>34</v>
      </c>
    </row>
    <row r="116" spans="1:30" x14ac:dyDescent="0.2">
      <c r="A116" s="13">
        <v>40575</v>
      </c>
      <c r="B116" s="10"/>
      <c r="C116" s="10"/>
      <c r="D116" s="10"/>
      <c r="E116" s="10">
        <f>Soft!E115</f>
        <v>110.33036767</v>
      </c>
      <c r="F116" s="10">
        <f>Soft!F115</f>
        <v>80</v>
      </c>
      <c r="G116" s="10">
        <f>Soft!G115</f>
        <v>93</v>
      </c>
      <c r="H116" s="10">
        <f>Soft!H115</f>
        <v>50</v>
      </c>
      <c r="I116" s="10">
        <f>Soft!I115</f>
        <v>42</v>
      </c>
      <c r="J116" s="10">
        <f>Soft!J115</f>
        <v>32</v>
      </c>
      <c r="K116" s="10">
        <f>Soft!K115</f>
        <v>28</v>
      </c>
      <c r="L116" s="10">
        <f>Soft!L115</f>
        <v>42</v>
      </c>
      <c r="M116" s="10">
        <f>Soft!M115</f>
        <v>40</v>
      </c>
      <c r="N116" s="10">
        <f>Soft!N115</f>
        <v>29</v>
      </c>
      <c r="O116" s="10">
        <f>Soft!O115</f>
        <v>62</v>
      </c>
      <c r="P116" s="10">
        <f>Soft!P115</f>
        <v>83</v>
      </c>
      <c r="Q116" s="10">
        <f>Soft!Q115</f>
        <v>58</v>
      </c>
      <c r="R116" s="10">
        <f>Soft!R115</f>
        <v>48</v>
      </c>
      <c r="S116" s="10">
        <f>Soft!S115</f>
        <v>57</v>
      </c>
      <c r="T116" s="10">
        <f>Soft!T115</f>
        <v>54</v>
      </c>
      <c r="U116" s="10">
        <f>Soft!U115</f>
        <v>48</v>
      </c>
      <c r="V116" s="10">
        <f>Soft!V115</f>
        <v>33</v>
      </c>
      <c r="W116" s="10">
        <f>Soft!W115</f>
        <v>30</v>
      </c>
      <c r="X116" s="10">
        <f>Soft!X115</f>
        <v>75</v>
      </c>
      <c r="Y116" s="10">
        <f>Soft!Y115</f>
        <v>89</v>
      </c>
      <c r="Z116" s="10">
        <f>Soft!Z115</f>
        <v>89</v>
      </c>
      <c r="AA116" s="10">
        <f>Soft!AA115</f>
        <v>85</v>
      </c>
      <c r="AB116" s="10">
        <f>Soft!AB115</f>
        <v>96</v>
      </c>
      <c r="AC116" s="10">
        <f>Soft!AC115</f>
        <v>56</v>
      </c>
      <c r="AD116" s="10">
        <f>Soft!AD115</f>
        <v>44</v>
      </c>
    </row>
    <row r="117" spans="1:30" x14ac:dyDescent="0.2">
      <c r="A117" s="13">
        <v>40603</v>
      </c>
      <c r="B117" s="10"/>
      <c r="C117" s="10"/>
      <c r="D117" s="10"/>
      <c r="E117" s="10">
        <f>Soft!E116</f>
        <v>115.53946323</v>
      </c>
      <c r="F117" s="10">
        <f>Soft!F116</f>
        <v>84</v>
      </c>
      <c r="G117" s="10">
        <f>Soft!G116</f>
        <v>96</v>
      </c>
      <c r="H117" s="10">
        <f>Soft!H116</f>
        <v>57</v>
      </c>
      <c r="I117" s="10">
        <f>Soft!I116</f>
        <v>47</v>
      </c>
      <c r="J117" s="10">
        <f>Soft!J116</f>
        <v>50</v>
      </c>
      <c r="K117" s="10">
        <f>Soft!K116</f>
        <v>27</v>
      </c>
      <c r="L117" s="10">
        <f>Soft!L116</f>
        <v>49</v>
      </c>
      <c r="M117" s="10">
        <f>Soft!M116</f>
        <v>53</v>
      </c>
      <c r="N117" s="10">
        <f>Soft!N116</f>
        <v>23</v>
      </c>
      <c r="O117" s="10">
        <f>Soft!O116</f>
        <v>61</v>
      </c>
      <c r="P117" s="10">
        <f>Soft!P116</f>
        <v>77</v>
      </c>
      <c r="Q117" s="10">
        <f>Soft!Q116</f>
        <v>59</v>
      </c>
      <c r="R117" s="10">
        <f>Soft!R116</f>
        <v>51</v>
      </c>
      <c r="S117" s="10">
        <f>Soft!S116</f>
        <v>64</v>
      </c>
      <c r="T117" s="10">
        <f>Soft!T116</f>
        <v>56</v>
      </c>
      <c r="U117" s="10">
        <f>Soft!U116</f>
        <v>50</v>
      </c>
      <c r="V117" s="10">
        <f>Soft!V116</f>
        <v>34</v>
      </c>
      <c r="W117" s="10">
        <f>Soft!W116</f>
        <v>30</v>
      </c>
      <c r="X117" s="10">
        <f>Soft!X116</f>
        <v>78</v>
      </c>
      <c r="Y117" s="10">
        <f>Soft!Y116</f>
        <v>91</v>
      </c>
      <c r="Z117" s="10">
        <f>Soft!Z116</f>
        <v>96</v>
      </c>
      <c r="AA117" s="10">
        <f>Soft!AA116</f>
        <v>85</v>
      </c>
      <c r="AB117" s="10">
        <f>Soft!AB116</f>
        <v>97</v>
      </c>
      <c r="AC117" s="10">
        <f>Soft!AC116</f>
        <v>62</v>
      </c>
      <c r="AD117" s="10">
        <f>Soft!AD116</f>
        <v>42</v>
      </c>
    </row>
    <row r="118" spans="1:30" x14ac:dyDescent="0.2">
      <c r="A118" s="13">
        <v>40634</v>
      </c>
      <c r="B118" s="10"/>
      <c r="C118" s="10"/>
      <c r="D118" s="10"/>
      <c r="E118" s="10">
        <f>Soft!E117</f>
        <v>111.85783895</v>
      </c>
      <c r="F118" s="10">
        <f>Soft!F117</f>
        <v>81</v>
      </c>
      <c r="G118" s="10">
        <f>Soft!G117</f>
        <v>94</v>
      </c>
      <c r="H118" s="10">
        <f>Soft!H117</f>
        <v>67</v>
      </c>
      <c r="I118" s="10">
        <f>Soft!I117</f>
        <v>50</v>
      </c>
      <c r="J118" s="10">
        <f>Soft!J117</f>
        <v>68</v>
      </c>
      <c r="K118" s="10">
        <f>Soft!K117</f>
        <v>41</v>
      </c>
      <c r="L118" s="10">
        <f>Soft!L117</f>
        <v>67</v>
      </c>
      <c r="M118" s="10">
        <f>Soft!M117</f>
        <v>73</v>
      </c>
      <c r="N118" s="10">
        <f>Soft!N117</f>
        <v>26</v>
      </c>
      <c r="O118" s="10">
        <f>Soft!O117</f>
        <v>56</v>
      </c>
      <c r="P118" s="10">
        <f>Soft!P117</f>
        <v>74</v>
      </c>
      <c r="Q118" s="10">
        <f>Soft!Q117</f>
        <v>55</v>
      </c>
      <c r="R118" s="10">
        <f>Soft!R117</f>
        <v>49</v>
      </c>
      <c r="S118" s="10">
        <f>Soft!S117</f>
        <v>48</v>
      </c>
      <c r="T118" s="10">
        <f>Soft!T117</f>
        <v>47</v>
      </c>
      <c r="U118" s="10">
        <f>Soft!U117</f>
        <v>58</v>
      </c>
      <c r="V118" s="10">
        <f>Soft!V117</f>
        <v>37</v>
      </c>
      <c r="W118" s="10">
        <f>Soft!W117</f>
        <v>29</v>
      </c>
      <c r="X118" s="10">
        <f>Soft!X117</f>
        <v>79</v>
      </c>
      <c r="Y118" s="10">
        <f>Soft!Y117</f>
        <v>90</v>
      </c>
      <c r="Z118" s="10">
        <f>Soft!Z117</f>
        <v>95</v>
      </c>
      <c r="AA118" s="10">
        <f>Soft!AA117</f>
        <v>84</v>
      </c>
      <c r="AB118" s="10">
        <f>Soft!AB117</f>
        <v>94</v>
      </c>
      <c r="AC118" s="10">
        <f>Soft!AC117</f>
        <v>71</v>
      </c>
      <c r="AD118" s="10">
        <f>Soft!AD117</f>
        <v>39</v>
      </c>
    </row>
    <row r="119" spans="1:30" x14ac:dyDescent="0.2">
      <c r="A119" s="13">
        <v>40664</v>
      </c>
      <c r="B119" s="10"/>
      <c r="C119" s="10"/>
      <c r="D119" s="10"/>
      <c r="E119" s="10">
        <f>Soft!E118</f>
        <v>110.7173756</v>
      </c>
      <c r="F119" s="10">
        <f>Soft!F118</f>
        <v>71</v>
      </c>
      <c r="G119" s="10">
        <f>Soft!G118</f>
        <v>88</v>
      </c>
      <c r="H119" s="10">
        <f>Soft!H118</f>
        <v>65</v>
      </c>
      <c r="I119" s="10">
        <f>Soft!I118</f>
        <v>46</v>
      </c>
      <c r="J119" s="10">
        <f>Soft!J118</f>
        <v>65</v>
      </c>
      <c r="K119" s="10">
        <f>Soft!K118</f>
        <v>35</v>
      </c>
      <c r="L119" s="10">
        <f>Soft!L118</f>
        <v>65</v>
      </c>
      <c r="M119" s="10">
        <f>Soft!M118</f>
        <v>64</v>
      </c>
      <c r="N119" s="10">
        <f>Soft!N118</f>
        <v>25</v>
      </c>
      <c r="O119" s="10">
        <f>Soft!O118</f>
        <v>54</v>
      </c>
      <c r="P119" s="10">
        <f>Soft!P118</f>
        <v>71</v>
      </c>
      <c r="Q119" s="10">
        <f>Soft!Q118</f>
        <v>61</v>
      </c>
      <c r="R119" s="10">
        <f>Soft!R118</f>
        <v>48</v>
      </c>
      <c r="S119" s="10">
        <f>Soft!S118</f>
        <v>52</v>
      </c>
      <c r="T119" s="10">
        <f>Soft!T118</f>
        <v>57</v>
      </c>
      <c r="U119" s="10">
        <f>Soft!U118</f>
        <v>52</v>
      </c>
      <c r="V119" s="10">
        <f>Soft!V118</f>
        <v>41</v>
      </c>
      <c r="W119" s="10">
        <f>Soft!W118</f>
        <v>34</v>
      </c>
      <c r="X119" s="10">
        <f>Soft!X118</f>
        <v>79</v>
      </c>
      <c r="Y119" s="10">
        <f>Soft!Y118</f>
        <v>89</v>
      </c>
      <c r="Z119" s="10">
        <f>Soft!Z118</f>
        <v>91</v>
      </c>
      <c r="AA119" s="10">
        <f>Soft!AA118</f>
        <v>86</v>
      </c>
      <c r="AB119" s="10">
        <f>Soft!AB118</f>
        <v>96</v>
      </c>
      <c r="AC119" s="10">
        <f>Soft!AC118</f>
        <v>71</v>
      </c>
      <c r="AD119" s="10">
        <f>Soft!AD118</f>
        <v>39</v>
      </c>
    </row>
    <row r="120" spans="1:30" x14ac:dyDescent="0.2">
      <c r="A120" s="13">
        <v>40695</v>
      </c>
      <c r="B120" s="10"/>
      <c r="C120" s="10"/>
      <c r="D120" s="10"/>
      <c r="E120" s="10">
        <f>Soft!E119</f>
        <v>113.23563903</v>
      </c>
      <c r="F120" s="10">
        <f>Soft!F119</f>
        <v>70</v>
      </c>
      <c r="G120" s="10">
        <f>Soft!G119</f>
        <v>85</v>
      </c>
      <c r="H120" s="10">
        <f>Soft!H119</f>
        <v>67</v>
      </c>
      <c r="I120" s="10">
        <f>Soft!I119</f>
        <v>51</v>
      </c>
      <c r="J120" s="10">
        <f>Soft!J119</f>
        <v>57</v>
      </c>
      <c r="K120" s="10">
        <f>Soft!K119</f>
        <v>33</v>
      </c>
      <c r="L120" s="10">
        <f>Soft!L119</f>
        <v>58</v>
      </c>
      <c r="M120" s="10">
        <f>Soft!M119</f>
        <v>60</v>
      </c>
      <c r="N120" s="10">
        <f>Soft!N119</f>
        <v>26</v>
      </c>
      <c r="O120" s="10">
        <f>Soft!O119</f>
        <v>50</v>
      </c>
      <c r="P120" s="10">
        <f>Soft!P119</f>
        <v>71</v>
      </c>
      <c r="Q120" s="10">
        <f>Soft!Q119</f>
        <v>56</v>
      </c>
      <c r="R120" s="10">
        <f>Soft!R119</f>
        <v>45</v>
      </c>
      <c r="S120" s="10">
        <f>Soft!S119</f>
        <v>55</v>
      </c>
      <c r="T120" s="10">
        <f>Soft!T119</f>
        <v>49</v>
      </c>
      <c r="U120" s="10">
        <f>Soft!U119</f>
        <v>49</v>
      </c>
      <c r="V120" s="10">
        <f>Soft!V119</f>
        <v>40</v>
      </c>
      <c r="W120" s="10">
        <f>Soft!W119</f>
        <v>32</v>
      </c>
      <c r="X120" s="10">
        <f>Soft!X119</f>
        <v>77</v>
      </c>
      <c r="Y120" s="10">
        <f>Soft!Y119</f>
        <v>87</v>
      </c>
      <c r="Z120" s="10">
        <f>Soft!Z119</f>
        <v>98</v>
      </c>
      <c r="AA120" s="10">
        <f>Soft!AA119</f>
        <v>82</v>
      </c>
      <c r="AB120" s="10">
        <f>Soft!AB119</f>
        <v>93</v>
      </c>
      <c r="AC120" s="10">
        <f>Soft!AC119</f>
        <v>67</v>
      </c>
      <c r="AD120" s="10">
        <f>Soft!AD119</f>
        <v>36</v>
      </c>
    </row>
    <row r="121" spans="1:30" x14ac:dyDescent="0.2">
      <c r="A121" s="13">
        <v>40725</v>
      </c>
      <c r="B121" s="10"/>
      <c r="C121" s="10"/>
      <c r="D121" s="10"/>
      <c r="E121" s="10">
        <f>Soft!E120</f>
        <v>109.8336455</v>
      </c>
      <c r="F121" s="10">
        <f>Soft!F120</f>
        <v>67</v>
      </c>
      <c r="G121" s="10">
        <f>Soft!G120</f>
        <v>81</v>
      </c>
      <c r="H121" s="10">
        <f>Soft!H120</f>
        <v>65</v>
      </c>
      <c r="I121" s="10">
        <f>Soft!I120</f>
        <v>48</v>
      </c>
      <c r="J121" s="10">
        <f>Soft!J120</f>
        <v>63</v>
      </c>
      <c r="K121" s="10">
        <f>Soft!K120</f>
        <v>35</v>
      </c>
      <c r="L121" s="10">
        <f>Soft!L120</f>
        <v>63</v>
      </c>
      <c r="M121" s="10">
        <f>Soft!M120</f>
        <v>64</v>
      </c>
      <c r="N121" s="10">
        <f>Soft!N120</f>
        <v>28</v>
      </c>
      <c r="O121" s="10">
        <f>Soft!O120</f>
        <v>53</v>
      </c>
      <c r="P121" s="10">
        <f>Soft!P120</f>
        <v>70</v>
      </c>
      <c r="Q121" s="10">
        <f>Soft!Q120</f>
        <v>53</v>
      </c>
      <c r="R121" s="10">
        <f>Soft!R120</f>
        <v>52</v>
      </c>
      <c r="S121" s="10">
        <f>Soft!S120</f>
        <v>38</v>
      </c>
      <c r="T121" s="10">
        <f>Soft!T120</f>
        <v>49</v>
      </c>
      <c r="U121" s="10">
        <f>Soft!U120</f>
        <v>45</v>
      </c>
      <c r="V121" s="10">
        <f>Soft!V120</f>
        <v>43</v>
      </c>
      <c r="W121" s="10">
        <f>Soft!W120</f>
        <v>29</v>
      </c>
      <c r="X121" s="10">
        <f>Soft!X120</f>
        <v>80</v>
      </c>
      <c r="Y121" s="10">
        <f>Soft!Y120</f>
        <v>89</v>
      </c>
      <c r="Z121" s="10">
        <f>Soft!Z120</f>
        <v>84</v>
      </c>
      <c r="AA121" s="10">
        <f>Soft!AA120</f>
        <v>87</v>
      </c>
      <c r="AB121" s="10">
        <f>Soft!AB120</f>
        <v>97</v>
      </c>
      <c r="AC121" s="10">
        <f>Soft!AC120</f>
        <v>76</v>
      </c>
      <c r="AD121" s="10">
        <f>Soft!AD120</f>
        <v>38</v>
      </c>
    </row>
    <row r="122" spans="1:30" x14ac:dyDescent="0.2">
      <c r="A122" s="13">
        <v>40756</v>
      </c>
      <c r="B122" s="10"/>
      <c r="C122" s="10"/>
      <c r="D122" s="10"/>
      <c r="E122" s="10">
        <f>Soft!E121</f>
        <v>108.76029334</v>
      </c>
      <c r="F122" s="10">
        <f>Soft!F121</f>
        <v>69</v>
      </c>
      <c r="G122" s="10">
        <f>Soft!G121</f>
        <v>83</v>
      </c>
      <c r="H122" s="10">
        <f>Soft!H121</f>
        <v>66</v>
      </c>
      <c r="I122" s="10">
        <f>Soft!I121</f>
        <v>53</v>
      </c>
      <c r="J122" s="10">
        <f>Soft!J121</f>
        <v>61</v>
      </c>
      <c r="K122" s="10">
        <f>Soft!K121</f>
        <v>37</v>
      </c>
      <c r="L122" s="10">
        <f>Soft!L121</f>
        <v>60</v>
      </c>
      <c r="M122" s="10">
        <f>Soft!M121</f>
        <v>60</v>
      </c>
      <c r="N122" s="10">
        <f>Soft!N121</f>
        <v>23</v>
      </c>
      <c r="O122" s="10">
        <f>Soft!O121</f>
        <v>55</v>
      </c>
      <c r="P122" s="10">
        <f>Soft!P121</f>
        <v>72</v>
      </c>
      <c r="Q122" s="10">
        <f>Soft!Q121</f>
        <v>55</v>
      </c>
      <c r="R122" s="10">
        <f>Soft!R121</f>
        <v>48</v>
      </c>
      <c r="S122" s="10">
        <f>Soft!S121</f>
        <v>59</v>
      </c>
      <c r="T122" s="10">
        <f>Soft!T121</f>
        <v>55</v>
      </c>
      <c r="U122" s="10">
        <f>Soft!U121</f>
        <v>44</v>
      </c>
      <c r="V122" s="10">
        <f>Soft!V121</f>
        <v>44</v>
      </c>
      <c r="W122" s="10">
        <f>Soft!W121</f>
        <v>32</v>
      </c>
      <c r="X122" s="10">
        <f>Soft!X121</f>
        <v>82</v>
      </c>
      <c r="Y122" s="10">
        <f>Soft!Y121</f>
        <v>91</v>
      </c>
      <c r="Z122" s="10">
        <f>Soft!Z121</f>
        <v>92</v>
      </c>
      <c r="AA122" s="10">
        <f>Soft!AA121</f>
        <v>88</v>
      </c>
      <c r="AB122" s="10">
        <f>Soft!AB121</f>
        <v>89</v>
      </c>
      <c r="AC122" s="10">
        <f>Soft!AC121</f>
        <v>73</v>
      </c>
      <c r="AD122" s="10">
        <f>Soft!AD121</f>
        <v>42</v>
      </c>
    </row>
    <row r="123" spans="1:30" x14ac:dyDescent="0.2">
      <c r="A123" s="13">
        <v>40787</v>
      </c>
      <c r="B123" s="10"/>
      <c r="C123" s="10"/>
      <c r="D123" s="10"/>
      <c r="E123" s="10">
        <f>Soft!E122</f>
        <v>105.29662281</v>
      </c>
      <c r="F123" s="10">
        <f>Soft!F122</f>
        <v>71</v>
      </c>
      <c r="G123" s="10">
        <f>Soft!G122</f>
        <v>81</v>
      </c>
      <c r="H123" s="10">
        <f>Soft!H122</f>
        <v>65</v>
      </c>
      <c r="I123" s="10">
        <f>Soft!I122</f>
        <v>51</v>
      </c>
      <c r="J123" s="10">
        <f>Soft!J122</f>
        <v>57</v>
      </c>
      <c r="K123" s="10">
        <f>Soft!K122</f>
        <v>38</v>
      </c>
      <c r="L123" s="10">
        <f>Soft!L122</f>
        <v>60</v>
      </c>
      <c r="M123" s="10">
        <f>Soft!M122</f>
        <v>65</v>
      </c>
      <c r="N123" s="10">
        <f>Soft!N122</f>
        <v>18</v>
      </c>
      <c r="O123" s="10">
        <f>Soft!O122</f>
        <v>56</v>
      </c>
      <c r="P123" s="10">
        <f>Soft!P122</f>
        <v>73</v>
      </c>
      <c r="Q123" s="10">
        <f>Soft!Q122</f>
        <v>55</v>
      </c>
      <c r="R123" s="10">
        <f>Soft!R122</f>
        <v>44</v>
      </c>
      <c r="S123" s="10">
        <f>Soft!S122</f>
        <v>47</v>
      </c>
      <c r="T123" s="10">
        <f>Soft!T122</f>
        <v>50</v>
      </c>
      <c r="U123" s="10">
        <f>Soft!U122</f>
        <v>43</v>
      </c>
      <c r="V123" s="10">
        <f>Soft!V122</f>
        <v>46</v>
      </c>
      <c r="W123" s="10">
        <f>Soft!W122</f>
        <v>33</v>
      </c>
      <c r="X123" s="10">
        <f>Soft!X122</f>
        <v>77</v>
      </c>
      <c r="Y123" s="10">
        <f>Soft!Y122</f>
        <v>89</v>
      </c>
      <c r="Z123" s="10">
        <f>Soft!Z122</f>
        <v>85</v>
      </c>
      <c r="AA123" s="10">
        <f>Soft!AA122</f>
        <v>87</v>
      </c>
      <c r="AB123" s="10">
        <f>Soft!AB122</f>
        <v>98</v>
      </c>
      <c r="AC123" s="10">
        <f>Soft!AC122</f>
        <v>77</v>
      </c>
      <c r="AD123" s="10">
        <f>Soft!AD122</f>
        <v>37</v>
      </c>
    </row>
    <row r="124" spans="1:30" x14ac:dyDescent="0.2">
      <c r="A124" s="13">
        <v>40817</v>
      </c>
      <c r="B124" s="10"/>
      <c r="C124" s="10"/>
      <c r="D124" s="10"/>
      <c r="E124" s="10">
        <f>Soft!E123</f>
        <v>105.46348678</v>
      </c>
      <c r="F124" s="10">
        <f>Soft!F123</f>
        <v>68</v>
      </c>
      <c r="G124" s="10">
        <f>Soft!G123</f>
        <v>80</v>
      </c>
      <c r="H124" s="10">
        <f>Soft!H123</f>
        <v>57</v>
      </c>
      <c r="I124" s="10">
        <f>Soft!I123</f>
        <v>48</v>
      </c>
      <c r="J124" s="10">
        <f>Soft!J123</f>
        <v>54</v>
      </c>
      <c r="K124" s="10">
        <f>Soft!K123</f>
        <v>36</v>
      </c>
      <c r="L124" s="10">
        <f>Soft!L123</f>
        <v>55</v>
      </c>
      <c r="M124" s="10">
        <f>Soft!M123</f>
        <v>57</v>
      </c>
      <c r="N124" s="10">
        <f>Soft!N123</f>
        <v>25</v>
      </c>
      <c r="O124" s="10">
        <f>Soft!O123</f>
        <v>55</v>
      </c>
      <c r="P124" s="10">
        <f>Soft!P123</f>
        <v>70</v>
      </c>
      <c r="Q124" s="10">
        <f>Soft!Q123</f>
        <v>56</v>
      </c>
      <c r="R124" s="10">
        <f>Soft!R123</f>
        <v>50</v>
      </c>
      <c r="S124" s="10">
        <f>Soft!S123</f>
        <v>55</v>
      </c>
      <c r="T124" s="10">
        <f>Soft!T123</f>
        <v>48</v>
      </c>
      <c r="U124" s="10">
        <f>Soft!U123</f>
        <v>44</v>
      </c>
      <c r="V124" s="10">
        <f>Soft!V123</f>
        <v>42</v>
      </c>
      <c r="W124" s="10">
        <f>Soft!W123</f>
        <v>35</v>
      </c>
      <c r="X124" s="10">
        <f>Soft!X123</f>
        <v>79</v>
      </c>
      <c r="Y124" s="10">
        <f>Soft!Y123</f>
        <v>91</v>
      </c>
      <c r="Z124" s="10">
        <f>Soft!Z123</f>
        <v>88</v>
      </c>
      <c r="AA124" s="10">
        <f>Soft!AA123</f>
        <v>85</v>
      </c>
      <c r="AB124" s="10">
        <f>Soft!AB123</f>
        <v>88</v>
      </c>
      <c r="AC124" s="10">
        <f>Soft!AC123</f>
        <v>81</v>
      </c>
      <c r="AD124" s="10">
        <f>Soft!AD123</f>
        <v>35</v>
      </c>
    </row>
    <row r="125" spans="1:30" x14ac:dyDescent="0.2">
      <c r="A125" s="13">
        <v>40848</v>
      </c>
      <c r="B125" s="10"/>
      <c r="C125" s="10"/>
      <c r="D125" s="10"/>
      <c r="E125" s="10">
        <f>Soft!E124</f>
        <v>105.52748036</v>
      </c>
      <c r="F125" s="10">
        <f>Soft!F124</f>
        <v>67</v>
      </c>
      <c r="G125" s="10">
        <f>Soft!G124</f>
        <v>82</v>
      </c>
      <c r="H125" s="10">
        <f>Soft!H124</f>
        <v>58</v>
      </c>
      <c r="I125" s="10">
        <f>Soft!I124</f>
        <v>51</v>
      </c>
      <c r="J125" s="10">
        <f>Soft!J124</f>
        <v>54</v>
      </c>
      <c r="K125" s="10">
        <f>Soft!K124</f>
        <v>29</v>
      </c>
      <c r="L125" s="10">
        <f>Soft!L124</f>
        <v>54</v>
      </c>
      <c r="M125" s="10">
        <f>Soft!M124</f>
        <v>58</v>
      </c>
      <c r="N125" s="10">
        <f>Soft!N124</f>
        <v>20</v>
      </c>
      <c r="O125" s="10">
        <f>Soft!O124</f>
        <v>52</v>
      </c>
      <c r="P125" s="10">
        <f>Soft!P124</f>
        <v>67</v>
      </c>
      <c r="Q125" s="10">
        <f>Soft!Q124</f>
        <v>54</v>
      </c>
      <c r="R125" s="10">
        <f>Soft!R124</f>
        <v>51</v>
      </c>
      <c r="S125" s="10">
        <f>Soft!S124</f>
        <v>50</v>
      </c>
      <c r="T125" s="10">
        <f>Soft!T124</f>
        <v>45</v>
      </c>
      <c r="U125" s="10">
        <f>Soft!U124</f>
        <v>46</v>
      </c>
      <c r="V125" s="10">
        <f>Soft!V124</f>
        <v>42</v>
      </c>
      <c r="W125" s="10">
        <f>Soft!W124</f>
        <v>31</v>
      </c>
      <c r="X125" s="10">
        <f>Soft!X124</f>
        <v>82</v>
      </c>
      <c r="Y125" s="10">
        <f>Soft!Y124</f>
        <v>93</v>
      </c>
      <c r="Z125" s="10">
        <f>Soft!Z124</f>
        <v>85</v>
      </c>
      <c r="AA125" s="10">
        <f>Soft!AA124</f>
        <v>85</v>
      </c>
      <c r="AB125" s="10">
        <f>Soft!AB124</f>
        <v>75</v>
      </c>
      <c r="AC125" s="10">
        <f>Soft!AC124</f>
        <v>81</v>
      </c>
      <c r="AD125" s="10">
        <f>Soft!AD124</f>
        <v>38</v>
      </c>
    </row>
    <row r="126" spans="1:30" x14ac:dyDescent="0.2">
      <c r="A126" s="13">
        <v>40878</v>
      </c>
      <c r="B126" s="10"/>
      <c r="C126" s="10"/>
      <c r="D126" s="10"/>
      <c r="E126" s="10">
        <f>Soft!E125</f>
        <v>103.86822477</v>
      </c>
      <c r="F126" s="10">
        <f>Soft!F125</f>
        <v>61</v>
      </c>
      <c r="G126" s="10">
        <f>Soft!G125</f>
        <v>79</v>
      </c>
      <c r="H126" s="10">
        <f>Soft!H125</f>
        <v>51</v>
      </c>
      <c r="I126" s="10">
        <f>Soft!I125</f>
        <v>42</v>
      </c>
      <c r="J126" s="10">
        <f>Soft!J125</f>
        <v>50</v>
      </c>
      <c r="K126" s="10">
        <f>Soft!K125</f>
        <v>34</v>
      </c>
      <c r="L126" s="10">
        <f>Soft!L125</f>
        <v>52</v>
      </c>
      <c r="M126" s="10">
        <f>Soft!M125</f>
        <v>48</v>
      </c>
      <c r="N126" s="10">
        <f>Soft!N125</f>
        <v>24</v>
      </c>
      <c r="O126" s="10">
        <f>Soft!O125</f>
        <v>56</v>
      </c>
      <c r="P126" s="10">
        <f>Soft!P125</f>
        <v>65</v>
      </c>
      <c r="Q126" s="10">
        <f>Soft!Q125</f>
        <v>55</v>
      </c>
      <c r="R126" s="10">
        <f>Soft!R125</f>
        <v>45</v>
      </c>
      <c r="S126" s="10">
        <f>Soft!S125</f>
        <v>48</v>
      </c>
      <c r="T126" s="10">
        <f>Soft!T125</f>
        <v>48</v>
      </c>
      <c r="U126" s="10">
        <f>Soft!U125</f>
        <v>51</v>
      </c>
      <c r="V126" s="10">
        <f>Soft!V125</f>
        <v>46</v>
      </c>
      <c r="W126" s="10">
        <f>Soft!W125</f>
        <v>32</v>
      </c>
      <c r="X126" s="10">
        <f>Soft!X125</f>
        <v>79</v>
      </c>
      <c r="Y126" s="10">
        <f>Soft!Y125</f>
        <v>90</v>
      </c>
      <c r="Z126" s="10">
        <f>Soft!Z125</f>
        <v>88</v>
      </c>
      <c r="AA126" s="10">
        <f>Soft!AA125</f>
        <v>84</v>
      </c>
      <c r="AB126" s="10">
        <f>Soft!AB125</f>
        <v>78</v>
      </c>
      <c r="AC126" s="10">
        <f>Soft!AC125</f>
        <v>73</v>
      </c>
      <c r="AD126" s="10">
        <f>Soft!AD125</f>
        <v>41</v>
      </c>
    </row>
    <row r="127" spans="1:30" x14ac:dyDescent="0.2">
      <c r="A127" s="13">
        <v>40909</v>
      </c>
      <c r="B127" s="10">
        <v>54.4</v>
      </c>
      <c r="C127" s="10">
        <v>50.8</v>
      </c>
      <c r="D127" s="10">
        <v>56.5</v>
      </c>
      <c r="E127" s="10">
        <f>Soft!E126</f>
        <v>102.20308976</v>
      </c>
      <c r="F127" s="10">
        <f>Soft!F126</f>
        <v>67</v>
      </c>
      <c r="G127" s="10">
        <f>Soft!G126</f>
        <v>85</v>
      </c>
      <c r="H127" s="10">
        <f>Soft!H126</f>
        <v>51</v>
      </c>
      <c r="I127" s="10">
        <f>Soft!I126</f>
        <v>45</v>
      </c>
      <c r="J127" s="10">
        <f>Soft!J126</f>
        <v>38</v>
      </c>
      <c r="K127" s="10">
        <f>Soft!K126</f>
        <v>33</v>
      </c>
      <c r="L127" s="10">
        <f>Soft!L126</f>
        <v>43</v>
      </c>
      <c r="M127" s="10">
        <f>Soft!M126</f>
        <v>34</v>
      </c>
      <c r="N127" s="10">
        <f>Soft!N126</f>
        <v>23</v>
      </c>
      <c r="O127" s="10">
        <f>Soft!O126</f>
        <v>60</v>
      </c>
      <c r="P127" s="10">
        <f>Soft!P126</f>
        <v>70</v>
      </c>
      <c r="Q127" s="10">
        <f>Soft!Q126</f>
        <v>42</v>
      </c>
      <c r="R127" s="10">
        <f>Soft!R126</f>
        <v>44</v>
      </c>
      <c r="S127" s="10">
        <f>Soft!S126</f>
        <v>25</v>
      </c>
      <c r="T127" s="10">
        <f>Soft!T126</f>
        <v>32</v>
      </c>
      <c r="U127" s="10">
        <f>Soft!U126</f>
        <v>52</v>
      </c>
      <c r="V127" s="10">
        <f>Soft!V126</f>
        <v>41</v>
      </c>
      <c r="W127" s="10">
        <f>Soft!W126</f>
        <v>27</v>
      </c>
      <c r="X127" s="10">
        <f>Soft!X126</f>
        <v>75</v>
      </c>
      <c r="Y127" s="10">
        <f>Soft!Y126</f>
        <v>88</v>
      </c>
      <c r="Z127" s="10">
        <f>Soft!Z126</f>
        <v>90</v>
      </c>
      <c r="AA127" s="10">
        <f>Soft!AA126</f>
        <v>82</v>
      </c>
      <c r="AB127" s="10">
        <f>Soft!AB126</f>
        <v>79</v>
      </c>
      <c r="AC127" s="10">
        <f>Soft!AC126</f>
        <v>66</v>
      </c>
      <c r="AD127" s="10">
        <f>Soft!AD126</f>
        <v>37</v>
      </c>
    </row>
    <row r="128" spans="1:30" x14ac:dyDescent="0.2">
      <c r="A128" s="13">
        <v>40940</v>
      </c>
      <c r="B128" s="10">
        <v>53.7</v>
      </c>
      <c r="C128" s="10">
        <v>50.7</v>
      </c>
      <c r="D128" s="10">
        <v>55.3</v>
      </c>
      <c r="E128" s="10">
        <f>Soft!E127</f>
        <v>109.43340791999999</v>
      </c>
      <c r="F128" s="10">
        <f>Soft!F127</f>
        <v>67</v>
      </c>
      <c r="G128" s="10">
        <f>Soft!G127</f>
        <v>82</v>
      </c>
      <c r="H128" s="10">
        <f>Soft!H127</f>
        <v>55</v>
      </c>
      <c r="I128" s="10">
        <f>Soft!I127</f>
        <v>44</v>
      </c>
      <c r="J128" s="10">
        <f>Soft!J127</f>
        <v>40</v>
      </c>
      <c r="K128" s="10">
        <f>Soft!K127</f>
        <v>34</v>
      </c>
      <c r="L128" s="10">
        <f>Soft!L127</f>
        <v>53</v>
      </c>
      <c r="M128" s="10">
        <f>Soft!M127</f>
        <v>48</v>
      </c>
      <c r="N128" s="10">
        <f>Soft!N127</f>
        <v>20</v>
      </c>
      <c r="O128" s="10">
        <f>Soft!O127</f>
        <v>61</v>
      </c>
      <c r="P128" s="10">
        <f>Soft!P127</f>
        <v>73</v>
      </c>
      <c r="Q128" s="10">
        <f>Soft!Q127</f>
        <v>52</v>
      </c>
      <c r="R128" s="10">
        <f>Soft!R127</f>
        <v>45</v>
      </c>
      <c r="S128" s="10">
        <f>Soft!S127</f>
        <v>60</v>
      </c>
      <c r="T128" s="10">
        <f>Soft!T127</f>
        <v>51</v>
      </c>
      <c r="U128" s="10">
        <f>Soft!U127</f>
        <v>42</v>
      </c>
      <c r="V128" s="10">
        <f>Soft!V127</f>
        <v>43</v>
      </c>
      <c r="W128" s="10">
        <f>Soft!W127</f>
        <v>28</v>
      </c>
      <c r="X128" s="10">
        <f>Soft!X127</f>
        <v>78</v>
      </c>
      <c r="Y128" s="10">
        <f>Soft!Y127</f>
        <v>90</v>
      </c>
      <c r="Z128" s="10">
        <f>Soft!Z127</f>
        <v>93</v>
      </c>
      <c r="AA128" s="10">
        <f>Soft!AA127</f>
        <v>79</v>
      </c>
      <c r="AB128" s="10">
        <f>Soft!AB127</f>
        <v>87</v>
      </c>
      <c r="AC128" s="10">
        <f>Soft!AC127</f>
        <v>70</v>
      </c>
      <c r="AD128" s="10">
        <f>Soft!AD127</f>
        <v>45</v>
      </c>
    </row>
    <row r="129" spans="1:30" x14ac:dyDescent="0.2">
      <c r="A129" s="13">
        <v>40969</v>
      </c>
      <c r="B129" s="10">
        <v>53.6</v>
      </c>
      <c r="C129" s="10">
        <v>50.8</v>
      </c>
      <c r="D129" s="10">
        <v>54.4</v>
      </c>
      <c r="E129" s="10">
        <f>Soft!E128</f>
        <v>107.57807164</v>
      </c>
      <c r="F129" s="10">
        <f>Soft!F128</f>
        <v>74</v>
      </c>
      <c r="G129" s="10">
        <f>Soft!G128</f>
        <v>84</v>
      </c>
      <c r="H129" s="10">
        <f>Soft!H128</f>
        <v>62</v>
      </c>
      <c r="I129" s="10">
        <f>Soft!I128</f>
        <v>48</v>
      </c>
      <c r="J129" s="10">
        <f>Soft!J128</f>
        <v>49</v>
      </c>
      <c r="K129" s="10">
        <f>Soft!K128</f>
        <v>33</v>
      </c>
      <c r="L129" s="10">
        <f>Soft!L128</f>
        <v>58</v>
      </c>
      <c r="M129" s="10">
        <f>Soft!M128</f>
        <v>60</v>
      </c>
      <c r="N129" s="10">
        <f>Soft!N128</f>
        <v>19</v>
      </c>
      <c r="O129" s="10">
        <f>Soft!O128</f>
        <v>56</v>
      </c>
      <c r="P129" s="10">
        <f>Soft!P128</f>
        <v>69</v>
      </c>
      <c r="Q129" s="10">
        <f>Soft!Q128</f>
        <v>60</v>
      </c>
      <c r="R129" s="10">
        <f>Soft!R128</f>
        <v>50</v>
      </c>
      <c r="S129" s="10">
        <f>Soft!S128</f>
        <v>59</v>
      </c>
      <c r="T129" s="10">
        <f>Soft!T128</f>
        <v>56</v>
      </c>
      <c r="U129" s="10">
        <f>Soft!U128</f>
        <v>54</v>
      </c>
      <c r="V129" s="10">
        <f>Soft!V128</f>
        <v>46</v>
      </c>
      <c r="W129" s="10">
        <f>Soft!W128</f>
        <v>35</v>
      </c>
      <c r="X129" s="10">
        <f>Soft!X128</f>
        <v>81</v>
      </c>
      <c r="Y129" s="10">
        <f>Soft!Y128</f>
        <v>92</v>
      </c>
      <c r="Z129" s="10">
        <f>Soft!Z128</f>
        <v>89</v>
      </c>
      <c r="AA129" s="10">
        <f>Soft!AA128</f>
        <v>86</v>
      </c>
      <c r="AB129" s="10">
        <f>Soft!AB128</f>
        <v>106</v>
      </c>
      <c r="AC129" s="10">
        <f>Soft!AC128</f>
        <v>72</v>
      </c>
      <c r="AD129" s="10">
        <f>Soft!AD128</f>
        <v>39</v>
      </c>
    </row>
    <row r="130" spans="1:30" x14ac:dyDescent="0.2">
      <c r="A130" s="13">
        <v>41000</v>
      </c>
      <c r="B130" s="10">
        <v>53.4</v>
      </c>
      <c r="C130" s="10">
        <v>52.9</v>
      </c>
      <c r="D130" s="10">
        <v>52.6</v>
      </c>
      <c r="E130" s="10">
        <f>Soft!E129</f>
        <v>108.78594639000001</v>
      </c>
      <c r="F130" s="10">
        <f>Soft!F129</f>
        <v>68</v>
      </c>
      <c r="G130" s="10">
        <f>Soft!G129</f>
        <v>82</v>
      </c>
      <c r="H130" s="10">
        <f>Soft!H129</f>
        <v>66</v>
      </c>
      <c r="I130" s="10">
        <f>Soft!I129</f>
        <v>54</v>
      </c>
      <c r="J130" s="10">
        <f>Soft!J129</f>
        <v>72</v>
      </c>
      <c r="K130" s="10">
        <f>Soft!K129</f>
        <v>33</v>
      </c>
      <c r="L130" s="10">
        <f>Soft!L129</f>
        <v>64</v>
      </c>
      <c r="M130" s="10">
        <f>Soft!M129</f>
        <v>68</v>
      </c>
      <c r="N130" s="10">
        <f>Soft!N129</f>
        <v>21</v>
      </c>
      <c r="O130" s="10">
        <f>Soft!O129</f>
        <v>49</v>
      </c>
      <c r="P130" s="10">
        <f>Soft!P129</f>
        <v>69</v>
      </c>
      <c r="Q130" s="10">
        <f>Soft!Q129</f>
        <v>59</v>
      </c>
      <c r="R130" s="10">
        <f>Soft!R129</f>
        <v>49</v>
      </c>
      <c r="S130" s="10">
        <f>Soft!S129</f>
        <v>57</v>
      </c>
      <c r="T130" s="10">
        <f>Soft!T129</f>
        <v>56</v>
      </c>
      <c r="U130" s="10">
        <f>Soft!U129</f>
        <v>47</v>
      </c>
      <c r="V130" s="10">
        <f>Soft!V129</f>
        <v>44</v>
      </c>
      <c r="W130" s="10">
        <f>Soft!W129</f>
        <v>33</v>
      </c>
      <c r="X130" s="10">
        <f>Soft!X129</f>
        <v>77</v>
      </c>
      <c r="Y130" s="10">
        <f>Soft!Y129</f>
        <v>92</v>
      </c>
      <c r="Z130" s="10">
        <f>Soft!Z129</f>
        <v>92</v>
      </c>
      <c r="AA130" s="10">
        <f>Soft!AA129</f>
        <v>86</v>
      </c>
      <c r="AB130" s="10">
        <f>Soft!AB129</f>
        <v>88</v>
      </c>
      <c r="AC130" s="10">
        <f>Soft!AC129</f>
        <v>76</v>
      </c>
      <c r="AD130" s="10">
        <f>Soft!AD129</f>
        <v>28</v>
      </c>
    </row>
    <row r="131" spans="1:30" x14ac:dyDescent="0.2">
      <c r="A131" s="13">
        <v>41030</v>
      </c>
      <c r="B131" s="10">
        <v>54.5</v>
      </c>
      <c r="C131" s="10">
        <v>53.2</v>
      </c>
      <c r="D131" s="10">
        <v>54.9</v>
      </c>
      <c r="E131" s="10">
        <f>Soft!E130</f>
        <v>104.00785098</v>
      </c>
      <c r="F131" s="10">
        <f>Soft!F130</f>
        <v>63</v>
      </c>
      <c r="G131" s="10">
        <f>Soft!G130</f>
        <v>78</v>
      </c>
      <c r="H131" s="10">
        <f>Soft!H130</f>
        <v>66</v>
      </c>
      <c r="I131" s="10">
        <f>Soft!I130</f>
        <v>52</v>
      </c>
      <c r="J131" s="10">
        <f>Soft!J130</f>
        <v>67</v>
      </c>
      <c r="K131" s="10">
        <f>Soft!K130</f>
        <v>35</v>
      </c>
      <c r="L131" s="10">
        <f>Soft!L130</f>
        <v>65</v>
      </c>
      <c r="M131" s="10">
        <f>Soft!M130</f>
        <v>71</v>
      </c>
      <c r="N131" s="10">
        <f>Soft!N130</f>
        <v>20</v>
      </c>
      <c r="O131" s="10">
        <f>Soft!O130</f>
        <v>51</v>
      </c>
      <c r="P131" s="10">
        <f>Soft!P130</f>
        <v>74</v>
      </c>
      <c r="Q131" s="10">
        <f>Soft!Q130</f>
        <v>65</v>
      </c>
      <c r="R131" s="10">
        <f>Soft!R130</f>
        <v>42</v>
      </c>
      <c r="S131" s="10">
        <f>Soft!S130</f>
        <v>59</v>
      </c>
      <c r="T131" s="10">
        <f>Soft!T130</f>
        <v>61</v>
      </c>
      <c r="U131" s="10">
        <f>Soft!U130</f>
        <v>46</v>
      </c>
      <c r="V131" s="10">
        <f>Soft!V130</f>
        <v>40</v>
      </c>
      <c r="W131" s="10">
        <f>Soft!W130</f>
        <v>30</v>
      </c>
      <c r="X131" s="10">
        <f>Soft!X130</f>
        <v>80</v>
      </c>
      <c r="Y131" s="10">
        <f>Soft!Y130</f>
        <v>93</v>
      </c>
      <c r="Z131" s="10">
        <f>Soft!Z130</f>
        <v>93</v>
      </c>
      <c r="AA131" s="10">
        <f>Soft!AA130</f>
        <v>89</v>
      </c>
      <c r="AB131" s="10">
        <f>Soft!AB130</f>
        <v>90</v>
      </c>
      <c r="AC131" s="10">
        <f>Soft!AC130</f>
        <v>78</v>
      </c>
      <c r="AD131" s="10">
        <f>Soft!AD130</f>
        <v>42</v>
      </c>
    </row>
    <row r="132" spans="1:30" x14ac:dyDescent="0.2">
      <c r="A132" s="13">
        <v>41061</v>
      </c>
      <c r="B132" s="10">
        <v>52.6</v>
      </c>
      <c r="C132" s="10">
        <v>51</v>
      </c>
      <c r="D132" s="10">
        <v>53.2</v>
      </c>
      <c r="E132" s="10">
        <f>Soft!E131</f>
        <v>101.57886603</v>
      </c>
      <c r="F132" s="10">
        <f>Soft!F131</f>
        <v>61</v>
      </c>
      <c r="G132" s="10">
        <f>Soft!G131</f>
        <v>77</v>
      </c>
      <c r="H132" s="10">
        <f>Soft!H131</f>
        <v>65</v>
      </c>
      <c r="I132" s="10">
        <f>Soft!I131</f>
        <v>54</v>
      </c>
      <c r="J132" s="10">
        <f>Soft!J131</f>
        <v>66</v>
      </c>
      <c r="K132" s="10">
        <f>Soft!K131</f>
        <v>34</v>
      </c>
      <c r="L132" s="10">
        <f>Soft!L131</f>
        <v>66</v>
      </c>
      <c r="M132" s="10">
        <f>Soft!M131</f>
        <v>64</v>
      </c>
      <c r="N132" s="10">
        <f>Soft!N131</f>
        <v>21</v>
      </c>
      <c r="O132" s="10">
        <f>Soft!O131</f>
        <v>48</v>
      </c>
      <c r="P132" s="10">
        <f>Soft!P131</f>
        <v>70</v>
      </c>
      <c r="Q132" s="10">
        <f>Soft!Q131</f>
        <v>57</v>
      </c>
      <c r="R132" s="10">
        <f>Soft!R131</f>
        <v>42</v>
      </c>
      <c r="S132" s="10">
        <f>Soft!S131</f>
        <v>44</v>
      </c>
      <c r="T132" s="10">
        <f>Soft!T131</f>
        <v>43</v>
      </c>
      <c r="U132" s="10">
        <f>Soft!U131</f>
        <v>52</v>
      </c>
      <c r="V132" s="10">
        <f>Soft!V131</f>
        <v>40</v>
      </c>
      <c r="W132" s="10">
        <f>Soft!W131</f>
        <v>29</v>
      </c>
      <c r="X132" s="10">
        <f>Soft!X131</f>
        <v>77</v>
      </c>
      <c r="Y132" s="10">
        <f>Soft!Y131</f>
        <v>89</v>
      </c>
      <c r="Z132" s="10">
        <f>Soft!Z131</f>
        <v>95</v>
      </c>
      <c r="AA132" s="10">
        <f>Soft!AA131</f>
        <v>84</v>
      </c>
      <c r="AB132" s="10">
        <f>Soft!AB131</f>
        <v>79</v>
      </c>
      <c r="AC132" s="10">
        <f>Soft!AC131</f>
        <v>63</v>
      </c>
      <c r="AD132" s="10">
        <f>Soft!AD131</f>
        <v>41</v>
      </c>
    </row>
    <row r="133" spans="1:30" x14ac:dyDescent="0.2">
      <c r="A133" s="13">
        <v>41091</v>
      </c>
      <c r="B133" s="10">
        <v>52.6</v>
      </c>
      <c r="C133" s="10">
        <v>52</v>
      </c>
      <c r="D133" s="10">
        <v>52</v>
      </c>
      <c r="E133" s="10">
        <f>Soft!E132</f>
        <v>104.01611475</v>
      </c>
      <c r="F133" s="10">
        <f>Soft!F132</f>
        <v>64</v>
      </c>
      <c r="G133" s="10">
        <f>Soft!G132</f>
        <v>85</v>
      </c>
      <c r="H133" s="10">
        <f>Soft!H132</f>
        <v>69</v>
      </c>
      <c r="I133" s="10">
        <f>Soft!I132</f>
        <v>56</v>
      </c>
      <c r="J133" s="10">
        <f>Soft!J132</f>
        <v>66</v>
      </c>
      <c r="K133" s="10">
        <f>Soft!K132</f>
        <v>35</v>
      </c>
      <c r="L133" s="10">
        <f>Soft!L132</f>
        <v>69</v>
      </c>
      <c r="M133" s="10">
        <f>Soft!M132</f>
        <v>65</v>
      </c>
      <c r="N133" s="10">
        <f>Soft!N132</f>
        <v>19</v>
      </c>
      <c r="O133" s="10">
        <f>Soft!O132</f>
        <v>55</v>
      </c>
      <c r="P133" s="10">
        <f>Soft!P132</f>
        <v>70</v>
      </c>
      <c r="Q133" s="10">
        <f>Soft!Q132</f>
        <v>66</v>
      </c>
      <c r="R133" s="10">
        <f>Soft!R132</f>
        <v>45</v>
      </c>
      <c r="S133" s="10">
        <f>Soft!S132</f>
        <v>55</v>
      </c>
      <c r="T133" s="10">
        <f>Soft!T132</f>
        <v>53</v>
      </c>
      <c r="U133" s="10">
        <f>Soft!U132</f>
        <v>41</v>
      </c>
      <c r="V133" s="10">
        <f>Soft!V132</f>
        <v>43</v>
      </c>
      <c r="W133" s="10">
        <f>Soft!W132</f>
        <v>33</v>
      </c>
      <c r="X133" s="10">
        <f>Soft!X132</f>
        <v>81</v>
      </c>
      <c r="Y133" s="10">
        <f>Soft!Y132</f>
        <v>93</v>
      </c>
      <c r="Z133" s="10">
        <f>Soft!Z132</f>
        <v>100</v>
      </c>
      <c r="AA133" s="10">
        <f>Soft!AA132</f>
        <v>84</v>
      </c>
      <c r="AB133" s="10">
        <f>Soft!AB132</f>
        <v>82</v>
      </c>
      <c r="AC133" s="10">
        <f>Soft!AC132</f>
        <v>82</v>
      </c>
      <c r="AD133" s="10">
        <f>Soft!AD132</f>
        <v>30</v>
      </c>
    </row>
    <row r="134" spans="1:30" x14ac:dyDescent="0.2">
      <c r="A134" s="13">
        <v>41122</v>
      </c>
      <c r="B134" s="10">
        <v>53</v>
      </c>
      <c r="C134" s="10">
        <v>51</v>
      </c>
      <c r="D134" s="10">
        <v>52.6</v>
      </c>
      <c r="E134" s="10">
        <f>Soft!E133</f>
        <v>106.27741554000001</v>
      </c>
      <c r="F134" s="10">
        <f>Soft!F133</f>
        <v>67</v>
      </c>
      <c r="G134" s="10">
        <f>Soft!G133</f>
        <v>82</v>
      </c>
      <c r="H134" s="10">
        <f>Soft!H133</f>
        <v>67</v>
      </c>
      <c r="I134" s="10">
        <f>Soft!I133</f>
        <v>49</v>
      </c>
      <c r="J134" s="10">
        <f>Soft!J133</f>
        <v>58</v>
      </c>
      <c r="K134" s="10">
        <f>Soft!K133</f>
        <v>37</v>
      </c>
      <c r="L134" s="10">
        <f>Soft!L133</f>
        <v>63</v>
      </c>
      <c r="M134" s="10">
        <f>Soft!M133</f>
        <v>65</v>
      </c>
      <c r="N134" s="10">
        <f>Soft!N133</f>
        <v>23</v>
      </c>
      <c r="O134" s="10">
        <f>Soft!O133</f>
        <v>55</v>
      </c>
      <c r="P134" s="10">
        <f>Soft!P133</f>
        <v>75</v>
      </c>
      <c r="Q134" s="10">
        <f>Soft!Q133</f>
        <v>63</v>
      </c>
      <c r="R134" s="10">
        <f>Soft!R133</f>
        <v>50</v>
      </c>
      <c r="S134" s="10">
        <f>Soft!S133</f>
        <v>52</v>
      </c>
      <c r="T134" s="10">
        <f>Soft!T133</f>
        <v>55</v>
      </c>
      <c r="U134" s="10">
        <f>Soft!U133</f>
        <v>42</v>
      </c>
      <c r="V134" s="10">
        <f>Soft!V133</f>
        <v>42</v>
      </c>
      <c r="W134" s="10">
        <f>Soft!W133</f>
        <v>37</v>
      </c>
      <c r="X134" s="10">
        <f>Soft!X133</f>
        <v>81</v>
      </c>
      <c r="Y134" s="10">
        <f>Soft!Y133</f>
        <v>93</v>
      </c>
      <c r="Z134" s="10">
        <f>Soft!Z133</f>
        <v>84</v>
      </c>
      <c r="AA134" s="10">
        <f>Soft!AA133</f>
        <v>87</v>
      </c>
      <c r="AB134" s="10">
        <f>Soft!AB133</f>
        <v>85</v>
      </c>
      <c r="AC134" s="10">
        <f>Soft!AC133</f>
        <v>80</v>
      </c>
      <c r="AD134" s="10">
        <f>Soft!AD133</f>
        <v>31</v>
      </c>
    </row>
    <row r="135" spans="1:30" x14ac:dyDescent="0.2">
      <c r="A135" s="13">
        <v>41153</v>
      </c>
      <c r="B135" s="10">
        <v>54.3</v>
      </c>
      <c r="C135" s="10">
        <v>52.4</v>
      </c>
      <c r="D135" s="10">
        <v>54.5</v>
      </c>
      <c r="E135" s="10">
        <f>Soft!E134</f>
        <v>105.58933544999999</v>
      </c>
      <c r="F135" s="10">
        <f>Soft!F134</f>
        <v>66</v>
      </c>
      <c r="G135" s="10">
        <f>Soft!G134</f>
        <v>82</v>
      </c>
      <c r="H135" s="10">
        <f>Soft!H134</f>
        <v>62</v>
      </c>
      <c r="I135" s="10">
        <f>Soft!I134</f>
        <v>41</v>
      </c>
      <c r="J135" s="10">
        <f>Soft!J134</f>
        <v>56</v>
      </c>
      <c r="K135" s="10">
        <f>Soft!K134</f>
        <v>37</v>
      </c>
      <c r="L135" s="10">
        <f>Soft!L134</f>
        <v>58</v>
      </c>
      <c r="M135" s="10">
        <f>Soft!M134</f>
        <v>62</v>
      </c>
      <c r="N135" s="10">
        <f>Soft!N134</f>
        <v>19</v>
      </c>
      <c r="O135" s="10">
        <f>Soft!O134</f>
        <v>55</v>
      </c>
      <c r="P135" s="10">
        <f>Soft!P134</f>
        <v>73</v>
      </c>
      <c r="Q135" s="10">
        <f>Soft!Q134</f>
        <v>54</v>
      </c>
      <c r="R135" s="10">
        <f>Soft!R134</f>
        <v>44</v>
      </c>
      <c r="S135" s="10">
        <f>Soft!S134</f>
        <v>43</v>
      </c>
      <c r="T135" s="10">
        <f>Soft!T134</f>
        <v>47</v>
      </c>
      <c r="U135" s="10">
        <f>Soft!U134</f>
        <v>42</v>
      </c>
      <c r="V135" s="10">
        <f>Soft!V134</f>
        <v>42</v>
      </c>
      <c r="W135" s="10">
        <f>Soft!W134</f>
        <v>36</v>
      </c>
      <c r="X135" s="10">
        <f>Soft!X134</f>
        <v>79</v>
      </c>
      <c r="Y135" s="10">
        <f>Soft!Y134</f>
        <v>91</v>
      </c>
      <c r="Z135" s="10">
        <f>Soft!Z134</f>
        <v>91</v>
      </c>
      <c r="AA135" s="10">
        <f>Soft!AA134</f>
        <v>85</v>
      </c>
      <c r="AB135" s="10">
        <f>Soft!AB134</f>
        <v>69</v>
      </c>
      <c r="AC135" s="10">
        <f>Soft!AC134</f>
        <v>86</v>
      </c>
      <c r="AD135" s="10">
        <f>Soft!AD134</f>
        <v>32</v>
      </c>
    </row>
    <row r="136" spans="1:30" x14ac:dyDescent="0.2">
      <c r="A136" s="13">
        <v>41183</v>
      </c>
      <c r="B136" s="10">
        <v>56.6</v>
      </c>
      <c r="C136" s="10">
        <v>52.9</v>
      </c>
      <c r="D136" s="10">
        <v>57.3</v>
      </c>
      <c r="E136" s="10">
        <f>Soft!E135</f>
        <v>103.60036411999999</v>
      </c>
      <c r="F136" s="10">
        <f>Soft!F135</f>
        <v>66</v>
      </c>
      <c r="G136" s="10">
        <f>Soft!G135</f>
        <v>84</v>
      </c>
      <c r="H136" s="10">
        <f>Soft!H135</f>
        <v>57</v>
      </c>
      <c r="I136" s="10">
        <f>Soft!I135</f>
        <v>49</v>
      </c>
      <c r="J136" s="10">
        <f>Soft!J135</f>
        <v>48</v>
      </c>
      <c r="K136" s="10">
        <f>Soft!K135</f>
        <v>43</v>
      </c>
      <c r="L136" s="10">
        <f>Soft!L135</f>
        <v>54</v>
      </c>
      <c r="M136" s="10">
        <f>Soft!M135</f>
        <v>55</v>
      </c>
      <c r="N136" s="10">
        <f>Soft!N135</f>
        <v>23</v>
      </c>
      <c r="O136" s="10">
        <f>Soft!O135</f>
        <v>54</v>
      </c>
      <c r="P136" s="10">
        <f>Soft!P135</f>
        <v>71</v>
      </c>
      <c r="Q136" s="10">
        <f>Soft!Q135</f>
        <v>53</v>
      </c>
      <c r="R136" s="10">
        <f>Soft!R135</f>
        <v>45</v>
      </c>
      <c r="S136" s="10">
        <f>Soft!S135</f>
        <v>58</v>
      </c>
      <c r="T136" s="10">
        <f>Soft!T135</f>
        <v>53</v>
      </c>
      <c r="U136" s="10">
        <f>Soft!U135</f>
        <v>41</v>
      </c>
      <c r="V136" s="10">
        <f>Soft!V135</f>
        <v>40</v>
      </c>
      <c r="W136" s="10">
        <f>Soft!W135</f>
        <v>31</v>
      </c>
      <c r="X136" s="10">
        <f>Soft!X135</f>
        <v>82</v>
      </c>
      <c r="Y136" s="10">
        <f>Soft!Y135</f>
        <v>91</v>
      </c>
      <c r="Z136" s="10">
        <f>Soft!Z135</f>
        <v>83</v>
      </c>
      <c r="AA136" s="10">
        <f>Soft!AA135</f>
        <v>86</v>
      </c>
      <c r="AB136" s="10">
        <f>Soft!AB135</f>
        <v>73</v>
      </c>
      <c r="AC136" s="10">
        <f>Soft!AC135</f>
        <v>84</v>
      </c>
      <c r="AD136" s="10">
        <f>Soft!AD135</f>
        <v>37</v>
      </c>
    </row>
    <row r="137" spans="1:30" x14ac:dyDescent="0.2">
      <c r="A137" s="13">
        <v>41214</v>
      </c>
      <c r="B137" s="10">
        <v>56.2</v>
      </c>
      <c r="C137" s="10">
        <v>52.2</v>
      </c>
      <c r="D137" s="10">
        <v>57.1</v>
      </c>
      <c r="E137" s="10">
        <f>Soft!E136</f>
        <v>106.87146949</v>
      </c>
      <c r="F137" s="10">
        <f>Soft!F136</f>
        <v>63</v>
      </c>
      <c r="G137" s="10">
        <f>Soft!G136</f>
        <v>82</v>
      </c>
      <c r="H137" s="10">
        <f>Soft!H136</f>
        <v>62</v>
      </c>
      <c r="I137" s="10">
        <f>Soft!I136</f>
        <v>54</v>
      </c>
      <c r="J137" s="10">
        <f>Soft!J136</f>
        <v>58</v>
      </c>
      <c r="K137" s="10">
        <f>Soft!K136</f>
        <v>45</v>
      </c>
      <c r="L137" s="10">
        <f>Soft!L136</f>
        <v>58</v>
      </c>
      <c r="M137" s="10">
        <f>Soft!M136</f>
        <v>54</v>
      </c>
      <c r="N137" s="10">
        <f>Soft!N136</f>
        <v>22</v>
      </c>
      <c r="O137" s="10">
        <f>Soft!O136</f>
        <v>51</v>
      </c>
      <c r="P137" s="10">
        <f>Soft!P136</f>
        <v>67</v>
      </c>
      <c r="Q137" s="10">
        <f>Soft!Q136</f>
        <v>47</v>
      </c>
      <c r="R137" s="10">
        <f>Soft!R136</f>
        <v>46</v>
      </c>
      <c r="S137" s="10">
        <f>Soft!S136</f>
        <v>46</v>
      </c>
      <c r="T137" s="10">
        <f>Soft!T136</f>
        <v>45</v>
      </c>
      <c r="U137" s="10">
        <f>Soft!U136</f>
        <v>47</v>
      </c>
      <c r="V137" s="10">
        <f>Soft!V136</f>
        <v>45</v>
      </c>
      <c r="W137" s="10">
        <f>Soft!W136</f>
        <v>30</v>
      </c>
      <c r="X137" s="10">
        <f>Soft!X136</f>
        <v>79</v>
      </c>
      <c r="Y137" s="10">
        <f>Soft!Y136</f>
        <v>91</v>
      </c>
      <c r="Z137" s="10">
        <f>Soft!Z136</f>
        <v>93</v>
      </c>
      <c r="AA137" s="10">
        <f>Soft!AA136</f>
        <v>84</v>
      </c>
      <c r="AB137" s="10">
        <f>Soft!AB136</f>
        <v>93</v>
      </c>
      <c r="AC137" s="10">
        <f>Soft!AC136</f>
        <v>73</v>
      </c>
      <c r="AD137" s="10">
        <f>Soft!AD136</f>
        <v>36</v>
      </c>
    </row>
    <row r="138" spans="1:30" x14ac:dyDescent="0.2">
      <c r="A138" s="13">
        <v>41244</v>
      </c>
      <c r="B138" s="10">
        <v>54.1</v>
      </c>
      <c r="C138" s="10">
        <v>50</v>
      </c>
      <c r="D138" s="10">
        <v>56.1</v>
      </c>
      <c r="E138" s="10">
        <f>Soft!E137</f>
        <v>104.14780693</v>
      </c>
      <c r="F138" s="10">
        <f>Soft!F137</f>
        <v>69</v>
      </c>
      <c r="G138" s="10">
        <f>Soft!G137</f>
        <v>81</v>
      </c>
      <c r="H138" s="10">
        <f>Soft!H137</f>
        <v>58</v>
      </c>
      <c r="I138" s="10">
        <f>Soft!I137</f>
        <v>47</v>
      </c>
      <c r="J138" s="10">
        <f>Soft!J137</f>
        <v>47</v>
      </c>
      <c r="K138" s="10">
        <f>Soft!K137</f>
        <v>36</v>
      </c>
      <c r="L138" s="10">
        <f>Soft!L137</f>
        <v>53</v>
      </c>
      <c r="M138" s="10">
        <f>Soft!M137</f>
        <v>46</v>
      </c>
      <c r="N138" s="10">
        <f>Soft!N137</f>
        <v>18</v>
      </c>
      <c r="O138" s="10">
        <f>Soft!O137</f>
        <v>51</v>
      </c>
      <c r="P138" s="10">
        <f>Soft!P137</f>
        <v>68</v>
      </c>
      <c r="Q138" s="10">
        <f>Soft!Q137</f>
        <v>49</v>
      </c>
      <c r="R138" s="10">
        <f>Soft!R137</f>
        <v>44</v>
      </c>
      <c r="S138" s="10">
        <f>Soft!S137</f>
        <v>41</v>
      </c>
      <c r="T138" s="10">
        <f>Soft!T137</f>
        <v>39</v>
      </c>
      <c r="U138" s="10">
        <f>Soft!U137</f>
        <v>51</v>
      </c>
      <c r="V138" s="10">
        <f>Soft!V137</f>
        <v>41</v>
      </c>
      <c r="W138" s="10">
        <f>Soft!W137</f>
        <v>32</v>
      </c>
      <c r="X138" s="10">
        <f>Soft!X137</f>
        <v>81</v>
      </c>
      <c r="Y138" s="10">
        <f>Soft!Y137</f>
        <v>89</v>
      </c>
      <c r="Z138" s="10">
        <f>Soft!Z137</f>
        <v>97</v>
      </c>
      <c r="AA138" s="10">
        <f>Soft!AA137</f>
        <v>83</v>
      </c>
      <c r="AB138" s="10">
        <f>Soft!AB137</f>
        <v>80</v>
      </c>
      <c r="AC138" s="10">
        <f>Soft!AC137</f>
        <v>77</v>
      </c>
      <c r="AD138" s="10">
        <f>Soft!AD137</f>
        <v>33</v>
      </c>
    </row>
    <row r="139" spans="1:30" x14ac:dyDescent="0.2">
      <c r="A139" s="13">
        <v>41275</v>
      </c>
      <c r="B139" s="10">
        <v>54.8</v>
      </c>
      <c r="C139" s="10">
        <v>52</v>
      </c>
      <c r="D139" s="10">
        <v>55.7</v>
      </c>
      <c r="E139" s="10">
        <f>Soft!E138</f>
        <v>106.34566359</v>
      </c>
      <c r="F139" s="10">
        <f>Soft!F138</f>
        <v>70</v>
      </c>
      <c r="G139" s="10">
        <f>Soft!G138</f>
        <v>89</v>
      </c>
      <c r="H139" s="10">
        <f>Soft!H138</f>
        <v>53</v>
      </c>
      <c r="I139" s="10">
        <f>Soft!I138</f>
        <v>45</v>
      </c>
      <c r="J139" s="10">
        <f>Soft!J138</f>
        <v>34</v>
      </c>
      <c r="K139" s="10">
        <f>Soft!K138</f>
        <v>30</v>
      </c>
      <c r="L139" s="10">
        <f>Soft!L138</f>
        <v>39</v>
      </c>
      <c r="M139" s="10">
        <f>Soft!M138</f>
        <v>40</v>
      </c>
      <c r="N139" s="10">
        <f>Soft!N138</f>
        <v>24</v>
      </c>
      <c r="O139" s="10">
        <f>Soft!O138</f>
        <v>53</v>
      </c>
      <c r="P139" s="10">
        <f>Soft!P138</f>
        <v>78</v>
      </c>
      <c r="Q139" s="10">
        <f>Soft!Q138</f>
        <v>43</v>
      </c>
      <c r="R139" s="10">
        <f>Soft!R138</f>
        <v>45</v>
      </c>
      <c r="S139" s="10">
        <f>Soft!S138</f>
        <v>32</v>
      </c>
      <c r="T139" s="10">
        <f>Soft!T138</f>
        <v>37</v>
      </c>
      <c r="U139" s="10">
        <f>Soft!U138</f>
        <v>54</v>
      </c>
      <c r="V139" s="10">
        <f>Soft!V138</f>
        <v>42</v>
      </c>
      <c r="W139" s="10">
        <f>Soft!W138</f>
        <v>25</v>
      </c>
      <c r="X139" s="10">
        <f>Soft!X138</f>
        <v>79</v>
      </c>
      <c r="Y139" s="10">
        <f>Soft!Y138</f>
        <v>87</v>
      </c>
      <c r="Z139" s="10">
        <f>Soft!Z138</f>
        <v>99</v>
      </c>
      <c r="AA139" s="10">
        <f>Soft!AA138</f>
        <v>80</v>
      </c>
      <c r="AB139" s="10">
        <f>Soft!AB138</f>
        <v>82</v>
      </c>
      <c r="AC139" s="10">
        <f>Soft!AC138</f>
        <v>72</v>
      </c>
      <c r="AD139" s="10">
        <f>Soft!AD138</f>
        <v>38</v>
      </c>
    </row>
    <row r="140" spans="1:30" x14ac:dyDescent="0.2">
      <c r="A140" s="13">
        <v>41306</v>
      </c>
      <c r="B140" s="10">
        <v>54.9</v>
      </c>
      <c r="C140" s="10">
        <v>52</v>
      </c>
      <c r="D140" s="10">
        <v>56.1</v>
      </c>
      <c r="E140" s="10">
        <f>Soft!E139</f>
        <v>111.80293863</v>
      </c>
      <c r="F140" s="10">
        <f>Soft!F139</f>
        <v>73</v>
      </c>
      <c r="G140" s="10">
        <f>Soft!G139</f>
        <v>84</v>
      </c>
      <c r="H140" s="10">
        <f>Soft!H139</f>
        <v>56</v>
      </c>
      <c r="I140" s="10">
        <f>Soft!I139</f>
        <v>44</v>
      </c>
      <c r="J140" s="10">
        <f>Soft!J139</f>
        <v>44</v>
      </c>
      <c r="K140" s="10">
        <f>Soft!K139</f>
        <v>34</v>
      </c>
      <c r="L140" s="10">
        <f>Soft!L139</f>
        <v>47</v>
      </c>
      <c r="M140" s="10">
        <f>Soft!M139</f>
        <v>45</v>
      </c>
      <c r="N140" s="10">
        <f>Soft!N139</f>
        <v>29</v>
      </c>
      <c r="O140" s="10">
        <f>Soft!O139</f>
        <v>52</v>
      </c>
      <c r="P140" s="10">
        <f>Soft!P139</f>
        <v>72</v>
      </c>
      <c r="Q140" s="10">
        <f>Soft!Q139</f>
        <v>51</v>
      </c>
      <c r="R140" s="10">
        <f>Soft!R139</f>
        <v>47</v>
      </c>
      <c r="S140" s="10">
        <f>Soft!S139</f>
        <v>51</v>
      </c>
      <c r="T140" s="10">
        <f>Soft!T139</f>
        <v>49</v>
      </c>
      <c r="U140" s="10">
        <f>Soft!U139</f>
        <v>54</v>
      </c>
      <c r="V140" s="10">
        <f>Soft!V139</f>
        <v>39</v>
      </c>
      <c r="W140" s="10">
        <f>Soft!W139</f>
        <v>31</v>
      </c>
      <c r="X140" s="10">
        <f>Soft!X139</f>
        <v>81</v>
      </c>
      <c r="Y140" s="10">
        <f>Soft!Y139</f>
        <v>91</v>
      </c>
      <c r="Z140" s="10">
        <f>Soft!Z139</f>
        <v>102</v>
      </c>
      <c r="AA140" s="10">
        <f>Soft!AA139</f>
        <v>87</v>
      </c>
      <c r="AB140" s="10">
        <f>Soft!AB139</f>
        <v>86</v>
      </c>
      <c r="AC140" s="10">
        <f>Soft!AC139</f>
        <v>71</v>
      </c>
      <c r="AD140" s="10">
        <f>Soft!AD139</f>
        <v>36</v>
      </c>
    </row>
    <row r="141" spans="1:30" x14ac:dyDescent="0.2">
      <c r="A141" s="13">
        <v>41334</v>
      </c>
      <c r="B141" s="10">
        <v>53.4</v>
      </c>
      <c r="C141" s="10">
        <v>50.8</v>
      </c>
      <c r="D141" s="10">
        <v>54.6</v>
      </c>
      <c r="E141" s="10">
        <f>Soft!E140</f>
        <v>101.92295097</v>
      </c>
      <c r="F141" s="10">
        <f>Soft!F140</f>
        <v>75</v>
      </c>
      <c r="G141" s="10">
        <f>Soft!G140</f>
        <v>88</v>
      </c>
      <c r="H141" s="10">
        <f>Soft!H140</f>
        <v>62</v>
      </c>
      <c r="I141" s="10">
        <f>Soft!I140</f>
        <v>47</v>
      </c>
      <c r="J141" s="10">
        <f>Soft!J140</f>
        <v>61</v>
      </c>
      <c r="K141" s="10">
        <f>Soft!K140</f>
        <v>37</v>
      </c>
      <c r="L141" s="10">
        <f>Soft!L140</f>
        <v>49</v>
      </c>
      <c r="M141" s="10">
        <f>Soft!M140</f>
        <v>64</v>
      </c>
      <c r="N141" s="10">
        <f>Soft!N140</f>
        <v>25</v>
      </c>
      <c r="O141" s="10">
        <f>Soft!O140</f>
        <v>47</v>
      </c>
      <c r="P141" s="10">
        <f>Soft!P140</f>
        <v>65</v>
      </c>
      <c r="Q141" s="10">
        <f>Soft!Q140</f>
        <v>60</v>
      </c>
      <c r="R141" s="10">
        <f>Soft!R140</f>
        <v>50</v>
      </c>
      <c r="S141" s="10">
        <f>Soft!S140</f>
        <v>54</v>
      </c>
      <c r="T141" s="10">
        <f>Soft!T140</f>
        <v>47</v>
      </c>
      <c r="U141" s="10">
        <f>Soft!U140</f>
        <v>46</v>
      </c>
      <c r="V141" s="10">
        <f>Soft!V140</f>
        <v>39</v>
      </c>
      <c r="W141" s="10">
        <f>Soft!W140</f>
        <v>38</v>
      </c>
      <c r="X141" s="10">
        <f>Soft!X140</f>
        <v>81</v>
      </c>
      <c r="Y141" s="10">
        <f>Soft!Y140</f>
        <v>91</v>
      </c>
      <c r="Z141" s="10">
        <f>Soft!Z140</f>
        <v>100</v>
      </c>
      <c r="AA141" s="10">
        <f>Soft!AA140</f>
        <v>84</v>
      </c>
      <c r="AB141" s="10">
        <f>Soft!AB140</f>
        <v>77</v>
      </c>
      <c r="AC141" s="10">
        <f>Soft!AC140</f>
        <v>80</v>
      </c>
      <c r="AD141" s="10">
        <f>Soft!AD140</f>
        <v>31</v>
      </c>
    </row>
    <row r="142" spans="1:30" x14ac:dyDescent="0.2">
      <c r="A142" s="13">
        <v>41365</v>
      </c>
      <c r="B142" s="10">
        <v>52.4</v>
      </c>
      <c r="C142" s="10">
        <v>50.6</v>
      </c>
      <c r="D142" s="10">
        <v>53</v>
      </c>
      <c r="E142" s="10">
        <f>Soft!E141</f>
        <v>102.90468557</v>
      </c>
      <c r="F142" s="10">
        <f>Soft!F141</f>
        <v>63</v>
      </c>
      <c r="G142" s="10">
        <f>Soft!G141</f>
        <v>81</v>
      </c>
      <c r="H142" s="10">
        <f>Soft!H141</f>
        <v>71</v>
      </c>
      <c r="I142" s="10">
        <f>Soft!I141</f>
        <v>51</v>
      </c>
      <c r="J142" s="10">
        <f>Soft!J141</f>
        <v>66</v>
      </c>
      <c r="K142" s="10">
        <f>Soft!K141</f>
        <v>37</v>
      </c>
      <c r="L142" s="10">
        <f>Soft!L141</f>
        <v>55</v>
      </c>
      <c r="M142" s="10">
        <f>Soft!M141</f>
        <v>66</v>
      </c>
      <c r="N142" s="10">
        <f>Soft!N141</f>
        <v>25</v>
      </c>
      <c r="O142" s="10">
        <f>Soft!O141</f>
        <v>47</v>
      </c>
      <c r="P142" s="10">
        <f>Soft!P141</f>
        <v>64</v>
      </c>
      <c r="Q142" s="10">
        <f>Soft!Q141</f>
        <v>53</v>
      </c>
      <c r="R142" s="10">
        <f>Soft!R141</f>
        <v>46</v>
      </c>
      <c r="S142" s="10">
        <f>Soft!S141</f>
        <v>43</v>
      </c>
      <c r="T142" s="10">
        <f>Soft!T141</f>
        <v>45</v>
      </c>
      <c r="U142" s="10">
        <f>Soft!U141</f>
        <v>46</v>
      </c>
      <c r="V142" s="10">
        <f>Soft!V141</f>
        <v>46</v>
      </c>
      <c r="W142" s="10">
        <f>Soft!W141</f>
        <v>32</v>
      </c>
      <c r="X142" s="10">
        <f>Soft!X141</f>
        <v>75</v>
      </c>
      <c r="Y142" s="10">
        <f>Soft!Y141</f>
        <v>89</v>
      </c>
      <c r="Z142" s="10">
        <f>Soft!Z141</f>
        <v>92</v>
      </c>
      <c r="AA142" s="10">
        <f>Soft!AA141</f>
        <v>84</v>
      </c>
      <c r="AB142" s="10">
        <f>Soft!AB141</f>
        <v>85</v>
      </c>
      <c r="AC142" s="10">
        <f>Soft!AC141</f>
        <v>63</v>
      </c>
      <c r="AD142" s="10">
        <f>Soft!AD141</f>
        <v>32</v>
      </c>
    </row>
    <row r="143" spans="1:30" x14ac:dyDescent="0.2">
      <c r="A143" s="13">
        <v>41395</v>
      </c>
      <c r="B143" s="10">
        <v>51</v>
      </c>
      <c r="C143" s="10">
        <v>50.4</v>
      </c>
      <c r="D143" s="10">
        <v>51.4</v>
      </c>
      <c r="E143" s="10">
        <f>Soft!E142</f>
        <v>99.950861579999994</v>
      </c>
      <c r="F143" s="10">
        <f>Soft!F142</f>
        <v>68</v>
      </c>
      <c r="G143" s="10">
        <f>Soft!G142</f>
        <v>82</v>
      </c>
      <c r="H143" s="10">
        <f>Soft!H142</f>
        <v>63</v>
      </c>
      <c r="I143" s="10">
        <f>Soft!I142</f>
        <v>53</v>
      </c>
      <c r="J143" s="10">
        <f>Soft!J142</f>
        <v>63</v>
      </c>
      <c r="K143" s="10">
        <f>Soft!K142</f>
        <v>37</v>
      </c>
      <c r="L143" s="10">
        <f>Soft!L142</f>
        <v>58</v>
      </c>
      <c r="M143" s="10">
        <f>Soft!M142</f>
        <v>67</v>
      </c>
      <c r="N143" s="10">
        <f>Soft!N142</f>
        <v>27</v>
      </c>
      <c r="O143" s="10">
        <f>Soft!O142</f>
        <v>46</v>
      </c>
      <c r="P143" s="10">
        <f>Soft!P142</f>
        <v>63</v>
      </c>
      <c r="Q143" s="10">
        <f>Soft!Q142</f>
        <v>49</v>
      </c>
      <c r="R143" s="10">
        <f>Soft!R142</f>
        <v>44</v>
      </c>
      <c r="S143" s="10">
        <f>Soft!S142</f>
        <v>41</v>
      </c>
      <c r="T143" s="10">
        <f>Soft!T142</f>
        <v>41</v>
      </c>
      <c r="U143" s="10">
        <f>Soft!U142</f>
        <v>54</v>
      </c>
      <c r="V143" s="10">
        <f>Soft!V142</f>
        <v>43</v>
      </c>
      <c r="W143" s="10">
        <f>Soft!W142</f>
        <v>30</v>
      </c>
      <c r="X143" s="10">
        <f>Soft!X142</f>
        <v>75</v>
      </c>
      <c r="Y143" s="10">
        <f>Soft!Y142</f>
        <v>88</v>
      </c>
      <c r="Z143" s="10">
        <f>Soft!Z142</f>
        <v>95</v>
      </c>
      <c r="AA143" s="10">
        <f>Soft!AA142</f>
        <v>82</v>
      </c>
      <c r="AB143" s="10">
        <f>Soft!AB142</f>
        <v>84</v>
      </c>
      <c r="AC143" s="10">
        <f>Soft!AC142</f>
        <v>71</v>
      </c>
      <c r="AD143" s="10">
        <f>Soft!AD142</f>
        <v>34</v>
      </c>
    </row>
    <row r="144" spans="1:30" x14ac:dyDescent="0.2">
      <c r="A144" s="13">
        <v>41426</v>
      </c>
      <c r="B144" s="10">
        <v>50.1</v>
      </c>
      <c r="C144" s="10">
        <v>51.7</v>
      </c>
      <c r="D144" s="10">
        <v>48.8</v>
      </c>
      <c r="E144" s="10">
        <f>Soft!E143</f>
        <v>103.33817157999999</v>
      </c>
      <c r="F144" s="10">
        <f>Soft!F143</f>
        <v>60</v>
      </c>
      <c r="G144" s="10">
        <f>Soft!G143</f>
        <v>76</v>
      </c>
      <c r="H144" s="10">
        <f>Soft!H143</f>
        <v>62</v>
      </c>
      <c r="I144" s="10">
        <f>Soft!I143</f>
        <v>49</v>
      </c>
      <c r="J144" s="10">
        <f>Soft!J143</f>
        <v>62</v>
      </c>
      <c r="K144" s="10">
        <f>Soft!K143</f>
        <v>48</v>
      </c>
      <c r="L144" s="10">
        <f>Soft!L143</f>
        <v>59</v>
      </c>
      <c r="M144" s="10">
        <f>Soft!M143</f>
        <v>59</v>
      </c>
      <c r="N144" s="10">
        <f>Soft!N143</f>
        <v>27</v>
      </c>
      <c r="O144" s="10">
        <f>Soft!O143</f>
        <v>52</v>
      </c>
      <c r="P144" s="10">
        <f>Soft!P143</f>
        <v>66</v>
      </c>
      <c r="Q144" s="10">
        <f>Soft!Q143</f>
        <v>57</v>
      </c>
      <c r="R144" s="10">
        <f>Soft!R143</f>
        <v>42</v>
      </c>
      <c r="S144" s="10">
        <f>Soft!S143</f>
        <v>53</v>
      </c>
      <c r="T144" s="10">
        <f>Soft!T143</f>
        <v>43</v>
      </c>
      <c r="U144" s="10">
        <f>Soft!U143</f>
        <v>56</v>
      </c>
      <c r="V144" s="10">
        <f>Soft!V143</f>
        <v>40</v>
      </c>
      <c r="W144" s="10">
        <f>Soft!W143</f>
        <v>37</v>
      </c>
      <c r="X144" s="10">
        <f>Soft!X143</f>
        <v>78</v>
      </c>
      <c r="Y144" s="10">
        <f>Soft!Y143</f>
        <v>89</v>
      </c>
      <c r="Z144" s="10">
        <f>Soft!Z143</f>
        <v>92</v>
      </c>
      <c r="AA144" s="10">
        <f>Soft!AA143</f>
        <v>84</v>
      </c>
      <c r="AB144" s="10">
        <f>Soft!AB143</f>
        <v>65</v>
      </c>
      <c r="AC144" s="10">
        <f>Soft!AC143</f>
        <v>68</v>
      </c>
      <c r="AD144" s="10">
        <f>Soft!AD143</f>
        <v>28</v>
      </c>
    </row>
    <row r="145" spans="1:30" x14ac:dyDescent="0.2">
      <c r="A145" s="13">
        <v>41456</v>
      </c>
      <c r="B145" s="10">
        <v>48.7</v>
      </c>
      <c r="C145" s="10">
        <v>49.2</v>
      </c>
      <c r="D145" s="10">
        <v>48.7</v>
      </c>
      <c r="E145" s="10">
        <f>Soft!E144</f>
        <v>106.63017067</v>
      </c>
      <c r="F145" s="10">
        <f>Soft!F144</f>
        <v>57</v>
      </c>
      <c r="G145" s="10">
        <f>Soft!G144</f>
        <v>71</v>
      </c>
      <c r="H145" s="10">
        <f>Soft!H144</f>
        <v>60</v>
      </c>
      <c r="I145" s="10">
        <f>Soft!I144</f>
        <v>49</v>
      </c>
      <c r="J145" s="10">
        <f>Soft!J144</f>
        <v>54</v>
      </c>
      <c r="K145" s="10">
        <f>Soft!K144</f>
        <v>35</v>
      </c>
      <c r="L145" s="10">
        <f>Soft!L144</f>
        <v>70</v>
      </c>
      <c r="M145" s="10">
        <f>Soft!M144</f>
        <v>65</v>
      </c>
      <c r="N145" s="10">
        <f>Soft!N144</f>
        <v>20</v>
      </c>
      <c r="O145" s="10">
        <f>Soft!O144</f>
        <v>51</v>
      </c>
      <c r="P145" s="10">
        <f>Soft!P144</f>
        <v>71</v>
      </c>
      <c r="Q145" s="10">
        <f>Soft!Q144</f>
        <v>64</v>
      </c>
      <c r="R145" s="10">
        <f>Soft!R144</f>
        <v>37</v>
      </c>
      <c r="S145" s="10">
        <f>Soft!S144</f>
        <v>53</v>
      </c>
      <c r="T145" s="10">
        <f>Soft!T144</f>
        <v>46</v>
      </c>
      <c r="U145" s="10">
        <f>Soft!U144</f>
        <v>47</v>
      </c>
      <c r="V145" s="10">
        <f>Soft!V144</f>
        <v>41</v>
      </c>
      <c r="W145" s="10">
        <f>Soft!W144</f>
        <v>31</v>
      </c>
      <c r="X145" s="10">
        <f>Soft!X144</f>
        <v>75</v>
      </c>
      <c r="Y145" s="10">
        <f>Soft!Y144</f>
        <v>88</v>
      </c>
      <c r="Z145" s="10">
        <f>Soft!Z144</f>
        <v>94</v>
      </c>
      <c r="AA145" s="10">
        <f>Soft!AA144</f>
        <v>82</v>
      </c>
      <c r="AB145" s="10">
        <f>Soft!AB144</f>
        <v>69</v>
      </c>
      <c r="AC145" s="10">
        <f>Soft!AC144</f>
        <v>66</v>
      </c>
      <c r="AD145" s="10">
        <f>Soft!AD144</f>
        <v>40</v>
      </c>
    </row>
    <row r="146" spans="1:30" x14ac:dyDescent="0.2">
      <c r="A146" s="13">
        <v>41487</v>
      </c>
      <c r="B146" s="10">
        <v>51.4</v>
      </c>
      <c r="C146" s="10">
        <v>49.4</v>
      </c>
      <c r="D146" s="10">
        <v>51.8</v>
      </c>
      <c r="E146" s="10">
        <f>Soft!E145</f>
        <v>106.64567593</v>
      </c>
      <c r="F146" s="10">
        <f>Soft!F145</f>
        <v>65</v>
      </c>
      <c r="G146" s="10">
        <f>Soft!G145</f>
        <v>77</v>
      </c>
      <c r="H146" s="10">
        <f>Soft!H145</f>
        <v>60</v>
      </c>
      <c r="I146" s="10">
        <f>Soft!I145</f>
        <v>45</v>
      </c>
      <c r="J146" s="10">
        <f>Soft!J145</f>
        <v>55</v>
      </c>
      <c r="K146" s="10">
        <f>Soft!K145</f>
        <v>37</v>
      </c>
      <c r="L146" s="10">
        <f>Soft!L145</f>
        <v>57</v>
      </c>
      <c r="M146" s="10">
        <f>Soft!M145</f>
        <v>59</v>
      </c>
      <c r="N146" s="10">
        <f>Soft!N145</f>
        <v>29</v>
      </c>
      <c r="O146" s="10">
        <f>Soft!O145</f>
        <v>53</v>
      </c>
      <c r="P146" s="10">
        <f>Soft!P145</f>
        <v>73</v>
      </c>
      <c r="Q146" s="10">
        <f>Soft!Q145</f>
        <v>54</v>
      </c>
      <c r="R146" s="10">
        <f>Soft!R145</f>
        <v>41</v>
      </c>
      <c r="S146" s="10">
        <f>Soft!S145</f>
        <v>43</v>
      </c>
      <c r="T146" s="10">
        <f>Soft!T145</f>
        <v>38</v>
      </c>
      <c r="U146" s="10">
        <f>Soft!U145</f>
        <v>43</v>
      </c>
      <c r="V146" s="10">
        <f>Soft!V145</f>
        <v>39</v>
      </c>
      <c r="W146" s="10">
        <f>Soft!W145</f>
        <v>33</v>
      </c>
      <c r="X146" s="10">
        <f>Soft!X145</f>
        <v>76</v>
      </c>
      <c r="Y146" s="10">
        <f>Soft!Y145</f>
        <v>87</v>
      </c>
      <c r="Z146" s="10">
        <f>Soft!Z145</f>
        <v>94</v>
      </c>
      <c r="AA146" s="10">
        <f>Soft!AA145</f>
        <v>82</v>
      </c>
      <c r="AB146" s="10">
        <f>Soft!AB145</f>
        <v>79</v>
      </c>
      <c r="AC146" s="10">
        <f>Soft!AC145</f>
        <v>72</v>
      </c>
      <c r="AD146" s="10">
        <f>Soft!AD145</f>
        <v>33</v>
      </c>
    </row>
    <row r="147" spans="1:30" x14ac:dyDescent="0.2">
      <c r="A147" s="13">
        <v>41518</v>
      </c>
      <c r="B147" s="10">
        <v>51.2</v>
      </c>
      <c r="C147" s="10">
        <v>49.4</v>
      </c>
      <c r="D147" s="10">
        <v>51.5</v>
      </c>
      <c r="E147" s="10">
        <f>Soft!E146</f>
        <v>104.80509677000001</v>
      </c>
      <c r="F147" s="10">
        <f>Soft!F146</f>
        <v>64</v>
      </c>
      <c r="G147" s="10">
        <f>Soft!G146</f>
        <v>79</v>
      </c>
      <c r="H147" s="10">
        <f>Soft!H146</f>
        <v>57</v>
      </c>
      <c r="I147" s="10">
        <f>Soft!I146</f>
        <v>37</v>
      </c>
      <c r="J147" s="10">
        <f>Soft!J146</f>
        <v>51</v>
      </c>
      <c r="K147" s="10">
        <f>Soft!K146</f>
        <v>36</v>
      </c>
      <c r="L147" s="10">
        <f>Soft!L146</f>
        <v>55</v>
      </c>
      <c r="M147" s="10">
        <f>Soft!M146</f>
        <v>60</v>
      </c>
      <c r="N147" s="10">
        <f>Soft!N146</f>
        <v>26</v>
      </c>
      <c r="O147" s="10">
        <f>Soft!O146</f>
        <v>51</v>
      </c>
      <c r="P147" s="10">
        <f>Soft!P146</f>
        <v>67</v>
      </c>
      <c r="Q147" s="10">
        <f>Soft!Q146</f>
        <v>51</v>
      </c>
      <c r="R147" s="10">
        <f>Soft!R146</f>
        <v>38</v>
      </c>
      <c r="S147" s="10">
        <f>Soft!S146</f>
        <v>35</v>
      </c>
      <c r="T147" s="10">
        <f>Soft!T146</f>
        <v>45</v>
      </c>
      <c r="U147" s="10">
        <f>Soft!U146</f>
        <v>50</v>
      </c>
      <c r="V147" s="10">
        <f>Soft!V146</f>
        <v>43</v>
      </c>
      <c r="W147" s="10">
        <f>Soft!W146</f>
        <v>32</v>
      </c>
      <c r="X147" s="10">
        <f>Soft!X146</f>
        <v>76</v>
      </c>
      <c r="Y147" s="10">
        <f>Soft!Y146</f>
        <v>88</v>
      </c>
      <c r="Z147" s="10">
        <f>Soft!Z146</f>
        <v>84</v>
      </c>
      <c r="AA147" s="10">
        <f>Soft!AA146</f>
        <v>84</v>
      </c>
      <c r="AB147" s="10">
        <f>Soft!AB146</f>
        <v>77</v>
      </c>
      <c r="AC147" s="10">
        <f>Soft!AC146</f>
        <v>75</v>
      </c>
      <c r="AD147" s="10">
        <f>Soft!AD146</f>
        <v>34</v>
      </c>
    </row>
    <row r="148" spans="1:30" x14ac:dyDescent="0.2">
      <c r="A148" s="13">
        <v>41548</v>
      </c>
      <c r="B148" s="10">
        <v>53.3</v>
      </c>
      <c r="C148" s="10">
        <v>51.8</v>
      </c>
      <c r="D148" s="10">
        <v>52.5</v>
      </c>
      <c r="E148" s="10">
        <f>Soft!E147</f>
        <v>103.95394585</v>
      </c>
      <c r="F148" s="10">
        <f>Soft!F147</f>
        <v>56</v>
      </c>
      <c r="G148" s="10">
        <f>Soft!G147</f>
        <v>77</v>
      </c>
      <c r="H148" s="10">
        <f>Soft!H147</f>
        <v>61</v>
      </c>
      <c r="I148" s="10">
        <f>Soft!I147</f>
        <v>43</v>
      </c>
      <c r="J148" s="10">
        <f>Soft!J147</f>
        <v>50</v>
      </c>
      <c r="K148" s="10">
        <f>Soft!K147</f>
        <v>30</v>
      </c>
      <c r="L148" s="10">
        <f>Soft!L147</f>
        <v>51</v>
      </c>
      <c r="M148" s="10">
        <f>Soft!M147</f>
        <v>48</v>
      </c>
      <c r="N148" s="10">
        <f>Soft!N147</f>
        <v>24</v>
      </c>
      <c r="O148" s="10">
        <f>Soft!O147</f>
        <v>52</v>
      </c>
      <c r="P148" s="10">
        <f>Soft!P147</f>
        <v>67</v>
      </c>
      <c r="Q148" s="10">
        <f>Soft!Q147</f>
        <v>55</v>
      </c>
      <c r="R148" s="10">
        <f>Soft!R147</f>
        <v>44</v>
      </c>
      <c r="S148" s="10">
        <f>Soft!S147</f>
        <v>49</v>
      </c>
      <c r="T148" s="10">
        <f>Soft!T147</f>
        <v>44</v>
      </c>
      <c r="U148" s="10">
        <f>Soft!U147</f>
        <v>43</v>
      </c>
      <c r="V148" s="10">
        <f>Soft!V147</f>
        <v>43</v>
      </c>
      <c r="W148" s="10">
        <f>Soft!W147</f>
        <v>34</v>
      </c>
      <c r="X148" s="10">
        <f>Soft!X147</f>
        <v>78</v>
      </c>
      <c r="Y148" s="10">
        <f>Soft!Y147</f>
        <v>87</v>
      </c>
      <c r="Z148" s="10">
        <f>Soft!Z147</f>
        <v>85</v>
      </c>
      <c r="AA148" s="10">
        <f>Soft!AA147</f>
        <v>82</v>
      </c>
      <c r="AB148" s="10">
        <f>Soft!AB147</f>
        <v>81</v>
      </c>
      <c r="AC148" s="10">
        <f>Soft!AC147</f>
        <v>80</v>
      </c>
      <c r="AD148" s="10">
        <f>Soft!AD147</f>
        <v>31</v>
      </c>
    </row>
    <row r="149" spans="1:30" x14ac:dyDescent="0.2">
      <c r="A149" s="13">
        <v>41579</v>
      </c>
      <c r="B149" s="10">
        <v>52.2</v>
      </c>
      <c r="C149" s="10">
        <v>49.4</v>
      </c>
      <c r="D149" s="10">
        <v>52.9</v>
      </c>
      <c r="E149" s="10">
        <f>Soft!E148</f>
        <v>106.50707872</v>
      </c>
      <c r="F149" s="10">
        <f>Soft!F148</f>
        <v>55</v>
      </c>
      <c r="G149" s="10">
        <f>Soft!G148</f>
        <v>75</v>
      </c>
      <c r="H149" s="10">
        <f>Soft!H148</f>
        <v>61</v>
      </c>
      <c r="I149" s="10">
        <f>Soft!I148</f>
        <v>42</v>
      </c>
      <c r="J149" s="10">
        <f>Soft!J148</f>
        <v>46</v>
      </c>
      <c r="K149" s="10">
        <f>Soft!K148</f>
        <v>41</v>
      </c>
      <c r="L149" s="10">
        <f>Soft!L148</f>
        <v>44</v>
      </c>
      <c r="M149" s="10">
        <f>Soft!M148</f>
        <v>44</v>
      </c>
      <c r="N149" s="10">
        <f>Soft!N148</f>
        <v>25</v>
      </c>
      <c r="O149" s="10">
        <f>Soft!O148</f>
        <v>52</v>
      </c>
      <c r="P149" s="10">
        <f>Soft!P148</f>
        <v>66</v>
      </c>
      <c r="Q149" s="10">
        <f>Soft!Q148</f>
        <v>49</v>
      </c>
      <c r="R149" s="10">
        <f>Soft!R148</f>
        <v>46</v>
      </c>
      <c r="S149" s="10">
        <f>Soft!S148</f>
        <v>41</v>
      </c>
      <c r="T149" s="10">
        <f>Soft!T148</f>
        <v>39</v>
      </c>
      <c r="U149" s="10">
        <f>Soft!U148</f>
        <v>49</v>
      </c>
      <c r="V149" s="10">
        <f>Soft!V148</f>
        <v>44</v>
      </c>
      <c r="W149" s="10">
        <f>Soft!W148</f>
        <v>29</v>
      </c>
      <c r="X149" s="10">
        <f>Soft!X148</f>
        <v>79</v>
      </c>
      <c r="Y149" s="10">
        <f>Soft!Y148</f>
        <v>90</v>
      </c>
      <c r="Z149" s="10">
        <f>Soft!Z148</f>
        <v>89</v>
      </c>
      <c r="AA149" s="10">
        <f>Soft!AA148</f>
        <v>87</v>
      </c>
      <c r="AB149" s="10">
        <f>Soft!AB148</f>
        <v>72</v>
      </c>
      <c r="AC149" s="10">
        <f>Soft!AC148</f>
        <v>76</v>
      </c>
      <c r="AD149" s="10">
        <f>Soft!AD148</f>
        <v>35</v>
      </c>
    </row>
    <row r="150" spans="1:30" x14ac:dyDescent="0.2">
      <c r="A150" s="13">
        <v>41609</v>
      </c>
      <c r="B150" s="10">
        <v>52.5</v>
      </c>
      <c r="C150" s="10">
        <v>48.8</v>
      </c>
      <c r="D150" s="10">
        <v>53.6</v>
      </c>
      <c r="E150" s="10">
        <f>Soft!E149</f>
        <v>105.89547888</v>
      </c>
      <c r="F150" s="10">
        <f>Soft!F149</f>
        <v>58</v>
      </c>
      <c r="G150" s="10">
        <f>Soft!G149</f>
        <v>78</v>
      </c>
      <c r="H150" s="10">
        <f>Soft!H149</f>
        <v>52</v>
      </c>
      <c r="I150" s="10">
        <f>Soft!I149</f>
        <v>40</v>
      </c>
      <c r="J150" s="10">
        <f>Soft!J149</f>
        <v>43</v>
      </c>
      <c r="K150" s="10">
        <f>Soft!K149</f>
        <v>39</v>
      </c>
      <c r="L150" s="10">
        <f>Soft!L149</f>
        <v>42</v>
      </c>
      <c r="M150" s="10">
        <f>Soft!M149</f>
        <v>42</v>
      </c>
      <c r="N150" s="10">
        <f>Soft!N149</f>
        <v>27</v>
      </c>
      <c r="O150" s="10">
        <f>Soft!O149</f>
        <v>51</v>
      </c>
      <c r="P150" s="10">
        <f>Soft!P149</f>
        <v>68</v>
      </c>
      <c r="Q150" s="10">
        <f>Soft!Q149</f>
        <v>58</v>
      </c>
      <c r="R150" s="10">
        <f>Soft!R149</f>
        <v>40</v>
      </c>
      <c r="S150" s="10">
        <f>Soft!S149</f>
        <v>47</v>
      </c>
      <c r="T150" s="10">
        <f>Soft!T149</f>
        <v>40</v>
      </c>
      <c r="U150" s="10">
        <f>Soft!U149</f>
        <v>51</v>
      </c>
      <c r="V150" s="10">
        <f>Soft!V149</f>
        <v>43</v>
      </c>
      <c r="W150" s="10">
        <f>Soft!W149</f>
        <v>31</v>
      </c>
      <c r="X150" s="10">
        <f>Soft!X149</f>
        <v>78</v>
      </c>
      <c r="Y150" s="10">
        <f>Soft!Y149</f>
        <v>84</v>
      </c>
      <c r="Z150" s="10">
        <f>Soft!Z149</f>
        <v>97</v>
      </c>
      <c r="AA150" s="10">
        <f>Soft!AA149</f>
        <v>80</v>
      </c>
      <c r="AB150" s="10">
        <f>Soft!AB149</f>
        <v>83</v>
      </c>
      <c r="AC150" s="10">
        <f>Soft!AC149</f>
        <v>73</v>
      </c>
      <c r="AD150" s="10">
        <f>Soft!AD149</f>
        <v>35</v>
      </c>
    </row>
    <row r="151" spans="1:30" x14ac:dyDescent="0.2">
      <c r="A151" s="13">
        <v>41640</v>
      </c>
      <c r="B151" s="10">
        <v>49.6</v>
      </c>
      <c r="C151" s="10">
        <v>48</v>
      </c>
      <c r="D151" s="10">
        <v>50.2</v>
      </c>
      <c r="E151" s="10">
        <f>Soft!E150</f>
        <v>104.8902382</v>
      </c>
      <c r="F151" s="10">
        <f>Soft!F150</f>
        <v>64</v>
      </c>
      <c r="G151" s="10">
        <f>Soft!G150</f>
        <v>80</v>
      </c>
      <c r="H151" s="10">
        <f>Soft!H150</f>
        <v>51</v>
      </c>
      <c r="I151" s="10">
        <f>Soft!I150</f>
        <v>42</v>
      </c>
      <c r="J151" s="10">
        <f>Soft!J150</f>
        <v>29</v>
      </c>
      <c r="K151" s="10">
        <f>Soft!K150</f>
        <v>35</v>
      </c>
      <c r="L151" s="10">
        <f>Soft!L150</f>
        <v>47</v>
      </c>
      <c r="M151" s="10">
        <f>Soft!M150</f>
        <v>44</v>
      </c>
      <c r="N151" s="10">
        <f>Soft!N150</f>
        <v>23</v>
      </c>
      <c r="O151" s="10">
        <f>Soft!O150</f>
        <v>56</v>
      </c>
      <c r="P151" s="10">
        <f>Soft!P150</f>
        <v>81</v>
      </c>
      <c r="Q151" s="10">
        <f>Soft!Q150</f>
        <v>46</v>
      </c>
      <c r="R151" s="10">
        <f>Soft!R150</f>
        <v>40</v>
      </c>
      <c r="S151" s="10">
        <f>Soft!S150</f>
        <v>23</v>
      </c>
      <c r="T151" s="10">
        <f>Soft!T150</f>
        <v>36</v>
      </c>
      <c r="U151" s="10">
        <f>Soft!U150</f>
        <v>55</v>
      </c>
      <c r="V151" s="10">
        <f>Soft!V150</f>
        <v>36</v>
      </c>
      <c r="W151" s="10">
        <f>Soft!W150</f>
        <v>28</v>
      </c>
      <c r="X151" s="10">
        <f>Soft!X150</f>
        <v>76</v>
      </c>
      <c r="Y151" s="10">
        <f>Soft!Y150</f>
        <v>89</v>
      </c>
      <c r="Z151" s="10">
        <f>Soft!Z150</f>
        <v>93</v>
      </c>
      <c r="AA151" s="10">
        <f>Soft!AA150</f>
        <v>84</v>
      </c>
      <c r="AB151" s="10">
        <f>Soft!AB150</f>
        <v>89</v>
      </c>
      <c r="AC151" s="10">
        <f>Soft!AC150</f>
        <v>63</v>
      </c>
      <c r="AD151" s="10">
        <f>Soft!AD150</f>
        <v>38</v>
      </c>
    </row>
    <row r="152" spans="1:30" x14ac:dyDescent="0.2">
      <c r="A152" s="13">
        <v>41671</v>
      </c>
      <c r="B152" s="10">
        <v>50.2</v>
      </c>
      <c r="C152" s="10">
        <v>48.5</v>
      </c>
      <c r="D152" s="10">
        <v>50.8</v>
      </c>
      <c r="E152" s="10">
        <f>Soft!E151</f>
        <v>104.80626062</v>
      </c>
      <c r="F152" s="10">
        <f>Soft!F151</f>
        <v>67</v>
      </c>
      <c r="G152" s="10">
        <f>Soft!G151</f>
        <v>84</v>
      </c>
      <c r="H152" s="10">
        <f>Soft!H151</f>
        <v>56</v>
      </c>
      <c r="I152" s="10">
        <f>Soft!I151</f>
        <v>39</v>
      </c>
      <c r="J152" s="10">
        <f>Soft!J151</f>
        <v>43</v>
      </c>
      <c r="K152" s="10">
        <f>Soft!K151</f>
        <v>35</v>
      </c>
      <c r="L152" s="10">
        <f>Soft!L151</f>
        <v>42</v>
      </c>
      <c r="M152" s="10">
        <f>Soft!M151</f>
        <v>47</v>
      </c>
      <c r="N152" s="10">
        <f>Soft!N151</f>
        <v>23</v>
      </c>
      <c r="O152" s="10">
        <f>Soft!O151</f>
        <v>52</v>
      </c>
      <c r="P152" s="10">
        <f>Soft!P151</f>
        <v>72</v>
      </c>
      <c r="Q152" s="10">
        <f>Soft!Q151</f>
        <v>47</v>
      </c>
      <c r="R152" s="10">
        <f>Soft!R151</f>
        <v>44</v>
      </c>
      <c r="S152" s="10">
        <f>Soft!S151</f>
        <v>54</v>
      </c>
      <c r="T152" s="10">
        <f>Soft!T151</f>
        <v>43</v>
      </c>
      <c r="U152" s="10">
        <f>Soft!U151</f>
        <v>54</v>
      </c>
      <c r="V152" s="10">
        <f>Soft!V151</f>
        <v>37</v>
      </c>
      <c r="W152" s="10">
        <f>Soft!W151</f>
        <v>30</v>
      </c>
      <c r="X152" s="10">
        <f>Soft!X151</f>
        <v>75</v>
      </c>
      <c r="Y152" s="10">
        <f>Soft!Y151</f>
        <v>86</v>
      </c>
      <c r="Z152" s="10">
        <f>Soft!Z151</f>
        <v>95</v>
      </c>
      <c r="AA152" s="10">
        <f>Soft!AA151</f>
        <v>85</v>
      </c>
      <c r="AB152" s="10">
        <f>Soft!AB151</f>
        <v>86</v>
      </c>
      <c r="AC152" s="10">
        <f>Soft!AC151</f>
        <v>61</v>
      </c>
      <c r="AD152" s="10">
        <f>Soft!AD151</f>
        <v>37</v>
      </c>
    </row>
    <row r="153" spans="1:30" x14ac:dyDescent="0.2">
      <c r="A153" s="13">
        <v>41699</v>
      </c>
      <c r="B153" s="10">
        <v>47.8</v>
      </c>
      <c r="C153" s="10">
        <v>48.3</v>
      </c>
      <c r="D153" s="10">
        <v>47.7</v>
      </c>
      <c r="E153" s="10">
        <f>Soft!E152</f>
        <v>103.33918394</v>
      </c>
      <c r="F153" s="10">
        <f>Soft!F152</f>
        <v>69</v>
      </c>
      <c r="G153" s="10">
        <f>Soft!G152</f>
        <v>84</v>
      </c>
      <c r="H153" s="10">
        <f>Soft!H152</f>
        <v>56</v>
      </c>
      <c r="I153" s="10">
        <f>Soft!I152</f>
        <v>43</v>
      </c>
      <c r="J153" s="10">
        <f>Soft!J152</f>
        <v>44</v>
      </c>
      <c r="K153" s="10">
        <f>Soft!K152</f>
        <v>39</v>
      </c>
      <c r="L153" s="10">
        <f>Soft!L152</f>
        <v>49</v>
      </c>
      <c r="M153" s="10">
        <f>Soft!M152</f>
        <v>51</v>
      </c>
      <c r="N153" s="10">
        <f>Soft!N152</f>
        <v>24</v>
      </c>
      <c r="O153" s="10">
        <f>Soft!O152</f>
        <v>50</v>
      </c>
      <c r="P153" s="10">
        <f>Soft!P152</f>
        <v>76</v>
      </c>
      <c r="Q153" s="10">
        <f>Soft!Q152</f>
        <v>49</v>
      </c>
      <c r="R153" s="10">
        <f>Soft!R152</f>
        <v>49</v>
      </c>
      <c r="S153" s="10">
        <f>Soft!S152</f>
        <v>44</v>
      </c>
      <c r="T153" s="10">
        <f>Soft!T152</f>
        <v>43</v>
      </c>
      <c r="U153" s="10">
        <f>Soft!U152</f>
        <v>54</v>
      </c>
      <c r="V153" s="10">
        <f>Soft!V152</f>
        <v>33</v>
      </c>
      <c r="W153" s="10">
        <f>Soft!W152</f>
        <v>32</v>
      </c>
      <c r="X153" s="10">
        <f>Soft!X152</f>
        <v>77</v>
      </c>
      <c r="Y153" s="10">
        <f>Soft!Y152</f>
        <v>88</v>
      </c>
      <c r="Z153" s="10">
        <f>Soft!Z152</f>
        <v>96</v>
      </c>
      <c r="AA153" s="10">
        <f>Soft!AA152</f>
        <v>84</v>
      </c>
      <c r="AB153" s="10">
        <f>Soft!AB152</f>
        <v>85</v>
      </c>
      <c r="AC153" s="10">
        <f>Soft!AC152</f>
        <v>65</v>
      </c>
      <c r="AD153" s="10">
        <f>Soft!AD152</f>
        <v>34</v>
      </c>
    </row>
    <row r="154" spans="1:30" x14ac:dyDescent="0.2">
      <c r="A154" s="13">
        <v>41730</v>
      </c>
      <c r="B154" s="10">
        <v>47.6</v>
      </c>
      <c r="C154" s="10">
        <v>48.5</v>
      </c>
      <c r="D154" s="10">
        <v>46.8</v>
      </c>
      <c r="E154" s="10">
        <f>Soft!E153</f>
        <v>101.8297821</v>
      </c>
      <c r="F154" s="10">
        <f>Soft!F153</f>
        <v>63</v>
      </c>
      <c r="G154" s="10">
        <f>Soft!G153</f>
        <v>80</v>
      </c>
      <c r="H154" s="10">
        <f>Soft!H153</f>
        <v>58</v>
      </c>
      <c r="I154" s="10">
        <f>Soft!I153</f>
        <v>45</v>
      </c>
      <c r="J154" s="10">
        <f>Soft!J153</f>
        <v>56</v>
      </c>
      <c r="K154" s="10">
        <f>Soft!K153</f>
        <v>40</v>
      </c>
      <c r="L154" s="10">
        <f>Soft!L153</f>
        <v>53</v>
      </c>
      <c r="M154" s="10">
        <f>Soft!M153</f>
        <v>65</v>
      </c>
      <c r="N154" s="10">
        <f>Soft!N153</f>
        <v>32</v>
      </c>
      <c r="O154" s="10">
        <f>Soft!O153</f>
        <v>53</v>
      </c>
      <c r="P154" s="10">
        <f>Soft!P153</f>
        <v>73</v>
      </c>
      <c r="Q154" s="10">
        <f>Soft!Q153</f>
        <v>52</v>
      </c>
      <c r="R154" s="10">
        <f>Soft!R153</f>
        <v>45</v>
      </c>
      <c r="S154" s="10">
        <f>Soft!S153</f>
        <v>53</v>
      </c>
      <c r="T154" s="10">
        <f>Soft!T153</f>
        <v>49</v>
      </c>
      <c r="U154" s="10">
        <f>Soft!U153</f>
        <v>48</v>
      </c>
      <c r="V154" s="10">
        <f>Soft!V153</f>
        <v>41</v>
      </c>
      <c r="W154" s="10">
        <f>Soft!W153</f>
        <v>29</v>
      </c>
      <c r="X154" s="10">
        <f>Soft!X153</f>
        <v>78</v>
      </c>
      <c r="Y154" s="10">
        <f>Soft!Y153</f>
        <v>87</v>
      </c>
      <c r="Z154" s="10">
        <f>Soft!Z153</f>
        <v>94</v>
      </c>
      <c r="AA154" s="10">
        <f>Soft!AA153</f>
        <v>80</v>
      </c>
      <c r="AB154" s="10">
        <f>Soft!AB153</f>
        <v>81</v>
      </c>
      <c r="AC154" s="10">
        <f>Soft!AC153</f>
        <v>64</v>
      </c>
      <c r="AD154" s="10">
        <f>Soft!AD153</f>
        <v>43</v>
      </c>
    </row>
    <row r="155" spans="1:30" x14ac:dyDescent="0.2">
      <c r="A155" s="13">
        <v>41760</v>
      </c>
      <c r="B155" s="10">
        <v>47.1</v>
      </c>
      <c r="C155" s="10">
        <v>48.9</v>
      </c>
      <c r="D155" s="10">
        <v>46.1</v>
      </c>
      <c r="E155" s="10">
        <f>Soft!E154</f>
        <v>105.41112483000001</v>
      </c>
      <c r="F155" s="10">
        <f>Soft!F154</f>
        <v>58</v>
      </c>
      <c r="G155" s="10">
        <f>Soft!G154</f>
        <v>79</v>
      </c>
      <c r="H155" s="10">
        <f>Soft!H154</f>
        <v>60</v>
      </c>
      <c r="I155" s="10">
        <f>Soft!I154</f>
        <v>45</v>
      </c>
      <c r="J155" s="10">
        <f>Soft!J154</f>
        <v>56</v>
      </c>
      <c r="K155" s="10">
        <f>Soft!K154</f>
        <v>36</v>
      </c>
      <c r="L155" s="10">
        <f>Soft!L154</f>
        <v>58</v>
      </c>
      <c r="M155" s="10">
        <f>Soft!M154</f>
        <v>64</v>
      </c>
      <c r="N155" s="10">
        <f>Soft!N154</f>
        <v>27</v>
      </c>
      <c r="O155" s="10">
        <f>Soft!O154</f>
        <v>52</v>
      </c>
      <c r="P155" s="10">
        <f>Soft!P154</f>
        <v>73</v>
      </c>
      <c r="Q155" s="10">
        <f>Soft!Q154</f>
        <v>58</v>
      </c>
      <c r="R155" s="10">
        <f>Soft!R154</f>
        <v>39</v>
      </c>
      <c r="S155" s="10">
        <f>Soft!S154</f>
        <v>38</v>
      </c>
      <c r="T155" s="10">
        <f>Soft!T154</f>
        <v>36</v>
      </c>
      <c r="U155" s="10">
        <f>Soft!U154</f>
        <v>50</v>
      </c>
      <c r="V155" s="10">
        <f>Soft!V154</f>
        <v>39</v>
      </c>
      <c r="W155" s="10">
        <f>Soft!W154</f>
        <v>27</v>
      </c>
      <c r="X155" s="10">
        <f>Soft!X154</f>
        <v>77</v>
      </c>
      <c r="Y155" s="10">
        <f>Soft!Y154</f>
        <v>85</v>
      </c>
      <c r="Z155" s="10">
        <f>Soft!Z154</f>
        <v>89</v>
      </c>
      <c r="AA155" s="10">
        <f>Soft!AA154</f>
        <v>79</v>
      </c>
      <c r="AB155" s="10">
        <f>Soft!AB154</f>
        <v>78</v>
      </c>
      <c r="AC155" s="10">
        <f>Soft!AC154</f>
        <v>67</v>
      </c>
      <c r="AD155" s="10">
        <f>Soft!AD154</f>
        <v>43</v>
      </c>
    </row>
    <row r="156" spans="1:30" x14ac:dyDescent="0.2">
      <c r="A156" s="13">
        <v>41791</v>
      </c>
      <c r="B156" s="10">
        <v>50.1</v>
      </c>
      <c r="C156" s="10">
        <v>49.1</v>
      </c>
      <c r="D156" s="10">
        <v>49.8</v>
      </c>
      <c r="E156" s="10">
        <f>Soft!E155</f>
        <v>107.88315396</v>
      </c>
      <c r="F156" s="10">
        <f>Soft!F155</f>
        <v>63</v>
      </c>
      <c r="G156" s="10">
        <f>Soft!G155</f>
        <v>84</v>
      </c>
      <c r="H156" s="10">
        <f>Soft!H155</f>
        <v>61</v>
      </c>
      <c r="I156" s="10">
        <f>Soft!I155</f>
        <v>45</v>
      </c>
      <c r="J156" s="10">
        <f>Soft!J155</f>
        <v>63</v>
      </c>
      <c r="K156" s="10">
        <f>Soft!K155</f>
        <v>34</v>
      </c>
      <c r="L156" s="10">
        <f>Soft!L155</f>
        <v>58</v>
      </c>
      <c r="M156" s="10">
        <f>Soft!M155</f>
        <v>60</v>
      </c>
      <c r="N156" s="10">
        <f>Soft!N155</f>
        <v>16</v>
      </c>
      <c r="O156" s="10">
        <f>Soft!O155</f>
        <v>48</v>
      </c>
      <c r="P156" s="10">
        <f>Soft!P155</f>
        <v>70</v>
      </c>
      <c r="Q156" s="10">
        <f>Soft!Q155</f>
        <v>57</v>
      </c>
      <c r="R156" s="10">
        <f>Soft!R155</f>
        <v>43</v>
      </c>
      <c r="S156" s="10">
        <f>Soft!S155</f>
        <v>56</v>
      </c>
      <c r="T156" s="10">
        <f>Soft!T155</f>
        <v>48</v>
      </c>
      <c r="U156" s="10">
        <f>Soft!U155</f>
        <v>40</v>
      </c>
      <c r="V156" s="10">
        <f>Soft!V155</f>
        <v>42</v>
      </c>
      <c r="W156" s="10">
        <f>Soft!W155</f>
        <v>27</v>
      </c>
      <c r="X156" s="10">
        <f>Soft!X155</f>
        <v>78</v>
      </c>
      <c r="Y156" s="10">
        <f>Soft!Y155</f>
        <v>88</v>
      </c>
      <c r="Z156" s="10">
        <f>Soft!Z155</f>
        <v>92</v>
      </c>
      <c r="AA156" s="10">
        <f>Soft!AA155</f>
        <v>83</v>
      </c>
      <c r="AB156" s="10">
        <f>Soft!AB155</f>
        <v>72</v>
      </c>
      <c r="AC156" s="10">
        <f>Soft!AC155</f>
        <v>66</v>
      </c>
      <c r="AD156" s="10">
        <f>Soft!AD155</f>
        <v>39</v>
      </c>
    </row>
    <row r="157" spans="1:30" x14ac:dyDescent="0.2">
      <c r="A157" s="13">
        <v>41821</v>
      </c>
      <c r="B157" s="10">
        <v>51.3</v>
      </c>
      <c r="C157" s="10">
        <v>51</v>
      </c>
      <c r="D157" s="10">
        <v>49.7</v>
      </c>
      <c r="E157" s="10">
        <f>Soft!E156</f>
        <v>108.12134260000001</v>
      </c>
      <c r="F157" s="10">
        <f>Soft!F156</f>
        <v>63</v>
      </c>
      <c r="G157" s="10">
        <f>Soft!G156</f>
        <v>84</v>
      </c>
      <c r="H157" s="10">
        <f>Soft!H156</f>
        <v>62</v>
      </c>
      <c r="I157" s="10">
        <f>Soft!I156</f>
        <v>42</v>
      </c>
      <c r="J157" s="10">
        <f>Soft!J156</f>
        <v>55</v>
      </c>
      <c r="K157" s="10">
        <f>Soft!K156</f>
        <v>36</v>
      </c>
      <c r="L157" s="10">
        <f>Soft!L156</f>
        <v>56</v>
      </c>
      <c r="M157" s="10">
        <f>Soft!M156</f>
        <v>61</v>
      </c>
      <c r="N157" s="10">
        <f>Soft!N156</f>
        <v>30</v>
      </c>
      <c r="O157" s="10">
        <f>Soft!O156</f>
        <v>50</v>
      </c>
      <c r="P157" s="10">
        <f>Soft!P156</f>
        <v>70</v>
      </c>
      <c r="Q157" s="10">
        <f>Soft!Q156</f>
        <v>55</v>
      </c>
      <c r="R157" s="10">
        <f>Soft!R156</f>
        <v>45</v>
      </c>
      <c r="S157" s="10">
        <f>Soft!S156</f>
        <v>40</v>
      </c>
      <c r="T157" s="10">
        <f>Soft!T156</f>
        <v>41</v>
      </c>
      <c r="U157" s="10">
        <f>Soft!U156</f>
        <v>47</v>
      </c>
      <c r="V157" s="10">
        <f>Soft!V156</f>
        <v>40</v>
      </c>
      <c r="W157" s="10">
        <f>Soft!W156</f>
        <v>30</v>
      </c>
      <c r="X157" s="10">
        <f>Soft!X156</f>
        <v>77</v>
      </c>
      <c r="Y157" s="10">
        <f>Soft!Y156</f>
        <v>85</v>
      </c>
      <c r="Z157" s="10">
        <f>Soft!Z156</f>
        <v>87</v>
      </c>
      <c r="AA157" s="10">
        <f>Soft!AA156</f>
        <v>80</v>
      </c>
      <c r="AB157" s="10">
        <f>Soft!AB156</f>
        <v>84</v>
      </c>
      <c r="AC157" s="10">
        <f>Soft!AC156</f>
        <v>71</v>
      </c>
      <c r="AD157" s="10">
        <f>Soft!AD156</f>
        <v>37</v>
      </c>
    </row>
    <row r="158" spans="1:30" x14ac:dyDescent="0.2">
      <c r="A158" s="13">
        <v>41852</v>
      </c>
      <c r="B158" s="10">
        <v>51.1</v>
      </c>
      <c r="C158" s="10">
        <v>51</v>
      </c>
      <c r="D158" s="10">
        <v>50.3</v>
      </c>
      <c r="E158" s="10">
        <f>Soft!E157</f>
        <v>104.61820379</v>
      </c>
      <c r="F158" s="10">
        <f>Soft!F157</f>
        <v>58</v>
      </c>
      <c r="G158" s="10">
        <f>Soft!G157</f>
        <v>79</v>
      </c>
      <c r="H158" s="10">
        <f>Soft!H157</f>
        <v>63</v>
      </c>
      <c r="I158" s="10">
        <f>Soft!I157</f>
        <v>41</v>
      </c>
      <c r="J158" s="10">
        <f>Soft!J157</f>
        <v>55</v>
      </c>
      <c r="K158" s="10">
        <f>Soft!K157</f>
        <v>32</v>
      </c>
      <c r="L158" s="10">
        <f>Soft!L157</f>
        <v>55</v>
      </c>
      <c r="M158" s="10">
        <f>Soft!M157</f>
        <v>58</v>
      </c>
      <c r="N158" s="10">
        <f>Soft!N157</f>
        <v>24</v>
      </c>
      <c r="O158" s="10">
        <f>Soft!O157</f>
        <v>55</v>
      </c>
      <c r="P158" s="10">
        <f>Soft!P157</f>
        <v>77</v>
      </c>
      <c r="Q158" s="10">
        <f>Soft!Q157</f>
        <v>47</v>
      </c>
      <c r="R158" s="10">
        <f>Soft!R157</f>
        <v>41</v>
      </c>
      <c r="S158" s="10">
        <f>Soft!S157</f>
        <v>41</v>
      </c>
      <c r="T158" s="10">
        <f>Soft!T157</f>
        <v>44</v>
      </c>
      <c r="U158" s="10">
        <f>Soft!U157</f>
        <v>53</v>
      </c>
      <c r="V158" s="10">
        <f>Soft!V157</f>
        <v>42</v>
      </c>
      <c r="W158" s="10">
        <f>Soft!W157</f>
        <v>34</v>
      </c>
      <c r="X158" s="10">
        <f>Soft!X157</f>
        <v>80</v>
      </c>
      <c r="Y158" s="10">
        <f>Soft!Y157</f>
        <v>90</v>
      </c>
      <c r="Z158" s="10">
        <f>Soft!Z157</f>
        <v>92</v>
      </c>
      <c r="AA158" s="10">
        <f>Soft!AA157</f>
        <v>86</v>
      </c>
      <c r="AB158" s="10">
        <f>Soft!AB157</f>
        <v>85</v>
      </c>
      <c r="AC158" s="10">
        <f>Soft!AC157</f>
        <v>71</v>
      </c>
      <c r="AD158" s="10">
        <f>Soft!AD157</f>
        <v>31</v>
      </c>
    </row>
    <row r="159" spans="1:30" x14ac:dyDescent="0.2">
      <c r="A159" s="13">
        <v>41883</v>
      </c>
      <c r="B159" s="10">
        <v>50.9</v>
      </c>
      <c r="C159" s="10">
        <v>50.4</v>
      </c>
      <c r="D159" s="10">
        <v>50.5</v>
      </c>
      <c r="E159" s="10">
        <f>Soft!E158</f>
        <v>107.50287416</v>
      </c>
      <c r="F159" s="10">
        <f>Soft!F158</f>
        <v>63</v>
      </c>
      <c r="G159" s="10">
        <f>Soft!G158</f>
        <v>80</v>
      </c>
      <c r="H159" s="10">
        <f>Soft!H158</f>
        <v>63</v>
      </c>
      <c r="I159" s="10">
        <f>Soft!I158</f>
        <v>38</v>
      </c>
      <c r="J159" s="10">
        <f>Soft!J158</f>
        <v>56</v>
      </c>
      <c r="K159" s="10">
        <f>Soft!K158</f>
        <v>34</v>
      </c>
      <c r="L159" s="10">
        <f>Soft!L158</f>
        <v>61</v>
      </c>
      <c r="M159" s="10">
        <f>Soft!M158</f>
        <v>62</v>
      </c>
      <c r="N159" s="10">
        <f>Soft!N158</f>
        <v>26</v>
      </c>
      <c r="O159" s="10">
        <f>Soft!O158</f>
        <v>51</v>
      </c>
      <c r="P159" s="10">
        <f>Soft!P158</f>
        <v>82</v>
      </c>
      <c r="Q159" s="10">
        <f>Soft!Q158</f>
        <v>47</v>
      </c>
      <c r="R159" s="10">
        <f>Soft!R158</f>
        <v>40</v>
      </c>
      <c r="S159" s="10">
        <f>Soft!S158</f>
        <v>37</v>
      </c>
      <c r="T159" s="10">
        <f>Soft!T158</f>
        <v>40</v>
      </c>
      <c r="U159" s="10">
        <f>Soft!U158</f>
        <v>43</v>
      </c>
      <c r="V159" s="10">
        <f>Soft!V158</f>
        <v>34</v>
      </c>
      <c r="W159" s="10">
        <f>Soft!W158</f>
        <v>26</v>
      </c>
      <c r="X159" s="10">
        <f>Soft!X158</f>
        <v>84</v>
      </c>
      <c r="Y159" s="10">
        <f>Soft!Y158</f>
        <v>92</v>
      </c>
      <c r="Z159" s="10">
        <f>Soft!Z158</f>
        <v>99</v>
      </c>
      <c r="AA159" s="10">
        <f>Soft!AA158</f>
        <v>88</v>
      </c>
      <c r="AB159" s="10">
        <f>Soft!AB158</f>
        <v>80</v>
      </c>
      <c r="AC159" s="10">
        <f>Soft!AC158</f>
        <v>75</v>
      </c>
      <c r="AD159" s="10">
        <f>Soft!AD158</f>
        <v>35</v>
      </c>
    </row>
    <row r="160" spans="1:30" x14ac:dyDescent="0.2">
      <c r="A160" s="13">
        <v>41913</v>
      </c>
      <c r="B160" s="10">
        <v>49.1</v>
      </c>
      <c r="C160" s="10">
        <v>50.3</v>
      </c>
      <c r="D160" s="10">
        <v>47.4</v>
      </c>
      <c r="E160" s="10">
        <f>Soft!E159</f>
        <v>104.47227155</v>
      </c>
      <c r="F160" s="10">
        <f>Soft!F159</f>
        <v>67</v>
      </c>
      <c r="G160" s="10">
        <f>Soft!G159</f>
        <v>83</v>
      </c>
      <c r="H160" s="10">
        <f>Soft!H159</f>
        <v>54</v>
      </c>
      <c r="I160" s="10">
        <f>Soft!I159</f>
        <v>40</v>
      </c>
      <c r="J160" s="10">
        <f>Soft!J159</f>
        <v>48</v>
      </c>
      <c r="K160" s="10">
        <f>Soft!K159</f>
        <v>36</v>
      </c>
      <c r="L160" s="10">
        <f>Soft!L159</f>
        <v>51</v>
      </c>
      <c r="M160" s="10">
        <f>Soft!M159</f>
        <v>56</v>
      </c>
      <c r="N160" s="10">
        <f>Soft!N159</f>
        <v>23</v>
      </c>
      <c r="O160" s="10">
        <f>Soft!O159</f>
        <v>59</v>
      </c>
      <c r="P160" s="10">
        <f>Soft!P159</f>
        <v>82</v>
      </c>
      <c r="Q160" s="10">
        <f>Soft!Q159</f>
        <v>51</v>
      </c>
      <c r="R160" s="10">
        <f>Soft!R159</f>
        <v>38</v>
      </c>
      <c r="S160" s="10">
        <f>Soft!S159</f>
        <v>40</v>
      </c>
      <c r="T160" s="10">
        <f>Soft!T159</f>
        <v>42</v>
      </c>
      <c r="U160" s="10">
        <f>Soft!U159</f>
        <v>44</v>
      </c>
      <c r="V160" s="10">
        <f>Soft!V159</f>
        <v>34</v>
      </c>
      <c r="W160" s="10">
        <f>Soft!W159</f>
        <v>26</v>
      </c>
      <c r="X160" s="10">
        <f>Soft!X159</f>
        <v>76</v>
      </c>
      <c r="Y160" s="10">
        <f>Soft!Y159</f>
        <v>88</v>
      </c>
      <c r="Z160" s="10">
        <f>Soft!Z159</f>
        <v>95</v>
      </c>
      <c r="AA160" s="10">
        <f>Soft!AA159</f>
        <v>84</v>
      </c>
      <c r="AB160" s="10">
        <f>Soft!AB159</f>
        <v>72</v>
      </c>
      <c r="AC160" s="10">
        <f>Soft!AC159</f>
        <v>74</v>
      </c>
      <c r="AD160" s="10">
        <f>Soft!AD159</f>
        <v>40</v>
      </c>
    </row>
    <row r="161" spans="1:30" x14ac:dyDescent="0.2">
      <c r="A161" s="13">
        <v>41944</v>
      </c>
      <c r="B161" s="10">
        <v>47.6</v>
      </c>
      <c r="C161" s="10">
        <v>51.7</v>
      </c>
      <c r="D161" s="10">
        <v>44.5</v>
      </c>
      <c r="E161" s="10">
        <f>Soft!E160</f>
        <v>102.71069227</v>
      </c>
      <c r="F161" s="10">
        <f>Soft!F160</f>
        <v>63</v>
      </c>
      <c r="G161" s="10">
        <f>Soft!G160</f>
        <v>77</v>
      </c>
      <c r="H161" s="10">
        <f>Soft!H160</f>
        <v>57</v>
      </c>
      <c r="I161" s="10">
        <f>Soft!I160</f>
        <v>45</v>
      </c>
      <c r="J161" s="10">
        <f>Soft!J160</f>
        <v>45</v>
      </c>
      <c r="K161" s="10">
        <f>Soft!K160</f>
        <v>42</v>
      </c>
      <c r="L161" s="10">
        <f>Soft!L160</f>
        <v>57</v>
      </c>
      <c r="M161" s="10">
        <f>Soft!M160</f>
        <v>52</v>
      </c>
      <c r="N161" s="10">
        <f>Soft!N160</f>
        <v>19</v>
      </c>
      <c r="O161" s="10">
        <f>Soft!O160</f>
        <v>49</v>
      </c>
      <c r="P161" s="10">
        <f>Soft!P160</f>
        <v>88</v>
      </c>
      <c r="Q161" s="10">
        <f>Soft!Q160</f>
        <v>48</v>
      </c>
      <c r="R161" s="10">
        <f>Soft!R160</f>
        <v>37</v>
      </c>
      <c r="S161" s="10">
        <f>Soft!S160</f>
        <v>40</v>
      </c>
      <c r="T161" s="10">
        <f>Soft!T160</f>
        <v>36</v>
      </c>
      <c r="U161" s="10">
        <f>Soft!U160</f>
        <v>43</v>
      </c>
      <c r="V161" s="10">
        <f>Soft!V160</f>
        <v>22</v>
      </c>
      <c r="W161" s="10">
        <f>Soft!W160</f>
        <v>23</v>
      </c>
      <c r="X161" s="10">
        <f>Soft!X160</f>
        <v>74</v>
      </c>
      <c r="Y161" s="10">
        <f>Soft!Y160</f>
        <v>83</v>
      </c>
      <c r="Z161" s="10">
        <f>Soft!Z160</f>
        <v>92</v>
      </c>
      <c r="AA161" s="10">
        <f>Soft!AA160</f>
        <v>79</v>
      </c>
      <c r="AB161" s="10">
        <f>Soft!AB160</f>
        <v>76</v>
      </c>
      <c r="AC161" s="10">
        <f>Soft!AC160</f>
        <v>75</v>
      </c>
      <c r="AD161" s="10">
        <f>Soft!AD160</f>
        <v>45</v>
      </c>
    </row>
    <row r="162" spans="1:30" x14ac:dyDescent="0.2">
      <c r="A162" s="13">
        <v>41974</v>
      </c>
      <c r="B162" s="10">
        <v>47.2</v>
      </c>
      <c r="C162" s="10">
        <v>48.9</v>
      </c>
      <c r="D162" s="10">
        <v>45.8</v>
      </c>
      <c r="E162" s="10">
        <f>Soft!E161</f>
        <v>103.82606937</v>
      </c>
      <c r="F162" s="10">
        <f>Soft!F161</f>
        <v>66</v>
      </c>
      <c r="G162" s="10">
        <f>Soft!G161</f>
        <v>87</v>
      </c>
      <c r="H162" s="10">
        <f>Soft!H161</f>
        <v>49</v>
      </c>
      <c r="I162" s="10">
        <f>Soft!I161</f>
        <v>40</v>
      </c>
      <c r="J162" s="10">
        <f>Soft!J161</f>
        <v>45</v>
      </c>
      <c r="K162" s="10">
        <f>Soft!K161</f>
        <v>27</v>
      </c>
      <c r="L162" s="10">
        <f>Soft!L161</f>
        <v>50</v>
      </c>
      <c r="M162" s="10">
        <f>Soft!M161</f>
        <v>45</v>
      </c>
      <c r="N162" s="10">
        <f>Soft!N161</f>
        <v>24</v>
      </c>
      <c r="O162" s="10">
        <f>Soft!O161</f>
        <v>65</v>
      </c>
      <c r="P162" s="10">
        <f>Soft!P161</f>
        <v>90</v>
      </c>
      <c r="Q162" s="10">
        <f>Soft!Q161</f>
        <v>54</v>
      </c>
      <c r="R162" s="10">
        <f>Soft!R161</f>
        <v>36</v>
      </c>
      <c r="S162" s="10">
        <f>Soft!S161</f>
        <v>48</v>
      </c>
      <c r="T162" s="10">
        <f>Soft!T161</f>
        <v>43</v>
      </c>
      <c r="U162" s="10">
        <f>Soft!U161</f>
        <v>40</v>
      </c>
      <c r="V162" s="10">
        <f>Soft!V161</f>
        <v>26</v>
      </c>
      <c r="W162" s="10">
        <f>Soft!W161</f>
        <v>24</v>
      </c>
      <c r="X162" s="10">
        <f>Soft!X161</f>
        <v>73</v>
      </c>
      <c r="Y162" s="10">
        <f>Soft!Y161</f>
        <v>86</v>
      </c>
      <c r="Z162" s="10">
        <f>Soft!Z161</f>
        <v>96</v>
      </c>
      <c r="AA162" s="10">
        <f>Soft!AA161</f>
        <v>80</v>
      </c>
      <c r="AB162" s="10">
        <f>Soft!AB161</f>
        <v>75</v>
      </c>
      <c r="AC162" s="10">
        <f>Soft!AC161</f>
        <v>67</v>
      </c>
      <c r="AD162" s="10">
        <f>Soft!AD161</f>
        <v>41</v>
      </c>
    </row>
    <row r="163" spans="1:30" x14ac:dyDescent="0.2">
      <c r="A163" s="13">
        <v>42005</v>
      </c>
      <c r="B163" s="10">
        <v>45.6</v>
      </c>
      <c r="C163" s="10">
        <v>47.6</v>
      </c>
      <c r="D163" s="10">
        <v>43.9</v>
      </c>
      <c r="E163" s="10">
        <f>Soft!E162</f>
        <v>91.529621849999998</v>
      </c>
      <c r="F163" s="10">
        <f>Soft!F162</f>
        <v>81</v>
      </c>
      <c r="G163" s="10">
        <f>Soft!G162</f>
        <v>92</v>
      </c>
      <c r="H163" s="10">
        <f>Soft!H162</f>
        <v>48</v>
      </c>
      <c r="I163" s="10">
        <f>Soft!I162</f>
        <v>38</v>
      </c>
      <c r="J163" s="10">
        <f>Soft!J162</f>
        <v>31</v>
      </c>
      <c r="K163" s="10">
        <f>Soft!K162</f>
        <v>30</v>
      </c>
      <c r="L163" s="10">
        <f>Soft!L162</f>
        <v>36</v>
      </c>
      <c r="M163" s="10">
        <f>Soft!M162</f>
        <v>41</v>
      </c>
      <c r="N163" s="10">
        <f>Soft!N162</f>
        <v>26</v>
      </c>
      <c r="O163" s="10">
        <f>Soft!O162</f>
        <v>78</v>
      </c>
      <c r="P163" s="10">
        <f>Soft!P162</f>
        <v>94</v>
      </c>
      <c r="Q163" s="10">
        <f>Soft!Q162</f>
        <v>40</v>
      </c>
      <c r="R163" s="10">
        <f>Soft!R162</f>
        <v>43</v>
      </c>
      <c r="S163" s="10">
        <f>Soft!S162</f>
        <v>28</v>
      </c>
      <c r="T163" s="10">
        <f>Soft!T162</f>
        <v>28</v>
      </c>
      <c r="U163" s="10">
        <f>Soft!U162</f>
        <v>45</v>
      </c>
      <c r="V163" s="10">
        <f>Soft!V162</f>
        <v>18</v>
      </c>
      <c r="W163" s="10">
        <f>Soft!W162</f>
        <v>19</v>
      </c>
      <c r="X163" s="10">
        <f>Soft!X162</f>
        <v>68</v>
      </c>
      <c r="Y163" s="10">
        <f>Soft!Y162</f>
        <v>78</v>
      </c>
      <c r="Z163" s="10">
        <f>Soft!Z162</f>
        <v>91</v>
      </c>
      <c r="AA163" s="10">
        <f>Soft!AA162</f>
        <v>74</v>
      </c>
      <c r="AB163" s="10">
        <f>Soft!AB162</f>
        <v>70</v>
      </c>
      <c r="AC163" s="10">
        <f>Soft!AC162</f>
        <v>55</v>
      </c>
      <c r="AD163" s="10">
        <f>Soft!AD162</f>
        <v>47</v>
      </c>
    </row>
    <row r="164" spans="1:30" x14ac:dyDescent="0.2">
      <c r="A164" s="13">
        <v>42036</v>
      </c>
      <c r="B164" s="10">
        <v>44.7</v>
      </c>
      <c r="C164" s="10">
        <v>49.7</v>
      </c>
      <c r="D164" s="10">
        <v>41.3</v>
      </c>
      <c r="E164" s="10">
        <f>Soft!E163</f>
        <v>95.572239159999995</v>
      </c>
      <c r="F164" s="10">
        <f>Soft!F163</f>
        <v>78</v>
      </c>
      <c r="G164" s="10">
        <f>Soft!G163</f>
        <v>95</v>
      </c>
      <c r="H164" s="10">
        <f>Soft!H163</f>
        <v>49</v>
      </c>
      <c r="I164" s="10">
        <f>Soft!I163</f>
        <v>36</v>
      </c>
      <c r="J164" s="10">
        <f>Soft!J163</f>
        <v>32</v>
      </c>
      <c r="K164" s="10">
        <f>Soft!K163</f>
        <v>22</v>
      </c>
      <c r="L164" s="10">
        <f>Soft!L163</f>
        <v>38</v>
      </c>
      <c r="M164" s="10">
        <f>Soft!M163</f>
        <v>42</v>
      </c>
      <c r="N164" s="10">
        <f>Soft!N163</f>
        <v>28</v>
      </c>
      <c r="O164" s="10">
        <f>Soft!O163</f>
        <v>63</v>
      </c>
      <c r="P164" s="10">
        <f>Soft!P163</f>
        <v>83</v>
      </c>
      <c r="Q164" s="10">
        <f>Soft!Q163</f>
        <v>49</v>
      </c>
      <c r="R164" s="10">
        <f>Soft!R163</f>
        <v>45</v>
      </c>
      <c r="S164" s="10">
        <f>Soft!S163</f>
        <v>51</v>
      </c>
      <c r="T164" s="10">
        <f>Soft!T163</f>
        <v>49</v>
      </c>
      <c r="U164" s="10">
        <f>Soft!U163</f>
        <v>50</v>
      </c>
      <c r="V164" s="10">
        <f>Soft!V163</f>
        <v>31</v>
      </c>
      <c r="W164" s="10">
        <f>Soft!W163</f>
        <v>23</v>
      </c>
      <c r="X164" s="10">
        <f>Soft!X163</f>
        <v>71</v>
      </c>
      <c r="Y164" s="10">
        <f>Soft!Y163</f>
        <v>83</v>
      </c>
      <c r="Z164" s="10">
        <f>Soft!Z163</f>
        <v>84</v>
      </c>
      <c r="AA164" s="10">
        <f>Soft!AA163</f>
        <v>77</v>
      </c>
      <c r="AB164" s="10">
        <f>Soft!AB163</f>
        <v>79</v>
      </c>
      <c r="AC164" s="10">
        <f>Soft!AC163</f>
        <v>61</v>
      </c>
      <c r="AD164" s="10">
        <f>Soft!AD163</f>
        <v>40</v>
      </c>
    </row>
    <row r="165" spans="1:30" x14ac:dyDescent="0.2">
      <c r="A165" s="13">
        <v>42064</v>
      </c>
      <c r="B165" s="10">
        <v>46.8</v>
      </c>
      <c r="C165" s="10">
        <v>48.1</v>
      </c>
      <c r="D165" s="10">
        <v>46.1</v>
      </c>
      <c r="E165" s="10">
        <f>Soft!E164</f>
        <v>94.597498439999995</v>
      </c>
      <c r="F165" s="10">
        <f>Soft!F164</f>
        <v>85</v>
      </c>
      <c r="G165" s="10">
        <f>Soft!G164</f>
        <v>91</v>
      </c>
      <c r="H165" s="10">
        <f>Soft!H164</f>
        <v>57</v>
      </c>
      <c r="I165" s="10">
        <f>Soft!I164</f>
        <v>38</v>
      </c>
      <c r="J165" s="10">
        <f>Soft!J164</f>
        <v>38</v>
      </c>
      <c r="K165" s="10">
        <f>Soft!K164</f>
        <v>30</v>
      </c>
      <c r="L165" s="10">
        <f>Soft!L164</f>
        <v>40</v>
      </c>
      <c r="M165" s="10">
        <f>Soft!M164</f>
        <v>45</v>
      </c>
      <c r="N165" s="10">
        <f>Soft!N164</f>
        <v>24</v>
      </c>
      <c r="O165" s="10">
        <f>Soft!O164</f>
        <v>63</v>
      </c>
      <c r="P165" s="10">
        <f>Soft!P164</f>
        <v>79</v>
      </c>
      <c r="Q165" s="10">
        <f>Soft!Q164</f>
        <v>57</v>
      </c>
      <c r="R165" s="10">
        <f>Soft!R164</f>
        <v>50</v>
      </c>
      <c r="S165" s="10">
        <f>Soft!S164</f>
        <v>49</v>
      </c>
      <c r="T165" s="10">
        <f>Soft!T164</f>
        <v>46</v>
      </c>
      <c r="U165" s="10">
        <f>Soft!U164</f>
        <v>51</v>
      </c>
      <c r="V165" s="10">
        <f>Soft!V164</f>
        <v>39</v>
      </c>
      <c r="W165" s="10">
        <f>Soft!W164</f>
        <v>30</v>
      </c>
      <c r="X165" s="10">
        <f>Soft!X164</f>
        <v>75</v>
      </c>
      <c r="Y165" s="10">
        <f>Soft!Y164</f>
        <v>84</v>
      </c>
      <c r="Z165" s="10">
        <f>Soft!Z164</f>
        <v>99</v>
      </c>
      <c r="AA165" s="10">
        <f>Soft!AA164</f>
        <v>78</v>
      </c>
      <c r="AB165" s="10">
        <f>Soft!AB164</f>
        <v>72</v>
      </c>
      <c r="AC165" s="10">
        <f>Soft!AC164</f>
        <v>71</v>
      </c>
      <c r="AD165" s="10">
        <f>Soft!AD164</f>
        <v>33</v>
      </c>
    </row>
    <row r="166" spans="1:30" x14ac:dyDescent="0.2">
      <c r="A166" s="13">
        <v>42095</v>
      </c>
      <c r="B166" s="10">
        <v>50.8</v>
      </c>
      <c r="C166" s="10">
        <v>48.9</v>
      </c>
      <c r="D166" s="10">
        <v>50.7</v>
      </c>
      <c r="E166" s="10">
        <f>Soft!E165</f>
        <v>95.741643730000007</v>
      </c>
      <c r="F166" s="10">
        <f>Soft!F165</f>
        <v>81</v>
      </c>
      <c r="G166" s="10">
        <f>Soft!G165</f>
        <v>93</v>
      </c>
      <c r="H166" s="10">
        <f>Soft!H165</f>
        <v>61</v>
      </c>
      <c r="I166" s="10">
        <f>Soft!I165</f>
        <v>39</v>
      </c>
      <c r="J166" s="10">
        <f>Soft!J165</f>
        <v>47</v>
      </c>
      <c r="K166" s="10">
        <f>Soft!K165</f>
        <v>27</v>
      </c>
      <c r="L166" s="10">
        <f>Soft!L165</f>
        <v>43</v>
      </c>
      <c r="M166" s="10">
        <f>Soft!M165</f>
        <v>54</v>
      </c>
      <c r="N166" s="10">
        <f>Soft!N165</f>
        <v>27</v>
      </c>
      <c r="O166" s="10">
        <f>Soft!O165</f>
        <v>55</v>
      </c>
      <c r="P166" s="10">
        <f>Soft!P165</f>
        <v>70</v>
      </c>
      <c r="Q166" s="10">
        <f>Soft!Q165</f>
        <v>46</v>
      </c>
      <c r="R166" s="10">
        <f>Soft!R165</f>
        <v>44</v>
      </c>
      <c r="S166" s="10">
        <f>Soft!S165</f>
        <v>32</v>
      </c>
      <c r="T166" s="10">
        <f>Soft!T165</f>
        <v>48</v>
      </c>
      <c r="U166" s="10">
        <f>Soft!U165</f>
        <v>53</v>
      </c>
      <c r="V166" s="10">
        <f>Soft!V165</f>
        <v>42</v>
      </c>
      <c r="W166" s="10">
        <f>Soft!W165</f>
        <v>28</v>
      </c>
      <c r="X166" s="10">
        <f>Soft!X165</f>
        <v>74</v>
      </c>
      <c r="Y166" s="10">
        <f>Soft!Y165</f>
        <v>85</v>
      </c>
      <c r="Z166" s="10">
        <f>Soft!Z165</f>
        <v>89</v>
      </c>
      <c r="AA166" s="10">
        <f>Soft!AA165</f>
        <v>82</v>
      </c>
      <c r="AB166" s="10">
        <f>Soft!AB165</f>
        <v>87</v>
      </c>
      <c r="AC166" s="10">
        <f>Soft!AC165</f>
        <v>74</v>
      </c>
      <c r="AD166" s="10">
        <f>Soft!AD165</f>
        <v>41</v>
      </c>
    </row>
    <row r="167" spans="1:30" x14ac:dyDescent="0.2">
      <c r="A167" s="13">
        <v>42125</v>
      </c>
      <c r="B167" s="10">
        <v>51.6</v>
      </c>
      <c r="C167" s="10">
        <v>47.6</v>
      </c>
      <c r="D167" s="10">
        <v>52.8</v>
      </c>
      <c r="E167" s="10">
        <f>Soft!E166</f>
        <v>92.487553309999996</v>
      </c>
      <c r="F167" s="10">
        <f>Soft!F166</f>
        <v>74</v>
      </c>
      <c r="G167" s="10">
        <f>Soft!G166</f>
        <v>90</v>
      </c>
      <c r="H167" s="10">
        <f>Soft!H166</f>
        <v>56</v>
      </c>
      <c r="I167" s="10">
        <f>Soft!I166</f>
        <v>43</v>
      </c>
      <c r="J167" s="10">
        <f>Soft!J166</f>
        <v>48</v>
      </c>
      <c r="K167" s="10">
        <f>Soft!K166</f>
        <v>28</v>
      </c>
      <c r="L167" s="10">
        <f>Soft!L166</f>
        <v>55</v>
      </c>
      <c r="M167" s="10">
        <f>Soft!M166</f>
        <v>58</v>
      </c>
      <c r="N167" s="10">
        <f>Soft!N166</f>
        <v>21</v>
      </c>
      <c r="O167" s="10">
        <f>Soft!O166</f>
        <v>49</v>
      </c>
      <c r="P167" s="10">
        <f>Soft!P166</f>
        <v>74</v>
      </c>
      <c r="Q167" s="10">
        <f>Soft!Q166</f>
        <v>33</v>
      </c>
      <c r="R167" s="10">
        <f>Soft!R166</f>
        <v>50</v>
      </c>
      <c r="S167" s="10">
        <f>Soft!S166</f>
        <v>34</v>
      </c>
      <c r="T167" s="10">
        <f>Soft!T166</f>
        <v>41</v>
      </c>
      <c r="U167" s="10">
        <f>Soft!U166</f>
        <v>61</v>
      </c>
      <c r="V167" s="10">
        <f>Soft!V166</f>
        <v>40</v>
      </c>
      <c r="W167" s="10">
        <f>Soft!W166</f>
        <v>30</v>
      </c>
      <c r="X167" s="10">
        <f>Soft!X166</f>
        <v>78</v>
      </c>
      <c r="Y167" s="10">
        <f>Soft!Y166</f>
        <v>88</v>
      </c>
      <c r="Z167" s="10">
        <f>Soft!Z166</f>
        <v>92</v>
      </c>
      <c r="AA167" s="10">
        <f>Soft!AA166</f>
        <v>83</v>
      </c>
      <c r="AB167" s="10">
        <f>Soft!AB166</f>
        <v>85</v>
      </c>
      <c r="AC167" s="10">
        <f>Soft!AC166</f>
        <v>67</v>
      </c>
      <c r="AD167" s="10">
        <f>Soft!AD166</f>
        <v>37</v>
      </c>
    </row>
    <row r="168" spans="1:30" x14ac:dyDescent="0.2">
      <c r="A168" s="13">
        <v>42156</v>
      </c>
      <c r="B168" s="10">
        <v>49.5</v>
      </c>
      <c r="C168" s="10">
        <v>48.7</v>
      </c>
      <c r="D168" s="10">
        <v>49.5</v>
      </c>
      <c r="E168" s="10">
        <f>Soft!E167</f>
        <v>90.761615280000001</v>
      </c>
      <c r="F168" s="10">
        <f>Soft!F167</f>
        <v>66</v>
      </c>
      <c r="G168" s="10">
        <f>Soft!G167</f>
        <v>80</v>
      </c>
      <c r="H168" s="10">
        <f>Soft!H167</f>
        <v>70</v>
      </c>
      <c r="I168" s="10">
        <f>Soft!I167</f>
        <v>48</v>
      </c>
      <c r="J168" s="10">
        <f>Soft!J167</f>
        <v>58</v>
      </c>
      <c r="K168" s="10">
        <f>Soft!K167</f>
        <v>35</v>
      </c>
      <c r="L168" s="10">
        <f>Soft!L167</f>
        <v>61</v>
      </c>
      <c r="M168" s="10">
        <f>Soft!M167</f>
        <v>64</v>
      </c>
      <c r="N168" s="10">
        <f>Soft!N167</f>
        <v>23</v>
      </c>
      <c r="O168" s="10">
        <f>Soft!O167</f>
        <v>48</v>
      </c>
      <c r="P168" s="10">
        <f>Soft!P167</f>
        <v>72</v>
      </c>
      <c r="Q168" s="10">
        <f>Soft!Q167</f>
        <v>57</v>
      </c>
      <c r="R168" s="10">
        <f>Soft!R167</f>
        <v>40</v>
      </c>
      <c r="S168" s="10">
        <f>Soft!S167</f>
        <v>45</v>
      </c>
      <c r="T168" s="10">
        <f>Soft!T167</f>
        <v>46</v>
      </c>
      <c r="U168" s="10">
        <f>Soft!U167</f>
        <v>55</v>
      </c>
      <c r="V168" s="10">
        <f>Soft!V167</f>
        <v>35</v>
      </c>
      <c r="W168" s="10">
        <f>Soft!W167</f>
        <v>28</v>
      </c>
      <c r="X168" s="10">
        <f>Soft!X167</f>
        <v>74</v>
      </c>
      <c r="Y168" s="10">
        <f>Soft!Y167</f>
        <v>87</v>
      </c>
      <c r="Z168" s="10">
        <f>Soft!Z167</f>
        <v>93</v>
      </c>
      <c r="AA168" s="10">
        <f>Soft!AA167</f>
        <v>79</v>
      </c>
      <c r="AB168" s="10">
        <f>Soft!AB167</f>
        <v>82</v>
      </c>
      <c r="AC168" s="10">
        <f>Soft!AC167</f>
        <v>69</v>
      </c>
      <c r="AD168" s="10">
        <f>Soft!AD167</f>
        <v>38</v>
      </c>
    </row>
    <row r="169" spans="1:30" x14ac:dyDescent="0.2">
      <c r="A169" s="13">
        <v>42186</v>
      </c>
      <c r="B169" s="10">
        <v>50.9</v>
      </c>
      <c r="C169" s="10">
        <v>48.3</v>
      </c>
      <c r="D169" s="10">
        <v>51.6</v>
      </c>
      <c r="E169" s="10">
        <f>Soft!E168</f>
        <v>86.032520379999994</v>
      </c>
      <c r="F169" s="10">
        <f>Soft!F168</f>
        <v>60</v>
      </c>
      <c r="G169" s="10">
        <f>Soft!G168</f>
        <v>73</v>
      </c>
      <c r="H169" s="10">
        <f>Soft!H168</f>
        <v>62</v>
      </c>
      <c r="I169" s="10">
        <f>Soft!I168</f>
        <v>48</v>
      </c>
      <c r="J169" s="10">
        <f>Soft!J168</f>
        <v>51</v>
      </c>
      <c r="K169" s="10">
        <f>Soft!K168</f>
        <v>30</v>
      </c>
      <c r="L169" s="10">
        <f>Soft!L168</f>
        <v>57</v>
      </c>
      <c r="M169" s="10">
        <f>Soft!M168</f>
        <v>59</v>
      </c>
      <c r="N169" s="10">
        <f>Soft!N168</f>
        <v>24</v>
      </c>
      <c r="O169" s="10">
        <f>Soft!O168</f>
        <v>54</v>
      </c>
      <c r="P169" s="10">
        <f>Soft!P168</f>
        <v>75</v>
      </c>
      <c r="Q169" s="10">
        <f>Soft!Q168</f>
        <v>50</v>
      </c>
      <c r="R169" s="10">
        <f>Soft!R168</f>
        <v>45</v>
      </c>
      <c r="S169" s="10">
        <f>Soft!S168</f>
        <v>39</v>
      </c>
      <c r="T169" s="10">
        <f>Soft!T168</f>
        <v>42</v>
      </c>
      <c r="U169" s="10">
        <f>Soft!U168</f>
        <v>48</v>
      </c>
      <c r="V169" s="10">
        <f>Soft!V168</f>
        <v>37</v>
      </c>
      <c r="W169" s="10">
        <f>Soft!W168</f>
        <v>28</v>
      </c>
      <c r="X169" s="10">
        <f>Soft!X168</f>
        <v>75</v>
      </c>
      <c r="Y169" s="10">
        <f>Soft!Y168</f>
        <v>87</v>
      </c>
      <c r="Z169" s="10">
        <f>Soft!Z168</f>
        <v>87</v>
      </c>
      <c r="AA169" s="10">
        <f>Soft!AA168</f>
        <v>77</v>
      </c>
      <c r="AB169" s="10">
        <f>Soft!AB168</f>
        <v>78</v>
      </c>
      <c r="AC169" s="10">
        <f>Soft!AC168</f>
        <v>64</v>
      </c>
      <c r="AD169" s="10">
        <f>Soft!AD168</f>
        <v>40</v>
      </c>
    </row>
    <row r="170" spans="1:30" x14ac:dyDescent="0.2">
      <c r="A170" s="13">
        <v>42217</v>
      </c>
      <c r="B170" s="10">
        <v>49.3</v>
      </c>
      <c r="C170" s="10">
        <v>47.9</v>
      </c>
      <c r="D170" s="10">
        <v>49.1</v>
      </c>
      <c r="E170" s="10">
        <f>Soft!E169</f>
        <v>83.820581559999994</v>
      </c>
      <c r="F170" s="10">
        <f>Soft!F169</f>
        <v>53</v>
      </c>
      <c r="G170" s="10">
        <f>Soft!G169</f>
        <v>77</v>
      </c>
      <c r="H170" s="10">
        <f>Soft!H169</f>
        <v>61</v>
      </c>
      <c r="I170" s="10">
        <f>Soft!I169</f>
        <v>47</v>
      </c>
      <c r="J170" s="10">
        <f>Soft!J169</f>
        <v>52</v>
      </c>
      <c r="K170" s="10">
        <f>Soft!K169</f>
        <v>26</v>
      </c>
      <c r="L170" s="10">
        <f>Soft!L169</f>
        <v>54</v>
      </c>
      <c r="M170" s="10">
        <f>Soft!M169</f>
        <v>55</v>
      </c>
      <c r="N170" s="10">
        <f>Soft!N169</f>
        <v>28</v>
      </c>
      <c r="O170" s="10">
        <f>Soft!O169</f>
        <v>54</v>
      </c>
      <c r="P170" s="10">
        <f>Soft!P169</f>
        <v>86</v>
      </c>
      <c r="Q170" s="10">
        <f>Soft!Q169</f>
        <v>54</v>
      </c>
      <c r="R170" s="10">
        <f>Soft!R169</f>
        <v>44</v>
      </c>
      <c r="S170" s="10">
        <f>Soft!S169</f>
        <v>42</v>
      </c>
      <c r="T170" s="10">
        <f>Soft!T169</f>
        <v>48</v>
      </c>
      <c r="U170" s="10">
        <f>Soft!U169</f>
        <v>46</v>
      </c>
      <c r="V170" s="10">
        <f>Soft!V169</f>
        <v>29</v>
      </c>
      <c r="W170" s="10">
        <f>Soft!W169</f>
        <v>23</v>
      </c>
      <c r="X170" s="10">
        <f>Soft!X169</f>
        <v>80</v>
      </c>
      <c r="Y170" s="10">
        <f>Soft!Y169</f>
        <v>87</v>
      </c>
      <c r="Z170" s="10">
        <f>Soft!Z169</f>
        <v>90</v>
      </c>
      <c r="AA170" s="10">
        <f>Soft!AA169</f>
        <v>82</v>
      </c>
      <c r="AB170" s="10">
        <f>Soft!AB169</f>
        <v>72</v>
      </c>
      <c r="AC170" s="10">
        <f>Soft!AC169</f>
        <v>71</v>
      </c>
      <c r="AD170" s="10">
        <f>Soft!AD169</f>
        <v>39</v>
      </c>
    </row>
    <row r="171" spans="1:30" x14ac:dyDescent="0.2">
      <c r="A171" s="13">
        <v>42248</v>
      </c>
      <c r="B171" s="10">
        <v>50.9</v>
      </c>
      <c r="C171" s="10">
        <v>49.1</v>
      </c>
      <c r="D171" s="10">
        <v>51.3</v>
      </c>
      <c r="E171" s="10">
        <f>Soft!E170</f>
        <v>87.656326379999996</v>
      </c>
      <c r="F171" s="10">
        <f>Soft!F170</f>
        <v>60</v>
      </c>
      <c r="G171" s="10">
        <f>Soft!G170</f>
        <v>81</v>
      </c>
      <c r="H171" s="10">
        <f>Soft!H170</f>
        <v>55</v>
      </c>
      <c r="I171" s="10">
        <f>Soft!I170</f>
        <v>48</v>
      </c>
      <c r="J171" s="10">
        <f>Soft!J170</f>
        <v>46</v>
      </c>
      <c r="K171" s="10">
        <f>Soft!K170</f>
        <v>27</v>
      </c>
      <c r="L171" s="10">
        <f>Soft!L170</f>
        <v>51</v>
      </c>
      <c r="M171" s="10">
        <f>Soft!M170</f>
        <v>56</v>
      </c>
      <c r="N171" s="10">
        <f>Soft!N170</f>
        <v>30</v>
      </c>
      <c r="O171" s="10">
        <f>Soft!O170</f>
        <v>52</v>
      </c>
      <c r="P171" s="10">
        <f>Soft!P170</f>
        <v>80</v>
      </c>
      <c r="Q171" s="10">
        <f>Soft!Q170</f>
        <v>40</v>
      </c>
      <c r="R171" s="10">
        <f>Soft!R170</f>
        <v>41</v>
      </c>
      <c r="S171" s="10">
        <f>Soft!S170</f>
        <v>35</v>
      </c>
      <c r="T171" s="10">
        <f>Soft!T170</f>
        <v>40</v>
      </c>
      <c r="U171" s="10">
        <f>Soft!U170</f>
        <v>52</v>
      </c>
      <c r="V171" s="10">
        <f>Soft!V170</f>
        <v>32</v>
      </c>
      <c r="W171" s="10">
        <f>Soft!W170</f>
        <v>18</v>
      </c>
      <c r="X171" s="10">
        <f>Soft!X170</f>
        <v>73</v>
      </c>
      <c r="Y171" s="10">
        <f>Soft!Y170</f>
        <v>89</v>
      </c>
      <c r="Z171" s="10">
        <f>Soft!Z170</f>
        <v>86</v>
      </c>
      <c r="AA171" s="10">
        <f>Soft!AA170</f>
        <v>81</v>
      </c>
      <c r="AB171" s="10">
        <f>Soft!AB170</f>
        <v>80</v>
      </c>
      <c r="AC171" s="10">
        <f>Soft!AC170</f>
        <v>67</v>
      </c>
      <c r="AD171" s="10">
        <f>Soft!AD170</f>
        <v>48</v>
      </c>
    </row>
    <row r="172" spans="1:30" x14ac:dyDescent="0.2">
      <c r="A172" s="13">
        <v>42278</v>
      </c>
      <c r="B172" s="10">
        <v>49</v>
      </c>
      <c r="C172" s="10">
        <v>50.2</v>
      </c>
      <c r="D172" s="10">
        <v>47.8</v>
      </c>
      <c r="E172" s="10">
        <f>Soft!E171</f>
        <v>91.069509190000005</v>
      </c>
      <c r="F172" s="10">
        <f>Soft!F171</f>
        <v>57</v>
      </c>
      <c r="G172" s="10">
        <f>Soft!G171</f>
        <v>80</v>
      </c>
      <c r="H172" s="10">
        <f>Soft!H171</f>
        <v>56</v>
      </c>
      <c r="I172" s="10">
        <f>Soft!I171</f>
        <v>39</v>
      </c>
      <c r="J172" s="10">
        <f>Soft!J171</f>
        <v>47</v>
      </c>
      <c r="K172" s="10">
        <f>Soft!K171</f>
        <v>26</v>
      </c>
      <c r="L172" s="10">
        <f>Soft!L171</f>
        <v>50</v>
      </c>
      <c r="M172" s="10">
        <f>Soft!M171</f>
        <v>52</v>
      </c>
      <c r="N172" s="10">
        <f>Soft!N171</f>
        <v>15</v>
      </c>
      <c r="O172" s="10">
        <f>Soft!O171</f>
        <v>51</v>
      </c>
      <c r="P172" s="10">
        <f>Soft!P171</f>
        <v>81</v>
      </c>
      <c r="Q172" s="10">
        <f>Soft!Q171</f>
        <v>48</v>
      </c>
      <c r="R172" s="10">
        <f>Soft!R171</f>
        <v>46</v>
      </c>
      <c r="S172" s="10">
        <f>Soft!S171</f>
        <v>46</v>
      </c>
      <c r="T172" s="10">
        <f>Soft!T171</f>
        <v>44</v>
      </c>
      <c r="U172" s="10">
        <f>Soft!U171</f>
        <v>38</v>
      </c>
      <c r="V172" s="10">
        <f>Soft!V171</f>
        <v>34</v>
      </c>
      <c r="W172" s="10">
        <f>Soft!W171</f>
        <v>22</v>
      </c>
      <c r="X172" s="10">
        <f>Soft!X171</f>
        <v>76</v>
      </c>
      <c r="Y172" s="10">
        <f>Soft!Y171</f>
        <v>86</v>
      </c>
      <c r="Z172" s="10">
        <f>Soft!Z171</f>
        <v>88</v>
      </c>
      <c r="AA172" s="10">
        <f>Soft!AA171</f>
        <v>80</v>
      </c>
      <c r="AB172" s="10">
        <f>Soft!AB171</f>
        <v>88</v>
      </c>
      <c r="AC172" s="10">
        <f>Soft!AC171</f>
        <v>68</v>
      </c>
      <c r="AD172" s="10">
        <f>Soft!AD171</f>
        <v>44</v>
      </c>
    </row>
    <row r="173" spans="1:30" x14ac:dyDescent="0.2">
      <c r="A173" s="13">
        <v>42309</v>
      </c>
      <c r="B173" s="10">
        <v>50.5</v>
      </c>
      <c r="C173" s="10">
        <v>50.1</v>
      </c>
      <c r="D173" s="10">
        <v>49.8</v>
      </c>
      <c r="E173" s="10">
        <f>Soft!E172</f>
        <v>88.561616470000004</v>
      </c>
      <c r="F173" s="10">
        <f>Soft!F172</f>
        <v>65</v>
      </c>
      <c r="G173" s="10">
        <f>Soft!G172</f>
        <v>89</v>
      </c>
      <c r="H173" s="10">
        <f>Soft!H172</f>
        <v>55</v>
      </c>
      <c r="I173" s="10">
        <f>Soft!I172</f>
        <v>40</v>
      </c>
      <c r="J173" s="10">
        <f>Soft!J172</f>
        <v>40</v>
      </c>
      <c r="K173" s="10">
        <f>Soft!K172</f>
        <v>29</v>
      </c>
      <c r="L173" s="10">
        <f>Soft!L172</f>
        <v>45</v>
      </c>
      <c r="M173" s="10">
        <f>Soft!M172</f>
        <v>52</v>
      </c>
      <c r="N173" s="10">
        <f>Soft!N172</f>
        <v>24</v>
      </c>
      <c r="O173" s="10">
        <f>Soft!O172</f>
        <v>52</v>
      </c>
      <c r="P173" s="10">
        <f>Soft!P172</f>
        <v>78</v>
      </c>
      <c r="Q173" s="10">
        <f>Soft!Q172</f>
        <v>50</v>
      </c>
      <c r="R173" s="10">
        <f>Soft!R172</f>
        <v>41</v>
      </c>
      <c r="S173" s="10">
        <f>Soft!S172</f>
        <v>36</v>
      </c>
      <c r="T173" s="10">
        <f>Soft!T172</f>
        <v>40</v>
      </c>
      <c r="U173" s="10">
        <f>Soft!U172</f>
        <v>53</v>
      </c>
      <c r="V173" s="10">
        <f>Soft!V172</f>
        <v>34</v>
      </c>
      <c r="W173" s="10">
        <f>Soft!W172</f>
        <v>22</v>
      </c>
      <c r="X173" s="10">
        <f>Soft!X172</f>
        <v>76</v>
      </c>
      <c r="Y173" s="10">
        <f>Soft!Y172</f>
        <v>88</v>
      </c>
      <c r="Z173" s="10">
        <f>Soft!Z172</f>
        <v>94</v>
      </c>
      <c r="AA173" s="10">
        <f>Soft!AA172</f>
        <v>82</v>
      </c>
      <c r="AB173" s="10">
        <f>Soft!AB172</f>
        <v>91</v>
      </c>
      <c r="AC173" s="10">
        <f>Soft!AC172</f>
        <v>69</v>
      </c>
      <c r="AD173" s="10">
        <f>Soft!AD172</f>
        <v>44</v>
      </c>
    </row>
    <row r="174" spans="1:30" x14ac:dyDescent="0.2">
      <c r="A174" s="13">
        <v>42339</v>
      </c>
      <c r="B174" s="10">
        <v>47.8</v>
      </c>
      <c r="C174" s="10">
        <v>48.7</v>
      </c>
      <c r="D174" s="10">
        <v>47.8</v>
      </c>
      <c r="E174" s="10">
        <f>Soft!E173</f>
        <v>88.233864859999997</v>
      </c>
      <c r="F174" s="10">
        <f>Soft!F173</f>
        <v>64</v>
      </c>
      <c r="G174" s="10">
        <f>Soft!G173</f>
        <v>84</v>
      </c>
      <c r="H174" s="10">
        <f>Soft!H173</f>
        <v>46</v>
      </c>
      <c r="I174" s="10">
        <f>Soft!I173</f>
        <v>32</v>
      </c>
      <c r="J174" s="10">
        <f>Soft!J173</f>
        <v>34</v>
      </c>
      <c r="K174" s="10">
        <f>Soft!K173</f>
        <v>18</v>
      </c>
      <c r="L174" s="10">
        <f>Soft!L173</f>
        <v>40</v>
      </c>
      <c r="M174" s="10">
        <f>Soft!M173</f>
        <v>45</v>
      </c>
      <c r="N174" s="10">
        <f>Soft!N173</f>
        <v>29</v>
      </c>
      <c r="O174" s="10">
        <f>Soft!O173</f>
        <v>52</v>
      </c>
      <c r="P174" s="10">
        <f>Soft!P173</f>
        <v>71</v>
      </c>
      <c r="Q174" s="10">
        <f>Soft!Q173</f>
        <v>49</v>
      </c>
      <c r="R174" s="10">
        <f>Soft!R173</f>
        <v>43</v>
      </c>
      <c r="S174" s="10">
        <f>Soft!S173</f>
        <v>52</v>
      </c>
      <c r="T174" s="10">
        <f>Soft!T173</f>
        <v>47</v>
      </c>
      <c r="U174" s="10">
        <f>Soft!U173</f>
        <v>42</v>
      </c>
      <c r="V174" s="10">
        <f>Soft!V173</f>
        <v>41</v>
      </c>
      <c r="W174" s="10">
        <f>Soft!W173</f>
        <v>28</v>
      </c>
      <c r="X174" s="10">
        <f>Soft!X173</f>
        <v>78</v>
      </c>
      <c r="Y174" s="10">
        <f>Soft!Y173</f>
        <v>90</v>
      </c>
      <c r="Z174" s="10">
        <f>Soft!Z173</f>
        <v>83</v>
      </c>
      <c r="AA174" s="10">
        <f>Soft!AA173</f>
        <v>82</v>
      </c>
      <c r="AB174" s="10">
        <f>Soft!AB173</f>
        <v>80</v>
      </c>
      <c r="AC174" s="10">
        <f>Soft!AC173</f>
        <v>78</v>
      </c>
      <c r="AD174" s="10">
        <f>Soft!AD173</f>
        <v>41</v>
      </c>
    </row>
    <row r="175" spans="1:30" x14ac:dyDescent="0.2">
      <c r="A175" s="13">
        <v>42370</v>
      </c>
      <c r="B175" s="10">
        <v>48.4</v>
      </c>
      <c r="C175" s="10">
        <v>49.8</v>
      </c>
      <c r="D175" s="10">
        <v>47.1</v>
      </c>
      <c r="E175" s="10">
        <f>Soft!E174</f>
        <v>83.880161979999997</v>
      </c>
      <c r="F175" s="10">
        <f>Soft!F174</f>
        <v>73</v>
      </c>
      <c r="G175" s="10">
        <f>Soft!G174</f>
        <v>85</v>
      </c>
      <c r="H175" s="10">
        <f>Soft!H174</f>
        <v>54</v>
      </c>
      <c r="I175" s="10">
        <f>Soft!I174</f>
        <v>36</v>
      </c>
      <c r="J175" s="10">
        <f>Soft!J174</f>
        <v>29</v>
      </c>
      <c r="K175" s="10">
        <f>Soft!K174</f>
        <v>24</v>
      </c>
      <c r="L175" s="10">
        <f>Soft!L174</f>
        <v>43</v>
      </c>
      <c r="M175" s="10">
        <f>Soft!M174</f>
        <v>43</v>
      </c>
      <c r="N175" s="10">
        <f>Soft!N174</f>
        <v>21</v>
      </c>
      <c r="O175" s="10">
        <f>Soft!O174</f>
        <v>57</v>
      </c>
      <c r="P175" s="10">
        <f>Soft!P174</f>
        <v>83</v>
      </c>
      <c r="Q175" s="10">
        <f>Soft!Q174</f>
        <v>35</v>
      </c>
      <c r="R175" s="10">
        <f>Soft!R174</f>
        <v>39</v>
      </c>
      <c r="S175" s="10">
        <f>Soft!S174</f>
        <v>22</v>
      </c>
      <c r="T175" s="10">
        <f>Soft!T174</f>
        <v>34</v>
      </c>
      <c r="U175" s="10">
        <f>Soft!U174</f>
        <v>50</v>
      </c>
      <c r="V175" s="10">
        <f>Soft!V174</f>
        <v>30</v>
      </c>
      <c r="W175" s="10">
        <f>Soft!W174</f>
        <v>22</v>
      </c>
      <c r="X175" s="10">
        <f>Soft!X174</f>
        <v>67</v>
      </c>
      <c r="Y175" s="10">
        <f>Soft!Y174</f>
        <v>80</v>
      </c>
      <c r="Z175" s="10">
        <f>Soft!Z174</f>
        <v>83</v>
      </c>
      <c r="AA175" s="10">
        <f>Soft!AA174</f>
        <v>76</v>
      </c>
      <c r="AB175" s="10">
        <f>Soft!AB174</f>
        <v>71</v>
      </c>
      <c r="AC175" s="10">
        <f>Soft!AC174</f>
        <v>70</v>
      </c>
      <c r="AD175" s="10">
        <f>Soft!AD174</f>
        <v>46</v>
      </c>
    </row>
    <row r="176" spans="1:30" x14ac:dyDescent="0.2">
      <c r="A176" s="13">
        <v>42401</v>
      </c>
      <c r="B176" s="10">
        <v>50.6</v>
      </c>
      <c r="C176" s="10">
        <v>49.3</v>
      </c>
      <c r="D176" s="10">
        <v>50.9</v>
      </c>
      <c r="E176" s="10">
        <f>Soft!E175</f>
        <v>85.770773939999998</v>
      </c>
      <c r="F176" s="10">
        <f>Soft!F175</f>
        <v>69</v>
      </c>
      <c r="G176" s="10">
        <f>Soft!G175</f>
        <v>86</v>
      </c>
      <c r="H176" s="10">
        <f>Soft!H175</f>
        <v>45</v>
      </c>
      <c r="I176" s="10">
        <f>Soft!I175</f>
        <v>28</v>
      </c>
      <c r="J176" s="10">
        <f>Soft!J175</f>
        <v>27</v>
      </c>
      <c r="K176" s="10">
        <f>Soft!K175</f>
        <v>19</v>
      </c>
      <c r="L176" s="10">
        <f>Soft!L175</f>
        <v>36</v>
      </c>
      <c r="M176" s="10">
        <f>Soft!M175</f>
        <v>37</v>
      </c>
      <c r="N176" s="10">
        <f>Soft!N175</f>
        <v>24</v>
      </c>
      <c r="O176" s="10">
        <f>Soft!O175</f>
        <v>54</v>
      </c>
      <c r="P176" s="10">
        <f>Soft!P175</f>
        <v>74</v>
      </c>
      <c r="Q176" s="10">
        <f>Soft!Q175</f>
        <v>50</v>
      </c>
      <c r="R176" s="10">
        <f>Soft!R175</f>
        <v>49</v>
      </c>
      <c r="S176" s="10">
        <f>Soft!S175</f>
        <v>51</v>
      </c>
      <c r="T176" s="10">
        <f>Soft!T175</f>
        <v>46</v>
      </c>
      <c r="U176" s="10">
        <f>Soft!U175</f>
        <v>49</v>
      </c>
      <c r="V176" s="10">
        <f>Soft!V175</f>
        <v>37</v>
      </c>
      <c r="W176" s="10">
        <f>Soft!W175</f>
        <v>25</v>
      </c>
      <c r="X176" s="10">
        <f>Soft!X175</f>
        <v>75</v>
      </c>
      <c r="Y176" s="10">
        <f>Soft!Y175</f>
        <v>88</v>
      </c>
      <c r="Z176" s="10">
        <f>Soft!Z175</f>
        <v>76</v>
      </c>
      <c r="AA176" s="10">
        <f>Soft!AA175</f>
        <v>79</v>
      </c>
      <c r="AB176" s="10">
        <f>Soft!AB175</f>
        <v>76</v>
      </c>
      <c r="AC176" s="10">
        <f>Soft!AC175</f>
        <v>69</v>
      </c>
      <c r="AD176" s="10">
        <f>Soft!AD175</f>
        <v>44</v>
      </c>
    </row>
    <row r="177" spans="1:30" x14ac:dyDescent="0.2">
      <c r="A177" s="13">
        <v>42430</v>
      </c>
      <c r="B177" s="10">
        <v>50.8</v>
      </c>
      <c r="C177" s="10">
        <v>48.3</v>
      </c>
      <c r="D177" s="10">
        <v>52</v>
      </c>
      <c r="E177" s="10">
        <f>Soft!E176</f>
        <v>90.417103150000003</v>
      </c>
      <c r="F177" s="10">
        <f>Soft!F176</f>
        <v>74</v>
      </c>
      <c r="G177" s="10">
        <f>Soft!G176</f>
        <v>88</v>
      </c>
      <c r="H177" s="10">
        <f>Soft!H176</f>
        <v>47</v>
      </c>
      <c r="I177" s="10">
        <f>Soft!I176</f>
        <v>35</v>
      </c>
      <c r="J177" s="10">
        <f>Soft!J176</f>
        <v>41</v>
      </c>
      <c r="K177" s="10">
        <f>Soft!K176</f>
        <v>28</v>
      </c>
      <c r="L177" s="10">
        <f>Soft!L176</f>
        <v>43</v>
      </c>
      <c r="M177" s="10">
        <f>Soft!M176</f>
        <v>48</v>
      </c>
      <c r="N177" s="10">
        <f>Soft!N176</f>
        <v>29</v>
      </c>
      <c r="O177" s="10">
        <f>Soft!O176</f>
        <v>51</v>
      </c>
      <c r="P177" s="10">
        <f>Soft!P176</f>
        <v>75</v>
      </c>
      <c r="Q177" s="10">
        <f>Soft!Q176</f>
        <v>48</v>
      </c>
      <c r="R177" s="10">
        <f>Soft!R176</f>
        <v>41</v>
      </c>
      <c r="S177" s="10">
        <f>Soft!S176</f>
        <v>43</v>
      </c>
      <c r="T177" s="10">
        <f>Soft!T176</f>
        <v>48</v>
      </c>
      <c r="U177" s="10">
        <f>Soft!U176</f>
        <v>56</v>
      </c>
      <c r="V177" s="10">
        <f>Soft!V176</f>
        <v>43</v>
      </c>
      <c r="W177" s="10">
        <f>Soft!W176</f>
        <v>24</v>
      </c>
      <c r="X177" s="10">
        <f>Soft!X176</f>
        <v>75</v>
      </c>
      <c r="Y177" s="10">
        <f>Soft!Y176</f>
        <v>83</v>
      </c>
      <c r="Z177" s="10">
        <f>Soft!Z176</f>
        <v>92</v>
      </c>
      <c r="AA177" s="10">
        <f>Soft!AA176</f>
        <v>79</v>
      </c>
      <c r="AB177" s="10">
        <f>Soft!AB176</f>
        <v>70</v>
      </c>
      <c r="AC177" s="10">
        <f>Soft!AC176</f>
        <v>66</v>
      </c>
      <c r="AD177" s="10">
        <f>Soft!AD176</f>
        <v>51</v>
      </c>
    </row>
    <row r="178" spans="1:30" x14ac:dyDescent="0.2">
      <c r="A178" s="13">
        <v>42461</v>
      </c>
      <c r="B178" s="10">
        <v>51.3</v>
      </c>
      <c r="C178" s="10">
        <v>48</v>
      </c>
      <c r="D178" s="10">
        <v>54.2</v>
      </c>
      <c r="E178" s="10">
        <f>Soft!E177</f>
        <v>87.761209620000002</v>
      </c>
      <c r="F178" s="10">
        <f>Soft!F177</f>
        <v>73</v>
      </c>
      <c r="G178" s="10">
        <f>Soft!G177</f>
        <v>84</v>
      </c>
      <c r="H178" s="10">
        <f>Soft!H177</f>
        <v>54</v>
      </c>
      <c r="I178" s="10">
        <f>Soft!I177</f>
        <v>40</v>
      </c>
      <c r="J178" s="10">
        <f>Soft!J177</f>
        <v>55</v>
      </c>
      <c r="K178" s="10">
        <f>Soft!K177</f>
        <v>34</v>
      </c>
      <c r="L178" s="10">
        <f>Soft!L177</f>
        <v>53</v>
      </c>
      <c r="M178" s="10">
        <f>Soft!M177</f>
        <v>61</v>
      </c>
      <c r="N178" s="10">
        <f>Soft!N177</f>
        <v>32</v>
      </c>
      <c r="O178" s="10">
        <f>Soft!O177</f>
        <v>51</v>
      </c>
      <c r="P178" s="10">
        <f>Soft!P177</f>
        <v>75</v>
      </c>
      <c r="Q178" s="10">
        <f>Soft!Q177</f>
        <v>52</v>
      </c>
      <c r="R178" s="10">
        <f>Soft!R177</f>
        <v>39</v>
      </c>
      <c r="S178" s="10">
        <f>Soft!S177</f>
        <v>46</v>
      </c>
      <c r="T178" s="10">
        <f>Soft!T177</f>
        <v>48</v>
      </c>
      <c r="U178" s="10">
        <f>Soft!U177</f>
        <v>54</v>
      </c>
      <c r="V178" s="10">
        <f>Soft!V177</f>
        <v>38</v>
      </c>
      <c r="W178" s="10">
        <f>Soft!W177</f>
        <v>25</v>
      </c>
      <c r="X178" s="10">
        <f>Soft!X177</f>
        <v>75</v>
      </c>
      <c r="Y178" s="10">
        <f>Soft!Y177</f>
        <v>87</v>
      </c>
      <c r="Z178" s="10">
        <f>Soft!Z177</f>
        <v>87</v>
      </c>
      <c r="AA178" s="10">
        <f>Soft!AA177</f>
        <v>80</v>
      </c>
      <c r="AB178" s="10">
        <f>Soft!AB177</f>
        <v>76</v>
      </c>
      <c r="AC178" s="10">
        <f>Soft!AC177</f>
        <v>69</v>
      </c>
      <c r="AD178" s="10">
        <f>Soft!AD177</f>
        <v>46</v>
      </c>
    </row>
    <row r="179" spans="1:30" x14ac:dyDescent="0.2">
      <c r="A179" s="13">
        <v>42491</v>
      </c>
      <c r="B179" s="10">
        <v>51.2</v>
      </c>
      <c r="C179" s="10">
        <v>49.6</v>
      </c>
      <c r="D179" s="10">
        <v>51.8</v>
      </c>
      <c r="E179" s="10">
        <f>Soft!E178</f>
        <v>88.99774343</v>
      </c>
      <c r="F179" s="10">
        <f>Soft!F178</f>
        <v>61</v>
      </c>
      <c r="G179" s="10">
        <f>Soft!G178</f>
        <v>80</v>
      </c>
      <c r="H179" s="10">
        <f>Soft!H178</f>
        <v>59</v>
      </c>
      <c r="I179" s="10">
        <f>Soft!I178</f>
        <v>46</v>
      </c>
      <c r="J179" s="10">
        <f>Soft!J178</f>
        <v>55</v>
      </c>
      <c r="K179" s="10">
        <f>Soft!K178</f>
        <v>29</v>
      </c>
      <c r="L179" s="10">
        <f>Soft!L178</f>
        <v>55</v>
      </c>
      <c r="M179" s="10">
        <f>Soft!M178</f>
        <v>62</v>
      </c>
      <c r="N179" s="10">
        <f>Soft!N178</f>
        <v>24</v>
      </c>
      <c r="O179" s="10">
        <f>Soft!O178</f>
        <v>54</v>
      </c>
      <c r="P179" s="10">
        <f>Soft!P178</f>
        <v>78</v>
      </c>
      <c r="Q179" s="10">
        <f>Soft!Q178</f>
        <v>43</v>
      </c>
      <c r="R179" s="10">
        <f>Soft!R178</f>
        <v>39</v>
      </c>
      <c r="S179" s="10">
        <f>Soft!S178</f>
        <v>36</v>
      </c>
      <c r="T179" s="10">
        <f>Soft!T178</f>
        <v>54</v>
      </c>
      <c r="U179" s="10">
        <f>Soft!U178</f>
        <v>47</v>
      </c>
      <c r="V179" s="10">
        <f>Soft!V178</f>
        <v>40</v>
      </c>
      <c r="W179" s="10">
        <f>Soft!W178</f>
        <v>29</v>
      </c>
      <c r="X179" s="10">
        <f>Soft!X178</f>
        <v>74</v>
      </c>
      <c r="Y179" s="10">
        <f>Soft!Y178</f>
        <v>87</v>
      </c>
      <c r="Z179" s="10">
        <f>Soft!Z178</f>
        <v>97</v>
      </c>
      <c r="AA179" s="10">
        <f>Soft!AA178</f>
        <v>90</v>
      </c>
      <c r="AB179" s="10">
        <f>Soft!AB178</f>
        <v>68</v>
      </c>
      <c r="AC179" s="10">
        <f>Soft!AC178</f>
        <v>71</v>
      </c>
      <c r="AD179" s="10">
        <f>Soft!AD178</f>
        <v>45</v>
      </c>
    </row>
    <row r="180" spans="1:30" x14ac:dyDescent="0.2">
      <c r="A180" s="13">
        <v>42522</v>
      </c>
      <c r="B180" s="10">
        <v>53.5</v>
      </c>
      <c r="C180" s="10">
        <v>51.5</v>
      </c>
      <c r="D180" s="10">
        <v>53.8</v>
      </c>
      <c r="E180" s="10">
        <f>Soft!E179</f>
        <v>93.060739960000006</v>
      </c>
      <c r="F180" s="10">
        <f>Soft!F179</f>
        <v>57</v>
      </c>
      <c r="G180" s="10">
        <f>Soft!G179</f>
        <v>75</v>
      </c>
      <c r="H180" s="10">
        <f>Soft!H179</f>
        <v>53</v>
      </c>
      <c r="I180" s="10">
        <f>Soft!I179</f>
        <v>43</v>
      </c>
      <c r="J180" s="10">
        <f>Soft!J179</f>
        <v>49</v>
      </c>
      <c r="K180" s="10">
        <f>Soft!K179</f>
        <v>29</v>
      </c>
      <c r="L180" s="10">
        <f>Soft!L179</f>
        <v>53</v>
      </c>
      <c r="M180" s="10">
        <f>Soft!M179</f>
        <v>59</v>
      </c>
      <c r="N180" s="10">
        <f>Soft!N179</f>
        <v>21</v>
      </c>
      <c r="O180" s="10">
        <f>Soft!O179</f>
        <v>55</v>
      </c>
      <c r="P180" s="10">
        <f>Soft!P179</f>
        <v>71</v>
      </c>
      <c r="Q180" s="10">
        <f>Soft!Q179</f>
        <v>55</v>
      </c>
      <c r="R180" s="10">
        <f>Soft!R179</f>
        <v>51</v>
      </c>
      <c r="S180" s="10">
        <f>Soft!S179</f>
        <v>50</v>
      </c>
      <c r="T180" s="10">
        <f>Soft!T179</f>
        <v>51</v>
      </c>
      <c r="U180" s="10">
        <f>Soft!U179</f>
        <v>50</v>
      </c>
      <c r="V180" s="10">
        <f>Soft!V179</f>
        <v>40</v>
      </c>
      <c r="W180" s="10">
        <f>Soft!W179</f>
        <v>32</v>
      </c>
      <c r="X180" s="10">
        <f>Soft!X179</f>
        <v>81</v>
      </c>
      <c r="Y180" s="10">
        <f>Soft!Y179</f>
        <v>91</v>
      </c>
      <c r="Z180" s="10">
        <f>Soft!Z179</f>
        <v>80</v>
      </c>
      <c r="AA180" s="10">
        <f>Soft!AA179</f>
        <v>90</v>
      </c>
      <c r="AB180" s="10">
        <f>Soft!AB179</f>
        <v>67</v>
      </c>
      <c r="AC180" s="10">
        <f>Soft!AC179</f>
        <v>83</v>
      </c>
      <c r="AD180" s="10">
        <f>Soft!AD179</f>
        <v>40</v>
      </c>
    </row>
    <row r="181" spans="1:30" x14ac:dyDescent="0.2">
      <c r="A181" s="13">
        <v>42552</v>
      </c>
      <c r="B181" s="10">
        <v>53.5</v>
      </c>
      <c r="C181" s="10">
        <v>49.5</v>
      </c>
      <c r="D181" s="10">
        <v>55</v>
      </c>
      <c r="E181" s="10">
        <f>Soft!E180</f>
        <v>93.974215290000004</v>
      </c>
      <c r="F181" s="10">
        <f>Soft!F180</f>
        <v>58</v>
      </c>
      <c r="G181" s="10">
        <f>Soft!G180</f>
        <v>80</v>
      </c>
      <c r="H181" s="10">
        <f>Soft!H180</f>
        <v>56</v>
      </c>
      <c r="I181" s="10">
        <f>Soft!I180</f>
        <v>40</v>
      </c>
      <c r="J181" s="10">
        <f>Soft!J180</f>
        <v>51</v>
      </c>
      <c r="K181" s="10">
        <f>Soft!K180</f>
        <v>27</v>
      </c>
      <c r="L181" s="10">
        <f>Soft!L180</f>
        <v>51</v>
      </c>
      <c r="M181" s="10">
        <f>Soft!M180</f>
        <v>60</v>
      </c>
      <c r="N181" s="10">
        <f>Soft!N180</f>
        <v>30</v>
      </c>
      <c r="O181" s="10">
        <f>Soft!O180</f>
        <v>53</v>
      </c>
      <c r="P181" s="10">
        <f>Soft!P180</f>
        <v>69</v>
      </c>
      <c r="Q181" s="10">
        <f>Soft!Q180</f>
        <v>52</v>
      </c>
      <c r="R181" s="10">
        <f>Soft!R180</f>
        <v>47</v>
      </c>
      <c r="S181" s="10">
        <f>Soft!S180</f>
        <v>44</v>
      </c>
      <c r="T181" s="10">
        <f>Soft!T180</f>
        <v>47</v>
      </c>
      <c r="U181" s="10">
        <f>Soft!U180</f>
        <v>55</v>
      </c>
      <c r="V181" s="10">
        <f>Soft!V180</f>
        <v>39</v>
      </c>
      <c r="W181" s="10">
        <f>Soft!W180</f>
        <v>30</v>
      </c>
      <c r="X181" s="10">
        <f>Soft!X180</f>
        <v>81</v>
      </c>
      <c r="Y181" s="10">
        <f>Soft!Y180</f>
        <v>87</v>
      </c>
      <c r="Z181" s="10">
        <f>Soft!Z180</f>
        <v>90</v>
      </c>
      <c r="AA181" s="10">
        <f>Soft!AA180</f>
        <v>83</v>
      </c>
      <c r="AB181" s="10">
        <f>Soft!AB180</f>
        <v>88</v>
      </c>
      <c r="AC181" s="10">
        <f>Soft!AC180</f>
        <v>71</v>
      </c>
      <c r="AD181" s="10">
        <f>Soft!AD180</f>
        <v>38</v>
      </c>
    </row>
    <row r="182" spans="1:30" x14ac:dyDescent="0.2">
      <c r="A182" s="13">
        <v>42583</v>
      </c>
      <c r="B182" s="10">
        <v>52.9</v>
      </c>
      <c r="C182" s="10">
        <v>50.8</v>
      </c>
      <c r="D182" s="10">
        <v>53.5</v>
      </c>
      <c r="E182" s="10">
        <f>Soft!E181</f>
        <v>96.172429339999994</v>
      </c>
      <c r="F182" s="10">
        <f>Soft!F181</f>
        <v>65</v>
      </c>
      <c r="G182" s="10">
        <f>Soft!G181</f>
        <v>82</v>
      </c>
      <c r="H182" s="10">
        <f>Soft!H181</f>
        <v>58</v>
      </c>
      <c r="I182" s="10">
        <f>Soft!I181</f>
        <v>38</v>
      </c>
      <c r="J182" s="10">
        <f>Soft!J181</f>
        <v>55</v>
      </c>
      <c r="K182" s="10">
        <f>Soft!K181</f>
        <v>31</v>
      </c>
      <c r="L182" s="10">
        <f>Soft!L181</f>
        <v>50</v>
      </c>
      <c r="M182" s="10">
        <f>Soft!M181</f>
        <v>56</v>
      </c>
      <c r="N182" s="10">
        <f>Soft!N181</f>
        <v>30</v>
      </c>
      <c r="O182" s="10">
        <f>Soft!O181</f>
        <v>45</v>
      </c>
      <c r="P182" s="10">
        <f>Soft!P181</f>
        <v>67</v>
      </c>
      <c r="Q182" s="10">
        <f>Soft!Q181</f>
        <v>50</v>
      </c>
      <c r="R182" s="10">
        <f>Soft!R181</f>
        <v>44</v>
      </c>
      <c r="S182" s="10">
        <f>Soft!S181</f>
        <v>37</v>
      </c>
      <c r="T182" s="10">
        <f>Soft!T181</f>
        <v>44</v>
      </c>
      <c r="U182" s="10">
        <f>Soft!U181</f>
        <v>47</v>
      </c>
      <c r="V182" s="10">
        <f>Soft!V181</f>
        <v>41</v>
      </c>
      <c r="W182" s="10">
        <f>Soft!W181</f>
        <v>25</v>
      </c>
      <c r="X182" s="10">
        <f>Soft!X181</f>
        <v>78</v>
      </c>
      <c r="Y182" s="10">
        <f>Soft!Y181</f>
        <v>88</v>
      </c>
      <c r="Z182" s="10">
        <f>Soft!Z181</f>
        <v>89</v>
      </c>
      <c r="AA182" s="10">
        <f>Soft!AA181</f>
        <v>83</v>
      </c>
      <c r="AB182" s="10">
        <f>Soft!AB181</f>
        <v>82</v>
      </c>
      <c r="AC182" s="10">
        <f>Soft!AC181</f>
        <v>69</v>
      </c>
      <c r="AD182" s="10">
        <f>Soft!AD181</f>
        <v>46</v>
      </c>
    </row>
    <row r="183" spans="1:30" x14ac:dyDescent="0.2">
      <c r="A183" s="13">
        <v>42614</v>
      </c>
      <c r="B183" s="10">
        <v>53.1</v>
      </c>
      <c r="C183" s="10">
        <v>51.1</v>
      </c>
      <c r="D183" s="10">
        <v>53</v>
      </c>
      <c r="E183" s="10">
        <f>Soft!E182</f>
        <v>93.634563679999999</v>
      </c>
      <c r="F183" s="10">
        <f>Soft!F182</f>
        <v>69</v>
      </c>
      <c r="G183" s="10">
        <f>Soft!G182</f>
        <v>80</v>
      </c>
      <c r="H183" s="10">
        <f>Soft!H182</f>
        <v>56</v>
      </c>
      <c r="I183" s="10">
        <f>Soft!I182</f>
        <v>48</v>
      </c>
      <c r="J183" s="10">
        <f>Soft!J182</f>
        <v>51</v>
      </c>
      <c r="K183" s="10">
        <f>Soft!K182</f>
        <v>35</v>
      </c>
      <c r="L183" s="10">
        <f>Soft!L182</f>
        <v>46</v>
      </c>
      <c r="M183" s="10">
        <f>Soft!M182</f>
        <v>57</v>
      </c>
      <c r="N183" s="10">
        <f>Soft!N182</f>
        <v>26</v>
      </c>
      <c r="O183" s="10">
        <f>Soft!O182</f>
        <v>56</v>
      </c>
      <c r="P183" s="10">
        <f>Soft!P182</f>
        <v>73</v>
      </c>
      <c r="Q183" s="10">
        <f>Soft!Q182</f>
        <v>54</v>
      </c>
      <c r="R183" s="10">
        <f>Soft!R182</f>
        <v>42</v>
      </c>
      <c r="S183" s="10">
        <f>Soft!S182</f>
        <v>51</v>
      </c>
      <c r="T183" s="10">
        <f>Soft!T182</f>
        <v>51</v>
      </c>
      <c r="U183" s="10">
        <f>Soft!U182</f>
        <v>47</v>
      </c>
      <c r="V183" s="10">
        <f>Soft!V182</f>
        <v>40</v>
      </c>
      <c r="W183" s="10">
        <f>Soft!W182</f>
        <v>26</v>
      </c>
      <c r="X183" s="10">
        <f>Soft!X182</f>
        <v>79</v>
      </c>
      <c r="Y183" s="10">
        <f>Soft!Y182</f>
        <v>89</v>
      </c>
      <c r="Z183" s="10">
        <f>Soft!Z182</f>
        <v>84</v>
      </c>
      <c r="AA183" s="10">
        <f>Soft!AA182</f>
        <v>83</v>
      </c>
      <c r="AB183" s="10">
        <f>Soft!AB182</f>
        <v>89</v>
      </c>
      <c r="AC183" s="10">
        <f>Soft!AC182</f>
        <v>77</v>
      </c>
      <c r="AD183" s="10">
        <f>Soft!AD182</f>
        <v>51</v>
      </c>
    </row>
    <row r="184" spans="1:30" x14ac:dyDescent="0.2">
      <c r="A184" s="13">
        <v>42644</v>
      </c>
      <c r="B184" s="10">
        <v>53.7</v>
      </c>
      <c r="C184" s="10">
        <v>52.4</v>
      </c>
      <c r="D184" s="10">
        <v>52.7</v>
      </c>
      <c r="E184" s="10">
        <f>Soft!E183</f>
        <v>97.463857709999999</v>
      </c>
      <c r="F184" s="10">
        <f>Soft!F183</f>
        <v>64</v>
      </c>
      <c r="G184" s="10">
        <f>Soft!G183</f>
        <v>82</v>
      </c>
      <c r="H184" s="10">
        <f>Soft!H183</f>
        <v>57</v>
      </c>
      <c r="I184" s="10">
        <f>Soft!I183</f>
        <v>41</v>
      </c>
      <c r="J184" s="10">
        <f>Soft!J183</f>
        <v>43</v>
      </c>
      <c r="K184" s="10">
        <f>Soft!K183</f>
        <v>33</v>
      </c>
      <c r="L184" s="10">
        <f>Soft!L183</f>
        <v>44</v>
      </c>
      <c r="M184" s="10">
        <f>Soft!M183</f>
        <v>48</v>
      </c>
      <c r="N184" s="10">
        <f>Soft!N183</f>
        <v>27</v>
      </c>
      <c r="O184" s="10">
        <f>Soft!O183</f>
        <v>55</v>
      </c>
      <c r="P184" s="10">
        <f>Soft!P183</f>
        <v>73</v>
      </c>
      <c r="Q184" s="10">
        <f>Soft!Q183</f>
        <v>53</v>
      </c>
      <c r="R184" s="10">
        <f>Soft!R183</f>
        <v>50</v>
      </c>
      <c r="S184" s="10">
        <f>Soft!S183</f>
        <v>49</v>
      </c>
      <c r="T184" s="10">
        <f>Soft!T183</f>
        <v>41</v>
      </c>
      <c r="U184" s="10">
        <f>Soft!U183</f>
        <v>47</v>
      </c>
      <c r="V184" s="10">
        <f>Soft!V183</f>
        <v>44</v>
      </c>
      <c r="W184" s="10">
        <f>Soft!W183</f>
        <v>27</v>
      </c>
      <c r="X184" s="10">
        <f>Soft!X183</f>
        <v>80</v>
      </c>
      <c r="Y184" s="10">
        <f>Soft!Y183</f>
        <v>90</v>
      </c>
      <c r="Z184" s="10">
        <f>Soft!Z183</f>
        <v>87</v>
      </c>
      <c r="AA184" s="10">
        <f>Soft!AA183</f>
        <v>84</v>
      </c>
      <c r="AB184" s="10">
        <f>Soft!AB183</f>
        <v>66</v>
      </c>
      <c r="AC184" s="10">
        <f>Soft!AC183</f>
        <v>76</v>
      </c>
      <c r="AD184" s="10">
        <f>Soft!AD183</f>
        <v>43</v>
      </c>
    </row>
    <row r="185" spans="1:30" x14ac:dyDescent="0.2">
      <c r="A185" s="13">
        <v>42675</v>
      </c>
      <c r="B185" s="10">
        <v>55.8</v>
      </c>
      <c r="C185" s="10">
        <v>53.6</v>
      </c>
      <c r="D185" s="10">
        <v>54.7</v>
      </c>
      <c r="E185" s="10">
        <f>Soft!E184</f>
        <v>98.352876989999999</v>
      </c>
      <c r="F185" s="10">
        <f>Soft!F184</f>
        <v>63</v>
      </c>
      <c r="G185" s="10">
        <f>Soft!G184</f>
        <v>81</v>
      </c>
      <c r="H185" s="10">
        <f>Soft!H184</f>
        <v>51</v>
      </c>
      <c r="I185" s="10">
        <f>Soft!I184</f>
        <v>49</v>
      </c>
      <c r="J185" s="10">
        <f>Soft!J184</f>
        <v>45</v>
      </c>
      <c r="K185" s="10">
        <f>Soft!K184</f>
        <v>22</v>
      </c>
      <c r="L185" s="10">
        <f>Soft!L184</f>
        <v>43</v>
      </c>
      <c r="M185" s="10">
        <f>Soft!M184</f>
        <v>47</v>
      </c>
      <c r="N185" s="10">
        <f>Soft!N184</f>
        <v>29</v>
      </c>
      <c r="O185" s="10">
        <f>Soft!O184</f>
        <v>50</v>
      </c>
      <c r="P185" s="10">
        <f>Soft!P184</f>
        <v>71</v>
      </c>
      <c r="Q185" s="10">
        <f>Soft!Q184</f>
        <v>57</v>
      </c>
      <c r="R185" s="10">
        <f>Soft!R184</f>
        <v>48</v>
      </c>
      <c r="S185" s="10">
        <f>Soft!S184</f>
        <v>45</v>
      </c>
      <c r="T185" s="10">
        <f>Soft!T184</f>
        <v>47</v>
      </c>
      <c r="U185" s="10">
        <f>Soft!U184</f>
        <v>42</v>
      </c>
      <c r="V185" s="10">
        <f>Soft!V184</f>
        <v>40</v>
      </c>
      <c r="W185" s="10">
        <f>Soft!W184</f>
        <v>26</v>
      </c>
      <c r="X185" s="10">
        <f>Soft!X184</f>
        <v>81</v>
      </c>
      <c r="Y185" s="10">
        <f>Soft!Y184</f>
        <v>92</v>
      </c>
      <c r="Z185" s="10">
        <f>Soft!Z184</f>
        <v>85</v>
      </c>
      <c r="AA185" s="10">
        <f>Soft!AA184</f>
        <v>87</v>
      </c>
      <c r="AB185" s="10">
        <f>Soft!AB184</f>
        <v>88</v>
      </c>
      <c r="AC185" s="10">
        <f>Soft!AC184</f>
        <v>80</v>
      </c>
      <c r="AD185" s="10">
        <f>Soft!AD184</f>
        <v>45</v>
      </c>
    </row>
    <row r="186" spans="1:30" x14ac:dyDescent="0.2">
      <c r="A186" s="13">
        <v>42705</v>
      </c>
      <c r="B186" s="10">
        <v>56.6</v>
      </c>
      <c r="C186" s="10">
        <v>53.7</v>
      </c>
      <c r="D186" s="10">
        <v>56.5</v>
      </c>
      <c r="E186" s="10">
        <f>Soft!E185</f>
        <v>95.928223619999997</v>
      </c>
      <c r="F186" s="10">
        <f>Soft!F185</f>
        <v>68</v>
      </c>
      <c r="G186" s="10">
        <f>Soft!G185</f>
        <v>84</v>
      </c>
      <c r="H186" s="10">
        <f>Soft!H185</f>
        <v>60</v>
      </c>
      <c r="I186" s="10">
        <f>Soft!I185</f>
        <v>43</v>
      </c>
      <c r="J186" s="10">
        <f>Soft!J185</f>
        <v>47</v>
      </c>
      <c r="K186" s="10">
        <f>Soft!K185</f>
        <v>28</v>
      </c>
      <c r="L186" s="10">
        <f>Soft!L185</f>
        <v>46</v>
      </c>
      <c r="M186" s="10">
        <f>Soft!M185</f>
        <v>49</v>
      </c>
      <c r="N186" s="10">
        <f>Soft!N185</f>
        <v>22</v>
      </c>
      <c r="O186" s="10">
        <f>Soft!O185</f>
        <v>50</v>
      </c>
      <c r="P186" s="10">
        <f>Soft!P185</f>
        <v>73</v>
      </c>
      <c r="Q186" s="10">
        <f>Soft!Q185</f>
        <v>61</v>
      </c>
      <c r="R186" s="10">
        <f>Soft!R185</f>
        <v>51</v>
      </c>
      <c r="S186" s="10">
        <f>Soft!S185</f>
        <v>55</v>
      </c>
      <c r="T186" s="10">
        <f>Soft!T185</f>
        <v>45</v>
      </c>
      <c r="U186" s="10">
        <f>Soft!U185</f>
        <v>45</v>
      </c>
      <c r="V186" s="10">
        <f>Soft!V185</f>
        <v>39</v>
      </c>
      <c r="W186" s="10">
        <f>Soft!W185</f>
        <v>23</v>
      </c>
      <c r="X186" s="10">
        <f>Soft!X185</f>
        <v>80</v>
      </c>
      <c r="Y186" s="10">
        <f>Soft!Y185</f>
        <v>86</v>
      </c>
      <c r="Z186" s="10">
        <f>Soft!Z185</f>
        <v>85</v>
      </c>
      <c r="AA186" s="10">
        <f>Soft!AA185</f>
        <v>82</v>
      </c>
      <c r="AB186" s="10">
        <f>Soft!AB185</f>
        <v>87</v>
      </c>
      <c r="AC186" s="10">
        <f>Soft!AC185</f>
        <v>72</v>
      </c>
      <c r="AD186" s="10">
        <f>Soft!AD185</f>
        <v>50</v>
      </c>
    </row>
    <row r="187" spans="1:30" x14ac:dyDescent="0.2">
      <c r="A187" s="13">
        <v>42736</v>
      </c>
      <c r="B187" s="10">
        <v>58.3</v>
      </c>
      <c r="C187" s="10">
        <v>54.7</v>
      </c>
      <c r="D187" s="10">
        <v>58.4</v>
      </c>
      <c r="E187" s="10">
        <f>Soft!E186</f>
        <v>96.086043950000004</v>
      </c>
      <c r="F187" s="10">
        <f>Soft!F186</f>
        <v>67</v>
      </c>
      <c r="G187" s="10">
        <f>Soft!G186</f>
        <v>87</v>
      </c>
      <c r="H187" s="10">
        <f>Soft!H186</f>
        <v>52</v>
      </c>
      <c r="I187" s="10">
        <f>Soft!I186</f>
        <v>39</v>
      </c>
      <c r="J187" s="10">
        <f>Soft!J186</f>
        <v>33</v>
      </c>
      <c r="K187" s="10">
        <f>Soft!K186</f>
        <v>27</v>
      </c>
      <c r="L187" s="10">
        <f>Soft!L186</f>
        <v>46</v>
      </c>
      <c r="M187" s="10">
        <f>Soft!M186</f>
        <v>43</v>
      </c>
      <c r="N187" s="10">
        <f>Soft!N186</f>
        <v>24</v>
      </c>
      <c r="O187" s="10">
        <f>Soft!O186</f>
        <v>66</v>
      </c>
      <c r="P187" s="10">
        <f>Soft!P186</f>
        <v>78</v>
      </c>
      <c r="Q187" s="10">
        <f>Soft!Q186</f>
        <v>40</v>
      </c>
      <c r="R187" s="10">
        <f>Soft!R186</f>
        <v>42</v>
      </c>
      <c r="S187" s="10">
        <f>Soft!S186</f>
        <v>26</v>
      </c>
      <c r="T187" s="10">
        <f>Soft!T186</f>
        <v>33</v>
      </c>
      <c r="U187" s="10">
        <f>Soft!U186</f>
        <v>56</v>
      </c>
      <c r="V187" s="10">
        <f>Soft!V186</f>
        <v>35</v>
      </c>
      <c r="W187" s="10">
        <f>Soft!W186</f>
        <v>19</v>
      </c>
      <c r="X187" s="10">
        <f>Soft!X186</f>
        <v>77</v>
      </c>
      <c r="Y187" s="10">
        <f>Soft!Y186</f>
        <v>87</v>
      </c>
      <c r="Z187" s="10">
        <f>Soft!Z186</f>
        <v>83</v>
      </c>
      <c r="AA187" s="10">
        <f>Soft!AA186</f>
        <v>84</v>
      </c>
      <c r="AB187" s="10">
        <f>Soft!AB186</f>
        <v>69</v>
      </c>
      <c r="AC187" s="10">
        <f>Soft!AC186</f>
        <v>76</v>
      </c>
      <c r="AD187" s="10">
        <f>Soft!AD186</f>
        <v>50</v>
      </c>
    </row>
    <row r="188" spans="1:30" x14ac:dyDescent="0.2">
      <c r="A188" s="13">
        <v>42767</v>
      </c>
      <c r="B188" s="10">
        <v>55.4</v>
      </c>
      <c r="C188" s="10">
        <v>52.5</v>
      </c>
      <c r="D188" s="10">
        <v>55.5</v>
      </c>
      <c r="E188" s="10">
        <f>Soft!E187</f>
        <v>96.562236389999995</v>
      </c>
      <c r="F188" s="10">
        <f>Soft!F187</f>
        <v>66</v>
      </c>
      <c r="G188" s="10">
        <f>Soft!G187</f>
        <v>84</v>
      </c>
      <c r="H188" s="10">
        <f>Soft!H187</f>
        <v>45</v>
      </c>
      <c r="I188" s="10">
        <f>Soft!I187</f>
        <v>38</v>
      </c>
      <c r="J188" s="10">
        <f>Soft!J187</f>
        <v>30</v>
      </c>
      <c r="K188" s="10">
        <f>Soft!K187</f>
        <v>33</v>
      </c>
      <c r="L188" s="10">
        <f>Soft!L187</f>
        <v>47</v>
      </c>
      <c r="M188" s="10">
        <f>Soft!M187</f>
        <v>42</v>
      </c>
      <c r="N188" s="10">
        <f>Soft!N187</f>
        <v>25</v>
      </c>
      <c r="O188" s="10">
        <f>Soft!O187</f>
        <v>54</v>
      </c>
      <c r="P188" s="10">
        <f>Soft!P187</f>
        <v>76</v>
      </c>
      <c r="Q188" s="10">
        <f>Soft!Q187</f>
        <v>52</v>
      </c>
      <c r="R188" s="10">
        <f>Soft!R187</f>
        <v>48</v>
      </c>
      <c r="S188" s="10">
        <f>Soft!S187</f>
        <v>42</v>
      </c>
      <c r="T188" s="10">
        <f>Soft!T187</f>
        <v>44</v>
      </c>
      <c r="U188" s="10">
        <f>Soft!U187</f>
        <v>49</v>
      </c>
      <c r="V188" s="10">
        <f>Soft!V187</f>
        <v>40</v>
      </c>
      <c r="W188" s="10">
        <f>Soft!W187</f>
        <v>32</v>
      </c>
      <c r="X188" s="10">
        <f>Soft!X187</f>
        <v>77</v>
      </c>
      <c r="Y188" s="10">
        <f>Soft!Y187</f>
        <v>88</v>
      </c>
      <c r="Z188" s="10">
        <f>Soft!Z187</f>
        <v>89</v>
      </c>
      <c r="AA188" s="10">
        <f>Soft!AA187</f>
        <v>86</v>
      </c>
      <c r="AB188" s="10">
        <f>Soft!AB187</f>
        <v>86</v>
      </c>
      <c r="AC188" s="10">
        <f>Soft!AC187</f>
        <v>64</v>
      </c>
      <c r="AD188" s="10">
        <f>Soft!AD187</f>
        <v>45</v>
      </c>
    </row>
    <row r="189" spans="1:30" x14ac:dyDescent="0.2">
      <c r="A189" s="13">
        <v>42795</v>
      </c>
      <c r="B189" s="10">
        <v>56.3</v>
      </c>
      <c r="C189" s="10">
        <v>52.4</v>
      </c>
      <c r="D189" s="10">
        <v>56.6</v>
      </c>
      <c r="E189" s="10">
        <f>Soft!E188</f>
        <v>97.233565339999998</v>
      </c>
      <c r="F189" s="10">
        <f>Soft!F188</f>
        <v>73</v>
      </c>
      <c r="G189" s="10">
        <f>Soft!G188</f>
        <v>89</v>
      </c>
      <c r="H189" s="10">
        <f>Soft!H188</f>
        <v>55</v>
      </c>
      <c r="I189" s="10">
        <f>Soft!I188</f>
        <v>53</v>
      </c>
      <c r="J189" s="10">
        <f>Soft!J188</f>
        <v>49</v>
      </c>
      <c r="K189" s="10">
        <f>Soft!K188</f>
        <v>33</v>
      </c>
      <c r="L189" s="10">
        <f>Soft!L188</f>
        <v>46</v>
      </c>
      <c r="M189" s="10">
        <f>Soft!M188</f>
        <v>60</v>
      </c>
      <c r="N189" s="10">
        <f>Soft!N188</f>
        <v>29</v>
      </c>
      <c r="O189" s="10">
        <f>Soft!O188</f>
        <v>48</v>
      </c>
      <c r="P189" s="10">
        <f>Soft!P188</f>
        <v>71</v>
      </c>
      <c r="Q189" s="10">
        <f>Soft!Q188</f>
        <v>57</v>
      </c>
      <c r="R189" s="10">
        <f>Soft!R188</f>
        <v>45</v>
      </c>
      <c r="S189" s="10">
        <f>Soft!S188</f>
        <v>61</v>
      </c>
      <c r="T189" s="10">
        <f>Soft!T188</f>
        <v>47</v>
      </c>
      <c r="U189" s="10">
        <f>Soft!U188</f>
        <v>50</v>
      </c>
      <c r="V189" s="10">
        <f>Soft!V188</f>
        <v>39</v>
      </c>
      <c r="W189" s="10">
        <f>Soft!W188</f>
        <v>32</v>
      </c>
      <c r="X189" s="10">
        <f>Soft!X188</f>
        <v>80</v>
      </c>
      <c r="Y189" s="10">
        <f>Soft!Y188</f>
        <v>91</v>
      </c>
      <c r="Z189" s="10">
        <f>Soft!Z188</f>
        <v>84</v>
      </c>
      <c r="AA189" s="10">
        <f>Soft!AA188</f>
        <v>87</v>
      </c>
      <c r="AB189" s="10">
        <f>Soft!AB188</f>
        <v>70</v>
      </c>
      <c r="AC189" s="10">
        <f>Soft!AC188</f>
        <v>74</v>
      </c>
      <c r="AD189" s="10">
        <f>Soft!AD188</f>
        <v>38</v>
      </c>
    </row>
    <row r="190" spans="1:30" x14ac:dyDescent="0.2">
      <c r="A190" s="13">
        <v>42826</v>
      </c>
      <c r="B190" s="10">
        <v>55.3</v>
      </c>
      <c r="C190" s="10">
        <v>50.8</v>
      </c>
      <c r="D190" s="10">
        <v>56.1</v>
      </c>
      <c r="E190" s="10">
        <f>Soft!E189</f>
        <v>95.082217150000005</v>
      </c>
      <c r="F190" s="10">
        <f>Soft!F189</f>
        <v>71</v>
      </c>
      <c r="G190" s="10">
        <f>Soft!G189</f>
        <v>84</v>
      </c>
      <c r="H190" s="10">
        <f>Soft!H189</f>
        <v>63</v>
      </c>
      <c r="I190" s="10">
        <f>Soft!I189</f>
        <v>46</v>
      </c>
      <c r="J190" s="10">
        <f>Soft!J189</f>
        <v>59</v>
      </c>
      <c r="K190" s="10">
        <f>Soft!K189</f>
        <v>29</v>
      </c>
      <c r="L190" s="10">
        <f>Soft!L189</f>
        <v>51</v>
      </c>
      <c r="M190" s="10">
        <f>Soft!M189</f>
        <v>65</v>
      </c>
      <c r="N190" s="10">
        <f>Soft!N189</f>
        <v>16</v>
      </c>
      <c r="O190" s="10">
        <f>Soft!O189</f>
        <v>53</v>
      </c>
      <c r="P190" s="10">
        <f>Soft!P189</f>
        <v>69</v>
      </c>
      <c r="Q190" s="10">
        <f>Soft!Q189</f>
        <v>50</v>
      </c>
      <c r="R190" s="10">
        <f>Soft!R189</f>
        <v>50</v>
      </c>
      <c r="S190" s="10">
        <f>Soft!S189</f>
        <v>49</v>
      </c>
      <c r="T190" s="10">
        <f>Soft!T189</f>
        <v>45</v>
      </c>
      <c r="U190" s="10">
        <f>Soft!U189</f>
        <v>52</v>
      </c>
      <c r="V190" s="10">
        <f>Soft!V189</f>
        <v>36</v>
      </c>
      <c r="W190" s="10">
        <f>Soft!W189</f>
        <v>26</v>
      </c>
      <c r="X190" s="10">
        <f>Soft!X189</f>
        <v>77</v>
      </c>
      <c r="Y190" s="10">
        <f>Soft!Y189</f>
        <v>92</v>
      </c>
      <c r="Z190" s="10">
        <f>Soft!Z189</f>
        <v>74</v>
      </c>
      <c r="AA190" s="10">
        <f>Soft!AA189</f>
        <v>82</v>
      </c>
      <c r="AB190" s="10">
        <f>Soft!AB189</f>
        <v>84</v>
      </c>
      <c r="AC190" s="10">
        <f>Soft!AC189</f>
        <v>66</v>
      </c>
      <c r="AD190" s="10">
        <f>Soft!AD189</f>
        <v>46</v>
      </c>
    </row>
    <row r="191" spans="1:30" x14ac:dyDescent="0.2">
      <c r="A191" s="13">
        <v>42856</v>
      </c>
      <c r="B191" s="10">
        <v>56</v>
      </c>
      <c r="C191" s="10">
        <v>52.4</v>
      </c>
      <c r="D191" s="10">
        <v>56.3</v>
      </c>
      <c r="E191" s="10">
        <f>Soft!E190</f>
        <v>94.703863290000001</v>
      </c>
      <c r="F191" s="10">
        <f>Soft!F190</f>
        <v>60</v>
      </c>
      <c r="G191" s="10">
        <f>Soft!G190</f>
        <v>73</v>
      </c>
      <c r="H191" s="10">
        <f>Soft!H190</f>
        <v>61</v>
      </c>
      <c r="I191" s="10">
        <f>Soft!I190</f>
        <v>49</v>
      </c>
      <c r="J191" s="10">
        <f>Soft!J190</f>
        <v>57</v>
      </c>
      <c r="K191" s="10">
        <f>Soft!K190</f>
        <v>36</v>
      </c>
      <c r="L191" s="10">
        <f>Soft!L190</f>
        <v>54</v>
      </c>
      <c r="M191" s="10">
        <f>Soft!M190</f>
        <v>66</v>
      </c>
      <c r="N191" s="10">
        <f>Soft!N190</f>
        <v>32</v>
      </c>
      <c r="O191" s="10">
        <f>Soft!O190</f>
        <v>50</v>
      </c>
      <c r="P191" s="10">
        <f>Soft!P190</f>
        <v>71</v>
      </c>
      <c r="Q191" s="10">
        <f>Soft!Q190</f>
        <v>50</v>
      </c>
      <c r="R191" s="10">
        <f>Soft!R190</f>
        <v>40</v>
      </c>
      <c r="S191" s="10">
        <f>Soft!S190</f>
        <v>41</v>
      </c>
      <c r="T191" s="10">
        <f>Soft!T190</f>
        <v>46</v>
      </c>
      <c r="U191" s="10">
        <f>Soft!U190</f>
        <v>42</v>
      </c>
      <c r="V191" s="10">
        <f>Soft!V190</f>
        <v>41</v>
      </c>
      <c r="W191" s="10">
        <f>Soft!W190</f>
        <v>30</v>
      </c>
      <c r="X191" s="10">
        <f>Soft!X190</f>
        <v>77</v>
      </c>
      <c r="Y191" s="10">
        <f>Soft!Y190</f>
        <v>91</v>
      </c>
      <c r="Z191" s="10">
        <f>Soft!Z190</f>
        <v>86</v>
      </c>
      <c r="AA191" s="10">
        <f>Soft!AA190</f>
        <v>84</v>
      </c>
      <c r="AB191" s="10">
        <f>Soft!AB190</f>
        <v>67</v>
      </c>
      <c r="AC191" s="10">
        <f>Soft!AC190</f>
        <v>82</v>
      </c>
      <c r="AD191" s="10">
        <f>Soft!AD190</f>
        <v>41</v>
      </c>
    </row>
    <row r="192" spans="1:30" x14ac:dyDescent="0.2">
      <c r="A192" s="13">
        <v>42887</v>
      </c>
      <c r="B192" s="10">
        <v>54.8</v>
      </c>
      <c r="C192" s="10">
        <v>50.3</v>
      </c>
      <c r="D192" s="10">
        <v>55.5</v>
      </c>
      <c r="E192" s="10">
        <f>Soft!E191</f>
        <v>93.10423514</v>
      </c>
      <c r="F192" s="10">
        <f>Soft!F191</f>
        <v>61</v>
      </c>
      <c r="G192" s="10">
        <f>Soft!G191</f>
        <v>82</v>
      </c>
      <c r="H192" s="10">
        <f>Soft!H191</f>
        <v>65</v>
      </c>
      <c r="I192" s="10">
        <f>Soft!I191</f>
        <v>48</v>
      </c>
      <c r="J192" s="10">
        <f>Soft!J191</f>
        <v>58</v>
      </c>
      <c r="K192" s="10">
        <f>Soft!K191</f>
        <v>41</v>
      </c>
      <c r="L192" s="10">
        <f>Soft!L191</f>
        <v>48</v>
      </c>
      <c r="M192" s="10">
        <f>Soft!M191</f>
        <v>60</v>
      </c>
      <c r="N192" s="10">
        <f>Soft!N191</f>
        <v>30</v>
      </c>
      <c r="O192" s="10">
        <f>Soft!O191</f>
        <v>49</v>
      </c>
      <c r="P192" s="10">
        <f>Soft!P191</f>
        <v>72</v>
      </c>
      <c r="Q192" s="10">
        <f>Soft!Q191</f>
        <v>53</v>
      </c>
      <c r="R192" s="10">
        <f>Soft!R191</f>
        <v>45</v>
      </c>
      <c r="S192" s="10">
        <f>Soft!S191</f>
        <v>45</v>
      </c>
      <c r="T192" s="10">
        <f>Soft!T191</f>
        <v>47</v>
      </c>
      <c r="U192" s="10">
        <f>Soft!U191</f>
        <v>48</v>
      </c>
      <c r="V192" s="10">
        <f>Soft!V191</f>
        <v>38</v>
      </c>
      <c r="W192" s="10">
        <f>Soft!W191</f>
        <v>32</v>
      </c>
      <c r="X192" s="10">
        <f>Soft!X191</f>
        <v>79</v>
      </c>
      <c r="Y192" s="10">
        <f>Soft!Y191</f>
        <v>92</v>
      </c>
      <c r="Z192" s="10">
        <f>Soft!Z191</f>
        <v>84</v>
      </c>
      <c r="AA192" s="10">
        <f>Soft!AA191</f>
        <v>88</v>
      </c>
      <c r="AB192" s="10">
        <f>Soft!AB191</f>
        <v>85</v>
      </c>
      <c r="AC192" s="10">
        <f>Soft!AC191</f>
        <v>77</v>
      </c>
      <c r="AD192" s="10">
        <f>Soft!AD191</f>
        <v>40</v>
      </c>
    </row>
    <row r="193" spans="1:30" x14ac:dyDescent="0.2">
      <c r="A193" s="13">
        <v>42917</v>
      </c>
      <c r="B193" s="10">
        <v>53.4</v>
      </c>
      <c r="C193" s="10">
        <v>52.7</v>
      </c>
      <c r="D193" s="10">
        <v>52.6</v>
      </c>
      <c r="E193" s="10">
        <f>Soft!E192</f>
        <v>96.929493399999998</v>
      </c>
      <c r="F193" s="10">
        <f>Soft!F192</f>
        <v>57</v>
      </c>
      <c r="G193" s="10">
        <f>Soft!G192</f>
        <v>79</v>
      </c>
      <c r="H193" s="10">
        <f>Soft!H192</f>
        <v>57</v>
      </c>
      <c r="I193" s="10">
        <f>Soft!I192</f>
        <v>49</v>
      </c>
      <c r="J193" s="10">
        <f>Soft!J192</f>
        <v>48</v>
      </c>
      <c r="K193" s="10">
        <f>Soft!K192</f>
        <v>25</v>
      </c>
      <c r="L193" s="10">
        <f>Soft!L192</f>
        <v>48</v>
      </c>
      <c r="M193" s="10">
        <f>Soft!M192</f>
        <v>50</v>
      </c>
      <c r="N193" s="10">
        <f>Soft!N192</f>
        <v>30</v>
      </c>
      <c r="O193" s="10">
        <f>Soft!O192</f>
        <v>50</v>
      </c>
      <c r="P193" s="10">
        <f>Soft!P192</f>
        <v>66</v>
      </c>
      <c r="Q193" s="10">
        <f>Soft!Q192</f>
        <v>55</v>
      </c>
      <c r="R193" s="10">
        <f>Soft!R192</f>
        <v>44</v>
      </c>
      <c r="S193" s="10">
        <f>Soft!S192</f>
        <v>47</v>
      </c>
      <c r="T193" s="10">
        <f>Soft!T192</f>
        <v>44</v>
      </c>
      <c r="U193" s="10">
        <f>Soft!U192</f>
        <v>50</v>
      </c>
      <c r="V193" s="10">
        <f>Soft!V192</f>
        <v>42</v>
      </c>
      <c r="W193" s="10">
        <f>Soft!W192</f>
        <v>29</v>
      </c>
      <c r="X193" s="10">
        <f>Soft!X192</f>
        <v>80</v>
      </c>
      <c r="Y193" s="10">
        <f>Soft!Y192</f>
        <v>90</v>
      </c>
      <c r="Z193" s="10">
        <f>Soft!Z192</f>
        <v>93</v>
      </c>
      <c r="AA193" s="10">
        <f>Soft!AA192</f>
        <v>85</v>
      </c>
      <c r="AB193" s="10">
        <f>Soft!AB192</f>
        <v>78</v>
      </c>
      <c r="AC193" s="10">
        <f>Soft!AC192</f>
        <v>79</v>
      </c>
      <c r="AD193" s="10">
        <f>Soft!AD192</f>
        <v>37</v>
      </c>
    </row>
    <row r="194" spans="1:30" x14ac:dyDescent="0.2">
      <c r="A194" s="13">
        <v>42948</v>
      </c>
      <c r="B194" s="10">
        <v>54.2</v>
      </c>
      <c r="C194" s="10">
        <v>51.6</v>
      </c>
      <c r="D194" s="10">
        <v>54.2</v>
      </c>
      <c r="E194" s="10">
        <f>Soft!E193</f>
        <v>97.202483490000006</v>
      </c>
      <c r="F194" s="10">
        <f>Soft!F193</f>
        <v>63</v>
      </c>
      <c r="G194" s="10">
        <f>Soft!G193</f>
        <v>81</v>
      </c>
      <c r="H194" s="10">
        <f>Soft!H193</f>
        <v>57</v>
      </c>
      <c r="I194" s="10">
        <f>Soft!I193</f>
        <v>44</v>
      </c>
      <c r="J194" s="10">
        <f>Soft!J193</f>
        <v>49</v>
      </c>
      <c r="K194" s="10">
        <f>Soft!K193</f>
        <v>27</v>
      </c>
      <c r="L194" s="10">
        <f>Soft!L193</f>
        <v>49</v>
      </c>
      <c r="M194" s="10">
        <f>Soft!M193</f>
        <v>58</v>
      </c>
      <c r="N194" s="10">
        <f>Soft!N193</f>
        <v>23</v>
      </c>
      <c r="O194" s="10">
        <f>Soft!O193</f>
        <v>47</v>
      </c>
      <c r="P194" s="10">
        <f>Soft!P193</f>
        <v>70</v>
      </c>
      <c r="Q194" s="10">
        <f>Soft!Q193</f>
        <v>52</v>
      </c>
      <c r="R194" s="10">
        <f>Soft!R193</f>
        <v>52</v>
      </c>
      <c r="S194" s="10">
        <f>Soft!S193</f>
        <v>36</v>
      </c>
      <c r="T194" s="10">
        <f>Soft!T193</f>
        <v>42</v>
      </c>
      <c r="U194" s="10">
        <f>Soft!U193</f>
        <v>46</v>
      </c>
      <c r="V194" s="10">
        <f>Soft!V193</f>
        <v>44</v>
      </c>
      <c r="W194" s="10">
        <f>Soft!W193</f>
        <v>34</v>
      </c>
      <c r="X194" s="10">
        <f>Soft!X193</f>
        <v>82</v>
      </c>
      <c r="Y194" s="10">
        <f>Soft!Y193</f>
        <v>92</v>
      </c>
      <c r="Z194" s="10">
        <f>Soft!Z193</f>
        <v>79</v>
      </c>
      <c r="AA194" s="10">
        <f>Soft!AA193</f>
        <v>84</v>
      </c>
      <c r="AB194" s="10">
        <f>Soft!AB193</f>
        <v>76</v>
      </c>
      <c r="AC194" s="10">
        <f>Soft!AC193</f>
        <v>76</v>
      </c>
      <c r="AD194" s="10">
        <f>Soft!AD193</f>
        <v>28</v>
      </c>
    </row>
    <row r="195" spans="1:30" x14ac:dyDescent="0.2">
      <c r="A195" s="13">
        <v>42979</v>
      </c>
      <c r="B195" s="10">
        <v>54.8</v>
      </c>
      <c r="C195" s="10">
        <v>51.9</v>
      </c>
      <c r="D195" s="10">
        <v>55.2</v>
      </c>
      <c r="E195" s="10">
        <f>Soft!E194</f>
        <v>97.193390190000002</v>
      </c>
      <c r="F195" s="10">
        <f>Soft!F194</f>
        <v>60</v>
      </c>
      <c r="G195" s="10">
        <f>Soft!G194</f>
        <v>83</v>
      </c>
      <c r="H195" s="10">
        <f>Soft!H194</f>
        <v>59</v>
      </c>
      <c r="I195" s="10">
        <f>Soft!I194</f>
        <v>46</v>
      </c>
      <c r="J195" s="10">
        <f>Soft!J194</f>
        <v>41</v>
      </c>
      <c r="K195" s="10">
        <f>Soft!K194</f>
        <v>31</v>
      </c>
      <c r="L195" s="10">
        <f>Soft!L194</f>
        <v>49</v>
      </c>
      <c r="M195" s="10">
        <f>Soft!M194</f>
        <v>53</v>
      </c>
      <c r="N195" s="10">
        <f>Soft!N194</f>
        <v>28</v>
      </c>
      <c r="O195" s="10">
        <f>Soft!O194</f>
        <v>49</v>
      </c>
      <c r="P195" s="10">
        <f>Soft!P194</f>
        <v>69</v>
      </c>
      <c r="Q195" s="10">
        <f>Soft!Q194</f>
        <v>44</v>
      </c>
      <c r="R195" s="10">
        <f>Soft!R194</f>
        <v>36</v>
      </c>
      <c r="S195" s="10">
        <f>Soft!S194</f>
        <v>40</v>
      </c>
      <c r="T195" s="10">
        <f>Soft!T194</f>
        <v>41</v>
      </c>
      <c r="U195" s="10">
        <f>Soft!U194</f>
        <v>52</v>
      </c>
      <c r="V195" s="10">
        <f>Soft!V194</f>
        <v>40</v>
      </c>
      <c r="W195" s="10">
        <f>Soft!W194</f>
        <v>23</v>
      </c>
      <c r="X195" s="10">
        <f>Soft!X194</f>
        <v>78</v>
      </c>
      <c r="Y195" s="10">
        <f>Soft!Y194</f>
        <v>90</v>
      </c>
      <c r="Z195" s="10">
        <f>Soft!Z194</f>
        <v>84</v>
      </c>
      <c r="AA195" s="10">
        <f>Soft!AA194</f>
        <v>87</v>
      </c>
      <c r="AB195" s="10">
        <f>Soft!AB194</f>
        <v>115</v>
      </c>
      <c r="AC195" s="10">
        <f>Soft!AC194</f>
        <v>72</v>
      </c>
      <c r="AD195" s="10">
        <f>Soft!AD194</f>
        <v>43</v>
      </c>
    </row>
    <row r="196" spans="1:30" x14ac:dyDescent="0.2">
      <c r="A196" s="13">
        <v>43009</v>
      </c>
      <c r="B196" s="10">
        <v>53.2</v>
      </c>
      <c r="C196" s="10">
        <v>51.1</v>
      </c>
      <c r="D196" s="10">
        <v>53.9</v>
      </c>
      <c r="E196" s="10">
        <f>Soft!E195</f>
        <v>96.060850599999995</v>
      </c>
      <c r="F196" s="10">
        <f>Soft!F195</f>
        <v>62</v>
      </c>
      <c r="G196" s="10">
        <f>Soft!G195</f>
        <v>84</v>
      </c>
      <c r="H196" s="10">
        <f>Soft!H195</f>
        <v>50</v>
      </c>
      <c r="I196" s="10">
        <f>Soft!I195</f>
        <v>47</v>
      </c>
      <c r="J196" s="10">
        <f>Soft!J195</f>
        <v>57</v>
      </c>
      <c r="K196" s="10">
        <f>Soft!K195</f>
        <v>30</v>
      </c>
      <c r="L196" s="10">
        <f>Soft!L195</f>
        <v>46</v>
      </c>
      <c r="M196" s="10">
        <f>Soft!M195</f>
        <v>53</v>
      </c>
      <c r="N196" s="10">
        <f>Soft!N195</f>
        <v>24</v>
      </c>
      <c r="O196" s="10">
        <f>Soft!O195</f>
        <v>55</v>
      </c>
      <c r="P196" s="10">
        <f>Soft!P195</f>
        <v>70</v>
      </c>
      <c r="Q196" s="10">
        <f>Soft!Q195</f>
        <v>55</v>
      </c>
      <c r="R196" s="10">
        <f>Soft!R195</f>
        <v>41</v>
      </c>
      <c r="S196" s="10">
        <f>Soft!S195</f>
        <v>56</v>
      </c>
      <c r="T196" s="10">
        <f>Soft!T195</f>
        <v>42</v>
      </c>
      <c r="U196" s="10">
        <f>Soft!U195</f>
        <v>39</v>
      </c>
      <c r="V196" s="10">
        <f>Soft!V195</f>
        <v>44</v>
      </c>
      <c r="W196" s="10">
        <f>Soft!W195</f>
        <v>22</v>
      </c>
      <c r="X196" s="10">
        <f>Soft!X195</f>
        <v>82</v>
      </c>
      <c r="Y196" s="10">
        <f>Soft!Y195</f>
        <v>94</v>
      </c>
      <c r="Z196" s="10">
        <f>Soft!Z195</f>
        <v>85</v>
      </c>
      <c r="AA196" s="10">
        <f>Soft!AA195</f>
        <v>89</v>
      </c>
      <c r="AB196" s="10">
        <f>Soft!AB195</f>
        <v>107</v>
      </c>
      <c r="AC196" s="10">
        <f>Soft!AC195</f>
        <v>81</v>
      </c>
      <c r="AD196" s="10">
        <f>Soft!AD195</f>
        <v>42</v>
      </c>
    </row>
    <row r="197" spans="1:30" x14ac:dyDescent="0.2">
      <c r="A197" s="13">
        <v>43040</v>
      </c>
      <c r="B197" s="10">
        <v>56.3</v>
      </c>
      <c r="C197" s="10">
        <v>51.5</v>
      </c>
      <c r="D197" s="10">
        <v>57.4</v>
      </c>
      <c r="E197" s="10">
        <f>Soft!E196</f>
        <v>104.16518120000001</v>
      </c>
      <c r="F197" s="10">
        <f>Soft!F196</f>
        <v>55</v>
      </c>
      <c r="G197" s="10">
        <f>Soft!G196</f>
        <v>80</v>
      </c>
      <c r="H197" s="10">
        <f>Soft!H196</f>
        <v>48</v>
      </c>
      <c r="I197" s="10">
        <f>Soft!I196</f>
        <v>42</v>
      </c>
      <c r="J197" s="10">
        <f>Soft!J196</f>
        <v>39</v>
      </c>
      <c r="K197" s="10">
        <f>Soft!K196</f>
        <v>33</v>
      </c>
      <c r="L197" s="10">
        <f>Soft!L196</f>
        <v>49</v>
      </c>
      <c r="M197" s="10">
        <f>Soft!M196</f>
        <v>47</v>
      </c>
      <c r="N197" s="10">
        <f>Soft!N196</f>
        <v>28</v>
      </c>
      <c r="O197" s="10">
        <f>Soft!O196</f>
        <v>56</v>
      </c>
      <c r="P197" s="10">
        <f>Soft!P196</f>
        <v>69</v>
      </c>
      <c r="Q197" s="10">
        <f>Soft!Q196</f>
        <v>46</v>
      </c>
      <c r="R197" s="10">
        <f>Soft!R196</f>
        <v>46</v>
      </c>
      <c r="S197" s="10">
        <f>Soft!S196</f>
        <v>44</v>
      </c>
      <c r="T197" s="10">
        <f>Soft!T196</f>
        <v>46</v>
      </c>
      <c r="U197" s="10">
        <f>Soft!U196</f>
        <v>43</v>
      </c>
      <c r="V197" s="10">
        <f>Soft!V196</f>
        <v>46</v>
      </c>
      <c r="W197" s="10">
        <f>Soft!W196</f>
        <v>28</v>
      </c>
      <c r="X197" s="10">
        <f>Soft!X196</f>
        <v>82</v>
      </c>
      <c r="Y197" s="10">
        <f>Soft!Y196</f>
        <v>91</v>
      </c>
      <c r="Z197" s="10">
        <f>Soft!Z196</f>
        <v>91</v>
      </c>
      <c r="AA197" s="10">
        <f>Soft!AA196</f>
        <v>85</v>
      </c>
      <c r="AB197" s="10">
        <f>Soft!AB196</f>
        <v>95</v>
      </c>
      <c r="AC197" s="10">
        <f>Soft!AC196</f>
        <v>81</v>
      </c>
      <c r="AD197" s="10">
        <f>Soft!AD196</f>
        <v>38</v>
      </c>
    </row>
    <row r="198" spans="1:30" x14ac:dyDescent="0.2">
      <c r="A198" s="13">
        <v>43070</v>
      </c>
      <c r="B198" s="10">
        <v>56</v>
      </c>
      <c r="C198" s="10">
        <v>52</v>
      </c>
      <c r="D198" s="10">
        <v>56.8</v>
      </c>
      <c r="E198" s="10">
        <f>Soft!E197</f>
        <v>104.54418018</v>
      </c>
      <c r="F198" s="10">
        <f>Soft!F197</f>
        <v>57</v>
      </c>
      <c r="G198" s="10">
        <f>Soft!G197</f>
        <v>77</v>
      </c>
      <c r="H198" s="10">
        <f>Soft!H197</f>
        <v>46</v>
      </c>
      <c r="I198" s="10">
        <f>Soft!I197</f>
        <v>40</v>
      </c>
      <c r="J198" s="10">
        <f>Soft!J197</f>
        <v>37</v>
      </c>
      <c r="K198" s="10">
        <f>Soft!K197</f>
        <v>31</v>
      </c>
      <c r="L198" s="10">
        <f>Soft!L197</f>
        <v>50</v>
      </c>
      <c r="M198" s="10">
        <f>Soft!M197</f>
        <v>46</v>
      </c>
      <c r="N198" s="10">
        <f>Soft!N197</f>
        <v>19</v>
      </c>
      <c r="O198" s="10">
        <f>Soft!O197</f>
        <v>49</v>
      </c>
      <c r="P198" s="10">
        <f>Soft!P197</f>
        <v>68</v>
      </c>
      <c r="Q198" s="10">
        <f>Soft!Q197</f>
        <v>54</v>
      </c>
      <c r="R198" s="10">
        <f>Soft!R197</f>
        <v>46</v>
      </c>
      <c r="S198" s="10">
        <f>Soft!S197</f>
        <v>43</v>
      </c>
      <c r="T198" s="10">
        <f>Soft!T197</f>
        <v>37</v>
      </c>
      <c r="U198" s="10">
        <f>Soft!U197</f>
        <v>43</v>
      </c>
      <c r="V198" s="10">
        <f>Soft!V197</f>
        <v>39</v>
      </c>
      <c r="W198" s="10">
        <f>Soft!W197</f>
        <v>32</v>
      </c>
      <c r="X198" s="10">
        <f>Soft!X197</f>
        <v>78</v>
      </c>
      <c r="Y198" s="10">
        <f>Soft!Y197</f>
        <v>92</v>
      </c>
      <c r="Z198" s="10">
        <f>Soft!Z197</f>
        <v>84</v>
      </c>
      <c r="AA198" s="10">
        <f>Soft!AA197</f>
        <v>85</v>
      </c>
      <c r="AB198" s="10">
        <f>Soft!AB197</f>
        <v>78</v>
      </c>
      <c r="AC198" s="10">
        <f>Soft!AC197</f>
        <v>79</v>
      </c>
      <c r="AD198" s="10">
        <f>Soft!AD197</f>
        <v>37</v>
      </c>
    </row>
    <row r="199" spans="1:30" x14ac:dyDescent="0.2">
      <c r="A199" s="13">
        <v>43101</v>
      </c>
      <c r="B199" s="10">
        <v>54.8</v>
      </c>
      <c r="C199" s="10">
        <v>52.1</v>
      </c>
      <c r="D199" s="10">
        <v>55.1</v>
      </c>
      <c r="E199" s="10">
        <f>Soft!E198</f>
        <v>109.77197982</v>
      </c>
      <c r="F199" s="10">
        <f>Soft!F198</f>
        <v>68</v>
      </c>
      <c r="G199" s="10">
        <f>Soft!G198</f>
        <v>86</v>
      </c>
      <c r="H199" s="10">
        <f>Soft!H198</f>
        <v>52</v>
      </c>
      <c r="I199" s="10">
        <f>Soft!I198</f>
        <v>36</v>
      </c>
      <c r="J199" s="10">
        <f>Soft!J198</f>
        <v>39</v>
      </c>
      <c r="K199" s="10">
        <f>Soft!K198</f>
        <v>32</v>
      </c>
      <c r="L199" s="10">
        <f>Soft!L198</f>
        <v>45</v>
      </c>
      <c r="M199" s="10">
        <f>Soft!M198</f>
        <v>41</v>
      </c>
      <c r="N199" s="10">
        <f>Soft!N198</f>
        <v>17</v>
      </c>
      <c r="O199" s="10">
        <f>Soft!O198</f>
        <v>53</v>
      </c>
      <c r="P199" s="10">
        <f>Soft!P198</f>
        <v>66</v>
      </c>
      <c r="Q199" s="10">
        <f>Soft!Q198</f>
        <v>44</v>
      </c>
      <c r="R199" s="10">
        <f>Soft!R198</f>
        <v>45</v>
      </c>
      <c r="S199" s="10">
        <f>Soft!S198</f>
        <v>34</v>
      </c>
      <c r="T199" s="10">
        <f>Soft!T198</f>
        <v>40</v>
      </c>
      <c r="U199" s="10">
        <f>Soft!U198</f>
        <v>45</v>
      </c>
      <c r="V199" s="10">
        <f>Soft!V198</f>
        <v>43</v>
      </c>
      <c r="W199" s="10">
        <f>Soft!W198</f>
        <v>23</v>
      </c>
      <c r="X199" s="10">
        <f>Soft!X198</f>
        <v>81</v>
      </c>
      <c r="Y199" s="10">
        <f>Soft!Y198</f>
        <v>89</v>
      </c>
      <c r="Z199" s="10">
        <f>Soft!Z198</f>
        <v>76</v>
      </c>
      <c r="AA199" s="10">
        <f>Soft!AA198</f>
        <v>85</v>
      </c>
      <c r="AB199" s="10">
        <f>Soft!AB198</f>
        <v>78</v>
      </c>
      <c r="AC199" s="10">
        <f>Soft!AC198</f>
        <v>80</v>
      </c>
      <c r="AD199" s="10">
        <f>Soft!AD198</f>
        <v>42</v>
      </c>
    </row>
    <row r="200" spans="1:30" x14ac:dyDescent="0.2">
      <c r="A200" s="13">
        <v>43132</v>
      </c>
      <c r="B200" s="10">
        <v>55.2</v>
      </c>
      <c r="C200" s="10">
        <v>50.2</v>
      </c>
      <c r="D200" s="10">
        <v>56.5</v>
      </c>
      <c r="E200" s="10">
        <f>Soft!E199</f>
        <v>106.65947942</v>
      </c>
      <c r="F200" s="10">
        <f>Soft!F199</f>
        <v>68</v>
      </c>
      <c r="G200" s="10">
        <f>Soft!G199</f>
        <v>77</v>
      </c>
      <c r="H200" s="10">
        <f>Soft!H199</f>
        <v>53</v>
      </c>
      <c r="I200" s="10">
        <f>Soft!I199</f>
        <v>42</v>
      </c>
      <c r="J200" s="10">
        <f>Soft!J199</f>
        <v>33</v>
      </c>
      <c r="K200" s="10">
        <f>Soft!K199</f>
        <v>30</v>
      </c>
      <c r="L200" s="10">
        <f>Soft!L199</f>
        <v>44</v>
      </c>
      <c r="M200" s="10">
        <f>Soft!M199</f>
        <v>44</v>
      </c>
      <c r="N200" s="10">
        <f>Soft!N199</f>
        <v>25</v>
      </c>
      <c r="O200" s="10">
        <f>Soft!O199</f>
        <v>49</v>
      </c>
      <c r="P200" s="10">
        <f>Soft!P199</f>
        <v>72</v>
      </c>
      <c r="Q200" s="10">
        <f>Soft!Q199</f>
        <v>59</v>
      </c>
      <c r="R200" s="10">
        <f>Soft!R199</f>
        <v>53</v>
      </c>
      <c r="S200" s="10">
        <f>Soft!S199</f>
        <v>55</v>
      </c>
      <c r="T200" s="10">
        <f>Soft!T199</f>
        <v>47</v>
      </c>
      <c r="U200" s="10">
        <f>Soft!U199</f>
        <v>43</v>
      </c>
      <c r="V200" s="10">
        <f>Soft!V199</f>
        <v>41</v>
      </c>
      <c r="W200" s="10">
        <f>Soft!W199</f>
        <v>34</v>
      </c>
      <c r="X200" s="10">
        <f>Soft!X199</f>
        <v>82</v>
      </c>
      <c r="Y200" s="10">
        <f>Soft!Y199</f>
        <v>94</v>
      </c>
      <c r="Z200" s="10">
        <f>Soft!Z199</f>
        <v>95</v>
      </c>
      <c r="AA200" s="10">
        <f>Soft!AA199</f>
        <v>87</v>
      </c>
      <c r="AB200" s="10">
        <f>Soft!AB199</f>
        <v>71</v>
      </c>
      <c r="AC200" s="10">
        <f>Soft!AC199</f>
        <v>76</v>
      </c>
      <c r="AD200" s="10">
        <f>Soft!AD199</f>
        <v>29</v>
      </c>
    </row>
    <row r="201" spans="1:30" x14ac:dyDescent="0.2">
      <c r="A201" s="13">
        <v>43160</v>
      </c>
      <c r="B201" s="10">
        <v>53.2</v>
      </c>
      <c r="C201" s="10">
        <v>50.6</v>
      </c>
      <c r="D201" s="10">
        <v>53.7</v>
      </c>
      <c r="E201" s="10">
        <f>Soft!E200</f>
        <v>103.54356297</v>
      </c>
      <c r="F201" s="10">
        <f>Soft!F200</f>
        <v>76</v>
      </c>
      <c r="G201" s="10">
        <f>Soft!G200</f>
        <v>84</v>
      </c>
      <c r="H201" s="10">
        <f>Soft!H200</f>
        <v>52</v>
      </c>
      <c r="I201" s="10">
        <f>Soft!I200</f>
        <v>48</v>
      </c>
      <c r="J201" s="10">
        <f>Soft!J200</f>
        <v>44</v>
      </c>
      <c r="K201" s="10">
        <f>Soft!K200</f>
        <v>32</v>
      </c>
      <c r="L201" s="10">
        <f>Soft!L200</f>
        <v>55</v>
      </c>
      <c r="M201" s="10">
        <f>Soft!M200</f>
        <v>58</v>
      </c>
      <c r="N201" s="10">
        <f>Soft!N200</f>
        <v>15</v>
      </c>
      <c r="O201" s="10">
        <f>Soft!O200</f>
        <v>54</v>
      </c>
      <c r="P201" s="10">
        <f>Soft!P200</f>
        <v>72</v>
      </c>
      <c r="Q201" s="10">
        <f>Soft!Q200</f>
        <v>43</v>
      </c>
      <c r="R201" s="10">
        <f>Soft!R200</f>
        <v>47</v>
      </c>
      <c r="S201" s="10">
        <f>Soft!S200</f>
        <v>40</v>
      </c>
      <c r="T201" s="10">
        <f>Soft!T200</f>
        <v>42</v>
      </c>
      <c r="U201" s="10">
        <f>Soft!U200</f>
        <v>40</v>
      </c>
      <c r="V201" s="10">
        <f>Soft!V200</f>
        <v>33</v>
      </c>
      <c r="W201" s="10">
        <f>Soft!W200</f>
        <v>34</v>
      </c>
      <c r="X201" s="10">
        <f>Soft!X200</f>
        <v>84</v>
      </c>
      <c r="Y201" s="10">
        <f>Soft!Y200</f>
        <v>90</v>
      </c>
      <c r="Z201" s="10">
        <f>Soft!Z200</f>
        <v>97</v>
      </c>
      <c r="AA201" s="10">
        <f>Soft!AA200</f>
        <v>86</v>
      </c>
      <c r="AB201" s="10">
        <f>Soft!AB200</f>
        <v>71</v>
      </c>
      <c r="AC201" s="10">
        <f>Soft!AC200</f>
        <v>86</v>
      </c>
      <c r="AD201" s="10">
        <f>Soft!AD200</f>
        <v>32</v>
      </c>
    </row>
    <row r="202" spans="1:30" x14ac:dyDescent="0.2">
      <c r="A202" s="13">
        <v>43191</v>
      </c>
      <c r="B202" s="10">
        <v>54.9</v>
      </c>
      <c r="C202" s="10">
        <v>51.3</v>
      </c>
      <c r="D202" s="10">
        <v>55.5</v>
      </c>
      <c r="E202" s="10">
        <f>Soft!E201</f>
        <v>106.10936615999999</v>
      </c>
      <c r="F202" s="10">
        <f>Soft!F201</f>
        <v>61</v>
      </c>
      <c r="G202" s="10">
        <f>Soft!G201</f>
        <v>82</v>
      </c>
      <c r="H202" s="10">
        <f>Soft!H201</f>
        <v>63</v>
      </c>
      <c r="I202" s="10">
        <f>Soft!I201</f>
        <v>53</v>
      </c>
      <c r="J202" s="10">
        <f>Soft!J201</f>
        <v>58</v>
      </c>
      <c r="K202" s="10">
        <f>Soft!K201</f>
        <v>35</v>
      </c>
      <c r="L202" s="10">
        <f>Soft!L201</f>
        <v>60</v>
      </c>
      <c r="M202" s="10">
        <f>Soft!M201</f>
        <v>66</v>
      </c>
      <c r="N202" s="10">
        <f>Soft!N201</f>
        <v>17</v>
      </c>
      <c r="O202" s="10">
        <f>Soft!O201</f>
        <v>37</v>
      </c>
      <c r="P202" s="10">
        <f>Soft!P201</f>
        <v>75</v>
      </c>
      <c r="Q202" s="10">
        <f>Soft!Q201</f>
        <v>42</v>
      </c>
      <c r="R202" s="10">
        <f>Soft!R201</f>
        <v>43</v>
      </c>
      <c r="S202" s="10">
        <f>Soft!S201</f>
        <v>34</v>
      </c>
      <c r="T202" s="10">
        <f>Soft!T201</f>
        <v>44</v>
      </c>
      <c r="U202" s="10">
        <f>Soft!U201</f>
        <v>38</v>
      </c>
      <c r="V202" s="10">
        <f>Soft!V201</f>
        <v>41</v>
      </c>
      <c r="W202" s="10">
        <f>Soft!W201</f>
        <v>33</v>
      </c>
      <c r="X202" s="10">
        <f>Soft!X201</f>
        <v>71</v>
      </c>
      <c r="Y202" s="10">
        <f>Soft!Y201</f>
        <v>83</v>
      </c>
      <c r="Z202" s="10">
        <f>Soft!Z201</f>
        <v>81</v>
      </c>
      <c r="AA202" s="10">
        <f>Soft!AA201</f>
        <v>79</v>
      </c>
      <c r="AB202" s="10">
        <f>Soft!AB201</f>
        <v>91</v>
      </c>
      <c r="AC202" s="10">
        <f>Soft!AC201</f>
        <v>70</v>
      </c>
      <c r="AD202" s="10">
        <f>Soft!AD201</f>
        <v>38</v>
      </c>
    </row>
    <row r="203" spans="1:30" x14ac:dyDescent="0.2">
      <c r="A203" s="13">
        <v>43221</v>
      </c>
      <c r="B203" s="10">
        <v>53.4</v>
      </c>
      <c r="C203" s="10">
        <v>49.8</v>
      </c>
      <c r="D203" s="10">
        <v>54.1</v>
      </c>
      <c r="E203" s="10">
        <f>Soft!E202</f>
        <v>112.54612160000001</v>
      </c>
      <c r="F203" s="10">
        <f>Soft!F202</f>
        <v>62</v>
      </c>
      <c r="G203" s="10">
        <f>Soft!G202</f>
        <v>87</v>
      </c>
      <c r="H203" s="10">
        <f>Soft!H202</f>
        <v>61</v>
      </c>
      <c r="I203" s="10">
        <f>Soft!I202</f>
        <v>54</v>
      </c>
      <c r="J203" s="10">
        <f>Soft!J202</f>
        <v>54</v>
      </c>
      <c r="K203" s="10">
        <f>Soft!K202</f>
        <v>44</v>
      </c>
      <c r="L203" s="10">
        <f>Soft!L202</f>
        <v>57</v>
      </c>
      <c r="M203" s="10">
        <f>Soft!M202</f>
        <v>58</v>
      </c>
      <c r="N203" s="10">
        <f>Soft!N202</f>
        <v>23</v>
      </c>
      <c r="O203" s="10">
        <f>Soft!O202</f>
        <v>50</v>
      </c>
      <c r="P203" s="10">
        <f>Soft!P202</f>
        <v>82</v>
      </c>
      <c r="Q203" s="10">
        <f>Soft!Q202</f>
        <v>60</v>
      </c>
      <c r="R203" s="10">
        <f>Soft!R202</f>
        <v>46</v>
      </c>
      <c r="S203" s="10">
        <f>Soft!S202</f>
        <v>38</v>
      </c>
      <c r="T203" s="10">
        <f>Soft!T202</f>
        <v>41</v>
      </c>
      <c r="U203" s="10">
        <f>Soft!U202</f>
        <v>39</v>
      </c>
      <c r="V203" s="10">
        <f>Soft!V202</f>
        <v>40</v>
      </c>
      <c r="W203" s="10">
        <f>Soft!W202</f>
        <v>34</v>
      </c>
      <c r="X203" s="10">
        <f>Soft!X202</f>
        <v>77</v>
      </c>
      <c r="Y203" s="10">
        <f>Soft!Y202</f>
        <v>87</v>
      </c>
      <c r="Z203" s="10">
        <f>Soft!Z202</f>
        <v>87</v>
      </c>
      <c r="AA203" s="10">
        <f>Soft!AA202</f>
        <v>88</v>
      </c>
      <c r="AB203" s="10">
        <f>Soft!AB202</f>
        <v>76</v>
      </c>
      <c r="AC203" s="10">
        <f>Soft!AC202</f>
        <v>82</v>
      </c>
      <c r="AD203" s="10">
        <f>Soft!AD202</f>
        <v>36</v>
      </c>
    </row>
    <row r="204" spans="1:30" x14ac:dyDescent="0.2">
      <c r="A204" s="13">
        <v>43252</v>
      </c>
      <c r="B204" s="10">
        <v>52</v>
      </c>
      <c r="C204" s="10">
        <v>49.5</v>
      </c>
      <c r="D204" s="10">
        <v>52.3</v>
      </c>
      <c r="E204" s="10">
        <f>Soft!E203</f>
        <v>105.60808523999999</v>
      </c>
      <c r="F204" s="10">
        <f>Soft!F203</f>
        <v>66</v>
      </c>
      <c r="G204" s="10">
        <f>Soft!G203</f>
        <v>82</v>
      </c>
      <c r="H204" s="10">
        <f>Soft!H203</f>
        <v>62</v>
      </c>
      <c r="I204" s="10">
        <f>Soft!I203</f>
        <v>49</v>
      </c>
      <c r="J204" s="10">
        <f>Soft!J203</f>
        <v>53</v>
      </c>
      <c r="K204" s="10">
        <f>Soft!K203</f>
        <v>42</v>
      </c>
      <c r="L204" s="10">
        <f>Soft!L203</f>
        <v>55</v>
      </c>
      <c r="M204" s="10">
        <f>Soft!M203</f>
        <v>59</v>
      </c>
      <c r="N204" s="10">
        <f>Soft!N203</f>
        <v>20</v>
      </c>
      <c r="O204" s="10">
        <f>Soft!O203</f>
        <v>58</v>
      </c>
      <c r="P204" s="10">
        <f>Soft!P203</f>
        <v>71</v>
      </c>
      <c r="Q204" s="10">
        <f>Soft!Q203</f>
        <v>64</v>
      </c>
      <c r="R204" s="10">
        <f>Soft!R203</f>
        <v>50</v>
      </c>
      <c r="S204" s="10">
        <f>Soft!S203</f>
        <v>57</v>
      </c>
      <c r="T204" s="10">
        <f>Soft!T203</f>
        <v>50</v>
      </c>
      <c r="U204" s="10">
        <f>Soft!U203</f>
        <v>44</v>
      </c>
      <c r="V204" s="10">
        <f>Soft!V203</f>
        <v>40</v>
      </c>
      <c r="W204" s="10">
        <f>Soft!W203</f>
        <v>40</v>
      </c>
      <c r="X204" s="10">
        <f>Soft!X203</f>
        <v>82</v>
      </c>
      <c r="Y204" s="10">
        <f>Soft!Y203</f>
        <v>91</v>
      </c>
      <c r="Z204" s="10">
        <f>Soft!Z203</f>
        <v>89</v>
      </c>
      <c r="AA204" s="10">
        <f>Soft!AA203</f>
        <v>91</v>
      </c>
      <c r="AB204" s="10">
        <f>Soft!AB203</f>
        <v>85</v>
      </c>
      <c r="AC204" s="10">
        <f>Soft!AC203</f>
        <v>87</v>
      </c>
      <c r="AD204" s="10">
        <f>Soft!AD203</f>
        <v>28</v>
      </c>
    </row>
    <row r="205" spans="1:30" x14ac:dyDescent="0.2">
      <c r="A205" s="13">
        <v>43282</v>
      </c>
      <c r="B205" s="10">
        <v>51.7</v>
      </c>
      <c r="C205" s="10">
        <v>48.1</v>
      </c>
      <c r="D205" s="10">
        <v>52.8</v>
      </c>
      <c r="E205" s="10">
        <f>Soft!E204</f>
        <v>105.54150459</v>
      </c>
      <c r="F205" s="10">
        <f>Soft!F204</f>
        <v>50</v>
      </c>
      <c r="G205" s="10">
        <f>Soft!G204</f>
        <v>75</v>
      </c>
      <c r="H205" s="10">
        <f>Soft!H204</f>
        <v>56</v>
      </c>
      <c r="I205" s="10">
        <f>Soft!I204</f>
        <v>46</v>
      </c>
      <c r="J205" s="10">
        <f>Soft!J204</f>
        <v>43</v>
      </c>
      <c r="K205" s="10">
        <f>Soft!K204</f>
        <v>34</v>
      </c>
      <c r="L205" s="10">
        <f>Soft!L204</f>
        <v>47</v>
      </c>
      <c r="M205" s="10">
        <f>Soft!M204</f>
        <v>58</v>
      </c>
      <c r="N205" s="10">
        <f>Soft!N204</f>
        <v>23</v>
      </c>
      <c r="O205" s="10">
        <f>Soft!O204</f>
        <v>48</v>
      </c>
      <c r="P205" s="10">
        <f>Soft!P204</f>
        <v>78</v>
      </c>
      <c r="Q205" s="10">
        <f>Soft!Q204</f>
        <v>53</v>
      </c>
      <c r="R205" s="10">
        <f>Soft!R204</f>
        <v>42</v>
      </c>
      <c r="S205" s="10">
        <f>Soft!S204</f>
        <v>41</v>
      </c>
      <c r="T205" s="10">
        <f>Soft!T204</f>
        <v>41</v>
      </c>
      <c r="U205" s="10">
        <f>Soft!U204</f>
        <v>35</v>
      </c>
      <c r="V205" s="10">
        <f>Soft!V204</f>
        <v>41</v>
      </c>
      <c r="W205" s="10">
        <f>Soft!W204</f>
        <v>25</v>
      </c>
      <c r="X205" s="10">
        <f>Soft!X204</f>
        <v>70</v>
      </c>
      <c r="Y205" s="10">
        <f>Soft!Y204</f>
        <v>87</v>
      </c>
      <c r="Z205" s="10">
        <f>Soft!Z204</f>
        <v>80</v>
      </c>
      <c r="AA205" s="10">
        <f>Soft!AA204</f>
        <v>75</v>
      </c>
      <c r="AB205" s="10">
        <f>Soft!AB204</f>
        <v>89</v>
      </c>
      <c r="AC205" s="10">
        <f>Soft!AC204</f>
        <v>70</v>
      </c>
      <c r="AD205" s="10">
        <f>Soft!AD204</f>
        <v>44</v>
      </c>
    </row>
    <row r="206" spans="1:30" x14ac:dyDescent="0.2">
      <c r="A206" s="13">
        <v>43313</v>
      </c>
      <c r="B206" s="10">
        <f>Soft!B205</f>
        <v>52.1</v>
      </c>
      <c r="C206" s="10">
        <f>Soft!C205</f>
        <v>48.9</v>
      </c>
      <c r="D206" s="10">
        <f>Soft!D205</f>
        <v>53.3</v>
      </c>
      <c r="E206" s="10">
        <f>Soft!E205</f>
        <v>106.8943493</v>
      </c>
      <c r="F206" s="10">
        <f>Soft!F205</f>
        <v>57</v>
      </c>
      <c r="G206" s="10">
        <f>Soft!G205</f>
        <v>86</v>
      </c>
      <c r="H206" s="10">
        <f>Soft!H205</f>
        <v>62</v>
      </c>
      <c r="I206" s="10">
        <f>Soft!I205</f>
        <v>43</v>
      </c>
      <c r="J206" s="10">
        <f>Soft!J205</f>
        <v>57</v>
      </c>
      <c r="K206" s="10">
        <f>Soft!K205</f>
        <v>38</v>
      </c>
      <c r="L206" s="10">
        <f>Soft!L205</f>
        <v>55</v>
      </c>
      <c r="M206" s="10">
        <f>Soft!M205</f>
        <v>54</v>
      </c>
      <c r="N206" s="10">
        <f>Soft!N205</f>
        <v>17</v>
      </c>
      <c r="O206" s="10">
        <f>Soft!O205</f>
        <v>53</v>
      </c>
      <c r="P206" s="10">
        <f>Soft!P205</f>
        <v>82</v>
      </c>
      <c r="Q206" s="10">
        <f>Soft!Q205</f>
        <v>47</v>
      </c>
      <c r="R206" s="10">
        <f>Soft!R205</f>
        <v>42</v>
      </c>
      <c r="S206" s="10">
        <f>Soft!S205</f>
        <v>39</v>
      </c>
      <c r="T206" s="10">
        <f>Soft!T205</f>
        <v>34</v>
      </c>
      <c r="U206" s="10">
        <f>Soft!U205</f>
        <v>36</v>
      </c>
      <c r="V206" s="10">
        <f>Soft!V205</f>
        <v>34</v>
      </c>
      <c r="W206" s="10">
        <f>Soft!W205</f>
        <v>28</v>
      </c>
      <c r="X206" s="10">
        <f>Soft!X205</f>
        <v>76</v>
      </c>
      <c r="Y206" s="10">
        <f>Soft!Y205</f>
        <v>86</v>
      </c>
      <c r="Z206" s="10">
        <f>Soft!Z205</f>
        <v>80</v>
      </c>
      <c r="AA206" s="10">
        <f>Soft!AA205</f>
        <v>74</v>
      </c>
      <c r="AB206" s="10">
        <f>Soft!AB205</f>
        <v>76</v>
      </c>
      <c r="AC206" s="10">
        <f>Soft!AC205</f>
        <v>74</v>
      </c>
      <c r="AD206" s="10">
        <f>Soft!AD205</f>
        <v>47</v>
      </c>
    </row>
    <row r="207" spans="1:30" x14ac:dyDescent="0.2">
      <c r="A207" s="13">
        <v>43344</v>
      </c>
      <c r="B207" s="10">
        <f>Soft!B206</f>
        <v>53.5</v>
      </c>
      <c r="C207" s="10">
        <f>Soft!C206</f>
        <v>50</v>
      </c>
      <c r="D207" s="10">
        <f>Soft!D206</f>
        <v>54.7</v>
      </c>
      <c r="E207" s="10">
        <f>Soft!E206</f>
        <v>106.94285805</v>
      </c>
      <c r="F207" s="10">
        <f>Soft!F206</f>
        <v>64</v>
      </c>
      <c r="G207" s="10">
        <f>Soft!G206</f>
        <v>83</v>
      </c>
      <c r="H207" s="10">
        <f>Soft!H206</f>
        <v>58</v>
      </c>
      <c r="I207" s="10">
        <f>Soft!I206</f>
        <v>51</v>
      </c>
      <c r="J207" s="10">
        <f>Soft!J206</f>
        <v>51</v>
      </c>
      <c r="K207" s="10">
        <f>Soft!K206</f>
        <v>38</v>
      </c>
      <c r="L207" s="10">
        <f>Soft!L206</f>
        <v>57</v>
      </c>
      <c r="M207" s="10">
        <f>Soft!M206</f>
        <v>60</v>
      </c>
      <c r="N207" s="10">
        <f>Soft!N206</f>
        <v>18</v>
      </c>
      <c r="O207" s="10">
        <f>Soft!O206</f>
        <v>53</v>
      </c>
      <c r="P207" s="10">
        <f>Soft!P206</f>
        <v>82</v>
      </c>
      <c r="Q207" s="10">
        <f>Soft!Q206</f>
        <v>43</v>
      </c>
      <c r="R207" s="10">
        <f>Soft!R206</f>
        <v>39</v>
      </c>
      <c r="S207" s="10">
        <f>Soft!S206</f>
        <v>35</v>
      </c>
      <c r="T207" s="10">
        <f>Soft!T206</f>
        <v>37</v>
      </c>
      <c r="U207" s="10">
        <f>Soft!U206</f>
        <v>47</v>
      </c>
      <c r="V207" s="10">
        <f>Soft!V206</f>
        <v>34</v>
      </c>
      <c r="W207" s="10">
        <f>Soft!W206</f>
        <v>26</v>
      </c>
      <c r="X207" s="10">
        <f>Soft!X206</f>
        <v>74</v>
      </c>
      <c r="Y207" s="10">
        <f>Soft!Y206</f>
        <v>85</v>
      </c>
      <c r="Z207" s="10">
        <f>Soft!Z206</f>
        <v>86</v>
      </c>
      <c r="AA207" s="10">
        <f>Soft!AA206</f>
        <v>81</v>
      </c>
      <c r="AB207" s="10">
        <f>Soft!AB206</f>
        <v>86</v>
      </c>
      <c r="AC207" s="10">
        <f>Soft!AC206</f>
        <v>71</v>
      </c>
      <c r="AD207" s="10">
        <f>Soft!AD206</f>
        <v>51</v>
      </c>
    </row>
    <row r="208" spans="1:30" x14ac:dyDescent="0.2">
      <c r="A208" s="13">
        <v>43374</v>
      </c>
      <c r="B208" s="10">
        <f>Soft!B207</f>
        <v>55.8</v>
      </c>
      <c r="C208" s="10">
        <f>Soft!C207</f>
        <v>51.3</v>
      </c>
      <c r="D208" s="10">
        <f>Soft!D207</f>
        <v>56.9</v>
      </c>
      <c r="E208" s="10">
        <f>Soft!E207</f>
        <v>105.61043100000001</v>
      </c>
      <c r="F208" s="10">
        <f>Soft!F207</f>
        <v>58</v>
      </c>
      <c r="G208" s="10">
        <f>Soft!G207</f>
        <v>83</v>
      </c>
      <c r="H208" s="10">
        <f>Soft!H207</f>
        <v>50</v>
      </c>
      <c r="I208" s="10">
        <f>Soft!I207</f>
        <v>31</v>
      </c>
      <c r="J208" s="10">
        <f>Soft!J207</f>
        <v>43</v>
      </c>
      <c r="K208" s="10">
        <f>Soft!K207</f>
        <v>28</v>
      </c>
      <c r="L208" s="10">
        <f>Soft!L207</f>
        <v>53</v>
      </c>
      <c r="M208" s="10">
        <f>Soft!M207</f>
        <v>44</v>
      </c>
      <c r="N208" s="10">
        <f>Soft!N207</f>
        <v>26</v>
      </c>
      <c r="O208" s="10">
        <f>Soft!O207</f>
        <v>44</v>
      </c>
      <c r="P208" s="10">
        <f>Soft!P207</f>
        <v>76</v>
      </c>
      <c r="Q208" s="10">
        <f>Soft!Q207</f>
        <v>58</v>
      </c>
      <c r="R208" s="10">
        <f>Soft!R207</f>
        <v>42</v>
      </c>
      <c r="S208" s="10">
        <f>Soft!S207</f>
        <v>28</v>
      </c>
      <c r="T208" s="10">
        <f>Soft!T207</f>
        <v>24</v>
      </c>
      <c r="U208" s="10">
        <f>Soft!U207</f>
        <v>39</v>
      </c>
      <c r="V208" s="10">
        <f>Soft!V207</f>
        <v>30</v>
      </c>
      <c r="W208" s="10">
        <f>Soft!W207</f>
        <v>32</v>
      </c>
      <c r="X208" s="10">
        <f>Soft!X207</f>
        <v>77</v>
      </c>
      <c r="Y208" s="10">
        <f>Soft!Y207</f>
        <v>89</v>
      </c>
      <c r="Z208" s="10">
        <f>Soft!Z207</f>
        <v>93</v>
      </c>
      <c r="AA208" s="10">
        <f>Soft!AA207</f>
        <v>79</v>
      </c>
      <c r="AB208" s="10">
        <f>Soft!AB207</f>
        <v>55</v>
      </c>
      <c r="AC208" s="10">
        <f>Soft!AC207</f>
        <v>83</v>
      </c>
      <c r="AD208" s="10">
        <f>Soft!AD207</f>
        <v>35</v>
      </c>
    </row>
    <row r="209" spans="1:30" x14ac:dyDescent="0.2">
      <c r="A209" s="13">
        <v>43405</v>
      </c>
      <c r="B209" s="10">
        <f>Soft!B208</f>
        <v>55</v>
      </c>
      <c r="C209" s="10">
        <f>Soft!C208</f>
        <v>52.6</v>
      </c>
      <c r="D209" s="10">
        <f>Soft!D208</f>
        <v>55.6</v>
      </c>
      <c r="E209" s="10">
        <f>Soft!E208</f>
        <v>101.49372474</v>
      </c>
      <c r="F209" s="10">
        <f>Soft!F208</f>
        <v>54</v>
      </c>
      <c r="G209" s="10">
        <f>Soft!G208</f>
        <v>82</v>
      </c>
      <c r="H209" s="10">
        <f>Soft!H208</f>
        <v>43</v>
      </c>
      <c r="I209" s="10">
        <f>Soft!I208</f>
        <v>39</v>
      </c>
      <c r="J209" s="10">
        <f>Soft!J208</f>
        <v>42</v>
      </c>
      <c r="K209" s="10">
        <f>Soft!K208</f>
        <v>29</v>
      </c>
      <c r="L209" s="10">
        <f>Soft!L208</f>
        <v>46</v>
      </c>
      <c r="M209" s="10">
        <f>Soft!M208</f>
        <v>40</v>
      </c>
      <c r="N209" s="10">
        <f>Soft!N208</f>
        <v>27</v>
      </c>
      <c r="O209" s="10">
        <f>Soft!O208</f>
        <v>51</v>
      </c>
      <c r="P209" s="10">
        <f>Soft!P208</f>
        <v>78</v>
      </c>
      <c r="Q209" s="10">
        <f>Soft!Q208</f>
        <v>43</v>
      </c>
      <c r="R209" s="10">
        <f>Soft!R208</f>
        <v>38</v>
      </c>
      <c r="S209" s="10">
        <f>Soft!S208</f>
        <v>38</v>
      </c>
      <c r="T209" s="10">
        <f>Soft!T208</f>
        <v>34</v>
      </c>
      <c r="U209" s="10">
        <f>Soft!U208</f>
        <v>35</v>
      </c>
      <c r="V209" s="10">
        <f>Soft!V208</f>
        <v>34</v>
      </c>
      <c r="W209" s="10">
        <f>Soft!W208</f>
        <v>36</v>
      </c>
      <c r="X209" s="10">
        <f>Soft!X208</f>
        <v>78</v>
      </c>
      <c r="Y209" s="10">
        <f>Soft!Y208</f>
        <v>90</v>
      </c>
      <c r="Z209" s="10">
        <f>Soft!Z208</f>
        <v>84</v>
      </c>
      <c r="AA209" s="10">
        <f>Soft!AA208</f>
        <v>79</v>
      </c>
      <c r="AB209" s="10">
        <f>Soft!AB208</f>
        <v>88</v>
      </c>
      <c r="AC209" s="10">
        <f>Soft!AC208</f>
        <v>82</v>
      </c>
      <c r="AD209" s="10">
        <f>Soft!AD208</f>
        <v>36</v>
      </c>
    </row>
    <row r="210" spans="1:30" x14ac:dyDescent="0.2">
      <c r="A210" s="13">
        <v>43435</v>
      </c>
      <c r="B210" s="10">
        <f>Soft!B209</f>
        <v>53.9</v>
      </c>
      <c r="C210" s="10">
        <f>Soft!C209</f>
        <v>51.7</v>
      </c>
      <c r="D210" s="10">
        <f>Soft!D209</f>
        <v>54.4</v>
      </c>
      <c r="E210" s="10">
        <f>Soft!E209</f>
        <v>104.09419088</v>
      </c>
      <c r="F210" s="10">
        <f>Soft!F209</f>
        <v>50</v>
      </c>
      <c r="G210" s="10">
        <f>Soft!G209</f>
        <v>85</v>
      </c>
      <c r="H210" s="10">
        <f>Soft!H209</f>
        <v>43</v>
      </c>
      <c r="I210" s="10">
        <f>Soft!I209</f>
        <v>32</v>
      </c>
      <c r="J210" s="10">
        <f>Soft!J209</f>
        <v>36</v>
      </c>
      <c r="K210" s="10">
        <f>Soft!K209</f>
        <v>27</v>
      </c>
      <c r="L210" s="10">
        <f>Soft!L209</f>
        <v>34</v>
      </c>
      <c r="M210" s="10">
        <f>Soft!M209</f>
        <v>38</v>
      </c>
      <c r="N210" s="10">
        <f>Soft!N209</f>
        <v>25</v>
      </c>
      <c r="O210" s="10">
        <f>Soft!O209</f>
        <v>55</v>
      </c>
      <c r="P210" s="10">
        <f>Soft!P209</f>
        <v>80</v>
      </c>
      <c r="Q210" s="10">
        <f>Soft!Q209</f>
        <v>56</v>
      </c>
      <c r="R210" s="10">
        <f>Soft!R209</f>
        <v>37</v>
      </c>
      <c r="S210" s="10">
        <f>Soft!S209</f>
        <v>58</v>
      </c>
      <c r="T210" s="10">
        <f>Soft!T209</f>
        <v>40</v>
      </c>
      <c r="U210" s="10">
        <f>Soft!U209</f>
        <v>37</v>
      </c>
      <c r="V210" s="10">
        <f>Soft!V209</f>
        <v>38</v>
      </c>
      <c r="W210" s="10">
        <f>Soft!W209</f>
        <v>31</v>
      </c>
      <c r="X210" s="10">
        <f>Soft!X209</f>
        <v>81</v>
      </c>
      <c r="Y210" s="10">
        <f>Soft!Y209</f>
        <v>89</v>
      </c>
      <c r="Z210" s="10">
        <f>Soft!Z209</f>
        <v>85</v>
      </c>
      <c r="AA210" s="10">
        <f>Soft!AA209</f>
        <v>82</v>
      </c>
      <c r="AB210" s="10">
        <f>Soft!AB209</f>
        <v>92</v>
      </c>
      <c r="AC210" s="10">
        <f>Soft!AC209</f>
        <v>94</v>
      </c>
      <c r="AD210" s="10">
        <f>Soft!AD209</f>
        <v>41</v>
      </c>
    </row>
    <row r="211" spans="1:30" x14ac:dyDescent="0.2">
      <c r="A211" s="13">
        <v>43466</v>
      </c>
      <c r="B211" s="10">
        <f>Soft!B210</f>
        <v>53.6</v>
      </c>
      <c r="C211" s="10">
        <f>Soft!C210</f>
        <v>50.9</v>
      </c>
      <c r="D211" s="10">
        <f>Soft!D210</f>
        <v>54.9</v>
      </c>
      <c r="E211" s="10">
        <f>Soft!E210</f>
        <v>103.26808920000001</v>
      </c>
      <c r="F211" s="10">
        <f>Soft!F210</f>
        <v>67</v>
      </c>
      <c r="G211" s="10">
        <f>Soft!G210</f>
        <v>92</v>
      </c>
      <c r="H211" s="10">
        <f>Soft!H210</f>
        <v>47</v>
      </c>
      <c r="I211" s="10">
        <f>Soft!I210</f>
        <v>40</v>
      </c>
      <c r="J211" s="10">
        <f>Soft!J210</f>
        <v>27</v>
      </c>
      <c r="K211" s="10">
        <f>Soft!K210</f>
        <v>33</v>
      </c>
      <c r="L211" s="10">
        <f>Soft!L210</f>
        <v>42</v>
      </c>
      <c r="M211" s="10">
        <f>Soft!M210</f>
        <v>45</v>
      </c>
      <c r="N211" s="10">
        <f>Soft!N210</f>
        <v>26</v>
      </c>
      <c r="O211" s="10">
        <f>Soft!O210</f>
        <v>52</v>
      </c>
      <c r="P211" s="10">
        <f>Soft!P210</f>
        <v>76</v>
      </c>
      <c r="Q211" s="10">
        <f>Soft!Q210</f>
        <v>42</v>
      </c>
      <c r="R211" s="10">
        <f>Soft!R210</f>
        <v>44</v>
      </c>
      <c r="S211" s="10">
        <f>Soft!S210</f>
        <v>15</v>
      </c>
      <c r="T211" s="10">
        <f>Soft!T210</f>
        <v>26</v>
      </c>
      <c r="U211" s="10">
        <f>Soft!U210</f>
        <v>53</v>
      </c>
      <c r="V211" s="10">
        <f>Soft!V210</f>
        <v>41</v>
      </c>
      <c r="W211" s="10">
        <f>Soft!W210</f>
        <v>20</v>
      </c>
      <c r="X211" s="10">
        <f>Soft!X210</f>
        <v>82</v>
      </c>
      <c r="Y211" s="10">
        <f>Soft!Y210</f>
        <v>91</v>
      </c>
      <c r="Z211" s="10">
        <f>Soft!Z210</f>
        <v>83</v>
      </c>
      <c r="AA211" s="10">
        <f>Soft!AA210</f>
        <v>85</v>
      </c>
      <c r="AB211" s="10">
        <f>Soft!AB210</f>
        <v>79</v>
      </c>
      <c r="AC211" s="10">
        <f>Soft!AC210</f>
        <v>88</v>
      </c>
      <c r="AD211" s="10">
        <f>Soft!AD210</f>
        <v>45</v>
      </c>
    </row>
    <row r="212" spans="1:30" x14ac:dyDescent="0.2">
      <c r="A212" s="13">
        <v>43497</v>
      </c>
      <c r="B212" s="10">
        <f>Soft!B211</f>
        <v>54.1</v>
      </c>
      <c r="C212" s="10">
        <f>Soft!C211</f>
        <v>50.1</v>
      </c>
      <c r="D212" s="10">
        <f>Soft!D211</f>
        <v>55.3</v>
      </c>
      <c r="E212" s="10">
        <f>Soft!E211</f>
        <v>107.52651312</v>
      </c>
      <c r="F212" s="10">
        <f>Soft!F211</f>
        <v>72</v>
      </c>
      <c r="G212" s="10">
        <f>Soft!G211</f>
        <v>93</v>
      </c>
      <c r="H212" s="10">
        <f>Soft!H211</f>
        <v>47</v>
      </c>
      <c r="I212" s="10">
        <f>Soft!I211</f>
        <v>35</v>
      </c>
      <c r="J212" s="10">
        <f>Soft!J211</f>
        <v>32</v>
      </c>
      <c r="K212" s="10">
        <f>Soft!K211</f>
        <v>33</v>
      </c>
      <c r="L212" s="10">
        <f>Soft!L211</f>
        <v>46</v>
      </c>
      <c r="M212" s="10">
        <f>Soft!M211</f>
        <v>47</v>
      </c>
      <c r="N212" s="10">
        <f>Soft!N211</f>
        <v>22</v>
      </c>
      <c r="O212" s="10">
        <f>Soft!O211</f>
        <v>60</v>
      </c>
      <c r="P212" s="10">
        <f>Soft!P211</f>
        <v>78</v>
      </c>
      <c r="Q212" s="10">
        <f>Soft!Q211</f>
        <v>38</v>
      </c>
      <c r="R212" s="10">
        <f>Soft!R211</f>
        <v>48</v>
      </c>
      <c r="S212" s="10">
        <f>Soft!S211</f>
        <v>45</v>
      </c>
      <c r="T212" s="10">
        <f>Soft!T211</f>
        <v>44</v>
      </c>
      <c r="U212" s="10">
        <f>Soft!U211</f>
        <v>40</v>
      </c>
      <c r="V212" s="10">
        <f>Soft!V211</f>
        <v>38</v>
      </c>
      <c r="W212" s="10">
        <f>Soft!W211</f>
        <v>30</v>
      </c>
      <c r="X212" s="10">
        <f>Soft!X211</f>
        <v>77</v>
      </c>
      <c r="Y212" s="10">
        <f>Soft!Y211</f>
        <v>84</v>
      </c>
      <c r="Z212" s="10">
        <f>Soft!Z211</f>
        <v>93</v>
      </c>
      <c r="AA212" s="10">
        <f>Soft!AA211</f>
        <v>78</v>
      </c>
      <c r="AB212" s="10">
        <f>Soft!AB211</f>
        <v>79</v>
      </c>
      <c r="AC212" s="10">
        <f>Soft!AC211</f>
        <v>68</v>
      </c>
      <c r="AD212" s="10">
        <f>Soft!AD211</f>
        <v>37</v>
      </c>
    </row>
    <row r="213" spans="1:30" x14ac:dyDescent="0.2">
      <c r="A213" s="13">
        <v>43525</v>
      </c>
      <c r="B213" s="10">
        <f>Soft!B212</f>
        <v>54.6</v>
      </c>
      <c r="C213" s="10">
        <f>Soft!C212</f>
        <v>52.8</v>
      </c>
      <c r="D213" s="10">
        <f>Soft!D212</f>
        <v>54.4</v>
      </c>
      <c r="E213" s="10">
        <f>Soft!E212</f>
        <v>102.58304712</v>
      </c>
      <c r="F213" s="10">
        <f>Soft!F212</f>
        <v>81</v>
      </c>
      <c r="G213" s="10">
        <f>Soft!G212</f>
        <v>95</v>
      </c>
      <c r="H213" s="10">
        <f>Soft!H212</f>
        <v>59</v>
      </c>
      <c r="I213" s="10">
        <f>Soft!I212</f>
        <v>33</v>
      </c>
      <c r="J213" s="10">
        <f>Soft!J212</f>
        <v>40</v>
      </c>
      <c r="K213" s="10">
        <f>Soft!K212</f>
        <v>35</v>
      </c>
      <c r="L213" s="10">
        <f>Soft!L212</f>
        <v>50</v>
      </c>
      <c r="M213" s="10">
        <f>Soft!M212</f>
        <v>46</v>
      </c>
      <c r="N213" s="10">
        <f>Soft!N212</f>
        <v>22</v>
      </c>
      <c r="O213" s="10">
        <f>Soft!O212</f>
        <v>57</v>
      </c>
      <c r="P213" s="10">
        <f>Soft!P212</f>
        <v>72</v>
      </c>
      <c r="Q213" s="10">
        <f>Soft!Q212</f>
        <v>51</v>
      </c>
      <c r="R213" s="10">
        <f>Soft!R212</f>
        <v>44</v>
      </c>
      <c r="S213" s="10">
        <f>Soft!S212</f>
        <v>58</v>
      </c>
      <c r="T213" s="10">
        <f>Soft!T212</f>
        <v>42</v>
      </c>
      <c r="U213" s="10">
        <f>Soft!U212</f>
        <v>50</v>
      </c>
      <c r="V213" s="10">
        <f>Soft!V212</f>
        <v>41</v>
      </c>
      <c r="W213" s="10">
        <f>Soft!W212</f>
        <v>30</v>
      </c>
      <c r="X213" s="10">
        <f>Soft!X212</f>
        <v>82</v>
      </c>
      <c r="Y213" s="10">
        <f>Soft!Y212</f>
        <v>85</v>
      </c>
      <c r="Z213" s="10">
        <f>Soft!Z212</f>
        <v>93</v>
      </c>
      <c r="AA213" s="10">
        <f>Soft!AA212</f>
        <v>84</v>
      </c>
      <c r="AB213" s="10">
        <f>Soft!AB212</f>
        <v>80</v>
      </c>
      <c r="AC213" s="10">
        <f>Soft!AC212</f>
        <v>63</v>
      </c>
      <c r="AD213" s="10">
        <f>Soft!AD212</f>
        <v>39</v>
      </c>
    </row>
    <row r="214" spans="1:30" x14ac:dyDescent="0.2">
      <c r="A214" s="13">
        <v>43556</v>
      </c>
      <c r="B214" s="10">
        <f>Soft!B213</f>
        <v>53</v>
      </c>
      <c r="C214" s="10">
        <f>Soft!C213</f>
        <v>51.8</v>
      </c>
      <c r="D214" s="10">
        <f>Soft!D213</f>
        <v>52.6</v>
      </c>
      <c r="E214" s="10">
        <f>Soft!E213</f>
        <v>105.73226021000001</v>
      </c>
      <c r="F214" s="10">
        <f>Soft!F213</f>
        <v>66</v>
      </c>
      <c r="G214" s="10">
        <f>Soft!G213</f>
        <v>84</v>
      </c>
      <c r="H214" s="10">
        <f>Soft!H213</f>
        <v>62</v>
      </c>
      <c r="I214" s="10">
        <f>Soft!I213</f>
        <v>45</v>
      </c>
      <c r="J214" s="10">
        <f>Soft!J213</f>
        <v>60</v>
      </c>
      <c r="K214" s="10">
        <f>Soft!K213</f>
        <v>33</v>
      </c>
      <c r="L214" s="10">
        <f>Soft!L213</f>
        <v>54</v>
      </c>
      <c r="M214" s="10">
        <f>Soft!M213</f>
        <v>63</v>
      </c>
      <c r="N214" s="10">
        <f>Soft!N213</f>
        <v>16</v>
      </c>
      <c r="O214" s="10">
        <f>Soft!O213</f>
        <v>55</v>
      </c>
      <c r="P214" s="10">
        <f>Soft!P213</f>
        <v>69</v>
      </c>
      <c r="Q214" s="10">
        <f>Soft!Q213</f>
        <v>63</v>
      </c>
      <c r="R214" s="10">
        <f>Soft!R213</f>
        <v>48</v>
      </c>
      <c r="S214" s="10">
        <f>Soft!S213</f>
        <v>47</v>
      </c>
      <c r="T214" s="10">
        <f>Soft!T213</f>
        <v>47</v>
      </c>
      <c r="U214" s="10">
        <f>Soft!U213</f>
        <v>35</v>
      </c>
      <c r="V214" s="10">
        <f>Soft!V213</f>
        <v>37</v>
      </c>
      <c r="W214" s="10">
        <f>Soft!W213</f>
        <v>30</v>
      </c>
      <c r="X214" s="10">
        <f>Soft!X213</f>
        <v>80</v>
      </c>
      <c r="Y214" s="10">
        <f>Soft!Y213</f>
        <v>89</v>
      </c>
      <c r="Z214" s="10">
        <f>Soft!Z213</f>
        <v>84</v>
      </c>
      <c r="AA214" s="10">
        <f>Soft!AA213</f>
        <v>81</v>
      </c>
      <c r="AB214" s="10">
        <f>Soft!AB213</f>
        <v>74</v>
      </c>
      <c r="AC214" s="10">
        <f>Soft!AC213</f>
        <v>88</v>
      </c>
      <c r="AD214" s="10">
        <f>Soft!AD213</f>
        <v>35</v>
      </c>
    </row>
    <row r="215" spans="1:30" x14ac:dyDescent="0.2">
      <c r="A215" s="13">
        <v>43586</v>
      </c>
      <c r="B215" s="10">
        <f>Soft!B214</f>
        <v>51.5</v>
      </c>
      <c r="C215" s="10">
        <f>Soft!C214</f>
        <v>49.8</v>
      </c>
      <c r="D215" s="10">
        <f>Soft!D214</f>
        <v>52</v>
      </c>
      <c r="E215" s="10">
        <f>Soft!E214</f>
        <v>99.216359780000005</v>
      </c>
      <c r="F215" s="10">
        <f>Soft!F214</f>
        <v>70</v>
      </c>
      <c r="G215" s="10">
        <f>Soft!G214</f>
        <v>90</v>
      </c>
      <c r="H215" s="10">
        <f>Soft!H214</f>
        <v>55</v>
      </c>
      <c r="I215" s="10">
        <f>Soft!I214</f>
        <v>43</v>
      </c>
      <c r="J215" s="10">
        <f>Soft!J214</f>
        <v>50</v>
      </c>
      <c r="K215" s="10">
        <f>Soft!K214</f>
        <v>33</v>
      </c>
      <c r="L215" s="10">
        <f>Soft!L214</f>
        <v>52</v>
      </c>
      <c r="M215" s="10">
        <f>Soft!M214</f>
        <v>53</v>
      </c>
      <c r="N215" s="10">
        <f>Soft!N214</f>
        <v>22</v>
      </c>
      <c r="O215" s="10">
        <f>Soft!O214</f>
        <v>53</v>
      </c>
      <c r="P215" s="10">
        <f>Soft!P214</f>
        <v>64</v>
      </c>
      <c r="Q215" s="10">
        <f>Soft!Q214</f>
        <v>47</v>
      </c>
      <c r="R215" s="10">
        <f>Soft!R214</f>
        <v>36</v>
      </c>
      <c r="S215" s="10">
        <f>Soft!S214</f>
        <v>43</v>
      </c>
      <c r="T215" s="10">
        <f>Soft!T214</f>
        <v>41</v>
      </c>
      <c r="U215" s="10">
        <f>Soft!U214</f>
        <v>46</v>
      </c>
      <c r="V215" s="10">
        <f>Soft!V214</f>
        <v>44</v>
      </c>
      <c r="W215" s="10">
        <f>Soft!W214</f>
        <v>34</v>
      </c>
      <c r="X215" s="10">
        <f>Soft!X214</f>
        <v>78</v>
      </c>
      <c r="Y215" s="10">
        <f>Soft!Y214</f>
        <v>89</v>
      </c>
      <c r="Z215" s="10">
        <f>Soft!Z214</f>
        <v>78</v>
      </c>
      <c r="AA215" s="10">
        <f>Soft!AA214</f>
        <v>82</v>
      </c>
      <c r="AB215" s="10">
        <f>Soft!AB214</f>
        <v>77</v>
      </c>
      <c r="AC215" s="10">
        <f>Soft!AC214</f>
        <v>70</v>
      </c>
      <c r="AD215" s="10">
        <f>Soft!AD214</f>
        <v>38</v>
      </c>
    </row>
    <row r="216" spans="1:30" x14ac:dyDescent="0.2">
      <c r="A216" s="13">
        <v>43617</v>
      </c>
      <c r="B216" s="10">
        <f>Soft!B215</f>
        <v>49.2</v>
      </c>
      <c r="C216" s="10">
        <f>Soft!C215</f>
        <v>48.6</v>
      </c>
      <c r="D216" s="10">
        <f>Soft!D215</f>
        <v>49.7</v>
      </c>
      <c r="E216" s="10">
        <f>Soft!E215</f>
        <v>101.90759749</v>
      </c>
      <c r="F216" s="10">
        <f>Soft!F215</f>
        <v>57</v>
      </c>
      <c r="G216" s="10">
        <f>Soft!G215</f>
        <v>79</v>
      </c>
      <c r="H216" s="10">
        <f>Soft!H215</f>
        <v>54</v>
      </c>
      <c r="I216" s="10">
        <f>Soft!I215</f>
        <v>44</v>
      </c>
      <c r="J216" s="10">
        <f>Soft!J215</f>
        <v>51</v>
      </c>
      <c r="K216" s="10">
        <f>Soft!K215</f>
        <v>42</v>
      </c>
      <c r="L216" s="10">
        <f>Soft!L215</f>
        <v>48</v>
      </c>
      <c r="M216" s="10">
        <f>Soft!M215</f>
        <v>54</v>
      </c>
      <c r="N216" s="10">
        <f>Soft!N215</f>
        <v>22</v>
      </c>
      <c r="O216" s="10">
        <f>Soft!O215</f>
        <v>49</v>
      </c>
      <c r="P216" s="10">
        <f>Soft!P215</f>
        <v>60</v>
      </c>
      <c r="Q216" s="10">
        <f>Soft!Q215</f>
        <v>53</v>
      </c>
      <c r="R216" s="10">
        <f>Soft!R215</f>
        <v>36</v>
      </c>
      <c r="S216" s="10">
        <f>Soft!S215</f>
        <v>45</v>
      </c>
      <c r="T216" s="10">
        <f>Soft!T215</f>
        <v>45</v>
      </c>
      <c r="U216" s="10">
        <f>Soft!U215</f>
        <v>52</v>
      </c>
      <c r="V216" s="10">
        <f>Soft!V215</f>
        <v>45</v>
      </c>
      <c r="W216" s="10">
        <f>Soft!W215</f>
        <v>31</v>
      </c>
      <c r="X216" s="10">
        <f>Soft!X215</f>
        <v>78</v>
      </c>
      <c r="Y216" s="10">
        <f>Soft!Y215</f>
        <v>88</v>
      </c>
      <c r="Z216" s="10">
        <f>Soft!Z215</f>
        <v>93</v>
      </c>
      <c r="AA216" s="10">
        <f>Soft!AA215</f>
        <v>82</v>
      </c>
      <c r="AB216" s="10">
        <f>Soft!AB215</f>
        <v>90</v>
      </c>
      <c r="AC216" s="10">
        <f>Soft!AC215</f>
        <v>77</v>
      </c>
      <c r="AD216" s="10">
        <f>Soft!AD215</f>
        <v>38</v>
      </c>
    </row>
    <row r="217" spans="1:30" x14ac:dyDescent="0.2">
      <c r="A217" s="13">
        <v>43647</v>
      </c>
      <c r="B217" s="10">
        <f>Soft!B216</f>
        <v>50.2</v>
      </c>
      <c r="C217" s="10">
        <f>Soft!C216</f>
        <v>49.3</v>
      </c>
      <c r="D217" s="10">
        <f>Soft!D216</f>
        <v>50.4</v>
      </c>
      <c r="E217" s="10">
        <f>Soft!E216</f>
        <v>100.55135566</v>
      </c>
      <c r="F217" s="10">
        <f>Soft!F216</f>
        <v>58</v>
      </c>
      <c r="G217" s="10">
        <f>Soft!G216</f>
        <v>79</v>
      </c>
      <c r="H217" s="10">
        <f>Soft!H216</f>
        <v>61</v>
      </c>
      <c r="I217" s="10">
        <f>Soft!I216</f>
        <v>38</v>
      </c>
      <c r="J217" s="10">
        <f>Soft!J216</f>
        <v>50</v>
      </c>
      <c r="K217" s="10">
        <f>Soft!K216</f>
        <v>38</v>
      </c>
      <c r="L217" s="10">
        <f>Soft!L216</f>
        <v>52</v>
      </c>
      <c r="M217" s="10">
        <f>Soft!M216</f>
        <v>57</v>
      </c>
      <c r="N217" s="10">
        <f>Soft!N216</f>
        <v>20</v>
      </c>
      <c r="O217" s="10">
        <f>Soft!O216</f>
        <v>51</v>
      </c>
      <c r="P217" s="10">
        <f>Soft!P216</f>
        <v>69</v>
      </c>
      <c r="Q217" s="10">
        <f>Soft!Q216</f>
        <v>56</v>
      </c>
      <c r="R217" s="10">
        <f>Soft!R216</f>
        <v>41</v>
      </c>
      <c r="S217" s="10">
        <f>Soft!S216</f>
        <v>38</v>
      </c>
      <c r="T217" s="10">
        <f>Soft!T216</f>
        <v>41</v>
      </c>
      <c r="U217" s="10">
        <f>Soft!U216</f>
        <v>45</v>
      </c>
      <c r="V217" s="10">
        <f>Soft!V216</f>
        <v>43</v>
      </c>
      <c r="W217" s="10">
        <f>Soft!W216</f>
        <v>33</v>
      </c>
      <c r="X217" s="10">
        <f>Soft!X216</f>
        <v>80</v>
      </c>
      <c r="Y217" s="10">
        <f>Soft!Y216</f>
        <v>87</v>
      </c>
      <c r="Z217" s="10">
        <f>Soft!Z216</f>
        <v>89</v>
      </c>
      <c r="AA217" s="10">
        <f>Soft!AA216</f>
        <v>76</v>
      </c>
      <c r="AB217" s="10">
        <f>Soft!AB216</f>
        <v>77</v>
      </c>
      <c r="AC217" s="10">
        <f>Soft!AC216</f>
        <v>77</v>
      </c>
      <c r="AD217" s="10">
        <f>Soft!AD216</f>
        <v>31</v>
      </c>
    </row>
    <row r="218" spans="1:30" x14ac:dyDescent="0.2">
      <c r="A218" s="13">
        <v>43678</v>
      </c>
      <c r="B218" s="10">
        <f>Soft!B217</f>
        <v>51.5</v>
      </c>
      <c r="C218" s="10">
        <f>Soft!C217</f>
        <v>49.1</v>
      </c>
      <c r="D218" s="10">
        <f>Soft!D217</f>
        <v>52.1</v>
      </c>
      <c r="E218" s="10">
        <f>Soft!E217</f>
        <v>99.812237339999996</v>
      </c>
      <c r="F218" s="10">
        <f>Soft!F217</f>
        <v>55</v>
      </c>
      <c r="G218" s="10">
        <f>Soft!G217</f>
        <v>78</v>
      </c>
      <c r="H218" s="10">
        <f>Soft!H217</f>
        <v>58</v>
      </c>
      <c r="I218" s="10">
        <f>Soft!I217</f>
        <v>39</v>
      </c>
      <c r="J218" s="10">
        <f>Soft!J217</f>
        <v>50</v>
      </c>
      <c r="K218" s="10">
        <f>Soft!K217</f>
        <v>32</v>
      </c>
      <c r="L218" s="10">
        <f>Soft!L217</f>
        <v>43</v>
      </c>
      <c r="M218" s="10">
        <f>Soft!M217</f>
        <v>53</v>
      </c>
      <c r="N218" s="10">
        <f>Soft!N217</f>
        <v>17</v>
      </c>
      <c r="O218" s="10">
        <f>Soft!O217</f>
        <v>49</v>
      </c>
      <c r="P218" s="10">
        <f>Soft!P217</f>
        <v>72</v>
      </c>
      <c r="Q218" s="10">
        <f>Soft!Q217</f>
        <v>51</v>
      </c>
      <c r="R218" s="10">
        <f>Soft!R217</f>
        <v>33</v>
      </c>
      <c r="S218" s="10">
        <f>Soft!S217</f>
        <v>37</v>
      </c>
      <c r="T218" s="10">
        <f>Soft!T217</f>
        <v>39</v>
      </c>
      <c r="U218" s="10">
        <f>Soft!U217</f>
        <v>43</v>
      </c>
      <c r="V218" s="10">
        <f>Soft!V217</f>
        <v>42</v>
      </c>
      <c r="W218" s="10">
        <f>Soft!W217</f>
        <v>34</v>
      </c>
      <c r="X218" s="10">
        <f>Soft!X217</f>
        <v>79</v>
      </c>
      <c r="Y218" s="10">
        <f>Soft!Y217</f>
        <v>92</v>
      </c>
      <c r="Z218" s="10">
        <f>Soft!Z217</f>
        <v>92</v>
      </c>
      <c r="AA218" s="10">
        <f>Soft!AA217</f>
        <v>83</v>
      </c>
      <c r="AB218" s="10">
        <f>Soft!AB217</f>
        <v>77</v>
      </c>
      <c r="AC218" s="10">
        <f>Soft!AC217</f>
        <v>67</v>
      </c>
      <c r="AD218" s="10">
        <f>Soft!AD217</f>
        <v>34</v>
      </c>
    </row>
    <row r="219" spans="1:30" x14ac:dyDescent="0.2">
      <c r="A219" s="13">
        <v>43709</v>
      </c>
      <c r="B219" s="10">
        <f>Soft!B218</f>
        <v>51.4</v>
      </c>
      <c r="C219" s="10">
        <f>Soft!C218</f>
        <v>46.3</v>
      </c>
      <c r="D219" s="10">
        <f>Soft!D218</f>
        <v>53.6</v>
      </c>
      <c r="E219" s="10">
        <f>Soft!E218</f>
        <v>99.779434539999997</v>
      </c>
      <c r="F219" s="10">
        <f>Soft!F218</f>
        <v>58</v>
      </c>
      <c r="G219" s="10">
        <f>Soft!G218</f>
        <v>75</v>
      </c>
      <c r="H219" s="10">
        <f>Soft!H218</f>
        <v>50</v>
      </c>
      <c r="I219" s="10">
        <f>Soft!I218</f>
        <v>46</v>
      </c>
      <c r="J219" s="10">
        <f>Soft!J218</f>
        <v>53</v>
      </c>
      <c r="K219" s="10">
        <f>Soft!K218</f>
        <v>40</v>
      </c>
      <c r="L219" s="10">
        <f>Soft!L218</f>
        <v>53</v>
      </c>
      <c r="M219" s="10">
        <f>Soft!M218</f>
        <v>60</v>
      </c>
      <c r="N219" s="10">
        <f>Soft!N218</f>
        <v>28</v>
      </c>
      <c r="O219" s="10">
        <f>Soft!O218</f>
        <v>51</v>
      </c>
      <c r="P219" s="10">
        <f>Soft!P218</f>
        <v>71</v>
      </c>
      <c r="Q219" s="10">
        <f>Soft!Q218</f>
        <v>49</v>
      </c>
      <c r="R219" s="10">
        <f>Soft!R218</f>
        <v>42</v>
      </c>
      <c r="S219" s="10">
        <f>Soft!S218</f>
        <v>36</v>
      </c>
      <c r="T219" s="10">
        <f>Soft!T218</f>
        <v>39</v>
      </c>
      <c r="U219" s="10">
        <f>Soft!U218</f>
        <v>43</v>
      </c>
      <c r="V219" s="10">
        <f>Soft!V218</f>
        <v>42</v>
      </c>
      <c r="W219" s="10">
        <f>Soft!W218</f>
        <v>35</v>
      </c>
      <c r="X219" s="10">
        <f>Soft!X218</f>
        <v>74</v>
      </c>
      <c r="Y219" s="10">
        <f>Soft!Y218</f>
        <v>84</v>
      </c>
      <c r="Z219" s="10">
        <f>Soft!Z218</f>
        <v>89</v>
      </c>
      <c r="AA219" s="10">
        <f>Soft!AA218</f>
        <v>76</v>
      </c>
      <c r="AB219" s="10">
        <f>Soft!AB218</f>
        <v>79</v>
      </c>
      <c r="AC219" s="10">
        <f>Soft!AC218</f>
        <v>78</v>
      </c>
      <c r="AD219" s="10">
        <f>Soft!AD218</f>
        <v>25</v>
      </c>
    </row>
    <row r="220" spans="1:30" x14ac:dyDescent="0.2">
      <c r="A220" s="13">
        <v>43739</v>
      </c>
      <c r="B220" s="10">
        <f>Soft!B219</f>
        <v>53.3</v>
      </c>
      <c r="C220" s="10">
        <f>Soft!C219</f>
        <v>47.2</v>
      </c>
      <c r="D220" s="10">
        <f>Soft!D219</f>
        <v>55.8</v>
      </c>
      <c r="E220" s="10">
        <f>Soft!E219</f>
        <v>97.692902349999997</v>
      </c>
      <c r="F220" s="10">
        <f>Soft!F219</f>
        <v>53</v>
      </c>
      <c r="G220" s="10">
        <f>Soft!G219</f>
        <v>82</v>
      </c>
      <c r="H220" s="10">
        <f>Soft!H219</f>
        <v>47</v>
      </c>
      <c r="I220" s="10">
        <f>Soft!I219</f>
        <v>35</v>
      </c>
      <c r="J220" s="10">
        <f>Soft!J219</f>
        <v>42</v>
      </c>
      <c r="K220" s="10">
        <f>Soft!K219</f>
        <v>35</v>
      </c>
      <c r="L220" s="10">
        <f>Soft!L219</f>
        <v>50</v>
      </c>
      <c r="M220" s="10">
        <f>Soft!M219</f>
        <v>45</v>
      </c>
      <c r="N220" s="10">
        <f>Soft!N219</f>
        <v>19</v>
      </c>
      <c r="O220" s="10">
        <f>Soft!O219</f>
        <v>48</v>
      </c>
      <c r="P220" s="10">
        <f>Soft!P219</f>
        <v>62</v>
      </c>
      <c r="Q220" s="10">
        <f>Soft!Q219</f>
        <v>39</v>
      </c>
      <c r="R220" s="10">
        <f>Soft!R219</f>
        <v>44</v>
      </c>
      <c r="S220" s="10">
        <f>Soft!S219</f>
        <v>43</v>
      </c>
      <c r="T220" s="10">
        <f>Soft!T219</f>
        <v>48</v>
      </c>
      <c r="U220" s="10">
        <f>Soft!U219</f>
        <v>38</v>
      </c>
      <c r="V220" s="10">
        <f>Soft!V219</f>
        <v>40</v>
      </c>
      <c r="W220" s="10">
        <f>Soft!W219</f>
        <v>25</v>
      </c>
      <c r="X220" s="10">
        <f>Soft!X219</f>
        <v>77</v>
      </c>
      <c r="Y220" s="10">
        <f>Soft!Y219</f>
        <v>88</v>
      </c>
      <c r="Z220" s="10">
        <f>Soft!Z219</f>
        <v>92</v>
      </c>
      <c r="AA220" s="10">
        <f>Soft!AA219</f>
        <v>85</v>
      </c>
      <c r="AB220" s="10">
        <f>Soft!AB219</f>
        <v>90</v>
      </c>
      <c r="AC220" s="10">
        <f>Soft!AC219</f>
        <v>78</v>
      </c>
      <c r="AD220" s="10">
        <f>Soft!AD219</f>
        <v>43</v>
      </c>
    </row>
    <row r="221" spans="1:30" x14ac:dyDescent="0.2">
      <c r="A221" s="13">
        <v>43770</v>
      </c>
      <c r="B221" s="10">
        <f>Soft!B220</f>
        <v>52.9</v>
      </c>
      <c r="C221" s="10">
        <f>Soft!C220</f>
        <v>45.6</v>
      </c>
      <c r="D221" s="10">
        <f>Soft!D220</f>
        <v>55.6</v>
      </c>
      <c r="E221" s="10">
        <f>Soft!E220</f>
        <v>100.10421067</v>
      </c>
      <c r="F221" s="10">
        <f>Soft!F220</f>
        <v>51</v>
      </c>
      <c r="G221" s="10">
        <f>Soft!G220</f>
        <v>78</v>
      </c>
      <c r="H221" s="10">
        <f>Soft!H220</f>
        <v>53</v>
      </c>
      <c r="I221" s="10">
        <f>Soft!I220</f>
        <v>37</v>
      </c>
      <c r="J221" s="10">
        <f>Soft!J220</f>
        <v>42</v>
      </c>
      <c r="K221" s="10">
        <f>Soft!K220</f>
        <v>41</v>
      </c>
      <c r="L221" s="10">
        <f>Soft!L220</f>
        <v>48</v>
      </c>
      <c r="M221" s="10">
        <f>Soft!M220</f>
        <v>43</v>
      </c>
      <c r="N221" s="10">
        <f>Soft!N220</f>
        <v>18</v>
      </c>
      <c r="O221" s="10">
        <f>Soft!O220</f>
        <v>46</v>
      </c>
      <c r="P221" s="10">
        <f>Soft!P220</f>
        <v>64</v>
      </c>
      <c r="Q221" s="10">
        <f>Soft!Q220</f>
        <v>47</v>
      </c>
      <c r="R221" s="10">
        <f>Soft!R220</f>
        <v>45</v>
      </c>
      <c r="S221" s="10">
        <f>Soft!S220</f>
        <v>41</v>
      </c>
      <c r="T221" s="10">
        <f>Soft!T220</f>
        <v>47</v>
      </c>
      <c r="U221" s="10">
        <f>Soft!U220</f>
        <v>50</v>
      </c>
      <c r="V221" s="10">
        <f>Soft!V220</f>
        <v>42</v>
      </c>
      <c r="W221" s="10">
        <f>Soft!W220</f>
        <v>33</v>
      </c>
      <c r="X221" s="10">
        <f>Soft!X220</f>
        <v>79</v>
      </c>
      <c r="Y221" s="10">
        <f>Soft!Y220</f>
        <v>87</v>
      </c>
      <c r="Z221" s="10">
        <f>Soft!Z220</f>
        <v>86</v>
      </c>
      <c r="AA221" s="10">
        <f>Soft!AA220</f>
        <v>81</v>
      </c>
      <c r="AB221" s="10">
        <f>Soft!AB220</f>
        <v>90</v>
      </c>
      <c r="AC221" s="10">
        <f>Soft!AC220</f>
        <v>72</v>
      </c>
      <c r="AD221" s="10">
        <f>Soft!AD220</f>
        <v>29</v>
      </c>
    </row>
    <row r="222" spans="1:30" x14ac:dyDescent="0.2">
      <c r="A222" s="13">
        <v>43800</v>
      </c>
      <c r="B222" s="10">
        <f>Soft!B221</f>
        <v>51.8</v>
      </c>
      <c r="C222" s="10">
        <f>Soft!C221</f>
        <v>47.5</v>
      </c>
      <c r="D222" s="10">
        <f>Soft!D221</f>
        <v>53.1</v>
      </c>
      <c r="E222" s="10">
        <f>Soft!E221</f>
        <v>101.51330564</v>
      </c>
      <c r="F222" s="10">
        <f>Soft!F221</f>
        <v>52</v>
      </c>
      <c r="G222" s="10">
        <f>Soft!G221</f>
        <v>76</v>
      </c>
      <c r="H222" s="10">
        <f>Soft!H221</f>
        <v>47</v>
      </c>
      <c r="I222" s="10">
        <f>Soft!I221</f>
        <v>41</v>
      </c>
      <c r="J222" s="10">
        <f>Soft!J221</f>
        <v>45</v>
      </c>
      <c r="K222" s="10">
        <f>Soft!K221</f>
        <v>39</v>
      </c>
      <c r="L222" s="10">
        <f>Soft!L221</f>
        <v>47</v>
      </c>
      <c r="M222" s="10">
        <f>Soft!M221</f>
        <v>48</v>
      </c>
      <c r="N222" s="10">
        <f>Soft!N221</f>
        <v>20</v>
      </c>
      <c r="O222" s="10">
        <f>Soft!O221</f>
        <v>44</v>
      </c>
      <c r="P222" s="10">
        <f>Soft!P221</f>
        <v>66</v>
      </c>
      <c r="Q222" s="10">
        <f>Soft!Q221</f>
        <v>59</v>
      </c>
      <c r="R222" s="10">
        <f>Soft!R221</f>
        <v>43</v>
      </c>
      <c r="S222" s="10">
        <f>Soft!S221</f>
        <v>46</v>
      </c>
      <c r="T222" s="10">
        <f>Soft!T221</f>
        <v>40</v>
      </c>
      <c r="U222" s="10">
        <f>Soft!U221</f>
        <v>34</v>
      </c>
      <c r="V222" s="10">
        <f>Soft!V221</f>
        <v>42</v>
      </c>
      <c r="W222" s="10">
        <f>Soft!W221</f>
        <v>31</v>
      </c>
      <c r="X222" s="10">
        <f>Soft!X221</f>
        <v>80</v>
      </c>
      <c r="Y222" s="10">
        <f>Soft!Y221</f>
        <v>86</v>
      </c>
      <c r="Z222" s="10">
        <f>Soft!Z221</f>
        <v>77</v>
      </c>
      <c r="AA222" s="10">
        <f>Soft!AA221</f>
        <v>83</v>
      </c>
      <c r="AB222" s="10">
        <f>Soft!AB221</f>
        <v>80</v>
      </c>
      <c r="AC222" s="10">
        <f>Soft!AC221</f>
        <v>77</v>
      </c>
      <c r="AD222" s="10">
        <f>Soft!AD221</f>
        <v>40</v>
      </c>
    </row>
    <row r="223" spans="1:30" x14ac:dyDescent="0.2">
      <c r="A223" s="13">
        <v>43831</v>
      </c>
      <c r="B223" s="10">
        <f>Soft!B222</f>
        <v>52.6</v>
      </c>
      <c r="C223" s="10">
        <f>Soft!C222</f>
        <v>47.9</v>
      </c>
      <c r="D223" s="10">
        <f>Soft!D222</f>
        <v>54.1</v>
      </c>
      <c r="E223" s="10">
        <f>Soft!E222</f>
        <v>106.50387508</v>
      </c>
      <c r="F223" s="10">
        <f>Soft!F222</f>
        <v>62</v>
      </c>
      <c r="G223" s="10">
        <f>Soft!G222</f>
        <v>86</v>
      </c>
      <c r="H223" s="10">
        <f>Soft!H222</f>
        <v>52</v>
      </c>
      <c r="I223" s="10">
        <f>Soft!I222</f>
        <v>43</v>
      </c>
      <c r="J223" s="10">
        <f>Soft!J222</f>
        <v>32</v>
      </c>
      <c r="K223" s="10">
        <f>Soft!K222</f>
        <v>37</v>
      </c>
      <c r="L223" s="10">
        <f>Soft!L222</f>
        <v>47</v>
      </c>
      <c r="M223" s="10">
        <f>Soft!M222</f>
        <v>40</v>
      </c>
      <c r="N223" s="10">
        <f>Soft!N222</f>
        <v>31</v>
      </c>
      <c r="O223" s="10">
        <f>Soft!O222</f>
        <v>51</v>
      </c>
      <c r="P223" s="10">
        <f>Soft!P222</f>
        <v>69</v>
      </c>
      <c r="Q223" s="10">
        <f>Soft!Q222</f>
        <v>44</v>
      </c>
      <c r="R223" s="10">
        <f>Soft!R222</f>
        <v>39</v>
      </c>
      <c r="S223" s="10">
        <f>Soft!S222</f>
        <v>16</v>
      </c>
      <c r="T223" s="10">
        <f>Soft!T222</f>
        <v>26</v>
      </c>
      <c r="U223" s="10">
        <f>Soft!U222</f>
        <v>55</v>
      </c>
      <c r="V223" s="10">
        <f>Soft!V222</f>
        <v>46</v>
      </c>
      <c r="W223" s="10">
        <f>Soft!W222</f>
        <v>33</v>
      </c>
      <c r="X223" s="10">
        <f>Soft!X222</f>
        <v>75</v>
      </c>
      <c r="Y223" s="10">
        <f>Soft!Y222</f>
        <v>84</v>
      </c>
      <c r="Z223" s="10">
        <f>Soft!Z222</f>
        <v>89</v>
      </c>
      <c r="AA223" s="10">
        <f>Soft!AA222</f>
        <v>77</v>
      </c>
      <c r="AB223" s="10">
        <f>Soft!AB222</f>
        <v>69</v>
      </c>
      <c r="AC223" s="10">
        <f>Soft!AC222</f>
        <v>86</v>
      </c>
      <c r="AD223" s="10">
        <f>Soft!AD222</f>
        <v>16</v>
      </c>
    </row>
    <row r="224" spans="1:30" x14ac:dyDescent="0.2">
      <c r="A224" s="13">
        <v>43862</v>
      </c>
      <c r="B224" s="10">
        <f>Soft!B223</f>
        <v>50.9</v>
      </c>
      <c r="C224" s="10">
        <f>Soft!C223</f>
        <v>48.2</v>
      </c>
      <c r="D224" s="10">
        <f>Soft!D223</f>
        <v>52</v>
      </c>
      <c r="E224" s="10">
        <f>Soft!E223</f>
        <v>97.0334036</v>
      </c>
      <c r="F224" s="10">
        <f>Soft!F223</f>
        <v>72</v>
      </c>
      <c r="G224" s="10">
        <f>Soft!G223</f>
        <v>87</v>
      </c>
      <c r="H224" s="10">
        <f>Soft!H223</f>
        <v>54</v>
      </c>
      <c r="I224" s="10">
        <f>Soft!I223</f>
        <v>43</v>
      </c>
      <c r="J224" s="10">
        <f>Soft!J223</f>
        <v>38</v>
      </c>
      <c r="K224" s="10">
        <f>Soft!K223</f>
        <v>29</v>
      </c>
      <c r="L224" s="10">
        <f>Soft!L223</f>
        <v>49</v>
      </c>
      <c r="M224" s="10">
        <f>Soft!M223</f>
        <v>50</v>
      </c>
      <c r="N224" s="10">
        <f>Soft!N223</f>
        <v>24</v>
      </c>
      <c r="O224" s="10">
        <f>Soft!O223</f>
        <v>54</v>
      </c>
      <c r="P224" s="10">
        <f>Soft!P223</f>
        <v>70</v>
      </c>
      <c r="Q224" s="10">
        <f>Soft!Q223</f>
        <v>51</v>
      </c>
      <c r="R224" s="10">
        <f>Soft!R223</f>
        <v>44</v>
      </c>
      <c r="S224" s="10">
        <f>Soft!S223</f>
        <v>51</v>
      </c>
      <c r="T224" s="10">
        <f>Soft!T223</f>
        <v>57</v>
      </c>
      <c r="U224" s="10">
        <f>Soft!U223</f>
        <v>43</v>
      </c>
      <c r="V224" s="10">
        <f>Soft!V223</f>
        <v>38</v>
      </c>
      <c r="W224" s="10">
        <f>Soft!W223</f>
        <v>28</v>
      </c>
      <c r="X224" s="10">
        <f>Soft!X223</f>
        <v>81</v>
      </c>
      <c r="Y224" s="10">
        <f>Soft!Y223</f>
        <v>88</v>
      </c>
      <c r="Z224" s="10">
        <f>Soft!Z223</f>
        <v>91</v>
      </c>
      <c r="AA224" s="10">
        <f>Soft!AA223</f>
        <v>82</v>
      </c>
      <c r="AB224" s="10">
        <f>Soft!AB223</f>
        <v>73</v>
      </c>
      <c r="AC224" s="10">
        <f>Soft!AC223</f>
        <v>86</v>
      </c>
      <c r="AD224" s="10">
        <f>Soft!AD223</f>
        <v>35</v>
      </c>
    </row>
    <row r="225" spans="1:30" x14ac:dyDescent="0.2">
      <c r="A225" s="13">
        <v>43891</v>
      </c>
      <c r="B225" s="10">
        <f>Soft!B224</f>
        <v>39.5</v>
      </c>
      <c r="C225" s="10">
        <f>Soft!C224</f>
        <v>47.5</v>
      </c>
      <c r="D225" s="10">
        <f>Soft!D224</f>
        <v>37.1</v>
      </c>
      <c r="E225" s="10">
        <f>Soft!E224</f>
        <v>90.081967719999994</v>
      </c>
      <c r="F225" s="10">
        <f>Soft!F224</f>
        <v>64</v>
      </c>
      <c r="G225" s="10">
        <f>Soft!G224</f>
        <v>85</v>
      </c>
      <c r="H225" s="10">
        <f>Soft!H224</f>
        <v>54</v>
      </c>
      <c r="I225" s="10">
        <f>Soft!I224</f>
        <v>39</v>
      </c>
      <c r="J225" s="10">
        <f>Soft!J224</f>
        <v>39</v>
      </c>
      <c r="K225" s="10">
        <f>Soft!K224</f>
        <v>36</v>
      </c>
      <c r="L225" s="10">
        <f>Soft!L224</f>
        <v>49</v>
      </c>
      <c r="M225" s="10">
        <f>Soft!M224</f>
        <v>45</v>
      </c>
      <c r="N225" s="10">
        <f>Soft!N224</f>
        <v>29</v>
      </c>
      <c r="O225" s="10">
        <f>Soft!O224</f>
        <v>55</v>
      </c>
      <c r="P225" s="10">
        <f>Soft!P224</f>
        <v>73</v>
      </c>
      <c r="Q225" s="10">
        <f>Soft!Q224</f>
        <v>55</v>
      </c>
      <c r="R225" s="10">
        <f>Soft!R224</f>
        <v>50</v>
      </c>
      <c r="S225" s="10">
        <f>Soft!S224</f>
        <v>50</v>
      </c>
      <c r="T225" s="10">
        <f>Soft!T224</f>
        <v>48</v>
      </c>
      <c r="U225" s="10">
        <f>Soft!U224</f>
        <v>48</v>
      </c>
      <c r="V225" s="10">
        <f>Soft!V224</f>
        <v>33</v>
      </c>
      <c r="W225" s="10">
        <f>Soft!W224</f>
        <v>28</v>
      </c>
      <c r="X225" s="10">
        <f>Soft!X224</f>
        <v>81</v>
      </c>
      <c r="Y225" s="10">
        <f>Soft!Y224</f>
        <v>91</v>
      </c>
      <c r="Z225" s="10">
        <f>Soft!Z224</f>
        <v>92</v>
      </c>
      <c r="AA225" s="10">
        <f>Soft!AA224</f>
        <v>86</v>
      </c>
      <c r="AB225" s="10">
        <f>Soft!AB224</f>
        <v>84</v>
      </c>
      <c r="AC225" s="10">
        <f>Soft!AC224</f>
        <v>72</v>
      </c>
      <c r="AD225" s="10">
        <f>Soft!AD224</f>
        <v>25</v>
      </c>
    </row>
    <row r="226" spans="1:30" x14ac:dyDescent="0.2">
      <c r="A226" s="13">
        <v>43922</v>
      </c>
      <c r="B226" s="10">
        <f>Soft!B225</f>
        <v>13.9</v>
      </c>
      <c r="C226" s="10">
        <f>Soft!C225</f>
        <v>31.3</v>
      </c>
      <c r="D226" s="10">
        <f>Soft!D225</f>
        <v>12.2</v>
      </c>
      <c r="E226" s="10">
        <f>Soft!E225</f>
        <v>74.249265120000004</v>
      </c>
      <c r="F226" s="10">
        <f>Soft!F225</f>
        <v>61</v>
      </c>
      <c r="G226" s="10">
        <f>Soft!G225</f>
        <v>73</v>
      </c>
      <c r="H226" s="10">
        <f>Soft!H225</f>
        <v>60</v>
      </c>
      <c r="I226" s="10">
        <f>Soft!I225</f>
        <v>50</v>
      </c>
      <c r="J226" s="10">
        <f>Soft!J225</f>
        <v>56</v>
      </c>
      <c r="K226" s="10">
        <f>Soft!K225</f>
        <v>48</v>
      </c>
      <c r="L226" s="10">
        <f>Soft!L225</f>
        <v>49</v>
      </c>
      <c r="M226" s="10">
        <f>Soft!M225</f>
        <v>61</v>
      </c>
      <c r="N226" s="10">
        <f>Soft!N225</f>
        <v>38</v>
      </c>
      <c r="O226" s="10">
        <f>Soft!O225</f>
        <v>49</v>
      </c>
      <c r="P226" s="10">
        <f>Soft!P225</f>
        <v>74</v>
      </c>
      <c r="Q226" s="10">
        <f>Soft!Q225</f>
        <v>41</v>
      </c>
      <c r="R226" s="10">
        <f>Soft!R225</f>
        <v>41</v>
      </c>
      <c r="S226" s="10">
        <f>Soft!S225</f>
        <v>28</v>
      </c>
      <c r="T226" s="10">
        <f>Soft!T225</f>
        <v>31</v>
      </c>
      <c r="U226" s="10">
        <f>Soft!U225</f>
        <v>39</v>
      </c>
      <c r="V226" s="10">
        <f>Soft!V225</f>
        <v>33</v>
      </c>
      <c r="W226" s="10">
        <f>Soft!W225</f>
        <v>21</v>
      </c>
      <c r="X226" s="10">
        <f>Soft!X225</f>
        <v>76</v>
      </c>
      <c r="Y226" s="10">
        <f>Soft!Y225</f>
        <v>87</v>
      </c>
      <c r="Z226" s="10">
        <f>Soft!Z225</f>
        <v>87</v>
      </c>
      <c r="AA226" s="10">
        <f>Soft!AA225</f>
        <v>81</v>
      </c>
      <c r="AB226" s="10">
        <f>Soft!AB225</f>
        <v>85</v>
      </c>
      <c r="AC226" s="10">
        <f>Soft!AC225</f>
        <v>61</v>
      </c>
      <c r="AD226" s="10">
        <f>Soft!AD225</f>
        <v>26</v>
      </c>
    </row>
    <row r="227" spans="1:30" x14ac:dyDescent="0.2">
      <c r="A227" s="13">
        <v>43952</v>
      </c>
      <c r="B227" s="10">
        <f>Soft!B226</f>
        <v>35</v>
      </c>
      <c r="C227" s="10">
        <f>Soft!C226</f>
        <v>36.200000000000003</v>
      </c>
      <c r="D227" s="10">
        <f>Soft!D226</f>
        <v>35.9</v>
      </c>
      <c r="E227" s="10">
        <f>Soft!E226</f>
        <v>80.648536129999997</v>
      </c>
      <c r="F227" s="10">
        <f>Soft!F226</f>
        <v>68</v>
      </c>
      <c r="G227" s="10">
        <f>Soft!G226</f>
        <v>86</v>
      </c>
      <c r="H227" s="10">
        <f>Soft!H226</f>
        <v>60</v>
      </c>
      <c r="I227" s="10">
        <f>Soft!I226</f>
        <v>46</v>
      </c>
      <c r="J227" s="10">
        <f>Soft!J226</f>
        <v>56</v>
      </c>
      <c r="K227" s="10">
        <f>Soft!K226</f>
        <v>41</v>
      </c>
      <c r="L227" s="10">
        <f>Soft!L226</f>
        <v>55</v>
      </c>
      <c r="M227" s="10">
        <f>Soft!M226</f>
        <v>57</v>
      </c>
      <c r="N227" s="10">
        <f>Soft!N226</f>
        <v>33</v>
      </c>
      <c r="O227" s="10">
        <f>Soft!O226</f>
        <v>43</v>
      </c>
      <c r="P227" s="10">
        <f>Soft!P226</f>
        <v>59</v>
      </c>
      <c r="Q227" s="10">
        <f>Soft!Q226</f>
        <v>43</v>
      </c>
      <c r="R227" s="10">
        <f>Soft!R226</f>
        <v>46</v>
      </c>
      <c r="S227" s="10">
        <f>Soft!S226</f>
        <v>32</v>
      </c>
      <c r="T227" s="10">
        <f>Soft!T226</f>
        <v>36</v>
      </c>
      <c r="U227" s="10">
        <f>Soft!U226</f>
        <v>38</v>
      </c>
      <c r="V227" s="10">
        <f>Soft!V226</f>
        <v>43</v>
      </c>
      <c r="W227" s="10">
        <f>Soft!W226</f>
        <v>23</v>
      </c>
      <c r="X227" s="10">
        <f>Soft!X226</f>
        <v>74</v>
      </c>
      <c r="Y227" s="10">
        <f>Soft!Y226</f>
        <v>88</v>
      </c>
      <c r="Z227" s="10">
        <f>Soft!Z226</f>
        <v>86</v>
      </c>
      <c r="AA227" s="10">
        <f>Soft!AA226</f>
        <v>81</v>
      </c>
      <c r="AB227" s="10">
        <f>Soft!AB226</f>
        <v>93</v>
      </c>
      <c r="AC227" s="10">
        <f>Soft!AC226</f>
        <v>63</v>
      </c>
      <c r="AD227" s="10">
        <f>Soft!AD226</f>
        <v>31</v>
      </c>
    </row>
    <row r="228" spans="1:30" x14ac:dyDescent="0.2">
      <c r="A228" s="13">
        <v>43983</v>
      </c>
      <c r="B228" s="10">
        <f>Soft!B227</f>
        <v>48.9</v>
      </c>
      <c r="C228" s="10">
        <f>Soft!C227</f>
        <v>49.4</v>
      </c>
      <c r="D228" s="10">
        <f>Soft!D227</f>
        <v>47.8</v>
      </c>
      <c r="E228" s="10">
        <f>Soft!E227</f>
        <v>89.999238590000004</v>
      </c>
      <c r="F228" s="10">
        <f>Soft!F227</f>
        <v>67</v>
      </c>
      <c r="G228" s="10">
        <f>Soft!G227</f>
        <v>80</v>
      </c>
      <c r="H228" s="10">
        <f>Soft!H227</f>
        <v>45</v>
      </c>
      <c r="I228" s="10">
        <f>Soft!I227</f>
        <v>39</v>
      </c>
      <c r="J228" s="10">
        <f>Soft!J227</f>
        <v>34</v>
      </c>
      <c r="K228" s="10">
        <f>Soft!K227</f>
        <v>27</v>
      </c>
      <c r="L228" s="10">
        <f>Soft!L227</f>
        <v>32</v>
      </c>
      <c r="M228" s="10">
        <f>Soft!M227</f>
        <v>41</v>
      </c>
      <c r="N228" s="10">
        <f>Soft!N227</f>
        <v>39</v>
      </c>
      <c r="O228" s="10">
        <f>Soft!O227</f>
        <v>44</v>
      </c>
      <c r="P228" s="10">
        <f>Soft!P227</f>
        <v>68</v>
      </c>
      <c r="Q228" s="10">
        <f>Soft!Q227</f>
        <v>50</v>
      </c>
      <c r="R228" s="10">
        <f>Soft!R227</f>
        <v>43</v>
      </c>
      <c r="S228" s="10">
        <f>Soft!S227</f>
        <v>45</v>
      </c>
      <c r="T228" s="10">
        <f>Soft!T227</f>
        <v>46</v>
      </c>
      <c r="U228" s="10">
        <f>Soft!U227</f>
        <v>51</v>
      </c>
      <c r="V228" s="10">
        <f>Soft!V227</f>
        <v>39</v>
      </c>
      <c r="W228" s="10">
        <f>Soft!W227</f>
        <v>39</v>
      </c>
      <c r="X228" s="10">
        <f>Soft!X227</f>
        <v>79</v>
      </c>
      <c r="Y228" s="10">
        <f>Soft!Y227</f>
        <v>86</v>
      </c>
      <c r="Z228" s="10">
        <f>Soft!Z227</f>
        <v>96</v>
      </c>
      <c r="AA228" s="10">
        <f>Soft!AA227</f>
        <v>80</v>
      </c>
      <c r="AB228" s="10">
        <f>Soft!AB227</f>
        <v>95</v>
      </c>
      <c r="AC228" s="10">
        <f>Soft!AC227</f>
        <v>62</v>
      </c>
      <c r="AD228" s="10">
        <f>Soft!AD227</f>
        <v>31</v>
      </c>
    </row>
    <row r="229" spans="1:30" x14ac:dyDescent="0.2">
      <c r="A229" s="13">
        <v>44013</v>
      </c>
      <c r="B229" s="10">
        <f>Soft!B228</f>
        <v>56.8</v>
      </c>
      <c r="C229" s="10">
        <f>Soft!C228</f>
        <v>48.4</v>
      </c>
      <c r="D229" s="10">
        <f>Soft!D228</f>
        <v>58.5</v>
      </c>
      <c r="E229" s="10">
        <f>Soft!E228</f>
        <v>96.625007080000003</v>
      </c>
      <c r="F229" s="10">
        <f>Soft!F228</f>
        <v>49</v>
      </c>
      <c r="G229" s="10">
        <f>Soft!G228</f>
        <v>71</v>
      </c>
      <c r="H229" s="10">
        <f>Soft!H228</f>
        <v>47</v>
      </c>
      <c r="I229" s="10">
        <f>Soft!I228</f>
        <v>33</v>
      </c>
      <c r="J229" s="10">
        <f>Soft!J228</f>
        <v>39</v>
      </c>
      <c r="K229" s="10">
        <f>Soft!K228</f>
        <v>37</v>
      </c>
      <c r="L229" s="10">
        <f>Soft!L228</f>
        <v>44</v>
      </c>
      <c r="M229" s="10">
        <f>Soft!M228</f>
        <v>43</v>
      </c>
      <c r="N229" s="10">
        <f>Soft!N228</f>
        <v>31</v>
      </c>
      <c r="O229" s="10">
        <f>Soft!O228</f>
        <v>43</v>
      </c>
      <c r="P229" s="10">
        <f>Soft!P228</f>
        <v>65</v>
      </c>
      <c r="Q229" s="10">
        <f>Soft!Q228</f>
        <v>54</v>
      </c>
      <c r="R229" s="10">
        <f>Soft!R228</f>
        <v>43</v>
      </c>
      <c r="S229" s="10">
        <f>Soft!S228</f>
        <v>47</v>
      </c>
      <c r="T229" s="10">
        <f>Soft!T228</f>
        <v>44</v>
      </c>
      <c r="U229" s="10">
        <f>Soft!U228</f>
        <v>47</v>
      </c>
      <c r="V229" s="10">
        <f>Soft!V228</f>
        <v>35</v>
      </c>
      <c r="W229" s="10">
        <f>Soft!W228</f>
        <v>45</v>
      </c>
      <c r="X229" s="10">
        <f>Soft!X228</f>
        <v>80</v>
      </c>
      <c r="Y229" s="10">
        <f>Soft!Y228</f>
        <v>90</v>
      </c>
      <c r="Z229" s="10">
        <f>Soft!Z228</f>
        <v>81</v>
      </c>
      <c r="AA229" s="10">
        <f>Soft!AA228</f>
        <v>83</v>
      </c>
      <c r="AB229" s="10">
        <f>Soft!AB228</f>
        <v>84</v>
      </c>
      <c r="AC229" s="10">
        <f>Soft!AC228</f>
        <v>80</v>
      </c>
      <c r="AD229" s="10">
        <f>Soft!AD228</f>
        <v>22</v>
      </c>
    </row>
    <row r="230" spans="1:30" x14ac:dyDescent="0.2">
      <c r="A230" s="13">
        <v>44044</v>
      </c>
      <c r="B230" s="10">
        <f>Soft!B229</f>
        <v>57.3</v>
      </c>
      <c r="C230" s="10">
        <f>Soft!C229</f>
        <v>51.1</v>
      </c>
      <c r="D230" s="10">
        <f>Soft!D229</f>
        <v>58.2</v>
      </c>
      <c r="E230" s="10">
        <f>Soft!E229</f>
        <v>95.257730300000006</v>
      </c>
      <c r="F230" s="10">
        <f>Soft!F229</f>
        <v>53</v>
      </c>
      <c r="G230" s="10">
        <f>Soft!G229</f>
        <v>70</v>
      </c>
      <c r="H230" s="10">
        <f>Soft!H229</f>
        <v>51</v>
      </c>
      <c r="I230" s="10">
        <f>Soft!I229</f>
        <v>39</v>
      </c>
      <c r="J230" s="10">
        <f>Soft!J229</f>
        <v>53</v>
      </c>
      <c r="K230" s="10">
        <f>Soft!K229</f>
        <v>33</v>
      </c>
      <c r="L230" s="10">
        <f>Soft!L229</f>
        <v>52</v>
      </c>
      <c r="M230" s="10">
        <f>Soft!M229</f>
        <v>53</v>
      </c>
      <c r="N230" s="10">
        <f>Soft!N229</f>
        <v>35</v>
      </c>
      <c r="O230" s="10">
        <f>Soft!O229</f>
        <v>53</v>
      </c>
      <c r="P230" s="10">
        <f>Soft!P229</f>
        <v>77</v>
      </c>
      <c r="Q230" s="10">
        <f>Soft!Q229</f>
        <v>46</v>
      </c>
      <c r="R230" s="10">
        <f>Soft!R229</f>
        <v>56</v>
      </c>
      <c r="S230" s="10">
        <f>Soft!S229</f>
        <v>47</v>
      </c>
      <c r="T230" s="10">
        <f>Soft!T229</f>
        <v>49</v>
      </c>
      <c r="U230" s="10">
        <f>Soft!U229</f>
        <v>42</v>
      </c>
      <c r="V230" s="10">
        <f>Soft!V229</f>
        <v>32</v>
      </c>
      <c r="W230" s="10">
        <f>Soft!W229</f>
        <v>34</v>
      </c>
      <c r="X230" s="10">
        <f>Soft!X229</f>
        <v>81</v>
      </c>
      <c r="Y230" s="10">
        <f>Soft!Y229</f>
        <v>86</v>
      </c>
      <c r="Z230" s="10">
        <f>Soft!Z229</f>
        <v>93</v>
      </c>
      <c r="AA230" s="10">
        <f>Soft!AA229</f>
        <v>88</v>
      </c>
      <c r="AB230" s="10">
        <f>Soft!AB229</f>
        <v>75</v>
      </c>
      <c r="AC230" s="10">
        <f>Soft!AC229</f>
        <v>82</v>
      </c>
      <c r="AD230" s="10">
        <f>Soft!AD229</f>
        <v>29</v>
      </c>
    </row>
    <row r="231" spans="1:30" x14ac:dyDescent="0.2">
      <c r="A231" s="13">
        <v>44075</v>
      </c>
      <c r="B231" s="10">
        <f>Soft!B230</f>
        <v>53.7</v>
      </c>
      <c r="C231" s="10">
        <f>Soft!C230</f>
        <v>48.9</v>
      </c>
      <c r="D231" s="10">
        <f>Soft!D230</f>
        <v>53.7</v>
      </c>
      <c r="E231" s="10">
        <f>Soft!E230</f>
        <v>96.747386270000007</v>
      </c>
      <c r="F231" s="10">
        <f>Soft!F230</f>
        <v>53</v>
      </c>
      <c r="G231" s="10">
        <f>Soft!G230</f>
        <v>79</v>
      </c>
      <c r="H231" s="10">
        <f>Soft!H230</f>
        <v>54</v>
      </c>
      <c r="I231" s="10">
        <f>Soft!I230</f>
        <v>42</v>
      </c>
      <c r="J231" s="10">
        <f>Soft!J230</f>
        <v>46</v>
      </c>
      <c r="K231" s="10">
        <f>Soft!K230</f>
        <v>38</v>
      </c>
      <c r="L231" s="10">
        <f>Soft!L230</f>
        <v>52</v>
      </c>
      <c r="M231" s="10">
        <f>Soft!M230</f>
        <v>55</v>
      </c>
      <c r="N231" s="10">
        <f>Soft!N230</f>
        <v>23</v>
      </c>
      <c r="O231" s="10">
        <f>Soft!O230</f>
        <v>51</v>
      </c>
      <c r="P231" s="10">
        <f>Soft!P230</f>
        <v>71</v>
      </c>
      <c r="Q231" s="10">
        <f>Soft!Q230</f>
        <v>43</v>
      </c>
      <c r="R231" s="10">
        <f>Soft!R230</f>
        <v>49</v>
      </c>
      <c r="S231" s="10">
        <f>Soft!S230</f>
        <v>39</v>
      </c>
      <c r="T231" s="10">
        <f>Soft!T230</f>
        <v>54</v>
      </c>
      <c r="U231" s="10">
        <f>Soft!U230</f>
        <v>34</v>
      </c>
      <c r="V231" s="10">
        <f>Soft!V230</f>
        <v>38</v>
      </c>
      <c r="W231" s="10">
        <f>Soft!W230</f>
        <v>28</v>
      </c>
      <c r="X231" s="10">
        <f>Soft!X230</f>
        <v>79</v>
      </c>
      <c r="Y231" s="10">
        <f>Soft!Y230</f>
        <v>91</v>
      </c>
      <c r="Z231" s="10">
        <f>Soft!Z230</f>
        <v>71</v>
      </c>
      <c r="AA231" s="10">
        <f>Soft!AA230</f>
        <v>83</v>
      </c>
      <c r="AB231" s="10">
        <f>Soft!AB230</f>
        <v>81</v>
      </c>
      <c r="AC231" s="10">
        <f>Soft!AC230</f>
        <v>85</v>
      </c>
      <c r="AD231" s="10">
        <f>Soft!AD230</f>
        <v>39</v>
      </c>
    </row>
    <row r="232" spans="1:30" x14ac:dyDescent="0.2">
      <c r="A232" s="13">
        <v>44105</v>
      </c>
      <c r="B232" s="10">
        <f>Soft!B231</f>
        <v>47.1</v>
      </c>
      <c r="C232" s="10">
        <f>Soft!C231</f>
        <v>46.9</v>
      </c>
      <c r="D232" s="10">
        <f>Soft!D231</f>
        <v>46.9</v>
      </c>
      <c r="E232" s="10">
        <f>Soft!E231</f>
        <v>98.952315530000007</v>
      </c>
      <c r="F232" s="10">
        <f>Soft!F231</f>
        <v>56</v>
      </c>
      <c r="G232" s="10">
        <f>Soft!G231</f>
        <v>80</v>
      </c>
      <c r="H232" s="10">
        <f>Soft!H231</f>
        <v>49</v>
      </c>
      <c r="I232" s="10">
        <f>Soft!I231</f>
        <v>44</v>
      </c>
      <c r="J232" s="10">
        <f>Soft!J231</f>
        <v>49</v>
      </c>
      <c r="K232" s="10">
        <f>Soft!K231</f>
        <v>36</v>
      </c>
      <c r="L232" s="10">
        <f>Soft!L231</f>
        <v>45</v>
      </c>
      <c r="M232" s="10">
        <f>Soft!M231</f>
        <v>47</v>
      </c>
      <c r="N232" s="10">
        <f>Soft!N231</f>
        <v>23</v>
      </c>
      <c r="O232" s="10">
        <f>Soft!O231</f>
        <v>49</v>
      </c>
      <c r="P232" s="10">
        <f>Soft!P231</f>
        <v>80</v>
      </c>
      <c r="Q232" s="10">
        <f>Soft!Q231</f>
        <v>49</v>
      </c>
      <c r="R232" s="10">
        <f>Soft!R231</f>
        <v>49</v>
      </c>
      <c r="S232" s="10">
        <f>Soft!S231</f>
        <v>40</v>
      </c>
      <c r="T232" s="10">
        <f>Soft!T231</f>
        <v>37</v>
      </c>
      <c r="U232" s="10">
        <f>Soft!U231</f>
        <v>38</v>
      </c>
      <c r="V232" s="10">
        <f>Soft!V231</f>
        <v>34</v>
      </c>
      <c r="W232" s="10">
        <f>Soft!W231</f>
        <v>30</v>
      </c>
      <c r="X232" s="10">
        <f>Soft!X231</f>
        <v>81</v>
      </c>
      <c r="Y232" s="10">
        <f>Soft!Y231</f>
        <v>89</v>
      </c>
      <c r="Z232" s="10">
        <f>Soft!Z231</f>
        <v>74</v>
      </c>
      <c r="AA232" s="10">
        <f>Soft!AA231</f>
        <v>81</v>
      </c>
      <c r="AB232" s="10">
        <f>Soft!AB231</f>
        <v>97</v>
      </c>
      <c r="AC232" s="10">
        <f>Soft!AC231</f>
        <v>83</v>
      </c>
      <c r="AD232" s="10">
        <f>Soft!AD231</f>
        <v>33</v>
      </c>
    </row>
    <row r="233" spans="1:30" x14ac:dyDescent="0.2">
      <c r="A233" s="13">
        <v>44136</v>
      </c>
      <c r="B233" s="10">
        <f>Soft!B232</f>
        <v>47.8</v>
      </c>
      <c r="C233" s="10">
        <f>Soft!C232</f>
        <v>46.3</v>
      </c>
      <c r="D233" s="10">
        <f>Soft!D232</f>
        <v>48.2</v>
      </c>
      <c r="E233" s="10">
        <f>Soft!E232</f>
        <v>100.42475171</v>
      </c>
      <c r="F233" s="10">
        <f>Soft!F232</f>
        <v>66</v>
      </c>
      <c r="G233" s="10">
        <f>Soft!G232</f>
        <v>85</v>
      </c>
      <c r="H233" s="10">
        <f>Soft!H232</f>
        <v>61</v>
      </c>
      <c r="I233" s="10">
        <f>Soft!I232</f>
        <v>52</v>
      </c>
      <c r="J233" s="10">
        <f>Soft!J232</f>
        <v>53</v>
      </c>
      <c r="K233" s="10">
        <f>Soft!K232</f>
        <v>40</v>
      </c>
      <c r="L233" s="10">
        <f>Soft!L232</f>
        <v>48</v>
      </c>
      <c r="M233" s="10">
        <f>Soft!M232</f>
        <v>53</v>
      </c>
      <c r="N233" s="10">
        <f>Soft!N232</f>
        <v>30</v>
      </c>
      <c r="O233" s="10">
        <f>Soft!O232</f>
        <v>51</v>
      </c>
      <c r="P233" s="10">
        <f>Soft!P232</f>
        <v>79</v>
      </c>
      <c r="Q233" s="10">
        <f>Soft!Q232</f>
        <v>43</v>
      </c>
      <c r="R233" s="10">
        <f>Soft!R232</f>
        <v>57</v>
      </c>
      <c r="S233" s="10">
        <f>Soft!S232</f>
        <v>47</v>
      </c>
      <c r="T233" s="10">
        <f>Soft!T232</f>
        <v>45</v>
      </c>
      <c r="U233" s="10">
        <f>Soft!U232</f>
        <v>42</v>
      </c>
      <c r="V233" s="10">
        <f>Soft!V232</f>
        <v>36</v>
      </c>
      <c r="W233" s="10">
        <f>Soft!W232</f>
        <v>37</v>
      </c>
      <c r="X233" s="10">
        <f>Soft!X232</f>
        <v>80</v>
      </c>
      <c r="Y233" s="10">
        <f>Soft!Y232</f>
        <v>91</v>
      </c>
      <c r="Z233" s="10">
        <f>Soft!Z232</f>
        <v>83</v>
      </c>
      <c r="AA233" s="10">
        <f>Soft!AA232</f>
        <v>84</v>
      </c>
      <c r="AB233" s="10">
        <f>Soft!AB232</f>
        <v>88</v>
      </c>
      <c r="AC233" s="10">
        <f>Soft!AC232</f>
        <v>75</v>
      </c>
      <c r="AD233" s="10">
        <f>Soft!AD232</f>
        <v>33</v>
      </c>
    </row>
    <row r="234" spans="1:30" x14ac:dyDescent="0.2">
      <c r="A234" s="13">
        <v>44166</v>
      </c>
      <c r="B234" s="10">
        <f>Soft!B233</f>
        <v>48.3</v>
      </c>
      <c r="C234" s="10">
        <f>Soft!C233</f>
        <v>49.7</v>
      </c>
      <c r="D234" s="10">
        <f>Soft!D233</f>
        <v>48</v>
      </c>
      <c r="E234" s="10">
        <f>Soft!E233</f>
        <v>103.24166465</v>
      </c>
      <c r="F234" s="10">
        <f>Soft!F233</f>
        <v>53</v>
      </c>
      <c r="G234" s="10">
        <f>Soft!G233</f>
        <v>81</v>
      </c>
      <c r="H234" s="10">
        <f>Soft!H233</f>
        <v>56</v>
      </c>
      <c r="I234" s="10">
        <f>Soft!I233</f>
        <v>48</v>
      </c>
      <c r="J234" s="10">
        <f>Soft!J233</f>
        <v>36</v>
      </c>
      <c r="K234" s="10">
        <f>Soft!K233</f>
        <v>34</v>
      </c>
      <c r="L234" s="10">
        <f>Soft!L233</f>
        <v>49</v>
      </c>
      <c r="M234" s="10">
        <f>Soft!M233</f>
        <v>49</v>
      </c>
      <c r="N234" s="10">
        <f>Soft!N233</f>
        <v>26</v>
      </c>
      <c r="O234" s="10">
        <f>Soft!O233</f>
        <v>49</v>
      </c>
      <c r="P234" s="10">
        <f>Soft!P233</f>
        <v>80</v>
      </c>
      <c r="Q234" s="10">
        <f>Soft!Q233</f>
        <v>60</v>
      </c>
      <c r="R234" s="10">
        <f>Soft!R233</f>
        <v>50</v>
      </c>
      <c r="S234" s="10">
        <f>Soft!S233</f>
        <v>57</v>
      </c>
      <c r="T234" s="10">
        <f>Soft!T233</f>
        <v>52</v>
      </c>
      <c r="U234" s="10">
        <f>Soft!U233</f>
        <v>35</v>
      </c>
      <c r="V234" s="10">
        <f>Soft!V233</f>
        <v>33</v>
      </c>
      <c r="W234" s="10">
        <f>Soft!W233</f>
        <v>47</v>
      </c>
      <c r="X234" s="10">
        <f>Soft!X233</f>
        <v>86</v>
      </c>
      <c r="Y234" s="10">
        <f>Soft!Y233</f>
        <v>96</v>
      </c>
      <c r="Z234" s="10">
        <f>Soft!Z233</f>
        <v>86</v>
      </c>
      <c r="AA234" s="10">
        <f>Soft!AA233</f>
        <v>92</v>
      </c>
      <c r="AB234" s="10">
        <f>Soft!AB233</f>
        <v>93</v>
      </c>
      <c r="AC234" s="10">
        <f>Soft!AC233</f>
        <v>86</v>
      </c>
      <c r="AD234" s="10">
        <f>Soft!AD233</f>
        <v>21</v>
      </c>
    </row>
    <row r="235" spans="1:30" x14ac:dyDescent="0.2">
      <c r="A235" s="13">
        <v>44197</v>
      </c>
      <c r="B235" s="10">
        <f>Soft!B234</f>
        <v>52.3</v>
      </c>
      <c r="C235" s="10">
        <f>Soft!C234</f>
        <v>50.9</v>
      </c>
      <c r="D235" s="10">
        <f>Soft!D234</f>
        <v>52.7</v>
      </c>
      <c r="E235" s="10">
        <f>Soft!E234</f>
        <v>95.581730039999997</v>
      </c>
      <c r="F235" s="10">
        <f>Soft!F234</f>
        <v>66</v>
      </c>
      <c r="G235" s="10">
        <f>Soft!G234</f>
        <v>87</v>
      </c>
      <c r="H235" s="10">
        <f>Soft!H234</f>
        <v>52</v>
      </c>
      <c r="I235" s="10">
        <f>Soft!I234</f>
        <v>45</v>
      </c>
      <c r="J235" s="10">
        <f>Soft!J234</f>
        <v>32</v>
      </c>
      <c r="K235" s="10">
        <f>Soft!K234</f>
        <v>35</v>
      </c>
      <c r="L235" s="10">
        <f>Soft!L234</f>
        <v>44</v>
      </c>
      <c r="M235" s="10">
        <f>Soft!M234</f>
        <v>40</v>
      </c>
      <c r="N235" s="10">
        <f>Soft!N234</f>
        <v>28</v>
      </c>
      <c r="O235" s="10">
        <f>Soft!O234</f>
        <v>69</v>
      </c>
      <c r="P235" s="10">
        <f>Soft!P234</f>
        <v>90</v>
      </c>
      <c r="Q235" s="10">
        <f>Soft!Q234</f>
        <v>44</v>
      </c>
      <c r="R235" s="10">
        <f>Soft!R234</f>
        <v>48</v>
      </c>
      <c r="S235" s="10">
        <f>Soft!S234</f>
        <v>22</v>
      </c>
      <c r="T235" s="10">
        <f>Soft!T234</f>
        <v>39</v>
      </c>
      <c r="U235" s="10">
        <f>Soft!U234</f>
        <v>43</v>
      </c>
      <c r="V235" s="10">
        <f>Soft!V234</f>
        <v>27</v>
      </c>
      <c r="W235" s="10">
        <f>Soft!W234</f>
        <v>35</v>
      </c>
      <c r="X235" s="10">
        <f>Soft!X234</f>
        <v>81</v>
      </c>
      <c r="Y235" s="10">
        <f>Soft!Y234</f>
        <v>86</v>
      </c>
      <c r="Z235" s="10">
        <f>Soft!Z234</f>
        <v>84</v>
      </c>
      <c r="AA235" s="10">
        <f>Soft!AA234</f>
        <v>80</v>
      </c>
      <c r="AB235" s="10">
        <f>Soft!AB234</f>
        <v>85</v>
      </c>
      <c r="AC235" s="10">
        <f>Soft!AC234</f>
        <v>83</v>
      </c>
      <c r="AD235" s="10">
        <f>Soft!AD234</f>
        <v>29</v>
      </c>
    </row>
    <row r="236" spans="1:30" x14ac:dyDescent="0.2">
      <c r="A236" s="13">
        <v>44228</v>
      </c>
      <c r="B236" s="10">
        <f>Soft!B235</f>
        <v>52.6</v>
      </c>
      <c r="C236" s="10">
        <f>Soft!C235</f>
        <v>51.5</v>
      </c>
      <c r="D236" s="10">
        <f>Soft!D235</f>
        <v>52.2</v>
      </c>
      <c r="E236" s="10">
        <f>Soft!E235</f>
        <v>106.10839287</v>
      </c>
      <c r="F236" s="10">
        <f>Soft!F235</f>
        <v>66</v>
      </c>
      <c r="G236" s="10">
        <f>Soft!G235</f>
        <v>88</v>
      </c>
      <c r="H236" s="10">
        <f>Soft!H235</f>
        <v>47</v>
      </c>
      <c r="I236" s="10">
        <f>Soft!I235</f>
        <v>47</v>
      </c>
      <c r="J236" s="10">
        <f>Soft!J235</f>
        <v>36</v>
      </c>
      <c r="K236" s="10">
        <f>Soft!K235</f>
        <v>35</v>
      </c>
      <c r="L236" s="10">
        <f>Soft!L235</f>
        <v>50</v>
      </c>
      <c r="M236" s="10">
        <f>Soft!M235</f>
        <v>46</v>
      </c>
      <c r="N236" s="10">
        <f>Soft!N235</f>
        <v>28</v>
      </c>
      <c r="O236" s="10">
        <f>Soft!O235</f>
        <v>63</v>
      </c>
      <c r="P236" s="10">
        <f>Soft!P235</f>
        <v>86</v>
      </c>
      <c r="Q236" s="10">
        <f>Soft!Q235</f>
        <v>52</v>
      </c>
      <c r="R236" s="10">
        <f>Soft!R235</f>
        <v>50</v>
      </c>
      <c r="S236" s="10">
        <f>Soft!S235</f>
        <v>49</v>
      </c>
      <c r="T236" s="10">
        <f>Soft!T235</f>
        <v>54</v>
      </c>
      <c r="U236" s="10">
        <f>Soft!U235</f>
        <v>41</v>
      </c>
      <c r="V236" s="10">
        <f>Soft!V235</f>
        <v>36</v>
      </c>
      <c r="W236" s="10">
        <f>Soft!W235</f>
        <v>37</v>
      </c>
      <c r="X236" s="10">
        <f>Soft!X235</f>
        <v>84</v>
      </c>
      <c r="Y236" s="10">
        <f>Soft!Y235</f>
        <v>90</v>
      </c>
      <c r="Z236" s="10">
        <f>Soft!Z235</f>
        <v>80</v>
      </c>
      <c r="AA236" s="10">
        <f>Soft!AA235</f>
        <v>86</v>
      </c>
      <c r="AB236" s="10">
        <f>Soft!AB235</f>
        <v>85</v>
      </c>
      <c r="AC236" s="10">
        <f>Soft!AC235</f>
        <v>76</v>
      </c>
      <c r="AD236" s="10">
        <f>Soft!AD235</f>
        <v>32</v>
      </c>
    </row>
    <row r="237" spans="1:30" x14ac:dyDescent="0.2">
      <c r="A237" s="13">
        <v>44256</v>
      </c>
      <c r="B237" s="10">
        <f>Soft!B236</f>
        <v>54.6</v>
      </c>
      <c r="C237" s="10">
        <f>Soft!C236</f>
        <v>51.1</v>
      </c>
      <c r="D237" s="10">
        <f>Soft!D236</f>
        <v>55.8</v>
      </c>
      <c r="E237" s="10">
        <f>Soft!E236</f>
        <v>108.01396919</v>
      </c>
      <c r="F237" s="10">
        <f>Soft!F236</f>
        <v>79</v>
      </c>
      <c r="G237" s="10">
        <f>Soft!G236</f>
        <v>93</v>
      </c>
      <c r="H237" s="10">
        <f>Soft!H236</f>
        <v>61</v>
      </c>
      <c r="I237" s="10">
        <f>Soft!I236</f>
        <v>51</v>
      </c>
      <c r="J237" s="10">
        <f>Soft!J236</f>
        <v>51</v>
      </c>
      <c r="K237" s="10">
        <f>Soft!K236</f>
        <v>47</v>
      </c>
      <c r="L237" s="10">
        <f>Soft!L236</f>
        <v>56</v>
      </c>
      <c r="M237" s="10">
        <f>Soft!M236</f>
        <v>52</v>
      </c>
      <c r="N237" s="10">
        <f>Soft!N236</f>
        <v>20</v>
      </c>
      <c r="O237" s="10">
        <f>Soft!O236</f>
        <v>68</v>
      </c>
      <c r="P237" s="10">
        <f>Soft!P236</f>
        <v>82</v>
      </c>
      <c r="Q237" s="10">
        <f>Soft!Q236</f>
        <v>59</v>
      </c>
      <c r="R237" s="10">
        <f>Soft!R236</f>
        <v>47</v>
      </c>
      <c r="S237" s="10">
        <f>Soft!S236</f>
        <v>53</v>
      </c>
      <c r="T237" s="10">
        <f>Soft!T236</f>
        <v>58</v>
      </c>
      <c r="U237" s="10">
        <f>Soft!U236</f>
        <v>32</v>
      </c>
      <c r="V237" s="10">
        <f>Soft!V236</f>
        <v>29</v>
      </c>
      <c r="W237" s="10">
        <f>Soft!W236</f>
        <v>41</v>
      </c>
      <c r="X237" s="10">
        <f>Soft!X236</f>
        <v>86</v>
      </c>
      <c r="Y237" s="10">
        <f>Soft!Y236</f>
        <v>92</v>
      </c>
      <c r="Z237" s="10">
        <f>Soft!Z236</f>
        <v>91</v>
      </c>
      <c r="AA237" s="10">
        <f>Soft!AA236</f>
        <v>92</v>
      </c>
      <c r="AB237" s="10">
        <f>Soft!AB236</f>
        <v>89</v>
      </c>
      <c r="AC237" s="10">
        <f>Soft!AC236</f>
        <v>82</v>
      </c>
      <c r="AD237" s="10">
        <f>Soft!AD236</f>
        <v>18</v>
      </c>
    </row>
    <row r="238" spans="1:30" x14ac:dyDescent="0.2">
      <c r="A238" s="13">
        <v>44287</v>
      </c>
      <c r="B238" s="10">
        <f>Soft!B237</f>
        <v>54</v>
      </c>
      <c r="C238" s="10">
        <f>Soft!C237</f>
        <v>50.4</v>
      </c>
      <c r="D238" s="10">
        <f>Soft!D237</f>
        <v>55.2</v>
      </c>
      <c r="E238" s="10">
        <f>Soft!E237</f>
        <v>103.73457696</v>
      </c>
      <c r="F238" s="10">
        <f>Soft!F237</f>
        <v>82</v>
      </c>
      <c r="G238" s="10">
        <f>Soft!G237</f>
        <v>89</v>
      </c>
      <c r="H238" s="10">
        <f>Soft!H237</f>
        <v>62</v>
      </c>
      <c r="I238" s="10">
        <f>Soft!I237</f>
        <v>55</v>
      </c>
      <c r="J238" s="10">
        <f>Soft!J237</f>
        <v>50</v>
      </c>
      <c r="K238" s="10">
        <f>Soft!K237</f>
        <v>51</v>
      </c>
      <c r="L238" s="10">
        <f>Soft!L237</f>
        <v>46</v>
      </c>
      <c r="M238" s="10">
        <f>Soft!M237</f>
        <v>60</v>
      </c>
      <c r="N238" s="10">
        <f>Soft!N237</f>
        <v>26</v>
      </c>
      <c r="O238" s="10">
        <f>Soft!O237</f>
        <v>69</v>
      </c>
      <c r="P238" s="10">
        <f>Soft!P237</f>
        <v>90</v>
      </c>
      <c r="Q238" s="10">
        <f>Soft!Q237</f>
        <v>66</v>
      </c>
      <c r="R238" s="10">
        <f>Soft!R237</f>
        <v>47</v>
      </c>
      <c r="S238" s="10">
        <f>Soft!S237</f>
        <v>45</v>
      </c>
      <c r="T238" s="10">
        <f>Soft!T237</f>
        <v>52</v>
      </c>
      <c r="U238" s="10">
        <f>Soft!U237</f>
        <v>39</v>
      </c>
      <c r="V238" s="10">
        <f>Soft!V237</f>
        <v>27</v>
      </c>
      <c r="W238" s="10">
        <f>Soft!W237</f>
        <v>42</v>
      </c>
      <c r="X238" s="10">
        <f>Soft!X237</f>
        <v>84</v>
      </c>
      <c r="Y238" s="10">
        <f>Soft!Y237</f>
        <v>92</v>
      </c>
      <c r="Z238" s="10">
        <f>Soft!Z237</f>
        <v>87</v>
      </c>
      <c r="AA238" s="10">
        <f>Soft!AA237</f>
        <v>94</v>
      </c>
      <c r="AB238" s="10">
        <f>Soft!AB237</f>
        <v>89</v>
      </c>
      <c r="AC238" s="10">
        <f>Soft!AC237</f>
        <v>83</v>
      </c>
      <c r="AD238" s="10">
        <f>Soft!AD237</f>
        <v>25</v>
      </c>
    </row>
    <row r="239" spans="1:30" x14ac:dyDescent="0.2">
      <c r="A239" s="13">
        <v>44317</v>
      </c>
      <c r="B239" s="10">
        <f>Soft!B238</f>
        <v>56.2</v>
      </c>
      <c r="C239" s="10">
        <f>Soft!C238</f>
        <v>51.9</v>
      </c>
      <c r="D239" s="10">
        <f>Soft!D238</f>
        <v>57.5</v>
      </c>
      <c r="E239" s="10">
        <f>Soft!E238</f>
        <v>113.17792635000001</v>
      </c>
      <c r="F239" s="10">
        <f>Soft!F238</f>
        <v>70</v>
      </c>
      <c r="G239" s="10">
        <f>Soft!G238</f>
        <v>83</v>
      </c>
      <c r="H239" s="10">
        <f>Soft!H238</f>
        <v>63</v>
      </c>
      <c r="I239" s="10">
        <f>Soft!I238</f>
        <v>50</v>
      </c>
      <c r="J239" s="10">
        <f>Soft!J238</f>
        <v>56</v>
      </c>
      <c r="K239" s="10">
        <f>Soft!K238</f>
        <v>45</v>
      </c>
      <c r="L239" s="10">
        <f>Soft!L238</f>
        <v>61</v>
      </c>
      <c r="M239" s="10">
        <f>Soft!M238</f>
        <v>65</v>
      </c>
      <c r="N239" s="10">
        <f>Soft!N238</f>
        <v>28</v>
      </c>
      <c r="O239" s="10">
        <f>Soft!O238</f>
        <v>74</v>
      </c>
      <c r="P239" s="10">
        <f>Soft!P238</f>
        <v>90</v>
      </c>
      <c r="Q239" s="10">
        <f>Soft!Q238</f>
        <v>56</v>
      </c>
      <c r="R239" s="10">
        <f>Soft!R238</f>
        <v>47</v>
      </c>
      <c r="S239" s="10">
        <f>Soft!S238</f>
        <v>40</v>
      </c>
      <c r="T239" s="10">
        <f>Soft!T238</f>
        <v>50</v>
      </c>
      <c r="U239" s="10">
        <f>Soft!U238</f>
        <v>41</v>
      </c>
      <c r="V239" s="10">
        <f>Soft!V238</f>
        <v>36</v>
      </c>
      <c r="W239" s="10">
        <f>Soft!W238</f>
        <v>47</v>
      </c>
      <c r="X239" s="10">
        <f>Soft!X238</f>
        <v>83</v>
      </c>
      <c r="Y239" s="10">
        <f>Soft!Y238</f>
        <v>91</v>
      </c>
      <c r="Z239" s="10">
        <f>Soft!Z238</f>
        <v>84</v>
      </c>
      <c r="AA239" s="10">
        <f>Soft!AA238</f>
        <v>88</v>
      </c>
      <c r="AB239" s="10">
        <f>Soft!AB238</f>
        <v>84</v>
      </c>
      <c r="AC239" s="10">
        <f>Soft!AC238</f>
        <v>85</v>
      </c>
      <c r="AD239" s="10">
        <f>Soft!AD238</f>
        <v>14</v>
      </c>
    </row>
    <row r="240" spans="1:30" x14ac:dyDescent="0.2">
      <c r="A240" s="13">
        <v>44348</v>
      </c>
      <c r="B240" s="10">
        <f>Soft!B239</f>
        <v>55</v>
      </c>
      <c r="C240" s="10">
        <f>Soft!C239</f>
        <v>49.2</v>
      </c>
      <c r="D240" s="10">
        <f>Soft!D239</f>
        <v>56.5</v>
      </c>
      <c r="E240" s="10">
        <f>Soft!E239</f>
        <v>112.64333866</v>
      </c>
      <c r="F240" s="10">
        <f>Soft!F239</f>
        <v>80</v>
      </c>
      <c r="G240" s="10">
        <f>Soft!G239</f>
        <v>89</v>
      </c>
      <c r="H240" s="10">
        <f>Soft!H239</f>
        <v>68</v>
      </c>
      <c r="I240" s="10">
        <f>Soft!I239</f>
        <v>56</v>
      </c>
      <c r="J240" s="10">
        <f>Soft!J239</f>
        <v>58</v>
      </c>
      <c r="K240" s="10">
        <f>Soft!K239</f>
        <v>42</v>
      </c>
      <c r="L240" s="10">
        <f>Soft!L239</f>
        <v>59</v>
      </c>
      <c r="M240" s="10">
        <f>Soft!M239</f>
        <v>59</v>
      </c>
      <c r="N240" s="10">
        <f>Soft!N239</f>
        <v>32</v>
      </c>
      <c r="O240" s="10">
        <f>Soft!O239</f>
        <v>62</v>
      </c>
      <c r="P240" s="10">
        <f>Soft!P239</f>
        <v>84</v>
      </c>
      <c r="Q240" s="10">
        <f>Soft!Q239</f>
        <v>66</v>
      </c>
      <c r="R240" s="10">
        <f>Soft!R239</f>
        <v>54</v>
      </c>
      <c r="S240" s="10">
        <f>Soft!S239</f>
        <v>55</v>
      </c>
      <c r="T240" s="10">
        <f>Soft!T239</f>
        <v>57</v>
      </c>
      <c r="U240" s="10">
        <f>Soft!U239</f>
        <v>32</v>
      </c>
      <c r="V240" s="10">
        <f>Soft!V239</f>
        <v>31</v>
      </c>
      <c r="W240" s="10">
        <f>Soft!W239</f>
        <v>49</v>
      </c>
      <c r="X240" s="10">
        <f>Soft!X239</f>
        <v>86</v>
      </c>
      <c r="Y240" s="10">
        <f>Soft!Y239</f>
        <v>96</v>
      </c>
      <c r="Z240" s="10">
        <f>Soft!Z239</f>
        <v>83</v>
      </c>
      <c r="AA240" s="10">
        <f>Soft!AA239</f>
        <v>90</v>
      </c>
      <c r="AB240" s="10">
        <f>Soft!AB239</f>
        <v>62</v>
      </c>
      <c r="AC240" s="10">
        <f>Soft!AC239</f>
        <v>88</v>
      </c>
      <c r="AD240" s="10">
        <f>Soft!AD239</f>
        <v>16</v>
      </c>
    </row>
    <row r="241" spans="1:30" x14ac:dyDescent="0.2">
      <c r="A241" s="13">
        <v>44378</v>
      </c>
      <c r="B241" s="10">
        <f>Soft!B240</f>
        <v>51.7</v>
      </c>
      <c r="C241" s="10">
        <f>Soft!C240</f>
        <v>47.5</v>
      </c>
      <c r="D241" s="10">
        <f>Soft!D240</f>
        <v>53.5</v>
      </c>
      <c r="E241" s="10">
        <f>Soft!E240</f>
        <v>114.06900036</v>
      </c>
      <c r="F241" s="10">
        <f>Soft!F240</f>
        <v>71</v>
      </c>
      <c r="G241" s="10">
        <f>Soft!G240</f>
        <v>88</v>
      </c>
      <c r="H241" s="10">
        <f>Soft!H240</f>
        <v>64</v>
      </c>
      <c r="I241" s="10">
        <f>Soft!I240</f>
        <v>56</v>
      </c>
      <c r="J241" s="10">
        <f>Soft!J240</f>
        <v>53</v>
      </c>
      <c r="K241" s="10">
        <f>Soft!K240</f>
        <v>40</v>
      </c>
      <c r="L241" s="10">
        <f>Soft!L240</f>
        <v>47</v>
      </c>
      <c r="M241" s="10">
        <f>Soft!M240</f>
        <v>44</v>
      </c>
      <c r="N241" s="10">
        <f>Soft!N240</f>
        <v>26</v>
      </c>
      <c r="O241" s="10">
        <f>Soft!O240</f>
        <v>0</v>
      </c>
      <c r="P241" s="10">
        <f>Soft!P240</f>
        <v>0</v>
      </c>
      <c r="Q241" s="10">
        <f>Soft!Q240</f>
        <v>0</v>
      </c>
      <c r="R241" s="10">
        <f>Soft!R240</f>
        <v>0</v>
      </c>
      <c r="S241" s="10">
        <f>Soft!S240</f>
        <v>0</v>
      </c>
      <c r="T241" s="10">
        <f>Soft!T240</f>
        <v>0</v>
      </c>
      <c r="U241" s="10">
        <f>Soft!U240</f>
        <v>0</v>
      </c>
      <c r="V241" s="10">
        <f>Soft!V240</f>
        <v>0</v>
      </c>
      <c r="W241" s="10">
        <f>Soft!W240</f>
        <v>0</v>
      </c>
      <c r="X241" s="10">
        <f>Soft!X240</f>
        <v>0</v>
      </c>
      <c r="Y241" s="10">
        <f>Soft!Y240</f>
        <v>0</v>
      </c>
      <c r="Z241" s="10">
        <f>Soft!Z240</f>
        <v>0</v>
      </c>
      <c r="AA241" s="10">
        <f>Soft!AA240</f>
        <v>0</v>
      </c>
      <c r="AB241" s="10">
        <f>Soft!AB240</f>
        <v>0</v>
      </c>
      <c r="AC241" s="10">
        <f>Soft!AC240</f>
        <v>0</v>
      </c>
      <c r="AD241" s="10">
        <f>Soft!AD240</f>
        <v>0</v>
      </c>
    </row>
    <row r="242" spans="1:30" x14ac:dyDescent="0.2">
      <c r="A242" s="13">
        <v>44409</v>
      </c>
      <c r="B242" s="10">
        <f>Soft!B241</f>
        <v>0</v>
      </c>
      <c r="C242" s="10">
        <f>Soft!C241</f>
        <v>0</v>
      </c>
      <c r="D242" s="10">
        <f>Soft!D241</f>
        <v>0</v>
      </c>
      <c r="E242" s="10">
        <f>Soft!E241</f>
        <v>0</v>
      </c>
      <c r="F242" s="10">
        <f>Soft!F241</f>
        <v>74</v>
      </c>
      <c r="G242" s="10">
        <f>Soft!G241</f>
        <v>94</v>
      </c>
      <c r="H242" s="10">
        <f>Soft!H241</f>
        <v>71</v>
      </c>
      <c r="I242" s="10">
        <f>Soft!I241</f>
        <v>60</v>
      </c>
      <c r="J242" s="10">
        <f>Soft!J241</f>
        <v>70</v>
      </c>
      <c r="K242" s="10">
        <f>Soft!K241</f>
        <v>47</v>
      </c>
      <c r="L242" s="10">
        <f>Soft!L241</f>
        <v>58</v>
      </c>
      <c r="M242" s="10">
        <f>Soft!M241</f>
        <v>61</v>
      </c>
      <c r="N242" s="10">
        <f>Soft!N241</f>
        <v>34</v>
      </c>
      <c r="O242" s="10">
        <f>Soft!O241</f>
        <v>0</v>
      </c>
      <c r="P242" s="10">
        <f>Soft!P241</f>
        <v>0</v>
      </c>
      <c r="Q242" s="10">
        <f>Soft!Q241</f>
        <v>0</v>
      </c>
      <c r="R242" s="10">
        <f>Soft!R241</f>
        <v>0</v>
      </c>
      <c r="S242" s="10">
        <f>Soft!S241</f>
        <v>0</v>
      </c>
      <c r="T242" s="10">
        <f>Soft!T241</f>
        <v>0</v>
      </c>
      <c r="U242" s="10">
        <f>Soft!U241</f>
        <v>0</v>
      </c>
      <c r="V242" s="10">
        <f>Soft!V241</f>
        <v>0</v>
      </c>
      <c r="W242" s="10">
        <f>Soft!W241</f>
        <v>0</v>
      </c>
      <c r="X242" s="10">
        <f>Soft!X241</f>
        <v>0</v>
      </c>
      <c r="Y242" s="10">
        <f>Soft!Y241</f>
        <v>0</v>
      </c>
      <c r="Z242" s="10">
        <f>Soft!Z241</f>
        <v>0</v>
      </c>
      <c r="AA242" s="10">
        <f>Soft!AA241</f>
        <v>0</v>
      </c>
      <c r="AB242" s="10">
        <f>Soft!AB241</f>
        <v>0</v>
      </c>
      <c r="AC242" s="10">
        <f>Soft!AC241</f>
        <v>0</v>
      </c>
      <c r="AD242" s="10">
        <f>Soft!AD241</f>
        <v>0</v>
      </c>
    </row>
    <row r="243" spans="1:30" x14ac:dyDescent="0.2">
      <c r="A243" s="13">
        <v>44440</v>
      </c>
      <c r="B243" s="10">
        <f>Soft!B242</f>
        <v>0</v>
      </c>
      <c r="C243" s="10">
        <f>Soft!C242</f>
        <v>0</v>
      </c>
      <c r="D243" s="10">
        <f>Soft!D242</f>
        <v>0</v>
      </c>
      <c r="E243" s="10">
        <f>Soft!E242</f>
        <v>0</v>
      </c>
      <c r="F243" s="10">
        <f>Soft!F242</f>
        <v>76</v>
      </c>
      <c r="G243" s="10">
        <f>Soft!G242</f>
        <v>97</v>
      </c>
      <c r="H243" s="10">
        <f>Soft!H242</f>
        <v>63</v>
      </c>
      <c r="I243" s="10">
        <f>Soft!I242</f>
        <v>54</v>
      </c>
      <c r="J243" s="10">
        <f>Soft!J242</f>
        <v>50</v>
      </c>
      <c r="K243" s="10">
        <f>Soft!K242</f>
        <v>41</v>
      </c>
      <c r="L243" s="10">
        <f>Soft!L242</f>
        <v>58</v>
      </c>
      <c r="M243" s="10">
        <f>Soft!M242</f>
        <v>60</v>
      </c>
      <c r="N243" s="10">
        <f>Soft!N242</f>
        <v>23</v>
      </c>
      <c r="O243" s="10">
        <f>Soft!O242</f>
        <v>0</v>
      </c>
      <c r="P243" s="10">
        <f>Soft!P242</f>
        <v>0</v>
      </c>
      <c r="Q243" s="10">
        <f>Soft!Q242</f>
        <v>0</v>
      </c>
      <c r="R243" s="10">
        <f>Soft!R242</f>
        <v>0</v>
      </c>
      <c r="S243" s="10">
        <f>Soft!S242</f>
        <v>0</v>
      </c>
      <c r="T243" s="10">
        <f>Soft!T242</f>
        <v>0</v>
      </c>
      <c r="U243" s="10">
        <f>Soft!U242</f>
        <v>0</v>
      </c>
      <c r="V243" s="10">
        <f>Soft!V242</f>
        <v>0</v>
      </c>
      <c r="W243" s="10">
        <f>Soft!W242</f>
        <v>0</v>
      </c>
      <c r="X243" s="10">
        <f>Soft!X242</f>
        <v>0</v>
      </c>
      <c r="Y243" s="10">
        <f>Soft!Y242</f>
        <v>0</v>
      </c>
      <c r="Z243" s="10">
        <f>Soft!Z242</f>
        <v>0</v>
      </c>
      <c r="AA243" s="10">
        <f>Soft!AA242</f>
        <v>0</v>
      </c>
      <c r="AB243" s="10">
        <f>Soft!AB242</f>
        <v>0</v>
      </c>
      <c r="AC243" s="10">
        <f>Soft!AC242</f>
        <v>0</v>
      </c>
      <c r="AD243" s="10">
        <f>Soft!AD242</f>
        <v>0</v>
      </c>
    </row>
    <row r="244" spans="1:30" x14ac:dyDescent="0.2">
      <c r="A244" s="13">
        <v>44470</v>
      </c>
      <c r="B244" s="10">
        <f>Soft!B243</f>
        <v>0</v>
      </c>
      <c r="C244" s="10">
        <f>Soft!C243</f>
        <v>0</v>
      </c>
      <c r="D244" s="10">
        <f>Soft!D243</f>
        <v>0</v>
      </c>
      <c r="E244" s="10">
        <f>Soft!E243</f>
        <v>0</v>
      </c>
      <c r="F244" s="10">
        <f>Soft!F243</f>
        <v>0</v>
      </c>
      <c r="G244" s="10">
        <f>Soft!G243</f>
        <v>0</v>
      </c>
      <c r="H244" s="10">
        <f>Soft!H243</f>
        <v>0</v>
      </c>
      <c r="I244" s="10">
        <f>Soft!I243</f>
        <v>0</v>
      </c>
      <c r="J244" s="10">
        <f>Soft!J243</f>
        <v>0</v>
      </c>
      <c r="K244" s="10">
        <f>Soft!K243</f>
        <v>0</v>
      </c>
      <c r="L244" s="10">
        <f>Soft!L243</f>
        <v>0</v>
      </c>
      <c r="M244" s="10">
        <f>Soft!M243</f>
        <v>0</v>
      </c>
      <c r="N244" s="10">
        <f>Soft!N243</f>
        <v>0</v>
      </c>
      <c r="O244" s="10">
        <f>Soft!O243</f>
        <v>0</v>
      </c>
      <c r="P244" s="10">
        <f>Soft!P243</f>
        <v>0</v>
      </c>
      <c r="Q244" s="10">
        <f>Soft!Q243</f>
        <v>0</v>
      </c>
      <c r="R244" s="10">
        <f>Soft!R243</f>
        <v>0</v>
      </c>
      <c r="S244" s="10">
        <f>Soft!S243</f>
        <v>0</v>
      </c>
      <c r="T244" s="10">
        <f>Soft!T243</f>
        <v>0</v>
      </c>
      <c r="U244" s="10">
        <f>Soft!U243</f>
        <v>0</v>
      </c>
      <c r="V244" s="10">
        <f>Soft!V243</f>
        <v>0</v>
      </c>
      <c r="W244" s="10">
        <f>Soft!W243</f>
        <v>0</v>
      </c>
      <c r="X244" s="10">
        <f>Soft!X243</f>
        <v>0</v>
      </c>
      <c r="Y244" s="10">
        <f>Soft!Y243</f>
        <v>0</v>
      </c>
      <c r="Z244" s="10">
        <f>Soft!Z243</f>
        <v>0</v>
      </c>
      <c r="AA244" s="10">
        <f>Soft!AA243</f>
        <v>0</v>
      </c>
      <c r="AB244" s="10">
        <f>Soft!AB243</f>
        <v>0</v>
      </c>
      <c r="AC244" s="10">
        <f>Soft!AC243</f>
        <v>0</v>
      </c>
      <c r="AD244" s="10">
        <f>Soft!AD243</f>
        <v>0</v>
      </c>
    </row>
    <row r="245" spans="1:30" x14ac:dyDescent="0.2">
      <c r="A245" s="13">
        <v>44501</v>
      </c>
      <c r="B245" s="10">
        <f>Soft!B244</f>
        <v>0</v>
      </c>
      <c r="C245" s="10">
        <f>Soft!C244</f>
        <v>0</v>
      </c>
      <c r="D245" s="10">
        <f>Soft!D244</f>
        <v>0</v>
      </c>
      <c r="E245" s="10">
        <f>Soft!E244</f>
        <v>0</v>
      </c>
      <c r="F245" s="10">
        <f>Soft!F244</f>
        <v>0</v>
      </c>
      <c r="G245" s="10">
        <f>Soft!G244</f>
        <v>0</v>
      </c>
      <c r="H245" s="10">
        <f>Soft!H244</f>
        <v>0</v>
      </c>
      <c r="I245" s="10">
        <f>Soft!I244</f>
        <v>0</v>
      </c>
      <c r="J245" s="10">
        <f>Soft!J244</f>
        <v>0</v>
      </c>
      <c r="K245" s="10">
        <f>Soft!K244</f>
        <v>0</v>
      </c>
      <c r="L245" s="10">
        <f>Soft!L244</f>
        <v>0</v>
      </c>
      <c r="M245" s="10">
        <f>Soft!M244</f>
        <v>0</v>
      </c>
      <c r="N245" s="10">
        <f>Soft!N244</f>
        <v>0</v>
      </c>
      <c r="O245" s="10">
        <f>Soft!O244</f>
        <v>0</v>
      </c>
      <c r="P245" s="10">
        <f>Soft!P244</f>
        <v>0</v>
      </c>
      <c r="Q245" s="10">
        <f>Soft!Q244</f>
        <v>0</v>
      </c>
      <c r="R245" s="10">
        <f>Soft!R244</f>
        <v>0</v>
      </c>
      <c r="S245" s="10">
        <f>Soft!S244</f>
        <v>0</v>
      </c>
      <c r="T245" s="10">
        <f>Soft!T244</f>
        <v>0</v>
      </c>
      <c r="U245" s="10">
        <f>Soft!U244</f>
        <v>0</v>
      </c>
      <c r="V245" s="10">
        <f>Soft!V244</f>
        <v>0</v>
      </c>
      <c r="W245" s="10">
        <f>Soft!W244</f>
        <v>0</v>
      </c>
      <c r="X245" s="10">
        <f>Soft!X244</f>
        <v>0</v>
      </c>
      <c r="Y245" s="10">
        <f>Soft!Y244</f>
        <v>0</v>
      </c>
      <c r="Z245" s="10">
        <f>Soft!Z244</f>
        <v>0</v>
      </c>
      <c r="AA245" s="10">
        <f>Soft!AA244</f>
        <v>0</v>
      </c>
      <c r="AB245" s="10">
        <f>Soft!AB244</f>
        <v>0</v>
      </c>
      <c r="AC245" s="10">
        <f>Soft!AC244</f>
        <v>0</v>
      </c>
      <c r="AD245" s="10">
        <f>Soft!AD244</f>
        <v>0</v>
      </c>
    </row>
    <row r="246" spans="1:30" x14ac:dyDescent="0.2">
      <c r="A246" s="13">
        <v>44531</v>
      </c>
      <c r="B246" s="10">
        <f>Soft!B245</f>
        <v>0</v>
      </c>
      <c r="C246" s="10">
        <f>Soft!C245</f>
        <v>0</v>
      </c>
      <c r="D246" s="10">
        <f>Soft!D245</f>
        <v>0</v>
      </c>
      <c r="E246" s="10">
        <f>Soft!E245</f>
        <v>0</v>
      </c>
      <c r="F246" s="10">
        <f>Soft!F245</f>
        <v>0</v>
      </c>
      <c r="G246" s="10">
        <f>Soft!G245</f>
        <v>0</v>
      </c>
      <c r="H246" s="10">
        <f>Soft!H245</f>
        <v>0</v>
      </c>
      <c r="I246" s="10">
        <f>Soft!I245</f>
        <v>0</v>
      </c>
      <c r="J246" s="10">
        <f>Soft!J245</f>
        <v>0</v>
      </c>
      <c r="K246" s="10">
        <f>Soft!K245</f>
        <v>0</v>
      </c>
      <c r="L246" s="10">
        <f>Soft!L245</f>
        <v>0</v>
      </c>
      <c r="M246" s="10">
        <f>Soft!M245</f>
        <v>0</v>
      </c>
      <c r="N246" s="10">
        <f>Soft!N245</f>
        <v>0</v>
      </c>
      <c r="O246" s="10">
        <f>Soft!O245</f>
        <v>0</v>
      </c>
      <c r="P246" s="10">
        <f>Soft!P245</f>
        <v>0</v>
      </c>
      <c r="Q246" s="10">
        <f>Soft!Q245</f>
        <v>0</v>
      </c>
      <c r="R246" s="10">
        <f>Soft!R245</f>
        <v>0</v>
      </c>
      <c r="S246" s="10">
        <f>Soft!S245</f>
        <v>0</v>
      </c>
      <c r="T246" s="10">
        <f>Soft!T245</f>
        <v>0</v>
      </c>
      <c r="U246" s="10">
        <f>Soft!U245</f>
        <v>0</v>
      </c>
      <c r="V246" s="10">
        <f>Soft!V245</f>
        <v>0</v>
      </c>
      <c r="W246" s="10">
        <f>Soft!W245</f>
        <v>0</v>
      </c>
      <c r="X246" s="10">
        <f>Soft!X245</f>
        <v>0</v>
      </c>
      <c r="Y246" s="10">
        <f>Soft!Y245</f>
        <v>0</v>
      </c>
      <c r="Z246" s="10">
        <f>Soft!Z245</f>
        <v>0</v>
      </c>
      <c r="AA246" s="10">
        <f>Soft!AA245</f>
        <v>0</v>
      </c>
      <c r="AB246" s="10">
        <f>Soft!AB245</f>
        <v>0</v>
      </c>
      <c r="AC246" s="10">
        <f>Soft!AC245</f>
        <v>0</v>
      </c>
      <c r="AD246" s="10">
        <f>Soft!AD245</f>
        <v>0</v>
      </c>
    </row>
    <row r="247" spans="1:30" x14ac:dyDescent="0.2">
      <c r="A247" s="13">
        <v>44562</v>
      </c>
      <c r="B247" s="10">
        <f>Soft!B246</f>
        <v>0</v>
      </c>
      <c r="C247" s="10">
        <f>Soft!C246</f>
        <v>0</v>
      </c>
      <c r="D247" s="10">
        <f>Soft!D246</f>
        <v>0</v>
      </c>
      <c r="E247" s="10">
        <f>Soft!E246</f>
        <v>0</v>
      </c>
      <c r="F247" s="10">
        <f>Soft!F246</f>
        <v>0</v>
      </c>
      <c r="G247" s="10">
        <f>Soft!G246</f>
        <v>0</v>
      </c>
      <c r="H247" s="10">
        <f>Soft!H246</f>
        <v>0</v>
      </c>
      <c r="I247" s="10">
        <f>Soft!I246</f>
        <v>0</v>
      </c>
      <c r="J247" s="10">
        <f>Soft!J246</f>
        <v>0</v>
      </c>
      <c r="K247" s="10">
        <f>Soft!K246</f>
        <v>0</v>
      </c>
      <c r="L247" s="10">
        <f>Soft!L246</f>
        <v>0</v>
      </c>
      <c r="M247" s="10">
        <f>Soft!M246</f>
        <v>0</v>
      </c>
      <c r="N247" s="10">
        <f>Soft!N246</f>
        <v>0</v>
      </c>
      <c r="O247" s="10">
        <f>Soft!O246</f>
        <v>0</v>
      </c>
      <c r="P247" s="10">
        <f>Soft!P246</f>
        <v>0</v>
      </c>
      <c r="Q247" s="10">
        <f>Soft!Q246</f>
        <v>0</v>
      </c>
      <c r="R247" s="10">
        <f>Soft!R246</f>
        <v>0</v>
      </c>
      <c r="S247" s="10">
        <f>Soft!S246</f>
        <v>0</v>
      </c>
      <c r="T247" s="10">
        <f>Soft!T246</f>
        <v>0</v>
      </c>
      <c r="U247" s="10">
        <f>Soft!U246</f>
        <v>0</v>
      </c>
      <c r="V247" s="10">
        <f>Soft!V246</f>
        <v>0</v>
      </c>
      <c r="W247" s="10">
        <f>Soft!W246</f>
        <v>0</v>
      </c>
      <c r="X247" s="10">
        <f>Soft!X246</f>
        <v>0</v>
      </c>
      <c r="Y247" s="10">
        <f>Soft!Y246</f>
        <v>0</v>
      </c>
      <c r="Z247" s="10">
        <f>Soft!Z246</f>
        <v>0</v>
      </c>
      <c r="AA247" s="10">
        <f>Soft!AA246</f>
        <v>0</v>
      </c>
      <c r="AB247" s="10">
        <f>Soft!AB246</f>
        <v>0</v>
      </c>
      <c r="AC247" s="10">
        <f>Soft!AC246</f>
        <v>0</v>
      </c>
      <c r="AD247" s="10">
        <f>Soft!AD246</f>
        <v>0</v>
      </c>
    </row>
    <row r="248" spans="1:30" x14ac:dyDescent="0.2">
      <c r="A248" s="13">
        <v>44593</v>
      </c>
      <c r="B248" s="10">
        <f>Soft!B247</f>
        <v>0</v>
      </c>
      <c r="C248" s="10">
        <f>Soft!C247</f>
        <v>0</v>
      </c>
      <c r="D248" s="10">
        <f>Soft!D247</f>
        <v>0</v>
      </c>
      <c r="E248" s="10">
        <f>Soft!E247</f>
        <v>0</v>
      </c>
      <c r="F248" s="10">
        <f>Soft!F247</f>
        <v>0</v>
      </c>
      <c r="G248" s="10">
        <f>Soft!G247</f>
        <v>0</v>
      </c>
      <c r="H248" s="10">
        <f>Soft!H247</f>
        <v>0</v>
      </c>
      <c r="I248" s="10">
        <f>Soft!I247</f>
        <v>0</v>
      </c>
      <c r="J248" s="10">
        <f>Soft!J247</f>
        <v>0</v>
      </c>
      <c r="K248" s="10">
        <f>Soft!K247</f>
        <v>0</v>
      </c>
      <c r="L248" s="10">
        <f>Soft!L247</f>
        <v>0</v>
      </c>
      <c r="M248" s="10">
        <f>Soft!M247</f>
        <v>0</v>
      </c>
      <c r="N248" s="10">
        <f>Soft!N247</f>
        <v>0</v>
      </c>
      <c r="O248" s="10">
        <f>Soft!O247</f>
        <v>0</v>
      </c>
      <c r="P248" s="10">
        <f>Soft!P247</f>
        <v>0</v>
      </c>
      <c r="Q248" s="10">
        <f>Soft!Q247</f>
        <v>0</v>
      </c>
      <c r="R248" s="10">
        <f>Soft!R247</f>
        <v>0</v>
      </c>
      <c r="S248" s="10">
        <f>Soft!S247</f>
        <v>0</v>
      </c>
      <c r="T248" s="10">
        <f>Soft!T247</f>
        <v>0</v>
      </c>
      <c r="U248" s="10">
        <f>Soft!U247</f>
        <v>0</v>
      </c>
      <c r="V248" s="10">
        <f>Soft!V247</f>
        <v>0</v>
      </c>
      <c r="W248" s="10">
        <f>Soft!W247</f>
        <v>0</v>
      </c>
      <c r="X248" s="10">
        <f>Soft!X247</f>
        <v>0</v>
      </c>
      <c r="Y248" s="10">
        <f>Soft!Y247</f>
        <v>0</v>
      </c>
      <c r="Z248" s="10">
        <f>Soft!Z247</f>
        <v>0</v>
      </c>
      <c r="AA248" s="10">
        <f>Soft!AA247</f>
        <v>0</v>
      </c>
      <c r="AB248" s="10">
        <f>Soft!AB247</f>
        <v>0</v>
      </c>
      <c r="AC248" s="10">
        <f>Soft!AC247</f>
        <v>0</v>
      </c>
      <c r="AD248" s="10">
        <f>Soft!AD247</f>
        <v>0</v>
      </c>
    </row>
    <row r="249" spans="1:30" x14ac:dyDescent="0.2">
      <c r="A249" s="13">
        <v>44621</v>
      </c>
      <c r="B249" s="10">
        <f>Soft!B248</f>
        <v>0</v>
      </c>
      <c r="C249" s="10">
        <f>Soft!C248</f>
        <v>0</v>
      </c>
      <c r="D249" s="10">
        <f>Soft!D248</f>
        <v>0</v>
      </c>
      <c r="E249" s="10">
        <f>Soft!E248</f>
        <v>0</v>
      </c>
      <c r="F249" s="10">
        <f>Soft!F248</f>
        <v>0</v>
      </c>
      <c r="G249" s="10">
        <f>Soft!G248</f>
        <v>0</v>
      </c>
      <c r="H249" s="10">
        <f>Soft!H248</f>
        <v>0</v>
      </c>
      <c r="I249" s="10">
        <f>Soft!I248</f>
        <v>0</v>
      </c>
      <c r="J249" s="10">
        <f>Soft!J248</f>
        <v>0</v>
      </c>
      <c r="K249" s="10">
        <f>Soft!K248</f>
        <v>0</v>
      </c>
      <c r="L249" s="10">
        <f>Soft!L248</f>
        <v>0</v>
      </c>
      <c r="M249" s="10">
        <f>Soft!M248</f>
        <v>0</v>
      </c>
      <c r="N249" s="10">
        <f>Soft!N248</f>
        <v>0</v>
      </c>
      <c r="O249" s="10">
        <f>Soft!O248</f>
        <v>0</v>
      </c>
      <c r="P249" s="10">
        <f>Soft!P248</f>
        <v>0</v>
      </c>
      <c r="Q249" s="10">
        <f>Soft!Q248</f>
        <v>0</v>
      </c>
      <c r="R249" s="10">
        <f>Soft!R248</f>
        <v>0</v>
      </c>
      <c r="S249" s="10">
        <f>Soft!S248</f>
        <v>0</v>
      </c>
      <c r="T249" s="10">
        <f>Soft!T248</f>
        <v>0</v>
      </c>
      <c r="U249" s="10">
        <f>Soft!U248</f>
        <v>0</v>
      </c>
      <c r="V249" s="10">
        <f>Soft!V248</f>
        <v>0</v>
      </c>
      <c r="W249" s="10">
        <f>Soft!W248</f>
        <v>0</v>
      </c>
      <c r="X249" s="10">
        <f>Soft!X248</f>
        <v>0</v>
      </c>
      <c r="Y249" s="10">
        <f>Soft!Y248</f>
        <v>0</v>
      </c>
      <c r="Z249" s="10">
        <f>Soft!Z248</f>
        <v>0</v>
      </c>
      <c r="AA249" s="10">
        <f>Soft!AA248</f>
        <v>0</v>
      </c>
      <c r="AB249" s="10">
        <f>Soft!AB248</f>
        <v>0</v>
      </c>
      <c r="AC249" s="10">
        <f>Soft!AC248</f>
        <v>0</v>
      </c>
      <c r="AD249" s="10">
        <f>Soft!AD248</f>
        <v>0</v>
      </c>
    </row>
    <row r="250" spans="1:30" x14ac:dyDescent="0.2">
      <c r="A250" s="13">
        <v>44652</v>
      </c>
      <c r="B250" s="10">
        <f>Soft!B249</f>
        <v>0</v>
      </c>
      <c r="C250" s="10">
        <f>Soft!C249</f>
        <v>0</v>
      </c>
      <c r="D250" s="10">
        <f>Soft!D249</f>
        <v>0</v>
      </c>
      <c r="E250" s="10">
        <f>Soft!E249</f>
        <v>0</v>
      </c>
      <c r="F250" s="10">
        <f>Soft!F249</f>
        <v>0</v>
      </c>
      <c r="G250" s="10">
        <f>Soft!G249</f>
        <v>0</v>
      </c>
      <c r="H250" s="10">
        <f>Soft!H249</f>
        <v>0</v>
      </c>
      <c r="I250" s="10">
        <f>Soft!I249</f>
        <v>0</v>
      </c>
      <c r="J250" s="10">
        <f>Soft!J249</f>
        <v>0</v>
      </c>
      <c r="K250" s="10">
        <f>Soft!K249</f>
        <v>0</v>
      </c>
      <c r="L250" s="10">
        <f>Soft!L249</f>
        <v>0</v>
      </c>
      <c r="M250" s="10">
        <f>Soft!M249</f>
        <v>0</v>
      </c>
      <c r="N250" s="10">
        <f>Soft!N249</f>
        <v>0</v>
      </c>
      <c r="O250" s="10">
        <f>Soft!O249</f>
        <v>0</v>
      </c>
      <c r="P250" s="10">
        <f>Soft!P249</f>
        <v>0</v>
      </c>
      <c r="Q250" s="10">
        <f>Soft!Q249</f>
        <v>0</v>
      </c>
      <c r="R250" s="10">
        <f>Soft!R249</f>
        <v>0</v>
      </c>
      <c r="S250" s="10">
        <f>Soft!S249</f>
        <v>0</v>
      </c>
      <c r="T250" s="10">
        <f>Soft!T249</f>
        <v>0</v>
      </c>
      <c r="U250" s="10">
        <f>Soft!U249</f>
        <v>0</v>
      </c>
      <c r="V250" s="10">
        <f>Soft!V249</f>
        <v>0</v>
      </c>
      <c r="W250" s="10">
        <f>Soft!W249</f>
        <v>0</v>
      </c>
      <c r="X250" s="10">
        <f>Soft!X249</f>
        <v>0</v>
      </c>
      <c r="Y250" s="10">
        <f>Soft!Y249</f>
        <v>0</v>
      </c>
      <c r="Z250" s="10">
        <f>Soft!Z249</f>
        <v>0</v>
      </c>
      <c r="AA250" s="10">
        <f>Soft!AA249</f>
        <v>0</v>
      </c>
      <c r="AB250" s="10">
        <f>Soft!AB249</f>
        <v>0</v>
      </c>
      <c r="AC250" s="10">
        <f>Soft!AC249</f>
        <v>0</v>
      </c>
      <c r="AD250" s="10">
        <f>Soft!AD249</f>
        <v>0</v>
      </c>
    </row>
    <row r="251" spans="1:30" x14ac:dyDescent="0.2">
      <c r="A251" s="13">
        <v>44682</v>
      </c>
      <c r="B251" s="10">
        <f>Soft!B250</f>
        <v>0</v>
      </c>
      <c r="C251" s="10">
        <f>Soft!C250</f>
        <v>0</v>
      </c>
      <c r="D251" s="10">
        <f>Soft!D250</f>
        <v>0</v>
      </c>
      <c r="E251" s="10">
        <f>Soft!E250</f>
        <v>0</v>
      </c>
      <c r="F251" s="10">
        <f>Soft!F250</f>
        <v>0</v>
      </c>
      <c r="G251" s="10">
        <f>Soft!G250</f>
        <v>0</v>
      </c>
      <c r="H251" s="10">
        <f>Soft!H250</f>
        <v>0</v>
      </c>
      <c r="I251" s="10">
        <f>Soft!I250</f>
        <v>0</v>
      </c>
      <c r="J251" s="10">
        <f>Soft!J250</f>
        <v>0</v>
      </c>
      <c r="K251" s="10">
        <f>Soft!K250</f>
        <v>0</v>
      </c>
      <c r="L251" s="10">
        <f>Soft!L250</f>
        <v>0</v>
      </c>
      <c r="M251" s="10">
        <f>Soft!M250</f>
        <v>0</v>
      </c>
      <c r="N251" s="10">
        <f>Soft!N250</f>
        <v>0</v>
      </c>
      <c r="O251" s="10">
        <f>Soft!O250</f>
        <v>0</v>
      </c>
      <c r="P251" s="10">
        <f>Soft!P250</f>
        <v>0</v>
      </c>
      <c r="Q251" s="10">
        <f>Soft!Q250</f>
        <v>0</v>
      </c>
      <c r="R251" s="10">
        <f>Soft!R250</f>
        <v>0</v>
      </c>
      <c r="S251" s="10">
        <f>Soft!S250</f>
        <v>0</v>
      </c>
      <c r="T251" s="10">
        <f>Soft!T250</f>
        <v>0</v>
      </c>
      <c r="U251" s="10">
        <f>Soft!U250</f>
        <v>0</v>
      </c>
      <c r="V251" s="10">
        <f>Soft!V250</f>
        <v>0</v>
      </c>
      <c r="W251" s="10">
        <f>Soft!W250</f>
        <v>0</v>
      </c>
      <c r="X251" s="10">
        <f>Soft!X250</f>
        <v>0</v>
      </c>
      <c r="Y251" s="10">
        <f>Soft!Y250</f>
        <v>0</v>
      </c>
      <c r="Z251" s="10">
        <f>Soft!Z250</f>
        <v>0</v>
      </c>
      <c r="AA251" s="10">
        <f>Soft!AA250</f>
        <v>0</v>
      </c>
      <c r="AB251" s="10">
        <f>Soft!AB250</f>
        <v>0</v>
      </c>
      <c r="AC251" s="10">
        <f>Soft!AC250</f>
        <v>0</v>
      </c>
      <c r="AD251" s="10">
        <f>Soft!AD250</f>
        <v>0</v>
      </c>
    </row>
    <row r="252" spans="1:30" x14ac:dyDescent="0.2">
      <c r="A252" s="13">
        <v>44713</v>
      </c>
      <c r="B252" s="10">
        <f>Soft!B251</f>
        <v>0</v>
      </c>
      <c r="C252" s="10">
        <f>Soft!C251</f>
        <v>0</v>
      </c>
      <c r="D252" s="10">
        <f>Soft!D251</f>
        <v>0</v>
      </c>
      <c r="E252" s="10">
        <f>Soft!E251</f>
        <v>0</v>
      </c>
      <c r="F252" s="10">
        <f>Soft!F251</f>
        <v>0</v>
      </c>
      <c r="G252" s="10">
        <f>Soft!G251</f>
        <v>0</v>
      </c>
      <c r="H252" s="10">
        <f>Soft!H251</f>
        <v>0</v>
      </c>
      <c r="I252" s="10">
        <f>Soft!I251</f>
        <v>0</v>
      </c>
      <c r="J252" s="10">
        <f>Soft!J251</f>
        <v>0</v>
      </c>
      <c r="K252" s="10">
        <f>Soft!K251</f>
        <v>0</v>
      </c>
      <c r="L252" s="10">
        <f>Soft!L251</f>
        <v>0</v>
      </c>
      <c r="M252" s="10">
        <f>Soft!M251</f>
        <v>0</v>
      </c>
      <c r="N252" s="10">
        <f>Soft!N251</f>
        <v>0</v>
      </c>
      <c r="O252" s="10">
        <f>Soft!O251</f>
        <v>0</v>
      </c>
      <c r="P252" s="10">
        <f>Soft!P251</f>
        <v>0</v>
      </c>
      <c r="Q252" s="10">
        <f>Soft!Q251</f>
        <v>0</v>
      </c>
      <c r="R252" s="10">
        <f>Soft!R251</f>
        <v>0</v>
      </c>
      <c r="S252" s="10">
        <f>Soft!S251</f>
        <v>0</v>
      </c>
      <c r="T252" s="10">
        <f>Soft!T251</f>
        <v>0</v>
      </c>
      <c r="U252" s="10">
        <f>Soft!U251</f>
        <v>0</v>
      </c>
      <c r="V252" s="10">
        <f>Soft!V251</f>
        <v>0</v>
      </c>
      <c r="W252" s="10">
        <f>Soft!W251</f>
        <v>0</v>
      </c>
      <c r="X252" s="10">
        <f>Soft!X251</f>
        <v>0</v>
      </c>
      <c r="Y252" s="10">
        <f>Soft!Y251</f>
        <v>0</v>
      </c>
      <c r="Z252" s="10">
        <f>Soft!Z251</f>
        <v>0</v>
      </c>
      <c r="AA252" s="10">
        <f>Soft!AA251</f>
        <v>0</v>
      </c>
      <c r="AB252" s="10">
        <f>Soft!AB251</f>
        <v>0</v>
      </c>
      <c r="AC252" s="10">
        <f>Soft!AC251</f>
        <v>0</v>
      </c>
      <c r="AD252" s="10">
        <f>Soft!AD251</f>
        <v>0</v>
      </c>
    </row>
    <row r="253" spans="1:30" x14ac:dyDescent="0.2">
      <c r="A253" s="13">
        <v>44743</v>
      </c>
      <c r="B253" s="10">
        <f>Soft!B252</f>
        <v>0</v>
      </c>
      <c r="C253" s="10">
        <f>Soft!C252</f>
        <v>0</v>
      </c>
      <c r="D253" s="10">
        <f>Soft!D252</f>
        <v>0</v>
      </c>
      <c r="E253" s="10">
        <f>Soft!E252</f>
        <v>0</v>
      </c>
      <c r="F253" s="10">
        <f>Soft!F252</f>
        <v>0</v>
      </c>
      <c r="G253" s="10">
        <f>Soft!G252</f>
        <v>0</v>
      </c>
      <c r="H253" s="10">
        <f>Soft!H252</f>
        <v>0</v>
      </c>
      <c r="I253" s="10">
        <f>Soft!I252</f>
        <v>0</v>
      </c>
      <c r="J253" s="10">
        <f>Soft!J252</f>
        <v>0</v>
      </c>
      <c r="K253" s="10">
        <f>Soft!K252</f>
        <v>0</v>
      </c>
      <c r="L253" s="10">
        <f>Soft!L252</f>
        <v>0</v>
      </c>
      <c r="M253" s="10">
        <f>Soft!M252</f>
        <v>0</v>
      </c>
      <c r="N253" s="10">
        <f>Soft!N252</f>
        <v>0</v>
      </c>
      <c r="O253" s="10">
        <f>Soft!O252</f>
        <v>0</v>
      </c>
      <c r="P253" s="10">
        <f>Soft!P252</f>
        <v>0</v>
      </c>
      <c r="Q253" s="10">
        <f>Soft!Q252</f>
        <v>0</v>
      </c>
      <c r="R253" s="10">
        <f>Soft!R252</f>
        <v>0</v>
      </c>
      <c r="S253" s="10">
        <f>Soft!S252</f>
        <v>0</v>
      </c>
      <c r="T253" s="10">
        <f>Soft!T252</f>
        <v>0</v>
      </c>
      <c r="U253" s="10">
        <f>Soft!U252</f>
        <v>0</v>
      </c>
      <c r="V253" s="10">
        <f>Soft!V252</f>
        <v>0</v>
      </c>
      <c r="W253" s="10">
        <f>Soft!W252</f>
        <v>0</v>
      </c>
      <c r="X253" s="10">
        <f>Soft!X252</f>
        <v>0</v>
      </c>
      <c r="Y253" s="10">
        <f>Soft!Y252</f>
        <v>0</v>
      </c>
      <c r="Z253" s="10">
        <f>Soft!Z252</f>
        <v>0</v>
      </c>
      <c r="AA253" s="10">
        <f>Soft!AA252</f>
        <v>0</v>
      </c>
      <c r="AB253" s="10">
        <f>Soft!AB252</f>
        <v>0</v>
      </c>
      <c r="AC253" s="10">
        <f>Soft!AC252</f>
        <v>0</v>
      </c>
      <c r="AD253" s="10">
        <f>Soft!AD252</f>
        <v>0</v>
      </c>
    </row>
    <row r="254" spans="1:30" x14ac:dyDescent="0.2">
      <c r="A254" s="13">
        <v>44774</v>
      </c>
      <c r="B254" s="10">
        <f>Soft!B253</f>
        <v>0</v>
      </c>
      <c r="C254" s="10">
        <f>Soft!C253</f>
        <v>0</v>
      </c>
      <c r="D254" s="10">
        <f>Soft!D253</f>
        <v>0</v>
      </c>
      <c r="E254" s="10">
        <f>Soft!E253</f>
        <v>0</v>
      </c>
      <c r="F254" s="10">
        <f>Soft!F253</f>
        <v>0</v>
      </c>
      <c r="G254" s="10">
        <f>Soft!G253</f>
        <v>0</v>
      </c>
      <c r="H254" s="10">
        <f>Soft!H253</f>
        <v>0</v>
      </c>
      <c r="I254" s="10">
        <f>Soft!I253</f>
        <v>0</v>
      </c>
      <c r="J254" s="10">
        <f>Soft!J253</f>
        <v>0</v>
      </c>
      <c r="K254" s="10">
        <f>Soft!K253</f>
        <v>0</v>
      </c>
      <c r="L254" s="10">
        <f>Soft!L253</f>
        <v>0</v>
      </c>
      <c r="M254" s="10">
        <f>Soft!M253</f>
        <v>0</v>
      </c>
      <c r="N254" s="10">
        <f>Soft!N253</f>
        <v>0</v>
      </c>
      <c r="O254" s="10">
        <f>Soft!O253</f>
        <v>0</v>
      </c>
      <c r="P254" s="10">
        <f>Soft!P253</f>
        <v>0</v>
      </c>
      <c r="Q254" s="10">
        <f>Soft!Q253</f>
        <v>0</v>
      </c>
      <c r="R254" s="10">
        <f>Soft!R253</f>
        <v>0</v>
      </c>
      <c r="S254" s="10">
        <f>Soft!S253</f>
        <v>0</v>
      </c>
      <c r="T254" s="10">
        <f>Soft!T253</f>
        <v>0</v>
      </c>
      <c r="U254" s="10">
        <f>Soft!U253</f>
        <v>0</v>
      </c>
      <c r="V254" s="10">
        <f>Soft!V253</f>
        <v>0</v>
      </c>
      <c r="W254" s="10">
        <f>Soft!W253</f>
        <v>0</v>
      </c>
      <c r="X254" s="10">
        <f>Soft!X253</f>
        <v>0</v>
      </c>
      <c r="Y254" s="10">
        <f>Soft!Y253</f>
        <v>0</v>
      </c>
      <c r="Z254" s="10">
        <f>Soft!Z253</f>
        <v>0</v>
      </c>
      <c r="AA254" s="10">
        <f>Soft!AA253</f>
        <v>0</v>
      </c>
      <c r="AB254" s="10">
        <f>Soft!AB253</f>
        <v>0</v>
      </c>
      <c r="AC254" s="10">
        <f>Soft!AC253</f>
        <v>0</v>
      </c>
      <c r="AD254" s="10">
        <f>Soft!AD253</f>
        <v>0</v>
      </c>
    </row>
    <row r="255" spans="1:30" x14ac:dyDescent="0.2">
      <c r="A255" s="13">
        <v>44805</v>
      </c>
      <c r="B255" s="10">
        <f>Soft!B254</f>
        <v>0</v>
      </c>
      <c r="C255" s="10">
        <f>Soft!C254</f>
        <v>0</v>
      </c>
      <c r="D255" s="10">
        <f>Soft!D254</f>
        <v>0</v>
      </c>
      <c r="E255" s="10">
        <f>Soft!E254</f>
        <v>0</v>
      </c>
      <c r="F255" s="10">
        <f>Soft!F254</f>
        <v>0</v>
      </c>
      <c r="G255" s="10">
        <f>Soft!G254</f>
        <v>0</v>
      </c>
      <c r="H255" s="10">
        <f>Soft!H254</f>
        <v>0</v>
      </c>
      <c r="I255" s="10">
        <f>Soft!I254</f>
        <v>0</v>
      </c>
      <c r="J255" s="10">
        <f>Soft!J254</f>
        <v>0</v>
      </c>
      <c r="K255" s="10">
        <f>Soft!K254</f>
        <v>0</v>
      </c>
      <c r="L255" s="10">
        <f>Soft!L254</f>
        <v>0</v>
      </c>
      <c r="M255" s="10">
        <f>Soft!M254</f>
        <v>0</v>
      </c>
      <c r="N255" s="10">
        <f>Soft!N254</f>
        <v>0</v>
      </c>
      <c r="O255" s="10">
        <f>Soft!O254</f>
        <v>0</v>
      </c>
      <c r="P255" s="10">
        <f>Soft!P254</f>
        <v>0</v>
      </c>
      <c r="Q255" s="10">
        <f>Soft!Q254</f>
        <v>0</v>
      </c>
      <c r="R255" s="10">
        <f>Soft!R254</f>
        <v>0</v>
      </c>
      <c r="S255" s="10">
        <f>Soft!S254</f>
        <v>0</v>
      </c>
      <c r="T255" s="10">
        <f>Soft!T254</f>
        <v>0</v>
      </c>
      <c r="U255" s="10">
        <f>Soft!U254</f>
        <v>0</v>
      </c>
      <c r="V255" s="10">
        <f>Soft!V254</f>
        <v>0</v>
      </c>
      <c r="W255" s="10">
        <f>Soft!W254</f>
        <v>0</v>
      </c>
      <c r="X255" s="10">
        <f>Soft!X254</f>
        <v>0</v>
      </c>
      <c r="Y255" s="10">
        <f>Soft!Y254</f>
        <v>0</v>
      </c>
      <c r="Z255" s="10">
        <f>Soft!Z254</f>
        <v>0</v>
      </c>
      <c r="AA255" s="10">
        <f>Soft!AA254</f>
        <v>0</v>
      </c>
      <c r="AB255" s="10">
        <f>Soft!AB254</f>
        <v>0</v>
      </c>
      <c r="AC255" s="10">
        <f>Soft!AC254</f>
        <v>0</v>
      </c>
      <c r="AD255" s="10">
        <f>Soft!AD254</f>
        <v>0</v>
      </c>
    </row>
    <row r="256" spans="1:30" x14ac:dyDescent="0.2">
      <c r="A256" s="13">
        <v>44835</v>
      </c>
      <c r="B256" s="10">
        <f>Soft!B255</f>
        <v>0</v>
      </c>
      <c r="C256" s="10">
        <f>Soft!C255</f>
        <v>0</v>
      </c>
      <c r="D256" s="10">
        <f>Soft!D255</f>
        <v>0</v>
      </c>
      <c r="E256" s="10">
        <f>Soft!E255</f>
        <v>0</v>
      </c>
      <c r="F256" s="10">
        <f>Soft!F255</f>
        <v>0</v>
      </c>
      <c r="G256" s="10">
        <f>Soft!G255</f>
        <v>0</v>
      </c>
      <c r="H256" s="10">
        <f>Soft!H255</f>
        <v>0</v>
      </c>
      <c r="I256" s="10">
        <f>Soft!I255</f>
        <v>0</v>
      </c>
      <c r="J256" s="10">
        <f>Soft!J255</f>
        <v>0</v>
      </c>
      <c r="K256" s="10">
        <f>Soft!K255</f>
        <v>0</v>
      </c>
      <c r="L256" s="10">
        <f>Soft!L255</f>
        <v>0</v>
      </c>
      <c r="M256" s="10">
        <f>Soft!M255</f>
        <v>0</v>
      </c>
      <c r="N256" s="10">
        <f>Soft!N255</f>
        <v>0</v>
      </c>
      <c r="O256" s="10">
        <f>Soft!O255</f>
        <v>0</v>
      </c>
      <c r="P256" s="10">
        <f>Soft!P255</f>
        <v>0</v>
      </c>
      <c r="Q256" s="10">
        <f>Soft!Q255</f>
        <v>0</v>
      </c>
      <c r="R256" s="10">
        <f>Soft!R255</f>
        <v>0</v>
      </c>
      <c r="S256" s="10">
        <f>Soft!S255</f>
        <v>0</v>
      </c>
      <c r="T256" s="10">
        <f>Soft!T255</f>
        <v>0</v>
      </c>
      <c r="U256" s="10">
        <f>Soft!U255</f>
        <v>0</v>
      </c>
      <c r="V256" s="10">
        <f>Soft!V255</f>
        <v>0</v>
      </c>
      <c r="W256" s="10">
        <f>Soft!W255</f>
        <v>0</v>
      </c>
      <c r="X256" s="10">
        <f>Soft!X255</f>
        <v>0</v>
      </c>
      <c r="Y256" s="10">
        <f>Soft!Y255</f>
        <v>0</v>
      </c>
      <c r="Z256" s="10">
        <f>Soft!Z255</f>
        <v>0</v>
      </c>
      <c r="AA256" s="10">
        <f>Soft!AA255</f>
        <v>0</v>
      </c>
      <c r="AB256" s="10">
        <f>Soft!AB255</f>
        <v>0</v>
      </c>
      <c r="AC256" s="10">
        <f>Soft!AC255</f>
        <v>0</v>
      </c>
      <c r="AD256" s="10">
        <f>Soft!AD255</f>
        <v>0</v>
      </c>
    </row>
    <row r="257" spans="1:30" x14ac:dyDescent="0.2">
      <c r="A257" s="13">
        <v>44866</v>
      </c>
      <c r="B257" s="10">
        <f>Soft!B256</f>
        <v>0</v>
      </c>
      <c r="C257" s="10">
        <f>Soft!C256</f>
        <v>0</v>
      </c>
      <c r="D257" s="10">
        <f>Soft!D256</f>
        <v>0</v>
      </c>
      <c r="E257" s="10">
        <f>Soft!E256</f>
        <v>0</v>
      </c>
      <c r="F257" s="10">
        <f>Soft!F256</f>
        <v>0</v>
      </c>
      <c r="G257" s="10">
        <f>Soft!G256</f>
        <v>0</v>
      </c>
      <c r="H257" s="10">
        <f>Soft!H256</f>
        <v>0</v>
      </c>
      <c r="I257" s="10">
        <f>Soft!I256</f>
        <v>0</v>
      </c>
      <c r="J257" s="10">
        <f>Soft!J256</f>
        <v>0</v>
      </c>
      <c r="K257" s="10">
        <f>Soft!K256</f>
        <v>0</v>
      </c>
      <c r="L257" s="10">
        <f>Soft!L256</f>
        <v>0</v>
      </c>
      <c r="M257" s="10">
        <f>Soft!M256</f>
        <v>0</v>
      </c>
      <c r="N257" s="10">
        <f>Soft!N256</f>
        <v>0</v>
      </c>
      <c r="O257" s="10">
        <f>Soft!O256</f>
        <v>0</v>
      </c>
      <c r="P257" s="10">
        <f>Soft!P256</f>
        <v>0</v>
      </c>
      <c r="Q257" s="10">
        <f>Soft!Q256</f>
        <v>0</v>
      </c>
      <c r="R257" s="10">
        <f>Soft!R256</f>
        <v>0</v>
      </c>
      <c r="S257" s="10">
        <f>Soft!S256</f>
        <v>0</v>
      </c>
      <c r="T257" s="10">
        <f>Soft!T256</f>
        <v>0</v>
      </c>
      <c r="U257" s="10">
        <f>Soft!U256</f>
        <v>0</v>
      </c>
      <c r="V257" s="10">
        <f>Soft!V256</f>
        <v>0</v>
      </c>
      <c r="W257" s="10">
        <f>Soft!W256</f>
        <v>0</v>
      </c>
      <c r="X257" s="10">
        <f>Soft!X256</f>
        <v>0</v>
      </c>
      <c r="Y257" s="10">
        <f>Soft!Y256</f>
        <v>0</v>
      </c>
      <c r="Z257" s="10">
        <f>Soft!Z256</f>
        <v>0</v>
      </c>
      <c r="AA257" s="10">
        <f>Soft!AA256</f>
        <v>0</v>
      </c>
      <c r="AB257" s="10">
        <f>Soft!AB256</f>
        <v>0</v>
      </c>
      <c r="AC257" s="10">
        <f>Soft!AC256</f>
        <v>0</v>
      </c>
      <c r="AD257" s="10">
        <f>Soft!AD256</f>
        <v>0</v>
      </c>
    </row>
    <row r="258" spans="1:30" x14ac:dyDescent="0.2">
      <c r="A258" s="13">
        <v>44896</v>
      </c>
      <c r="B258" s="10">
        <f>Soft!B257</f>
        <v>0</v>
      </c>
      <c r="C258" s="10">
        <f>Soft!C257</f>
        <v>0</v>
      </c>
      <c r="D258" s="10">
        <f>Soft!D257</f>
        <v>0</v>
      </c>
      <c r="E258" s="10">
        <f>Soft!E257</f>
        <v>0</v>
      </c>
      <c r="F258" s="10">
        <f>Soft!F257</f>
        <v>0</v>
      </c>
      <c r="G258" s="10">
        <f>Soft!G257</f>
        <v>0</v>
      </c>
      <c r="H258" s="10">
        <f>Soft!H257</f>
        <v>0</v>
      </c>
      <c r="I258" s="10">
        <f>Soft!I257</f>
        <v>0</v>
      </c>
      <c r="J258" s="10">
        <f>Soft!J257</f>
        <v>0</v>
      </c>
      <c r="K258" s="10">
        <f>Soft!K257</f>
        <v>0</v>
      </c>
      <c r="L258" s="10">
        <f>Soft!L257</f>
        <v>0</v>
      </c>
      <c r="M258" s="10">
        <f>Soft!M257</f>
        <v>0</v>
      </c>
      <c r="N258" s="10">
        <f>Soft!N257</f>
        <v>0</v>
      </c>
      <c r="O258" s="10">
        <f>Soft!O257</f>
        <v>0</v>
      </c>
      <c r="P258" s="10">
        <f>Soft!P257</f>
        <v>0</v>
      </c>
      <c r="Q258" s="10">
        <f>Soft!Q257</f>
        <v>0</v>
      </c>
      <c r="R258" s="10">
        <f>Soft!R257</f>
        <v>0</v>
      </c>
      <c r="S258" s="10">
        <f>Soft!S257</f>
        <v>0</v>
      </c>
      <c r="T258" s="10">
        <f>Soft!T257</f>
        <v>0</v>
      </c>
      <c r="U258" s="10">
        <f>Soft!U257</f>
        <v>0</v>
      </c>
      <c r="V258" s="10">
        <f>Soft!V257</f>
        <v>0</v>
      </c>
      <c r="W258" s="10">
        <f>Soft!W257</f>
        <v>0</v>
      </c>
      <c r="X258" s="10">
        <f>Soft!X257</f>
        <v>0</v>
      </c>
      <c r="Y258" s="10">
        <f>Soft!Y257</f>
        <v>0</v>
      </c>
      <c r="Z258" s="10">
        <f>Soft!Z257</f>
        <v>0</v>
      </c>
      <c r="AA258" s="10">
        <f>Soft!AA257</f>
        <v>0</v>
      </c>
      <c r="AB258" s="10">
        <f>Soft!AB257</f>
        <v>0</v>
      </c>
      <c r="AC258" s="10">
        <f>Soft!AC257</f>
        <v>0</v>
      </c>
      <c r="AD258" s="10">
        <f>Soft!AD257</f>
        <v>0</v>
      </c>
    </row>
  </sheetData>
  <conditionalFormatting sqref="B4:AD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23" width="10.140625" style="9" customWidth="1"/>
    <col min="24" max="24" width="10" style="9" customWidth="1"/>
    <col min="25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World!B1</f>
        <v>CEIC Leading Indicator: Euro Area (European Union)</v>
      </c>
      <c r="C1" s="11" t="str">
        <f>World!C1</f>
        <v>CEIC Leading Indicator: China (China)</v>
      </c>
      <c r="D1" s="11" t="str">
        <f>World!D1</f>
        <v>CEIC Leading Indicator: United States (United States)</v>
      </c>
      <c r="E1" s="11" t="str">
        <f>World!E1</f>
        <v>CEIC Leading Indicator: India (India)</v>
      </c>
      <c r="F1" s="11" t="str">
        <f>World!F1</f>
        <v>Manufacturing PMI: Headline: sa: Euro Zone (Euro Area)</v>
      </c>
      <c r="G1" s="11" t="str">
        <f>World!G1</f>
        <v>Manufacturing PMI: Headline: sa: United States (United States)</v>
      </c>
      <c r="H1" s="11" t="str">
        <f>World!H1</f>
        <v>Manufacturing PMI: Headline: sa: China (China)</v>
      </c>
      <c r="I1" s="11" t="str">
        <f>World!I1</f>
        <v>Manufacturing PMI: Headline: sa: India (India)</v>
      </c>
      <c r="J1" s="11" t="str">
        <f>World!J1</f>
        <v>Services PMI: Headline: sa: Euro Zone (Euro Area)</v>
      </c>
      <c r="K1" s="11" t="str">
        <f>World!K1</f>
        <v>Services PMI: Headline: sa: United States (United States)</v>
      </c>
      <c r="L1" s="11" t="str">
        <f>World!L1</f>
        <v>Services PMI: Headline: sa: China (China)</v>
      </c>
      <c r="M1" s="11" t="str">
        <f>World!M1</f>
        <v>Services PMI: Headline: sa: India (India)</v>
      </c>
      <c r="N1" s="11" t="str">
        <f>World!N1</f>
        <v>Composite PMI: Headline: sa: Euro Zone (Euro Area)</v>
      </c>
      <c r="O1" s="11" t="str">
        <f>World!O1</f>
        <v>Composite PMI: Headline: sa: United States (United States)</v>
      </c>
      <c r="P1" s="11" t="str">
        <f>World!P1</f>
        <v>Composite PMI: Headline: sa: China (China)</v>
      </c>
      <c r="Q1" s="11" t="str">
        <f>World!Q1</f>
        <v>Composite PMI: Headline: sa: India (India)</v>
      </c>
      <c r="R1" s="11" t="str">
        <f>World!R1</f>
        <v>World: FAO Food Price Index (World)</v>
      </c>
      <c r="S1" s="11" t="str">
        <f>World!S1</f>
        <v>Commodity Price Index: Energy (World)</v>
      </c>
      <c r="T1" s="11" t="str">
        <f>World!T1</f>
        <v>Commodity Price Index: Non-Energy: Agriculture (World)</v>
      </c>
      <c r="U1" s="11" t="str">
        <f>World!U1</f>
        <v>Commodity Price Index: Non-Energy: Fertilizers (World)</v>
      </c>
      <c r="V1" s="11" t="str">
        <f>World!V1</f>
        <v>Commodity Price Index: Non-Energy: Metals and Minerals (World)</v>
      </c>
      <c r="W1" s="11" t="str">
        <f>World!W1</f>
        <v>Average World Price: Crude Oil: Urals: per 1 Barrel (Russia)</v>
      </c>
      <c r="X1" s="11" t="str">
        <f>World!X1</f>
        <v>World: CPB: Merchandise Trade Volume Index: sa (World)</v>
      </c>
      <c r="Y1" s="11" t="str">
        <f>World!Y1</f>
        <v>Forex: Bank of Russia: Real Effective Rate: MoM (Russian Federation)</v>
      </c>
      <c r="Z1" s="11"/>
      <c r="AA1" s="11"/>
      <c r="AB1" s="11"/>
      <c r="AC1" s="11"/>
      <c r="AD1" s="11"/>
    </row>
    <row r="2" spans="1:30" x14ac:dyDescent="0.2">
      <c r="A2" s="11" t="s">
        <v>68</v>
      </c>
      <c r="B2" s="11" t="str">
        <f>World!B2</f>
        <v>NA</v>
      </c>
      <c r="C2" s="11" t="str">
        <f>World!C2</f>
        <v>NA</v>
      </c>
      <c r="D2" s="11" t="str">
        <f>World!D2</f>
        <v>NA</v>
      </c>
      <c r="E2" s="11" t="str">
        <f>World!E2</f>
        <v>NA</v>
      </c>
      <c r="F2" s="11" t="str">
        <f>World!F2</f>
        <v>NA</v>
      </c>
      <c r="G2" s="11" t="str">
        <f>World!G2</f>
        <v>NA</v>
      </c>
      <c r="H2" s="11" t="str">
        <f>World!H2</f>
        <v>NA</v>
      </c>
      <c r="I2" s="11" t="str">
        <f>World!I2</f>
        <v>NA</v>
      </c>
      <c r="J2" s="11" t="str">
        <f>World!J2</f>
        <v>NA</v>
      </c>
      <c r="K2" s="11" t="str">
        <f>World!K2</f>
        <v>NA</v>
      </c>
      <c r="L2" s="11" t="str">
        <f>World!L2</f>
        <v>NA</v>
      </c>
      <c r="M2" s="11" t="str">
        <f>World!M2</f>
        <v>NA</v>
      </c>
      <c r="N2" s="11" t="str">
        <f>World!N2</f>
        <v>NA</v>
      </c>
      <c r="O2" s="11" t="str">
        <f>World!O2</f>
        <v>NA</v>
      </c>
      <c r="P2" s="11" t="str">
        <f>World!P2</f>
        <v>NA</v>
      </c>
      <c r="Q2" s="11" t="str">
        <f>World!Q2</f>
        <v>NA</v>
      </c>
      <c r="R2" s="11" t="str">
        <f>World!R2</f>
        <v>2014-2016=100</v>
      </c>
      <c r="S2" s="11" t="str">
        <f>World!S2</f>
        <v>2010=100</v>
      </c>
      <c r="T2" s="11" t="str">
        <f>World!T2</f>
        <v>2010=100</v>
      </c>
      <c r="U2" s="11" t="str">
        <f>World!U2</f>
        <v>2010=100</v>
      </c>
      <c r="V2" s="11" t="str">
        <f>World!V2</f>
        <v>2010=100</v>
      </c>
      <c r="W2" s="11" t="str">
        <f>World!W2</f>
        <v>USD/Barrel</v>
      </c>
      <c r="X2" s="11" t="str">
        <f>World!X2</f>
        <v>2010=100</v>
      </c>
      <c r="Y2" s="11" t="str">
        <f>World!Y2</f>
        <v>%</v>
      </c>
      <c r="Z2" s="11"/>
      <c r="AA2" s="11"/>
      <c r="AB2" s="11"/>
      <c r="AC2" s="11"/>
      <c r="AD2" s="11"/>
    </row>
    <row r="3" spans="1:30" x14ac:dyDescent="0.2">
      <c r="A3" s="11" t="s">
        <v>150</v>
      </c>
      <c r="B3" s="11" t="str">
        <f>World!B3</f>
        <v>CEIC Data</v>
      </c>
      <c r="C3" s="11" t="str">
        <f>World!C3</f>
        <v>CEIC Data</v>
      </c>
      <c r="D3" s="11" t="str">
        <f>World!D3</f>
        <v>CEIC Data</v>
      </c>
      <c r="E3" s="11" t="str">
        <f>World!E3</f>
        <v>CEIC Data</v>
      </c>
      <c r="F3" s="11" t="str">
        <f>World!F3</f>
        <v>IHS Markit</v>
      </c>
      <c r="G3" s="11" t="str">
        <f>World!G3</f>
        <v>IHS Markit</v>
      </c>
      <c r="H3" s="11" t="str">
        <f>World!H3</f>
        <v>IHS Markit</v>
      </c>
      <c r="I3" s="11" t="str">
        <f>World!I3</f>
        <v>IHS Markit</v>
      </c>
      <c r="J3" s="11" t="str">
        <f>World!J3</f>
        <v>IHS Markit</v>
      </c>
      <c r="K3" s="11" t="str">
        <f>World!K3</f>
        <v>IHS Markit</v>
      </c>
      <c r="L3" s="11" t="str">
        <f>World!L3</f>
        <v>IHS Markit</v>
      </c>
      <c r="M3" s="11" t="str">
        <f>World!M3</f>
        <v>IHS Markit</v>
      </c>
      <c r="N3" s="11" t="str">
        <f>World!N3</f>
        <v>IHS Markit</v>
      </c>
      <c r="O3" s="11" t="str">
        <f>World!O3</f>
        <v>IHS Markit</v>
      </c>
      <c r="P3" s="11" t="str">
        <f>World!P3</f>
        <v>IHS Markit</v>
      </c>
      <c r="Q3" s="11" t="str">
        <f>World!Q3</f>
        <v>IHS Markit</v>
      </c>
      <c r="R3" s="11" t="str">
        <f>World!R3</f>
        <v>Food and Agriculture Organization of the United Nations</v>
      </c>
      <c r="S3" s="11" t="str">
        <f>World!S3</f>
        <v>World Bank</v>
      </c>
      <c r="T3" s="11" t="str">
        <f>World!T3</f>
        <v>World Bank</v>
      </c>
      <c r="U3" s="11" t="str">
        <f>World!U3</f>
        <v>World Bank</v>
      </c>
      <c r="V3" s="11" t="str">
        <f>World!V3</f>
        <v>World Bank</v>
      </c>
      <c r="W3" s="11" t="str">
        <f>World!W3</f>
        <v>Ministry of Finance of the Russian Federation</v>
      </c>
      <c r="X3" s="11" t="str">
        <f>World!X3</f>
        <v>CPB Netherlands Bureau For Economic Policy Analysis</v>
      </c>
      <c r="Y3" s="11" t="str">
        <f>World!Y3</f>
        <v>The Central Bank of the Russian Federation</v>
      </c>
      <c r="Z3" s="11"/>
      <c r="AA3" s="11"/>
      <c r="AB3" s="11"/>
      <c r="AC3" s="11"/>
      <c r="AD3" s="11"/>
    </row>
    <row r="4" spans="1:30" x14ac:dyDescent="0.2">
      <c r="A4" s="11" t="s">
        <v>320</v>
      </c>
      <c r="B4" s="12">
        <f>World!B4</f>
        <v>44378</v>
      </c>
      <c r="C4" s="12">
        <f>World!C4</f>
        <v>44378</v>
      </c>
      <c r="D4" s="12">
        <f>World!D4</f>
        <v>44378</v>
      </c>
      <c r="E4" s="12">
        <f>World!E4</f>
        <v>44378</v>
      </c>
      <c r="F4" s="12">
        <f>World!F4</f>
        <v>44378</v>
      </c>
      <c r="G4" s="12">
        <f>World!G4</f>
        <v>44378</v>
      </c>
      <c r="H4" s="12">
        <f>World!H4</f>
        <v>44378</v>
      </c>
      <c r="I4" s="12">
        <f>World!I4</f>
        <v>44378</v>
      </c>
      <c r="J4" s="12">
        <f>World!J4</f>
        <v>44378</v>
      </c>
      <c r="K4" s="12">
        <f>World!K4</f>
        <v>44378</v>
      </c>
      <c r="L4" s="12">
        <f>World!L4</f>
        <v>44378</v>
      </c>
      <c r="M4" s="12">
        <f>World!M4</f>
        <v>44378</v>
      </c>
      <c r="N4" s="12">
        <f>World!N4</f>
        <v>44378</v>
      </c>
      <c r="O4" s="12">
        <f>World!O4</f>
        <v>44378</v>
      </c>
      <c r="P4" s="12">
        <f>World!P4</f>
        <v>44378</v>
      </c>
      <c r="Q4" s="12">
        <f>World!Q4</f>
        <v>44378</v>
      </c>
      <c r="R4" s="12">
        <f>World!R4</f>
        <v>44378</v>
      </c>
      <c r="S4" s="12">
        <f>World!S4</f>
        <v>44378</v>
      </c>
      <c r="T4" s="12">
        <f>World!T4</f>
        <v>44378</v>
      </c>
      <c r="U4" s="12">
        <f>World!U4</f>
        <v>44378</v>
      </c>
      <c r="V4" s="12">
        <f>World!V4</f>
        <v>44378</v>
      </c>
      <c r="W4" s="12">
        <f>World!W4</f>
        <v>44378</v>
      </c>
      <c r="X4" s="12">
        <f>World!X4</f>
        <v>44348</v>
      </c>
      <c r="Y4" s="12">
        <f>World!Y4</f>
        <v>44378</v>
      </c>
      <c r="Z4" s="12"/>
      <c r="AA4" s="12"/>
      <c r="AB4" s="12"/>
      <c r="AC4" s="12"/>
      <c r="AD4" s="12"/>
    </row>
    <row r="5" spans="1:30" x14ac:dyDescent="0.2">
      <c r="A5" s="11" t="s">
        <v>151</v>
      </c>
      <c r="B5" s="12">
        <f>World!B5</f>
        <v>44427</v>
      </c>
      <c r="C5" s="12">
        <f>World!C5</f>
        <v>44424</v>
      </c>
      <c r="D5" s="12">
        <f>World!D5</f>
        <v>44427</v>
      </c>
      <c r="E5" s="12">
        <f>World!E5</f>
        <v>44424</v>
      </c>
      <c r="F5" s="12">
        <f>World!F5</f>
        <v>44410</v>
      </c>
      <c r="G5" s="12">
        <f>World!G5</f>
        <v>44410</v>
      </c>
      <c r="H5" s="12">
        <f>World!H5</f>
        <v>44410</v>
      </c>
      <c r="I5" s="12">
        <f>World!I5</f>
        <v>44410</v>
      </c>
      <c r="J5" s="12">
        <f>World!J5</f>
        <v>44431</v>
      </c>
      <c r="K5" s="12">
        <f>World!K5</f>
        <v>44413</v>
      </c>
      <c r="L5" s="12">
        <f>World!L5</f>
        <v>44412</v>
      </c>
      <c r="M5" s="12">
        <f>World!M5</f>
        <v>44412</v>
      </c>
      <c r="N5" s="12">
        <f>World!N5</f>
        <v>44412</v>
      </c>
      <c r="O5" s="12">
        <f>World!O5</f>
        <v>44413</v>
      </c>
      <c r="P5" s="12">
        <f>World!P5</f>
        <v>44412</v>
      </c>
      <c r="Q5" s="12">
        <f>World!Q5</f>
        <v>44412</v>
      </c>
      <c r="R5" s="12">
        <f>World!R5</f>
        <v>44414</v>
      </c>
      <c r="S5" s="12">
        <f>World!S5</f>
        <v>44411</v>
      </c>
      <c r="T5" s="12">
        <f>World!T5</f>
        <v>44411</v>
      </c>
      <c r="U5" s="12">
        <f>World!U5</f>
        <v>44411</v>
      </c>
      <c r="V5" s="12">
        <f>World!V5</f>
        <v>44411</v>
      </c>
      <c r="W5" s="12">
        <f>World!W5</f>
        <v>44410</v>
      </c>
      <c r="X5" s="12">
        <f>World!X5</f>
        <v>44433</v>
      </c>
      <c r="Y5" s="12">
        <f>World!Y5</f>
        <v>44418</v>
      </c>
      <c r="Z5" s="12"/>
      <c r="AA5" s="12"/>
      <c r="AB5" s="12"/>
      <c r="AC5" s="12"/>
      <c r="AD5" s="12"/>
    </row>
    <row r="6" spans="1:30" x14ac:dyDescent="0.2">
      <c r="A6" s="11" t="s">
        <v>316</v>
      </c>
      <c r="B6" s="32">
        <f>B5-B4-30</f>
        <v>19</v>
      </c>
      <c r="C6" s="32">
        <f t="shared" ref="C6:Y6" si="0">C5-C4-30</f>
        <v>16</v>
      </c>
      <c r="D6" s="32">
        <f t="shared" si="0"/>
        <v>19</v>
      </c>
      <c r="E6" s="32">
        <f t="shared" si="0"/>
        <v>16</v>
      </c>
      <c r="F6" s="32">
        <f t="shared" si="0"/>
        <v>2</v>
      </c>
      <c r="G6" s="32">
        <f t="shared" si="0"/>
        <v>2</v>
      </c>
      <c r="H6" s="32">
        <f t="shared" si="0"/>
        <v>2</v>
      </c>
      <c r="I6" s="32">
        <f t="shared" si="0"/>
        <v>2</v>
      </c>
      <c r="J6" s="32">
        <f t="shared" si="0"/>
        <v>23</v>
      </c>
      <c r="K6" s="32">
        <f t="shared" si="0"/>
        <v>5</v>
      </c>
      <c r="L6" s="32">
        <f t="shared" si="0"/>
        <v>4</v>
      </c>
      <c r="M6" s="32">
        <f t="shared" si="0"/>
        <v>4</v>
      </c>
      <c r="N6" s="32">
        <f t="shared" si="0"/>
        <v>4</v>
      </c>
      <c r="O6" s="32">
        <f t="shared" si="0"/>
        <v>5</v>
      </c>
      <c r="P6" s="32">
        <f t="shared" si="0"/>
        <v>4</v>
      </c>
      <c r="Q6" s="32">
        <f t="shared" si="0"/>
        <v>4</v>
      </c>
      <c r="R6" s="32">
        <f t="shared" si="0"/>
        <v>6</v>
      </c>
      <c r="S6" s="32">
        <f t="shared" si="0"/>
        <v>3</v>
      </c>
      <c r="T6" s="32">
        <f t="shared" si="0"/>
        <v>3</v>
      </c>
      <c r="U6" s="32">
        <f t="shared" si="0"/>
        <v>3</v>
      </c>
      <c r="V6" s="32">
        <f t="shared" si="0"/>
        <v>3</v>
      </c>
      <c r="W6" s="32">
        <f t="shared" si="0"/>
        <v>2</v>
      </c>
      <c r="X6" s="32">
        <f t="shared" si="0"/>
        <v>55</v>
      </c>
      <c r="Y6" s="32">
        <f t="shared" si="0"/>
        <v>10</v>
      </c>
      <c r="Z6" s="12"/>
      <c r="AA6" s="12"/>
      <c r="AB6" s="12"/>
      <c r="AC6" s="12"/>
      <c r="AD6" s="12"/>
    </row>
    <row r="7" spans="1:30" x14ac:dyDescent="0.2">
      <c r="A7" s="13">
        <v>37257</v>
      </c>
      <c r="B7" s="10">
        <f>World!B6</f>
        <v>89.420149019999997</v>
      </c>
      <c r="C7" s="10">
        <f>World!C6</f>
        <v>86.06246883</v>
      </c>
      <c r="D7" s="10">
        <f>World!D6</f>
        <v>87.053507179999997</v>
      </c>
      <c r="E7" s="10">
        <f>World!E6</f>
        <v>94.393701089999993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f>World!R6</f>
        <v>53.451533169999998</v>
      </c>
      <c r="S7" s="10">
        <f>World!S6</f>
        <v>26.599426059999999</v>
      </c>
      <c r="T7" s="10">
        <f>World!T6</f>
        <v>46.624590750000003</v>
      </c>
      <c r="U7" s="10">
        <f>World!U6</f>
        <v>36.195218930000003</v>
      </c>
      <c r="V7" s="10">
        <f>World!V6</f>
        <v>32.818340390000003</v>
      </c>
      <c r="W7" s="10">
        <f>World!W6</f>
        <v>18.3</v>
      </c>
      <c r="X7" s="10">
        <f>World!X6</f>
        <v>66.584397429999996</v>
      </c>
      <c r="Y7" s="10">
        <f>World!Y6</f>
        <v>1.3</v>
      </c>
      <c r="Z7" s="10"/>
      <c r="AA7" s="10"/>
      <c r="AB7" s="10"/>
      <c r="AC7" s="10"/>
      <c r="AD7" s="10"/>
    </row>
    <row r="8" spans="1:30" x14ac:dyDescent="0.2">
      <c r="A8" s="13">
        <v>37288</v>
      </c>
      <c r="B8" s="10">
        <f>World!B7</f>
        <v>93.421880869999995</v>
      </c>
      <c r="C8" s="10">
        <f>World!C7</f>
        <v>81.964806609999997</v>
      </c>
      <c r="D8" s="10">
        <f>World!D7</f>
        <v>89.275194799999994</v>
      </c>
      <c r="E8" s="10">
        <f>World!E7</f>
        <v>95.414787829999995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f>World!R7</f>
        <v>51.66584031</v>
      </c>
      <c r="S8" s="10">
        <f>World!S7</f>
        <v>27.569099399999999</v>
      </c>
      <c r="T8" s="10">
        <f>World!T7</f>
        <v>46.640532469999997</v>
      </c>
      <c r="U8" s="10">
        <f>World!U7</f>
        <v>35.948433459999997</v>
      </c>
      <c r="V8" s="10">
        <f>World!V7</f>
        <v>33.03548773</v>
      </c>
      <c r="W8" s="10">
        <f>World!W7</f>
        <v>18.8</v>
      </c>
      <c r="X8" s="10">
        <f>World!X7</f>
        <v>67.355026440000003</v>
      </c>
      <c r="Y8" s="10">
        <f>World!Y7</f>
        <v>0.9</v>
      </c>
      <c r="Z8" s="10"/>
      <c r="AA8" s="10"/>
      <c r="AB8" s="10"/>
      <c r="AC8" s="10"/>
      <c r="AD8" s="10"/>
    </row>
    <row r="9" spans="1:30" x14ac:dyDescent="0.2">
      <c r="A9" s="13">
        <v>37316</v>
      </c>
      <c r="B9" s="10">
        <f>World!B8</f>
        <v>94.283149030000004</v>
      </c>
      <c r="C9" s="10">
        <f>World!C8</f>
        <v>90.357872459999996</v>
      </c>
      <c r="D9" s="10">
        <f>World!D8</f>
        <v>93.066261460000007</v>
      </c>
      <c r="E9" s="10">
        <f>World!E8</f>
        <v>97.498166319999996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f>World!R8</f>
        <v>52.016820780000003</v>
      </c>
      <c r="S9" s="10">
        <f>World!S8</f>
        <v>32.378447979999997</v>
      </c>
      <c r="T9" s="10">
        <f>World!T8</f>
        <v>47.571994289999999</v>
      </c>
      <c r="U9" s="10">
        <f>World!U8</f>
        <v>34.606761890000001</v>
      </c>
      <c r="V9" s="10">
        <f>World!V8</f>
        <v>33.982567860000003</v>
      </c>
      <c r="W9" s="10">
        <f>World!W8</f>
        <v>21.93</v>
      </c>
      <c r="X9" s="10">
        <f>World!X8</f>
        <v>67.696649070000007</v>
      </c>
      <c r="Y9" s="10">
        <f>World!Y8</f>
        <v>-0.6</v>
      </c>
      <c r="Z9" s="10"/>
      <c r="AA9" s="10"/>
      <c r="AB9" s="10"/>
      <c r="AC9" s="10"/>
      <c r="AD9" s="10"/>
    </row>
    <row r="10" spans="1:30" x14ac:dyDescent="0.2">
      <c r="A10" s="13">
        <v>37347</v>
      </c>
      <c r="B10" s="10">
        <f>World!B9</f>
        <v>93.464564519999996</v>
      </c>
      <c r="C10" s="10">
        <f>World!C9</f>
        <v>92.646213590000002</v>
      </c>
      <c r="D10" s="10">
        <f>World!D9</f>
        <v>93.715606449999996</v>
      </c>
      <c r="E10" s="10">
        <f>World!E9</f>
        <v>94.971713199999996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f>World!R9</f>
        <v>51.036577960000002</v>
      </c>
      <c r="S10" s="10">
        <f>World!S9</f>
        <v>34.689997720000001</v>
      </c>
      <c r="T10" s="10">
        <f>World!T9</f>
        <v>47.580209320000002</v>
      </c>
      <c r="U10" s="10">
        <f>World!U9</f>
        <v>33.472020700000002</v>
      </c>
      <c r="V10" s="10">
        <f>World!V9</f>
        <v>33.625215079999997</v>
      </c>
      <c r="W10" s="10">
        <f>World!W9</f>
        <v>23.85</v>
      </c>
      <c r="X10" s="10">
        <f>World!X9</f>
        <v>68.726920719999995</v>
      </c>
      <c r="Y10" s="10">
        <f>World!Y9</f>
        <v>-0.7</v>
      </c>
      <c r="Z10" s="10"/>
      <c r="AA10" s="10"/>
      <c r="AB10" s="10"/>
      <c r="AC10" s="10"/>
      <c r="AD10" s="10"/>
    </row>
    <row r="11" spans="1:30" x14ac:dyDescent="0.2">
      <c r="A11" s="13">
        <v>37377</v>
      </c>
      <c r="B11" s="10">
        <f>World!B10</f>
        <v>94.419949250000002</v>
      </c>
      <c r="C11" s="10">
        <f>World!C10</f>
        <v>94.742887580000001</v>
      </c>
      <c r="D11" s="10">
        <f>World!D10</f>
        <v>95.276860979999995</v>
      </c>
      <c r="E11" s="10">
        <f>World!E10</f>
        <v>93.877552089999995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f>World!R10</f>
        <v>50.46434927</v>
      </c>
      <c r="S11" s="10">
        <f>World!S10</f>
        <v>35.040213250000001</v>
      </c>
      <c r="T11" s="10">
        <f>World!T10</f>
        <v>48.249736249999998</v>
      </c>
      <c r="U11" s="10">
        <f>World!U10</f>
        <v>33.81916562</v>
      </c>
      <c r="V11" s="10">
        <f>World!V10</f>
        <v>33.17493691</v>
      </c>
      <c r="W11" s="10">
        <f>World!W10</f>
        <v>23.82</v>
      </c>
      <c r="X11" s="10">
        <f>World!X10</f>
        <v>68.213519640000001</v>
      </c>
      <c r="Y11" s="10">
        <f>World!Y10</f>
        <v>-0.7</v>
      </c>
      <c r="Z11" s="10"/>
      <c r="AA11" s="10"/>
      <c r="AB11" s="10"/>
      <c r="AC11" s="10"/>
      <c r="AD11" s="10"/>
    </row>
    <row r="12" spans="1:30" x14ac:dyDescent="0.2">
      <c r="A12" s="13">
        <v>37408</v>
      </c>
      <c r="B12" s="10">
        <f>World!B11</f>
        <v>93.480860379999996</v>
      </c>
      <c r="C12" s="10">
        <f>World!C11</f>
        <v>94.811748859999994</v>
      </c>
      <c r="D12" s="10">
        <f>World!D11</f>
        <v>94.545918700000001</v>
      </c>
      <c r="E12" s="10">
        <f>World!E11</f>
        <v>94.192386729999996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f>World!R11</f>
        <v>51.322465630000004</v>
      </c>
      <c r="S12" s="10">
        <f>World!S11</f>
        <v>33.366442640000002</v>
      </c>
      <c r="T12" s="10">
        <f>World!T11</f>
        <v>50.019552779999998</v>
      </c>
      <c r="U12" s="10">
        <f>World!U11</f>
        <v>34.447024120000002</v>
      </c>
      <c r="V12" s="10">
        <f>World!V11</f>
        <v>33.702465599999996</v>
      </c>
      <c r="W12" s="10">
        <f>World!W11</f>
        <v>23.2</v>
      </c>
      <c r="X12" s="10">
        <f>World!X11</f>
        <v>69.427215259999997</v>
      </c>
      <c r="Y12" s="10">
        <f>World!Y11</f>
        <v>-1.5</v>
      </c>
      <c r="Z12" s="10"/>
      <c r="AA12" s="10"/>
      <c r="AB12" s="10"/>
      <c r="AC12" s="10"/>
      <c r="AD12" s="10"/>
    </row>
    <row r="13" spans="1:30" x14ac:dyDescent="0.2">
      <c r="A13" s="13">
        <v>37438</v>
      </c>
      <c r="B13" s="10">
        <f>World!B12</f>
        <v>92.41202955</v>
      </c>
      <c r="C13" s="10">
        <f>World!C12</f>
        <v>96.594523210000006</v>
      </c>
      <c r="D13" s="10">
        <f>World!D12</f>
        <v>91.928434539999998</v>
      </c>
      <c r="E13" s="10">
        <f>World!E12</f>
        <v>93.048052810000002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f>World!R12</f>
        <v>51.991268220000002</v>
      </c>
      <c r="S13" s="10">
        <f>World!S12</f>
        <v>34.38756076</v>
      </c>
      <c r="T13" s="10">
        <f>World!T12</f>
        <v>51.667049120000001</v>
      </c>
      <c r="U13" s="10">
        <f>World!U12</f>
        <v>34.569418079999998</v>
      </c>
      <c r="V13" s="10">
        <f>World!V12</f>
        <v>33.281930080000002</v>
      </c>
      <c r="W13" s="10">
        <f>World!W12</f>
        <v>24.71</v>
      </c>
      <c r="X13" s="10">
        <f>World!X12</f>
        <v>70.002913629999995</v>
      </c>
      <c r="Y13" s="10">
        <f>World!Y12</f>
        <v>-1.5</v>
      </c>
      <c r="Z13" s="10"/>
      <c r="AA13" s="10"/>
      <c r="AB13" s="10"/>
      <c r="AC13" s="10"/>
      <c r="AD13" s="10"/>
    </row>
    <row r="14" spans="1:30" x14ac:dyDescent="0.2">
      <c r="A14" s="13">
        <v>37469</v>
      </c>
      <c r="B14" s="10">
        <f>World!B13</f>
        <v>91.257466030000003</v>
      </c>
      <c r="C14" s="10">
        <f>World!C13</f>
        <v>98.390213329999995</v>
      </c>
      <c r="D14" s="10">
        <f>World!D13</f>
        <v>93.290870600000005</v>
      </c>
      <c r="E14" s="10">
        <f>World!E13</f>
        <v>94.000243359999999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f>World!R13</f>
        <v>53.412570250000002</v>
      </c>
      <c r="S14" s="10">
        <f>World!S13</f>
        <v>35.596982130000001</v>
      </c>
      <c r="T14" s="10">
        <f>World!T13</f>
        <v>52.4372264</v>
      </c>
      <c r="U14" s="10">
        <f>World!U13</f>
        <v>36.450955729999997</v>
      </c>
      <c r="V14" s="10">
        <f>World!V13</f>
        <v>31.833827629999998</v>
      </c>
      <c r="W14" s="10">
        <f>World!W13</f>
        <v>25.69</v>
      </c>
      <c r="X14" s="10">
        <f>World!X13</f>
        <v>69.940690619999998</v>
      </c>
      <c r="Y14" s="10">
        <f>World!Y13</f>
        <v>0.7</v>
      </c>
      <c r="Z14" s="10"/>
      <c r="AA14" s="10"/>
      <c r="AB14" s="10"/>
      <c r="AC14" s="10"/>
      <c r="AD14" s="10"/>
    </row>
    <row r="15" spans="1:30" x14ac:dyDescent="0.2">
      <c r="A15" s="13">
        <v>37500</v>
      </c>
      <c r="B15" s="10">
        <f>World!B14</f>
        <v>87.263438960000002</v>
      </c>
      <c r="C15" s="10">
        <f>World!C14</f>
        <v>100.68000035999999</v>
      </c>
      <c r="D15" s="10">
        <f>World!D14</f>
        <v>89.551201599999999</v>
      </c>
      <c r="E15" s="10">
        <f>World!E14</f>
        <v>91.760224660000006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f>World!R14</f>
        <v>54.912582950000001</v>
      </c>
      <c r="S15" s="10">
        <f>World!S14</f>
        <v>37.900188030000002</v>
      </c>
      <c r="T15" s="10">
        <f>World!T14</f>
        <v>54.219228399999999</v>
      </c>
      <c r="U15" s="10">
        <f>World!U14</f>
        <v>34.858455710000001</v>
      </c>
      <c r="V15" s="10">
        <f>World!V14</f>
        <v>31.946897069999999</v>
      </c>
      <c r="W15" s="10">
        <f>World!W14</f>
        <v>27.11</v>
      </c>
      <c r="X15" s="10">
        <f>World!X14</f>
        <v>70.593245999999994</v>
      </c>
      <c r="Y15" s="10">
        <f>World!Y14</f>
        <v>-0.3</v>
      </c>
      <c r="Z15" s="10"/>
      <c r="AA15" s="10"/>
      <c r="AB15" s="10"/>
      <c r="AC15" s="10"/>
      <c r="AD15" s="10"/>
    </row>
    <row r="16" spans="1:30" x14ac:dyDescent="0.2">
      <c r="A16" s="13">
        <v>37530</v>
      </c>
      <c r="B16" s="10">
        <f>World!B15</f>
        <v>87.643044660000001</v>
      </c>
      <c r="C16" s="10">
        <f>World!C15</f>
        <v>101.15969532</v>
      </c>
      <c r="D16" s="10">
        <f>World!D15</f>
        <v>87.088400640000003</v>
      </c>
      <c r="E16" s="10">
        <f>World!E15</f>
        <v>92.065630240000004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f>World!R15</f>
        <v>55.230581770000001</v>
      </c>
      <c r="S16" s="10">
        <f>World!S15</f>
        <v>38.00584843</v>
      </c>
      <c r="T16" s="10">
        <f>World!T15</f>
        <v>54.331940789999997</v>
      </c>
      <c r="U16" s="10">
        <f>World!U15</f>
        <v>34.61493334</v>
      </c>
      <c r="V16" s="10">
        <f>World!V15</f>
        <v>32.171698720000002</v>
      </c>
      <c r="W16" s="10">
        <f>World!W15</f>
        <v>25.99</v>
      </c>
      <c r="X16" s="10">
        <f>World!X15</f>
        <v>70.567152199999995</v>
      </c>
      <c r="Y16" s="10">
        <f>World!Y15</f>
        <v>0.6</v>
      </c>
      <c r="Z16" s="10"/>
      <c r="AA16" s="10"/>
      <c r="AB16" s="10"/>
      <c r="AC16" s="10"/>
      <c r="AD16" s="10"/>
    </row>
    <row r="17" spans="1:30" x14ac:dyDescent="0.2">
      <c r="A17" s="13">
        <v>37561</v>
      </c>
      <c r="B17" s="10">
        <f>World!B16</f>
        <v>88.981670249999993</v>
      </c>
      <c r="C17" s="10">
        <f>World!C16</f>
        <v>101.60037328999999</v>
      </c>
      <c r="D17" s="10">
        <f>World!D16</f>
        <v>89.807805450000004</v>
      </c>
      <c r="E17" s="10">
        <f>World!E16</f>
        <v>94.240949040000004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f>World!R16</f>
        <v>56.28146632</v>
      </c>
      <c r="S17" s="10">
        <f>World!S16</f>
        <v>34.740260890000002</v>
      </c>
      <c r="T17" s="10">
        <f>World!T16</f>
        <v>53.595102439999998</v>
      </c>
      <c r="U17" s="10">
        <f>World!U16</f>
        <v>34.55251354</v>
      </c>
      <c r="V17" s="10">
        <f>World!V16</f>
        <v>33.657960160000002</v>
      </c>
      <c r="W17" s="10">
        <f>World!W16</f>
        <v>23.12</v>
      </c>
      <c r="X17" s="10">
        <f>World!X16</f>
        <v>71.567908459999998</v>
      </c>
      <c r="Y17" s="10">
        <f>World!Y16</f>
        <v>-0.3</v>
      </c>
      <c r="Z17" s="10"/>
      <c r="AA17" s="10"/>
      <c r="AB17" s="10"/>
      <c r="AC17" s="10"/>
      <c r="AD17" s="10"/>
    </row>
    <row r="18" spans="1:30" x14ac:dyDescent="0.2">
      <c r="A18" s="13">
        <v>37591</v>
      </c>
      <c r="B18" s="10">
        <f>World!B17</f>
        <v>85.350324220000005</v>
      </c>
      <c r="C18" s="10">
        <f>World!C17</f>
        <v>99.564565759999994</v>
      </c>
      <c r="D18" s="10">
        <f>World!D17</f>
        <v>92.738500329999994</v>
      </c>
      <c r="E18" s="10">
        <f>World!E17</f>
        <v>91.943538810000007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f>World!R17</f>
        <v>55.631012060000003</v>
      </c>
      <c r="S18" s="10">
        <f>World!S17</f>
        <v>39.24464021</v>
      </c>
      <c r="T18" s="10">
        <f>World!T17</f>
        <v>54.662523960000001</v>
      </c>
      <c r="U18" s="10">
        <f>World!U17</f>
        <v>35.543811300000002</v>
      </c>
      <c r="V18" s="10">
        <f>World!V17</f>
        <v>33.779785519999997</v>
      </c>
      <c r="W18" s="10">
        <f>World!W17</f>
        <v>27.23</v>
      </c>
      <c r="X18" s="10">
        <f>World!X17</f>
        <v>70.425506990000002</v>
      </c>
      <c r="Y18" s="10">
        <f>World!Y17</f>
        <v>-0.4</v>
      </c>
      <c r="Z18" s="10"/>
      <c r="AA18" s="10"/>
      <c r="AB18" s="10"/>
      <c r="AC18" s="10"/>
      <c r="AD18" s="10"/>
    </row>
    <row r="19" spans="1:30" x14ac:dyDescent="0.2">
      <c r="A19" s="13">
        <v>37622</v>
      </c>
      <c r="B19" s="10">
        <f>World!B18</f>
        <v>83.232332130000003</v>
      </c>
      <c r="C19" s="10">
        <f>World!C18</f>
        <v>104.08727623</v>
      </c>
      <c r="D19" s="10">
        <f>World!D18</f>
        <v>90.305462149999997</v>
      </c>
      <c r="E19" s="10">
        <f>World!E18</f>
        <v>88.386218130000003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f>World!R18</f>
        <v>55.941517580000003</v>
      </c>
      <c r="S19" s="10">
        <f>World!S18</f>
        <v>43.335631149999998</v>
      </c>
      <c r="T19" s="10">
        <f>World!T18</f>
        <v>54.949569689999997</v>
      </c>
      <c r="U19" s="10">
        <f>World!U18</f>
        <v>37.186034399999997</v>
      </c>
      <c r="V19" s="10">
        <f>World!V18</f>
        <v>34.724263919999999</v>
      </c>
      <c r="W19" s="10">
        <f>World!W18</f>
        <v>29.47</v>
      </c>
      <c r="X19" s="10">
        <f>World!X18</f>
        <v>71.88094443</v>
      </c>
      <c r="Y19" s="10">
        <f>World!Y18</f>
        <v>-0.7</v>
      </c>
      <c r="Z19" s="10"/>
      <c r="AA19" s="10"/>
      <c r="AB19" s="10"/>
      <c r="AC19" s="10"/>
      <c r="AD19" s="10"/>
    </row>
    <row r="20" spans="1:30" x14ac:dyDescent="0.2">
      <c r="A20" s="13">
        <v>37653</v>
      </c>
      <c r="B20" s="10">
        <f>World!B19</f>
        <v>81.884750960000005</v>
      </c>
      <c r="C20" s="10">
        <f>World!C19</f>
        <v>105.07910891</v>
      </c>
      <c r="D20" s="10">
        <f>World!D19</f>
        <v>85.119768890000003</v>
      </c>
      <c r="E20" s="10">
        <f>World!E19</f>
        <v>86.315015770000002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f>World!R19</f>
        <v>56.525413550000003</v>
      </c>
      <c r="S20" s="10">
        <f>World!S19</f>
        <v>48.765677349999997</v>
      </c>
      <c r="T20" s="10">
        <f>World!T19</f>
        <v>54.932630019999998</v>
      </c>
      <c r="U20" s="10">
        <f>World!U19</f>
        <v>40.486071029999998</v>
      </c>
      <c r="V20" s="10">
        <f>World!V19</f>
        <v>35.714949769999997</v>
      </c>
      <c r="W20" s="10">
        <f>World!W19</f>
        <v>30.74</v>
      </c>
      <c r="X20" s="10">
        <f>World!X19</f>
        <v>71.579298190000003</v>
      </c>
      <c r="Y20" s="10">
        <f>World!Y19</f>
        <v>0.6</v>
      </c>
      <c r="Z20" s="10"/>
      <c r="AA20" s="10"/>
      <c r="AB20" s="10"/>
      <c r="AC20" s="10"/>
      <c r="AD20" s="10"/>
    </row>
    <row r="21" spans="1:30" x14ac:dyDescent="0.2">
      <c r="A21" s="13">
        <v>37681</v>
      </c>
      <c r="B21" s="10">
        <f>World!B20</f>
        <v>79.162665259999997</v>
      </c>
      <c r="C21" s="10">
        <f>World!C20</f>
        <v>106.03080623</v>
      </c>
      <c r="D21" s="10">
        <f>World!D20</f>
        <v>82.157080339999993</v>
      </c>
      <c r="E21" s="10">
        <f>World!E20</f>
        <v>84.889480910000003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f>World!R20</f>
        <v>55.514320980000001</v>
      </c>
      <c r="S21" s="10">
        <f>World!S20</f>
        <v>43.674406419999997</v>
      </c>
      <c r="T21" s="10">
        <f>World!T20</f>
        <v>54.261155029999998</v>
      </c>
      <c r="U21" s="10">
        <f>World!U20</f>
        <v>41.895428189999997</v>
      </c>
      <c r="V21" s="10">
        <f>World!V20</f>
        <v>35.092713760000002</v>
      </c>
      <c r="W21" s="10">
        <f>World!W20</f>
        <v>28.27</v>
      </c>
      <c r="X21" s="10">
        <f>World!X20</f>
        <v>71.679667980000005</v>
      </c>
      <c r="Y21" s="10">
        <f>World!Y20</f>
        <v>1.7</v>
      </c>
      <c r="Z21" s="10"/>
      <c r="AA21" s="10"/>
      <c r="AB21" s="10"/>
      <c r="AC21" s="10"/>
      <c r="AD21" s="10"/>
    </row>
    <row r="22" spans="1:30" x14ac:dyDescent="0.2">
      <c r="A22" s="13">
        <v>37712</v>
      </c>
      <c r="B22" s="10">
        <f>World!B21</f>
        <v>84.808706709999996</v>
      </c>
      <c r="C22" s="10">
        <f>World!C21</f>
        <v>102.8514158</v>
      </c>
      <c r="D22" s="10">
        <f>World!D21</f>
        <v>84.078593389999995</v>
      </c>
      <c r="E22" s="10">
        <f>World!E21</f>
        <v>87.897075770000001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f>World!R21</f>
        <v>55.555483129999999</v>
      </c>
      <c r="S22" s="10">
        <f>World!S21</f>
        <v>37.778812289999998</v>
      </c>
      <c r="T22" s="10">
        <f>World!T21</f>
        <v>53.788111700000002</v>
      </c>
      <c r="U22" s="10">
        <f>World!U21</f>
        <v>39.064771399999998</v>
      </c>
      <c r="V22" s="10">
        <f>World!V21</f>
        <v>33.763219360000001</v>
      </c>
      <c r="W22" s="10">
        <f>World!W21</f>
        <v>22.49</v>
      </c>
      <c r="X22" s="10">
        <f>World!X21</f>
        <v>71.920030499999996</v>
      </c>
      <c r="Y22" s="10">
        <f>World!Y21</f>
        <v>1.1000000000000001</v>
      </c>
      <c r="Z22" s="10"/>
      <c r="AA22" s="10"/>
      <c r="AB22" s="10"/>
      <c r="AC22" s="10"/>
      <c r="AD22" s="10"/>
    </row>
    <row r="23" spans="1:30" x14ac:dyDescent="0.2">
      <c r="A23" s="13">
        <v>37742</v>
      </c>
      <c r="B23" s="10">
        <f>World!B22</f>
        <v>86.373433860000006</v>
      </c>
      <c r="C23" s="10">
        <f>World!C22</f>
        <v>103.73954274</v>
      </c>
      <c r="D23" s="10">
        <f>World!D22</f>
        <v>88.744290079999999</v>
      </c>
      <c r="E23" s="10">
        <f>World!E22</f>
        <v>91.720777049999995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f>World!R22</f>
        <v>56.286285790000001</v>
      </c>
      <c r="S23" s="10">
        <f>World!S22</f>
        <v>39.036270690000002</v>
      </c>
      <c r="T23" s="10">
        <f>World!T22</f>
        <v>53.366316879999999</v>
      </c>
      <c r="U23" s="10">
        <f>World!U22</f>
        <v>40.481077190000001</v>
      </c>
      <c r="V23" s="10">
        <f>World!V22</f>
        <v>35.123900749999997</v>
      </c>
      <c r="W23" s="10">
        <f>World!W22</f>
        <v>24.09</v>
      </c>
      <c r="X23" s="10">
        <f>World!X22</f>
        <v>71.96097958</v>
      </c>
      <c r="Y23" s="10">
        <f>World!Y22</f>
        <v>-2.1</v>
      </c>
      <c r="Z23" s="10"/>
      <c r="AA23" s="10"/>
      <c r="AB23" s="10"/>
      <c r="AC23" s="10"/>
      <c r="AD23" s="10"/>
    </row>
    <row r="24" spans="1:30" x14ac:dyDescent="0.2">
      <c r="A24" s="13">
        <v>37773</v>
      </c>
      <c r="B24" s="10">
        <f>World!B23</f>
        <v>87.321236619999993</v>
      </c>
      <c r="C24" s="10">
        <f>World!C23</f>
        <v>105.49182698</v>
      </c>
      <c r="D24" s="10">
        <f>World!D23</f>
        <v>90.587396580000004</v>
      </c>
      <c r="E24" s="10">
        <f>World!E23</f>
        <v>94.565444510000006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f>World!R23</f>
        <v>56.04157747</v>
      </c>
      <c r="S24" s="10">
        <f>World!S23</f>
        <v>40.976536879999998</v>
      </c>
      <c r="T24" s="10">
        <f>World!T23</f>
        <v>52.86115229</v>
      </c>
      <c r="U24" s="10">
        <f>World!U23</f>
        <v>41.435223729999997</v>
      </c>
      <c r="V24" s="10">
        <f>World!V23</f>
        <v>35.687276310000001</v>
      </c>
      <c r="W24" s="10">
        <f>World!W23</f>
        <v>25.58</v>
      </c>
      <c r="X24" s="10">
        <f>World!X23</f>
        <v>71.770144790000003</v>
      </c>
      <c r="Y24" s="10">
        <f>World!Y23</f>
        <v>1.1000000000000001</v>
      </c>
      <c r="Z24" s="10"/>
      <c r="AA24" s="10"/>
      <c r="AB24" s="10"/>
      <c r="AC24" s="10"/>
      <c r="AD24" s="10"/>
    </row>
    <row r="25" spans="1:30" x14ac:dyDescent="0.2">
      <c r="A25" s="13">
        <v>37803</v>
      </c>
      <c r="B25" s="10">
        <f>World!B24</f>
        <v>88.604727170000004</v>
      </c>
      <c r="C25" s="10">
        <f>World!C24</f>
        <v>103.56621912999999</v>
      </c>
      <c r="D25" s="10">
        <f>World!D24</f>
        <v>93.790627779999994</v>
      </c>
      <c r="E25" s="10">
        <f>World!E24</f>
        <v>91.994492980000004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f>World!R24</f>
        <v>56.717555040000001</v>
      </c>
      <c r="S25" s="10">
        <f>World!S24</f>
        <v>40.700200559999999</v>
      </c>
      <c r="T25" s="10">
        <f>World!T24</f>
        <v>52.303342219999998</v>
      </c>
      <c r="U25" s="10">
        <f>World!U24</f>
        <v>42.852136659999999</v>
      </c>
      <c r="V25" s="10">
        <f>World!V24</f>
        <v>36.213838719999998</v>
      </c>
      <c r="W25" s="10">
        <f>World!W24</f>
        <v>27.04</v>
      </c>
      <c r="X25" s="10">
        <f>World!X24</f>
        <v>72.881589399999996</v>
      </c>
      <c r="Y25" s="10">
        <f>World!Y24</f>
        <v>2.5</v>
      </c>
      <c r="Z25" s="10"/>
      <c r="AA25" s="10"/>
      <c r="AB25" s="10"/>
      <c r="AC25" s="10"/>
      <c r="AD25" s="10"/>
    </row>
    <row r="26" spans="1:30" x14ac:dyDescent="0.2">
      <c r="A26" s="13">
        <v>37834</v>
      </c>
      <c r="B26" s="10">
        <f>World!B25</f>
        <v>90.648576969999993</v>
      </c>
      <c r="C26" s="10">
        <f>World!C25</f>
        <v>103.14139229</v>
      </c>
      <c r="D26" s="10">
        <f>World!D25</f>
        <v>95.895892540000006</v>
      </c>
      <c r="E26" s="10">
        <f>World!E25</f>
        <v>89.427989440000005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f>World!R25</f>
        <v>57.571665039999999</v>
      </c>
      <c r="S26" s="10">
        <f>World!S25</f>
        <v>41.824480829999999</v>
      </c>
      <c r="T26" s="10">
        <f>World!T25</f>
        <v>53.123710490000001</v>
      </c>
      <c r="U26" s="10">
        <f>World!U25</f>
        <v>42.622176379999999</v>
      </c>
      <c r="V26" s="10">
        <f>World!V25</f>
        <v>36.898447820000001</v>
      </c>
      <c r="W26" s="10">
        <f>World!W25</f>
        <v>28.76</v>
      </c>
      <c r="X26" s="10">
        <f>World!X25</f>
        <v>71.911041370000007</v>
      </c>
      <c r="Y26" s="10">
        <f>World!Y25</f>
        <v>0.7</v>
      </c>
      <c r="Z26" s="10"/>
      <c r="AA26" s="10"/>
      <c r="AB26" s="10"/>
      <c r="AC26" s="10"/>
      <c r="AD26" s="10"/>
    </row>
    <row r="27" spans="1:30" x14ac:dyDescent="0.2">
      <c r="A27" s="13">
        <v>37865</v>
      </c>
      <c r="B27" s="10">
        <f>World!B26</f>
        <v>90.312194500000004</v>
      </c>
      <c r="C27" s="10">
        <f>World!C26</f>
        <v>103.27914187</v>
      </c>
      <c r="D27" s="10">
        <f>World!D26</f>
        <v>96.209012779999995</v>
      </c>
      <c r="E27" s="10">
        <f>World!E26</f>
        <v>90.591455969999998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f>World!R26</f>
        <v>58.726651699999998</v>
      </c>
      <c r="S27" s="10">
        <f>World!S26</f>
        <v>38.429339489999997</v>
      </c>
      <c r="T27" s="10">
        <f>World!T26</f>
        <v>54.470665080000003</v>
      </c>
      <c r="U27" s="10">
        <f>World!U26</f>
        <v>43.586369640000001</v>
      </c>
      <c r="V27" s="10">
        <f>World!V26</f>
        <v>36.804792919999997</v>
      </c>
      <c r="W27" s="10">
        <f>World!W26</f>
        <v>25.69</v>
      </c>
      <c r="X27" s="10">
        <f>World!X26</f>
        <v>74.399780039999996</v>
      </c>
      <c r="Y27" s="10">
        <f>World!Y26</f>
        <v>-1.2</v>
      </c>
      <c r="Z27" s="10"/>
      <c r="AA27" s="10"/>
      <c r="AB27" s="10"/>
      <c r="AC27" s="10"/>
      <c r="AD27" s="10"/>
    </row>
    <row r="28" spans="1:30" x14ac:dyDescent="0.2">
      <c r="A28" s="13">
        <v>37895</v>
      </c>
      <c r="B28" s="10">
        <f>World!B27</f>
        <v>91.482627840000006</v>
      </c>
      <c r="C28" s="10">
        <f>World!C27</f>
        <v>106.14444988</v>
      </c>
      <c r="D28" s="10">
        <f>World!D27</f>
        <v>100.30655969999999</v>
      </c>
      <c r="E28" s="10">
        <f>World!E27</f>
        <v>95.019079700000006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f>World!R27</f>
        <v>60.324069139999999</v>
      </c>
      <c r="S28" s="10">
        <f>World!S27</f>
        <v>40.726387510000002</v>
      </c>
      <c r="T28" s="10">
        <f>World!T27</f>
        <v>57.44336054</v>
      </c>
      <c r="U28" s="10">
        <f>World!U27</f>
        <v>44.722503809999999</v>
      </c>
      <c r="V28" s="10">
        <f>World!V27</f>
        <v>38.832447459999997</v>
      </c>
      <c r="W28" s="10">
        <f>World!W27</f>
        <v>28.16</v>
      </c>
      <c r="X28" s="10">
        <f>World!X27</f>
        <v>75.689219649999998</v>
      </c>
      <c r="Y28" s="10">
        <f>World!Y27</f>
        <v>-0.6</v>
      </c>
      <c r="Z28" s="10"/>
      <c r="AA28" s="10"/>
      <c r="AB28" s="10"/>
      <c r="AC28" s="10"/>
      <c r="AD28" s="10"/>
    </row>
    <row r="29" spans="1:30" x14ac:dyDescent="0.2">
      <c r="A29" s="13">
        <v>37926</v>
      </c>
      <c r="B29" s="10">
        <f>World!B28</f>
        <v>93.621085500000007</v>
      </c>
      <c r="C29" s="10">
        <f>World!C28</f>
        <v>104.51200145999999</v>
      </c>
      <c r="D29" s="10">
        <f>World!D28</f>
        <v>105.39105882</v>
      </c>
      <c r="E29" s="10">
        <f>World!E28</f>
        <v>98.940856949999997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f>World!R28</f>
        <v>61.784720749999998</v>
      </c>
      <c r="S29" s="10">
        <f>World!S28</f>
        <v>40.831814010000002</v>
      </c>
      <c r="T29" s="10">
        <f>World!T28</f>
        <v>58.929426280000001</v>
      </c>
      <c r="U29" s="10">
        <f>World!U28</f>
        <v>45.07720449</v>
      </c>
      <c r="V29" s="10">
        <f>World!V28</f>
        <v>40.396569120000002</v>
      </c>
      <c r="W29" s="10">
        <f>World!W28</f>
        <v>27.46</v>
      </c>
      <c r="X29" s="10">
        <f>World!X28</f>
        <v>75.954980399999997</v>
      </c>
      <c r="Y29" s="10">
        <f>World!Y28</f>
        <v>1.7</v>
      </c>
      <c r="Z29" s="10"/>
      <c r="AA29" s="10"/>
      <c r="AB29" s="10"/>
      <c r="AC29" s="10"/>
      <c r="AD29" s="10"/>
    </row>
    <row r="30" spans="1:30" x14ac:dyDescent="0.2">
      <c r="A30" s="13">
        <v>37956</v>
      </c>
      <c r="B30" s="10">
        <f>World!B29</f>
        <v>95.819475830000002</v>
      </c>
      <c r="C30" s="10">
        <f>World!C29</f>
        <v>104.38005978</v>
      </c>
      <c r="D30" s="10">
        <f>World!D29</f>
        <v>108.77722734</v>
      </c>
      <c r="E30" s="10">
        <f>World!E29</f>
        <v>104.96864051999999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f>World!R29</f>
        <v>62.437196550000003</v>
      </c>
      <c r="S30" s="10">
        <f>World!S29</f>
        <v>44.059505620000003</v>
      </c>
      <c r="T30" s="10">
        <f>World!T29</f>
        <v>58.82800246</v>
      </c>
      <c r="U30" s="10">
        <f>World!U29</f>
        <v>45.910892179999998</v>
      </c>
      <c r="V30" s="10">
        <f>World!V29</f>
        <v>42.728644019999997</v>
      </c>
      <c r="W30" s="10">
        <f>World!W29</f>
        <v>28.26</v>
      </c>
      <c r="X30" s="10">
        <f>World!X29</f>
        <v>77.449391989999995</v>
      </c>
      <c r="Y30" s="10">
        <f>World!Y29</f>
        <v>-0.9</v>
      </c>
      <c r="Z30" s="10"/>
      <c r="AA30" s="10"/>
      <c r="AB30" s="10"/>
      <c r="AC30" s="10"/>
      <c r="AD30" s="10"/>
    </row>
    <row r="31" spans="1:30" x14ac:dyDescent="0.2">
      <c r="A31" s="13">
        <v>37987</v>
      </c>
      <c r="B31" s="10">
        <f>World!B30</f>
        <v>94.462211839999995</v>
      </c>
      <c r="C31" s="10">
        <f>World!C30</f>
        <v>100.47499077000001</v>
      </c>
      <c r="D31" s="10">
        <f>World!D30</f>
        <v>106.17573628</v>
      </c>
      <c r="E31" s="10">
        <f>World!E30</f>
        <v>105.68170972999999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f>World!R30</f>
        <v>64.271985009999995</v>
      </c>
      <c r="S31" s="10">
        <f>World!S30</f>
        <v>45.639604540000001</v>
      </c>
      <c r="T31" s="10">
        <f>World!T30</f>
        <v>60.466705089999998</v>
      </c>
      <c r="U31" s="10">
        <f>World!U30</f>
        <v>46.532635970000001</v>
      </c>
      <c r="V31" s="10">
        <f>World!V30</f>
        <v>45.868717099999998</v>
      </c>
      <c r="W31" s="10">
        <f>World!W30</f>
        <v>28.86</v>
      </c>
      <c r="X31" s="10">
        <f>World!X30</f>
        <v>77.00367104</v>
      </c>
      <c r="Y31" s="10">
        <f>World!Y30</f>
        <v>1</v>
      </c>
      <c r="Z31" s="10"/>
      <c r="AA31" s="10"/>
      <c r="AB31" s="10"/>
      <c r="AC31" s="10"/>
      <c r="AD31" s="10"/>
    </row>
    <row r="32" spans="1:30" x14ac:dyDescent="0.2">
      <c r="A32" s="13">
        <v>38018</v>
      </c>
      <c r="B32" s="10">
        <f>World!B31</f>
        <v>96.375896800000007</v>
      </c>
      <c r="C32" s="10">
        <f>World!C31</f>
        <v>113.49731181</v>
      </c>
      <c r="D32" s="10">
        <f>World!D31</f>
        <v>104.42294077</v>
      </c>
      <c r="E32" s="10">
        <f>World!E31</f>
        <v>107.05291256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f>World!R31</f>
        <v>65.027392250000005</v>
      </c>
      <c r="S32" s="10">
        <f>World!S31</f>
        <v>44.867921019999997</v>
      </c>
      <c r="T32" s="10">
        <f>World!T31</f>
        <v>61.9961707</v>
      </c>
      <c r="U32" s="10">
        <f>World!U31</f>
        <v>43.159610379999997</v>
      </c>
      <c r="V32" s="10">
        <f>World!V31</f>
        <v>48.747944799999999</v>
      </c>
      <c r="W32" s="10">
        <f>World!W31</f>
        <v>27.76</v>
      </c>
      <c r="X32" s="10">
        <f>World!X31</f>
        <v>78.469994240000005</v>
      </c>
      <c r="Y32" s="10">
        <f>World!Y31</f>
        <v>1.8</v>
      </c>
      <c r="Z32" s="10"/>
      <c r="AA32" s="10"/>
      <c r="AB32" s="10"/>
      <c r="AC32" s="10"/>
      <c r="AD32" s="10"/>
    </row>
    <row r="33" spans="1:30" x14ac:dyDescent="0.2">
      <c r="A33" s="13">
        <v>38047</v>
      </c>
      <c r="B33" s="10">
        <f>World!B32</f>
        <v>96.662805730000002</v>
      </c>
      <c r="C33" s="10">
        <f>World!C32</f>
        <v>107.19967774</v>
      </c>
      <c r="D33" s="10">
        <f>World!D32</f>
        <v>108.16803483</v>
      </c>
      <c r="E33" s="10">
        <f>World!E32</f>
        <v>106.15143389000001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f>World!R32</f>
        <v>66.654485300000005</v>
      </c>
      <c r="S33" s="10">
        <f>World!S32</f>
        <v>47.715654860000001</v>
      </c>
      <c r="T33" s="10">
        <f>World!T32</f>
        <v>64.116130740000003</v>
      </c>
      <c r="U33" s="10">
        <f>World!U32</f>
        <v>42.608443319999999</v>
      </c>
      <c r="V33" s="10">
        <f>World!V32</f>
        <v>49.25615689</v>
      </c>
      <c r="W33" s="10">
        <f>World!W32</f>
        <v>30.94</v>
      </c>
      <c r="X33" s="10">
        <f>World!X32</f>
        <v>79.228764600000005</v>
      </c>
      <c r="Y33" s="10">
        <f>World!Y32</f>
        <v>1.9</v>
      </c>
      <c r="Z33" s="10"/>
      <c r="AA33" s="10"/>
      <c r="AB33" s="10"/>
      <c r="AC33" s="10"/>
      <c r="AD33" s="10"/>
    </row>
    <row r="34" spans="1:30" x14ac:dyDescent="0.2">
      <c r="A34" s="13">
        <v>38078</v>
      </c>
      <c r="B34" s="10">
        <f>World!B33</f>
        <v>96.868440849999999</v>
      </c>
      <c r="C34" s="10">
        <f>World!C33</f>
        <v>107.06097479</v>
      </c>
      <c r="D34" s="10">
        <f>World!D33</f>
        <v>107.31616302</v>
      </c>
      <c r="E34" s="10">
        <f>World!E33</f>
        <v>99.671047110000003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f>World!R33</f>
        <v>67.244217419999998</v>
      </c>
      <c r="S34" s="10">
        <f>World!S33</f>
        <v>48.419202040000002</v>
      </c>
      <c r="T34" s="10">
        <f>World!T33</f>
        <v>63.659374800000002</v>
      </c>
      <c r="U34" s="10">
        <f>World!U33</f>
        <v>42.304331099999999</v>
      </c>
      <c r="V34" s="10">
        <f>World!V33</f>
        <v>49.423750660000003</v>
      </c>
      <c r="W34" s="10">
        <f>World!W33</f>
        <v>30.06</v>
      </c>
      <c r="X34" s="10">
        <f>World!X33</f>
        <v>79.896684059999998</v>
      </c>
      <c r="Y34" s="10">
        <f>World!Y33</f>
        <v>1.3</v>
      </c>
      <c r="Z34" s="10"/>
      <c r="AA34" s="10"/>
      <c r="AB34" s="10"/>
      <c r="AC34" s="10"/>
      <c r="AD34" s="10"/>
    </row>
    <row r="35" spans="1:30" x14ac:dyDescent="0.2">
      <c r="A35" s="13">
        <v>38108</v>
      </c>
      <c r="B35" s="10">
        <f>World!B34</f>
        <v>95.972105659999997</v>
      </c>
      <c r="C35" s="10">
        <f>World!C34</f>
        <v>100.94486375</v>
      </c>
      <c r="D35" s="10">
        <f>World!D34</f>
        <v>109.92721899999999</v>
      </c>
      <c r="E35" s="10">
        <f>World!E34</f>
        <v>89.125165640000006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f>World!R34</f>
        <v>66.349252280000002</v>
      </c>
      <c r="S35" s="10">
        <f>World!S34</f>
        <v>53.510445349999998</v>
      </c>
      <c r="T35" s="10">
        <f>World!T34</f>
        <v>62.382615469999998</v>
      </c>
      <c r="U35" s="10">
        <f>World!U34</f>
        <v>43.381246150000003</v>
      </c>
      <c r="V35" s="10">
        <f>World!V34</f>
        <v>46.468392299999998</v>
      </c>
      <c r="W35" s="10">
        <f>World!W34</f>
        <v>35.340000000000003</v>
      </c>
      <c r="X35" s="10">
        <f>World!X34</f>
        <v>80.236509159999997</v>
      </c>
      <c r="Y35" s="10">
        <f>World!Y34</f>
        <v>-0.3</v>
      </c>
      <c r="Z35" s="10"/>
      <c r="AA35" s="10"/>
      <c r="AB35" s="10"/>
      <c r="AC35" s="10"/>
      <c r="AD35" s="10"/>
    </row>
    <row r="36" spans="1:30" x14ac:dyDescent="0.2">
      <c r="A36" s="13">
        <v>38139</v>
      </c>
      <c r="B36" s="10">
        <f>World!B35</f>
        <v>97.423106720000007</v>
      </c>
      <c r="C36" s="10">
        <f>World!C35</f>
        <v>100.34781372</v>
      </c>
      <c r="D36" s="10">
        <f>World!D35</f>
        <v>106.24715075</v>
      </c>
      <c r="E36" s="10">
        <f>World!E35</f>
        <v>86.242314489999998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f>World!R35</f>
        <v>66.077207250000001</v>
      </c>
      <c r="S36" s="10">
        <f>World!S35</f>
        <v>51.456799109999999</v>
      </c>
      <c r="T36" s="10">
        <f>World!T35</f>
        <v>61.126795229999999</v>
      </c>
      <c r="U36" s="10">
        <f>World!U35</f>
        <v>46.57979117</v>
      </c>
      <c r="V36" s="10">
        <f>World!V35</f>
        <v>47.803913170000001</v>
      </c>
      <c r="W36" s="10">
        <f>World!W35</f>
        <v>32.07</v>
      </c>
      <c r="X36" s="10">
        <f>World!X35</f>
        <v>81.612228930000001</v>
      </c>
      <c r="Y36" s="10">
        <f>World!Y35</f>
        <v>-0.6</v>
      </c>
      <c r="Z36" s="10"/>
      <c r="AA36" s="10"/>
      <c r="AB36" s="10"/>
      <c r="AC36" s="10"/>
      <c r="AD36" s="10"/>
    </row>
    <row r="37" spans="1:30" x14ac:dyDescent="0.2">
      <c r="A37" s="13">
        <v>38169</v>
      </c>
      <c r="B37" s="10">
        <f>World!B36</f>
        <v>96.44238738</v>
      </c>
      <c r="C37" s="10">
        <f>World!C36</f>
        <v>98.942194740000005</v>
      </c>
      <c r="D37" s="10">
        <f>World!D36</f>
        <v>110.30096336</v>
      </c>
      <c r="E37" s="10">
        <f>World!E36</f>
        <v>91.206809480000004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World!R36</f>
        <v>65.556682170000002</v>
      </c>
      <c r="S37" s="10">
        <f>World!S36</f>
        <v>53.748156280000003</v>
      </c>
      <c r="T37" s="10">
        <f>World!T36</f>
        <v>59.826510560000003</v>
      </c>
      <c r="U37" s="10">
        <f>World!U36</f>
        <v>51.202461159999999</v>
      </c>
      <c r="V37" s="10">
        <f>World!V36</f>
        <v>49.341893419999998</v>
      </c>
      <c r="W37" s="10">
        <f>World!W36</f>
        <v>35.56</v>
      </c>
      <c r="X37" s="10">
        <f>World!X36</f>
        <v>81.231520669999995</v>
      </c>
      <c r="Y37" s="10">
        <f>World!Y36</f>
        <v>0</v>
      </c>
      <c r="Z37" s="10"/>
      <c r="AA37" s="10"/>
      <c r="AB37" s="10"/>
      <c r="AC37" s="10"/>
      <c r="AD37" s="10"/>
    </row>
    <row r="38" spans="1:30" x14ac:dyDescent="0.2">
      <c r="A38" s="13">
        <v>38200</v>
      </c>
      <c r="B38" s="10">
        <f>World!B37</f>
        <v>96.596985950000004</v>
      </c>
      <c r="C38" s="10">
        <f>World!C37</f>
        <v>97.101724020000006</v>
      </c>
      <c r="D38" s="10">
        <f>World!D37</f>
        <v>109.75152683</v>
      </c>
      <c r="E38" s="10">
        <f>World!E37</f>
        <v>91.648461600000005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f>World!R37</f>
        <v>64.476285540000006</v>
      </c>
      <c r="S38" s="10">
        <f>World!S37</f>
        <v>57.47367938</v>
      </c>
      <c r="T38" s="10">
        <f>World!T37</f>
        <v>59.004407720000003</v>
      </c>
      <c r="U38" s="10">
        <f>World!U37</f>
        <v>53.815915009999998</v>
      </c>
      <c r="V38" s="10">
        <f>World!V37</f>
        <v>48.786718950000001</v>
      </c>
      <c r="W38" s="10">
        <f>World!W37</f>
        <v>39.299999999999997</v>
      </c>
      <c r="X38" s="10">
        <f>World!X37</f>
        <v>80.722513509999999</v>
      </c>
      <c r="Y38" s="10">
        <f>World!Y37</f>
        <v>0.3</v>
      </c>
      <c r="Z38" s="10"/>
      <c r="AA38" s="10"/>
      <c r="AB38" s="10"/>
      <c r="AC38" s="10"/>
      <c r="AD38" s="10"/>
    </row>
    <row r="39" spans="1:30" x14ac:dyDescent="0.2">
      <c r="A39" s="13">
        <v>38231</v>
      </c>
      <c r="B39" s="10">
        <f>World!B38</f>
        <v>99.072078009999998</v>
      </c>
      <c r="C39" s="10">
        <f>World!C38</f>
        <v>95.776756169999999</v>
      </c>
      <c r="D39" s="10">
        <f>World!D38</f>
        <v>107.763706</v>
      </c>
      <c r="E39" s="10">
        <f>World!E38</f>
        <v>90.425138259999997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f>World!R38</f>
        <v>65.223927509999996</v>
      </c>
      <c r="S39" s="10">
        <f>World!S38</f>
        <v>56.489603219999999</v>
      </c>
      <c r="T39" s="10">
        <f>World!T38</f>
        <v>58.774606380000002</v>
      </c>
      <c r="U39" s="10">
        <f>World!U38</f>
        <v>58.020138629999998</v>
      </c>
      <c r="V39" s="10">
        <f>World!V38</f>
        <v>49.280017780000001</v>
      </c>
      <c r="W39" s="10">
        <f>World!W38</f>
        <v>38.11</v>
      </c>
      <c r="X39" s="10">
        <f>World!X38</f>
        <v>81.513723929999998</v>
      </c>
      <c r="Y39" s="10">
        <f>World!Y38</f>
        <v>-0.1</v>
      </c>
      <c r="Z39" s="10"/>
      <c r="AA39" s="10"/>
      <c r="AB39" s="10"/>
      <c r="AC39" s="10"/>
      <c r="AD39" s="10"/>
    </row>
    <row r="40" spans="1:30" x14ac:dyDescent="0.2">
      <c r="A40" s="13">
        <v>38261</v>
      </c>
      <c r="B40" s="10">
        <f>World!B39</f>
        <v>98.133223479999998</v>
      </c>
      <c r="C40" s="10">
        <f>World!C39</f>
        <v>94.816547709999995</v>
      </c>
      <c r="D40" s="10">
        <f>World!D39</f>
        <v>109.46600726</v>
      </c>
      <c r="E40" s="10">
        <f>World!E39</f>
        <v>92.193283780000002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f>World!R39</f>
        <v>64.721102029999997</v>
      </c>
      <c r="S40" s="10">
        <f>World!S39</f>
        <v>64.091156549999994</v>
      </c>
      <c r="T40" s="10">
        <f>World!T39</f>
        <v>57.946429330000001</v>
      </c>
      <c r="U40" s="10">
        <f>World!U39</f>
        <v>61.606309469999999</v>
      </c>
      <c r="V40" s="10">
        <f>World!V39</f>
        <v>51.645501629999998</v>
      </c>
      <c r="W40" s="10">
        <f>World!W39</f>
        <v>42.26</v>
      </c>
      <c r="X40" s="10">
        <f>World!X39</f>
        <v>82.17882204</v>
      </c>
      <c r="Y40" s="10">
        <f>World!Y39</f>
        <v>-0.6</v>
      </c>
      <c r="Z40" s="10"/>
      <c r="AA40" s="10"/>
      <c r="AB40" s="10"/>
      <c r="AC40" s="10"/>
      <c r="AD40" s="10"/>
    </row>
    <row r="41" spans="1:30" x14ac:dyDescent="0.2">
      <c r="A41" s="13">
        <v>38292</v>
      </c>
      <c r="B41" s="10">
        <f>World!B40</f>
        <v>98.270927420000007</v>
      </c>
      <c r="C41" s="10">
        <f>World!C40</f>
        <v>97.923048219999998</v>
      </c>
      <c r="D41" s="10">
        <f>World!D40</f>
        <v>105.70404779</v>
      </c>
      <c r="E41" s="10">
        <f>World!E40</f>
        <v>96.80321189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f>World!R40</f>
        <v>65.371705340000005</v>
      </c>
      <c r="S41" s="10">
        <f>World!S40</f>
        <v>58.458689900000003</v>
      </c>
      <c r="T41" s="10">
        <f>World!T40</f>
        <v>58.280225899999998</v>
      </c>
      <c r="U41" s="10">
        <f>World!U40</f>
        <v>59.597677949999998</v>
      </c>
      <c r="V41" s="10">
        <f>World!V40</f>
        <v>52.096792710000003</v>
      </c>
      <c r="W41" s="10">
        <f>World!W40</f>
        <v>37.39</v>
      </c>
      <c r="X41" s="10">
        <f>World!X40</f>
        <v>83.251175309999994</v>
      </c>
      <c r="Y41" s="10">
        <f>World!Y40</f>
        <v>-0.4</v>
      </c>
      <c r="Z41" s="10"/>
      <c r="AA41" s="10"/>
      <c r="AB41" s="10"/>
      <c r="AC41" s="10"/>
      <c r="AD41" s="10"/>
    </row>
    <row r="42" spans="1:30" x14ac:dyDescent="0.2">
      <c r="A42" s="13">
        <v>38322</v>
      </c>
      <c r="B42" s="10">
        <f>World!B41</f>
        <v>101.03142624</v>
      </c>
      <c r="C42" s="10">
        <f>World!C41</f>
        <v>97.813228069999994</v>
      </c>
      <c r="D42" s="10">
        <f>World!D41</f>
        <v>113.78728399000001</v>
      </c>
      <c r="E42" s="10">
        <f>World!E41</f>
        <v>94.718968820000001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f>World!R41</f>
        <v>65.603895690000002</v>
      </c>
      <c r="S42" s="10">
        <f>World!S41</f>
        <v>55.81637482</v>
      </c>
      <c r="T42" s="10">
        <f>World!T41</f>
        <v>58.61838479</v>
      </c>
      <c r="U42" s="10">
        <f>World!U41</f>
        <v>54.257930399999999</v>
      </c>
      <c r="V42" s="10">
        <f>World!V41</f>
        <v>52.655492469999999</v>
      </c>
      <c r="W42" s="10">
        <f>World!W41</f>
        <v>35.270000000000003</v>
      </c>
      <c r="X42" s="10">
        <f>World!X41</f>
        <v>84.147896309999993</v>
      </c>
      <c r="Y42" s="10">
        <f>World!Y41</f>
        <v>0.4</v>
      </c>
      <c r="Z42" s="10"/>
      <c r="AA42" s="10"/>
      <c r="AB42" s="10"/>
      <c r="AC42" s="10"/>
      <c r="AD42" s="10"/>
    </row>
    <row r="43" spans="1:30" x14ac:dyDescent="0.2">
      <c r="A43" s="13">
        <v>38353</v>
      </c>
      <c r="B43" s="10">
        <f>World!B42</f>
        <v>101.01780082000001</v>
      </c>
      <c r="C43" s="10">
        <f>World!C42</f>
        <v>97.965569880000004</v>
      </c>
      <c r="D43" s="10">
        <f>World!D42</f>
        <v>113.81522771</v>
      </c>
      <c r="E43" s="10">
        <f>World!E42</f>
        <v>92.903790200000003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f>World!R42</f>
        <v>65.383904560000005</v>
      </c>
      <c r="S43" s="10">
        <f>World!S42</f>
        <v>59.717135949999999</v>
      </c>
      <c r="T43" s="10">
        <f>World!T42</f>
        <v>59.030469060000001</v>
      </c>
      <c r="U43" s="10">
        <f>World!U42</f>
        <v>54.164907839999998</v>
      </c>
      <c r="V43" s="10">
        <f>World!V42</f>
        <v>56.398444249999997</v>
      </c>
      <c r="W43" s="10">
        <f>World!W42</f>
        <v>40.08</v>
      </c>
      <c r="X43" s="10">
        <f>World!X42</f>
        <v>83.862141460000004</v>
      </c>
      <c r="Y43" s="10">
        <f>World!Y42</f>
        <v>2.5</v>
      </c>
      <c r="Z43" s="10"/>
      <c r="AA43" s="10"/>
      <c r="AB43" s="10"/>
      <c r="AC43" s="10"/>
      <c r="AD43" s="10"/>
    </row>
    <row r="44" spans="1:30" x14ac:dyDescent="0.2">
      <c r="A44" s="13">
        <v>38384</v>
      </c>
      <c r="B44" s="10">
        <f>World!B43</f>
        <v>101.43692193</v>
      </c>
      <c r="C44" s="10">
        <f>World!C43</f>
        <v>97.679498659999993</v>
      </c>
      <c r="D44" s="10">
        <f>World!D43</f>
        <v>114.63806949000001</v>
      </c>
      <c r="E44" s="10">
        <f>World!E43</f>
        <v>89.638238310000006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f>World!R43</f>
        <v>65.873200909999994</v>
      </c>
      <c r="S44" s="10">
        <f>World!S43</f>
        <v>61.558349290000002</v>
      </c>
      <c r="T44" s="10">
        <f>World!T43</f>
        <v>61.001673250000003</v>
      </c>
      <c r="U44" s="10">
        <f>World!U43</f>
        <v>54.32948622</v>
      </c>
      <c r="V44" s="10">
        <f>World!V43</f>
        <v>57.939183880000002</v>
      </c>
      <c r="W44" s="10">
        <f>World!W43</f>
        <v>40.86</v>
      </c>
      <c r="X44" s="10">
        <f>World!X43</f>
        <v>83.399013159999996</v>
      </c>
      <c r="Y44" s="10">
        <f>World!Y43</f>
        <v>1.3</v>
      </c>
      <c r="Z44" s="10"/>
      <c r="AA44" s="10"/>
      <c r="AB44" s="10"/>
      <c r="AC44" s="10"/>
      <c r="AD44" s="10"/>
    </row>
    <row r="45" spans="1:30" x14ac:dyDescent="0.2">
      <c r="A45" s="13">
        <v>38412</v>
      </c>
      <c r="B45" s="10">
        <f>World!B44</f>
        <v>98.622534329999993</v>
      </c>
      <c r="C45" s="10">
        <f>World!C44</f>
        <v>100.80959936000001</v>
      </c>
      <c r="D45" s="10">
        <f>World!D44</f>
        <v>109.10246687</v>
      </c>
      <c r="E45" s="10">
        <f>World!E44</f>
        <v>89.100225899999998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f>World!R44</f>
        <v>67.135952099999997</v>
      </c>
      <c r="S45" s="10">
        <f>World!S44</f>
        <v>69.252887290000004</v>
      </c>
      <c r="T45" s="10">
        <f>World!T44</f>
        <v>63.982817259999997</v>
      </c>
      <c r="U45" s="10">
        <f>World!U44</f>
        <v>58.819613740000001</v>
      </c>
      <c r="V45" s="10">
        <f>World!V44</f>
        <v>60.224138549999999</v>
      </c>
      <c r="W45" s="10">
        <f>World!W44</f>
        <v>47.72</v>
      </c>
      <c r="X45" s="10">
        <f>World!X44</f>
        <v>83.598508649999999</v>
      </c>
      <c r="Y45" s="10">
        <f>World!Y44</f>
        <v>1.2</v>
      </c>
      <c r="Z45" s="10"/>
      <c r="AA45" s="10"/>
      <c r="AB45" s="10"/>
      <c r="AC45" s="10"/>
      <c r="AD45" s="10"/>
    </row>
    <row r="46" spans="1:30" x14ac:dyDescent="0.2">
      <c r="A46" s="13">
        <v>38443</v>
      </c>
      <c r="B46" s="10">
        <f>World!B45</f>
        <v>96.164096959999995</v>
      </c>
      <c r="C46" s="10">
        <f>World!C45</f>
        <v>101.07368282</v>
      </c>
      <c r="D46" s="10">
        <f>World!D45</f>
        <v>109.71559984</v>
      </c>
      <c r="E46" s="10">
        <f>World!E45</f>
        <v>89.791473960000005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f>World!R45</f>
        <v>65.594599250000002</v>
      </c>
      <c r="S46" s="10">
        <f>World!S45</f>
        <v>69.366004279999999</v>
      </c>
      <c r="T46" s="10">
        <f>World!T45</f>
        <v>62.484733540000001</v>
      </c>
      <c r="U46" s="10">
        <f>World!U45</f>
        <v>62.397404590000001</v>
      </c>
      <c r="V46" s="10">
        <f>World!V45</f>
        <v>59.053991379999999</v>
      </c>
      <c r="W46" s="10">
        <f>World!W45</f>
        <v>47.4</v>
      </c>
      <c r="X46" s="10">
        <f>World!X45</f>
        <v>85.892824739999995</v>
      </c>
      <c r="Y46" s="10">
        <f>World!Y45</f>
        <v>1.6</v>
      </c>
      <c r="Z46" s="10"/>
      <c r="AA46" s="10"/>
      <c r="AB46" s="10"/>
      <c r="AC46" s="10"/>
      <c r="AD46" s="10"/>
    </row>
    <row r="47" spans="1:30" x14ac:dyDescent="0.2">
      <c r="A47" s="13">
        <v>38473</v>
      </c>
      <c r="B47" s="10">
        <f>World!B46</f>
        <v>97.336839650000002</v>
      </c>
      <c r="C47" s="10">
        <f>World!C46</f>
        <v>97.510397879999999</v>
      </c>
      <c r="D47" s="10">
        <f>World!D46</f>
        <v>110.41724598</v>
      </c>
      <c r="E47" s="10">
        <f>World!E46</f>
        <v>91.508580129999999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f>World!R46</f>
        <v>66.294973859999999</v>
      </c>
      <c r="S47" s="10">
        <f>World!S46</f>
        <v>65.484845199999995</v>
      </c>
      <c r="T47" s="10">
        <f>World!T46</f>
        <v>62.283119890000002</v>
      </c>
      <c r="U47" s="10">
        <f>World!U46</f>
        <v>64.36179903</v>
      </c>
      <c r="V47" s="10">
        <f>World!V46</f>
        <v>56.649132940000001</v>
      </c>
      <c r="W47" s="10">
        <f>World!W46</f>
        <v>45.2</v>
      </c>
      <c r="X47" s="10">
        <f>World!X46</f>
        <v>86.150395599999996</v>
      </c>
      <c r="Y47" s="10">
        <f>World!Y46</f>
        <v>0.9</v>
      </c>
      <c r="Z47" s="10"/>
      <c r="AA47" s="10"/>
      <c r="AB47" s="10"/>
      <c r="AC47" s="10"/>
      <c r="AD47" s="10"/>
    </row>
    <row r="48" spans="1:30" x14ac:dyDescent="0.2">
      <c r="A48" s="13">
        <v>38504</v>
      </c>
      <c r="B48" s="10">
        <f>World!B47</f>
        <v>97.173604889999993</v>
      </c>
      <c r="C48" s="10">
        <f>World!C47</f>
        <v>96.778997959999998</v>
      </c>
      <c r="D48" s="10">
        <f>World!D47</f>
        <v>113.68856183</v>
      </c>
      <c r="E48" s="10">
        <f>World!E47</f>
        <v>94.094980169999999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f>World!R47</f>
        <v>67.158408420000001</v>
      </c>
      <c r="S48" s="10">
        <f>World!S47</f>
        <v>72.901615390000003</v>
      </c>
      <c r="T48" s="10">
        <f>World!T47</f>
        <v>62.15026349</v>
      </c>
      <c r="U48" s="10">
        <f>World!U47</f>
        <v>58.84490796</v>
      </c>
      <c r="V48" s="10">
        <f>World!V47</f>
        <v>57.620672149999997</v>
      </c>
      <c r="W48" s="10">
        <f>World!W47</f>
        <v>51.24</v>
      </c>
      <c r="X48" s="10">
        <f>World!X47</f>
        <v>86.343751909999995</v>
      </c>
      <c r="Y48" s="10">
        <f>World!Y47</f>
        <v>1</v>
      </c>
      <c r="Z48" s="10"/>
      <c r="AA48" s="10"/>
      <c r="AB48" s="10"/>
      <c r="AC48" s="10"/>
      <c r="AD48" s="10"/>
    </row>
    <row r="49" spans="1:30" x14ac:dyDescent="0.2">
      <c r="A49" s="13">
        <v>38534</v>
      </c>
      <c r="B49" s="10">
        <f>World!B48</f>
        <v>96.217116750000002</v>
      </c>
      <c r="C49" s="10">
        <f>World!C48</f>
        <v>96.870918119999999</v>
      </c>
      <c r="D49" s="10">
        <f>World!D48</f>
        <v>117.9350211</v>
      </c>
      <c r="E49" s="10">
        <f>World!E48</f>
        <v>94.044715729999993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f>World!R48</f>
        <v>67.419427670000005</v>
      </c>
      <c r="S49" s="10">
        <f>World!S48</f>
        <v>76.407934420000004</v>
      </c>
      <c r="T49" s="10">
        <f>World!T48</f>
        <v>61.95065511</v>
      </c>
      <c r="U49" s="10">
        <f>World!U48</f>
        <v>59.456835050000002</v>
      </c>
      <c r="V49" s="10">
        <f>World!V48</f>
        <v>57.770358950000002</v>
      </c>
      <c r="W49" s="10">
        <f>World!W48</f>
        <v>54.83</v>
      </c>
      <c r="X49" s="10">
        <f>World!X48</f>
        <v>85.647525669999993</v>
      </c>
      <c r="Y49" s="10">
        <f>World!Y48</f>
        <v>0.4</v>
      </c>
      <c r="Z49" s="10"/>
      <c r="AA49" s="10"/>
      <c r="AB49" s="10"/>
      <c r="AC49" s="10"/>
      <c r="AD49" s="10"/>
    </row>
    <row r="50" spans="1:30" x14ac:dyDescent="0.2">
      <c r="A50" s="13">
        <v>38565</v>
      </c>
      <c r="B50" s="10">
        <f>World!B49</f>
        <v>97.978683840000002</v>
      </c>
      <c r="C50" s="10">
        <f>World!C49</f>
        <v>107.87232607</v>
      </c>
      <c r="D50" s="10">
        <f>World!D49</f>
        <v>113.74805266</v>
      </c>
      <c r="E50" s="10">
        <f>World!E49</f>
        <v>96.280091979999995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f>World!R49</f>
        <v>67.460005109999997</v>
      </c>
      <c r="S50" s="10">
        <f>World!S49</f>
        <v>84.940551729999996</v>
      </c>
      <c r="T50" s="10">
        <f>World!T49</f>
        <v>61.146509610000003</v>
      </c>
      <c r="U50" s="10">
        <f>World!U49</f>
        <v>57.549810100000002</v>
      </c>
      <c r="V50" s="10">
        <f>World!V49</f>
        <v>60.140324309999997</v>
      </c>
      <c r="W50" s="10">
        <f>World!W49</f>
        <v>58.63</v>
      </c>
      <c r="X50" s="10">
        <f>World!X49</f>
        <v>86.895687629999998</v>
      </c>
      <c r="Y50" s="10">
        <f>World!Y49</f>
        <v>-0.8</v>
      </c>
      <c r="Z50" s="10"/>
      <c r="AA50" s="10"/>
      <c r="AB50" s="10"/>
      <c r="AC50" s="10"/>
      <c r="AD50" s="10"/>
    </row>
    <row r="51" spans="1:30" x14ac:dyDescent="0.2">
      <c r="A51" s="13">
        <v>38596</v>
      </c>
      <c r="B51" s="10">
        <f>World!B50</f>
        <v>97.566546110000004</v>
      </c>
      <c r="C51" s="10">
        <f>World!C50</f>
        <v>107.17837487</v>
      </c>
      <c r="D51" s="10">
        <f>World!D50</f>
        <v>111.74236728</v>
      </c>
      <c r="E51" s="10">
        <f>World!E50</f>
        <v>94.622856679999998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f>World!R50</f>
        <v>68.406799699999993</v>
      </c>
      <c r="S51" s="10">
        <f>World!S50</f>
        <v>88.81109773</v>
      </c>
      <c r="T51" s="10">
        <f>World!T50</f>
        <v>61.815051529999998</v>
      </c>
      <c r="U51" s="10">
        <f>World!U50</f>
        <v>57.796864939999999</v>
      </c>
      <c r="V51" s="10">
        <f>World!V50</f>
        <v>60.041926869999998</v>
      </c>
      <c r="W51" s="10">
        <f>World!W50</f>
        <v>58.24</v>
      </c>
      <c r="X51" s="10">
        <f>World!X50</f>
        <v>87.385127539999999</v>
      </c>
      <c r="Y51" s="10">
        <f>World!Y50</f>
        <v>0.1</v>
      </c>
      <c r="Z51" s="10"/>
      <c r="AA51" s="10"/>
      <c r="AB51" s="10"/>
      <c r="AC51" s="10"/>
      <c r="AD51" s="10"/>
    </row>
    <row r="52" spans="1:30" x14ac:dyDescent="0.2">
      <c r="A52" s="13">
        <v>38626</v>
      </c>
      <c r="B52" s="10">
        <f>World!B51</f>
        <v>98.917401729999995</v>
      </c>
      <c r="C52" s="10">
        <f>World!C51</f>
        <v>104.01403550000001</v>
      </c>
      <c r="D52" s="10">
        <f>World!D51</f>
        <v>111.5753326</v>
      </c>
      <c r="E52" s="10">
        <f>World!E51</f>
        <v>93.690418870000002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f>World!R51</f>
        <v>69.382650420000004</v>
      </c>
      <c r="S52" s="10">
        <f>World!S51</f>
        <v>86.143298340000001</v>
      </c>
      <c r="T52" s="10">
        <f>World!T51</f>
        <v>62.673274210000002</v>
      </c>
      <c r="U52" s="10">
        <f>World!U51</f>
        <v>58.53031206</v>
      </c>
      <c r="V52" s="10">
        <f>World!V51</f>
        <v>61.681315009999999</v>
      </c>
      <c r="W52" s="10">
        <f>World!W51</f>
        <v>55.09</v>
      </c>
      <c r="X52" s="10">
        <f>World!X51</f>
        <v>87.991845839999996</v>
      </c>
      <c r="Y52" s="10">
        <f>World!Y51</f>
        <v>0.9</v>
      </c>
      <c r="Z52" s="10"/>
      <c r="AA52" s="10"/>
      <c r="AB52" s="10"/>
      <c r="AC52" s="10"/>
      <c r="AD52" s="10"/>
    </row>
    <row r="53" spans="1:30" x14ac:dyDescent="0.2">
      <c r="A53" s="13">
        <v>38657</v>
      </c>
      <c r="B53" s="10">
        <f>World!B52</f>
        <v>101.95978262</v>
      </c>
      <c r="C53" s="10">
        <f>World!C52</f>
        <v>104.49048781</v>
      </c>
      <c r="D53" s="10">
        <f>World!D52</f>
        <v>114.38170742</v>
      </c>
      <c r="E53" s="10">
        <f>World!E52</f>
        <v>98.371808380000004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f>World!R52</f>
        <v>68.833993419999999</v>
      </c>
      <c r="S53" s="10">
        <f>World!S52</f>
        <v>78.631865590000004</v>
      </c>
      <c r="T53" s="10">
        <f>World!T52</f>
        <v>62.04593835</v>
      </c>
      <c r="U53" s="10">
        <f>World!U52</f>
        <v>62.229938679999997</v>
      </c>
      <c r="V53" s="10">
        <f>World!V52</f>
        <v>64.355769879999997</v>
      </c>
      <c r="W53" s="10">
        <f>World!W52</f>
        <v>51.68</v>
      </c>
      <c r="X53" s="10">
        <f>World!X52</f>
        <v>89.129773209999996</v>
      </c>
      <c r="Y53" s="10">
        <f>World!Y52</f>
        <v>1.1000000000000001</v>
      </c>
      <c r="Z53" s="10"/>
      <c r="AA53" s="10"/>
      <c r="AB53" s="10"/>
      <c r="AC53" s="10"/>
      <c r="AD53" s="10"/>
    </row>
    <row r="54" spans="1:30" x14ac:dyDescent="0.2">
      <c r="A54" s="13">
        <v>38687</v>
      </c>
      <c r="B54" s="10">
        <f>World!B53</f>
        <v>105.03860851</v>
      </c>
      <c r="C54" s="10">
        <f>World!C53</f>
        <v>115.58752210999999</v>
      </c>
      <c r="D54" s="10">
        <f>World!D53</f>
        <v>114.07635363</v>
      </c>
      <c r="E54" s="10">
        <f>World!E53</f>
        <v>102.69180586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f>World!R53</f>
        <v>69.514262669999994</v>
      </c>
      <c r="S54" s="10">
        <f>World!S53</f>
        <v>83.264834059999998</v>
      </c>
      <c r="T54" s="10">
        <f>World!T53</f>
        <v>63.433525940000003</v>
      </c>
      <c r="U54" s="10">
        <f>World!U53</f>
        <v>59.206705409999998</v>
      </c>
      <c r="V54" s="10">
        <f>World!V53</f>
        <v>69.369034119999995</v>
      </c>
      <c r="W54" s="10">
        <f>World!W53</f>
        <v>53.94</v>
      </c>
      <c r="X54" s="10">
        <f>World!X53</f>
        <v>91.312309630000001</v>
      </c>
      <c r="Y54" s="10">
        <f>World!Y53</f>
        <v>0</v>
      </c>
      <c r="Z54" s="10"/>
      <c r="AA54" s="10"/>
      <c r="AB54" s="10"/>
      <c r="AC54" s="10"/>
      <c r="AD54" s="10"/>
    </row>
    <row r="55" spans="1:30" x14ac:dyDescent="0.2">
      <c r="A55" s="13">
        <v>38718</v>
      </c>
      <c r="B55" s="10">
        <f>World!B54</f>
        <v>105.30988910000001</v>
      </c>
      <c r="C55" s="10">
        <f>World!C54</f>
        <v>107.96730536</v>
      </c>
      <c r="D55" s="10">
        <f>World!D54</f>
        <v>120.56899245</v>
      </c>
      <c r="E55" s="10">
        <f>World!E54</f>
        <v>107.75199967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f>World!R54</f>
        <v>69.410796320000003</v>
      </c>
      <c r="S55" s="10">
        <f>World!S54</f>
        <v>84.740948369999998</v>
      </c>
      <c r="T55" s="10">
        <f>World!T54</f>
        <v>65.567681780000001</v>
      </c>
      <c r="U55" s="10">
        <f>World!U54</f>
        <v>57.550188239999997</v>
      </c>
      <c r="V55" s="10">
        <f>World!V54</f>
        <v>73.125801789999997</v>
      </c>
      <c r="W55" s="10">
        <f>World!W54</f>
        <v>59.44</v>
      </c>
      <c r="X55" s="10">
        <f>World!X54</f>
        <v>91.079270699999995</v>
      </c>
      <c r="Y55" s="10">
        <f>World!Y54</f>
        <v>2.2999999999999998</v>
      </c>
      <c r="Z55" s="10"/>
      <c r="AA55" s="10"/>
      <c r="AB55" s="10"/>
      <c r="AC55" s="10"/>
      <c r="AD55" s="10"/>
    </row>
    <row r="56" spans="1:30" x14ac:dyDescent="0.2">
      <c r="A56" s="13">
        <v>38749</v>
      </c>
      <c r="B56" s="10">
        <f>World!B55</f>
        <v>106.85449715999999</v>
      </c>
      <c r="C56" s="10">
        <f>World!C55</f>
        <v>111.84571277000001</v>
      </c>
      <c r="D56" s="10">
        <f>World!D55</f>
        <v>116.82647323</v>
      </c>
      <c r="E56" s="10">
        <f>World!E55</f>
        <v>109.23117882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f>World!R55</f>
        <v>70.421041310000007</v>
      </c>
      <c r="S56" s="10">
        <f>World!S55</f>
        <v>80.506323179999995</v>
      </c>
      <c r="T56" s="10">
        <f>World!T55</f>
        <v>67.551724980000003</v>
      </c>
      <c r="U56" s="10">
        <f>World!U55</f>
        <v>59.206705409999998</v>
      </c>
      <c r="V56" s="10">
        <f>World!V55</f>
        <v>75.580325389999999</v>
      </c>
      <c r="W56" s="10">
        <f>World!W55</f>
        <v>56.75</v>
      </c>
      <c r="X56" s="10">
        <f>World!X55</f>
        <v>91.934631240000002</v>
      </c>
      <c r="Y56" s="10">
        <f>World!Y55</f>
        <v>2.2999999999999998</v>
      </c>
      <c r="Z56" s="10"/>
      <c r="AA56" s="10"/>
      <c r="AB56" s="10"/>
      <c r="AC56" s="10"/>
      <c r="AD56" s="10"/>
    </row>
    <row r="57" spans="1:30" x14ac:dyDescent="0.2">
      <c r="A57" s="13">
        <v>38777</v>
      </c>
      <c r="B57" s="10">
        <f>World!B56</f>
        <v>108.9057727</v>
      </c>
      <c r="C57" s="10">
        <f>World!C56</f>
        <v>109.11542648</v>
      </c>
      <c r="D57" s="10">
        <f>World!D56</f>
        <v>114.54756549</v>
      </c>
      <c r="E57" s="10">
        <f>World!E56</f>
        <v>108.64428796999999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f>World!R56</f>
        <v>69.393829749999995</v>
      </c>
      <c r="S57" s="10">
        <f>World!S56</f>
        <v>81.151249870000001</v>
      </c>
      <c r="T57" s="10">
        <f>World!T56</f>
        <v>66.401854869999994</v>
      </c>
      <c r="U57" s="10">
        <f>World!U56</f>
        <v>63.370022599999999</v>
      </c>
      <c r="V57" s="10">
        <f>World!V56</f>
        <v>76.349949820000006</v>
      </c>
      <c r="W57" s="10">
        <f>World!W56</f>
        <v>57.8</v>
      </c>
      <c r="X57" s="10">
        <f>World!X56</f>
        <v>93.001122510000002</v>
      </c>
      <c r="Y57" s="10">
        <f>World!Y56</f>
        <v>1.6</v>
      </c>
      <c r="Z57" s="10"/>
      <c r="AA57" s="10"/>
      <c r="AB57" s="10"/>
      <c r="AC57" s="10"/>
      <c r="AD57" s="10"/>
    </row>
    <row r="58" spans="1:30" x14ac:dyDescent="0.2">
      <c r="A58" s="13">
        <v>38808</v>
      </c>
      <c r="B58" s="10">
        <f>World!B57</f>
        <v>110.06883457000001</v>
      </c>
      <c r="C58" s="10">
        <f>World!C57</f>
        <v>110.00657139</v>
      </c>
      <c r="D58" s="10">
        <f>World!D57</f>
        <v>111.91940157000001</v>
      </c>
      <c r="E58" s="10">
        <f>World!E57</f>
        <v>112.70336243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f>World!R57</f>
        <v>69.703948949999997</v>
      </c>
      <c r="S58" s="10">
        <f>World!S57</f>
        <v>89.219111080000005</v>
      </c>
      <c r="T58" s="10">
        <f>World!T57</f>
        <v>66.555608750000005</v>
      </c>
      <c r="U58" s="10">
        <f>World!U57</f>
        <v>63.99046147</v>
      </c>
      <c r="V58" s="10">
        <f>World!V57</f>
        <v>87.798514359999999</v>
      </c>
      <c r="W58" s="10">
        <f>World!W57</f>
        <v>65.03</v>
      </c>
      <c r="X58" s="10">
        <f>World!X57</f>
        <v>93.090183850000003</v>
      </c>
      <c r="Y58" s="10">
        <f>World!Y57</f>
        <v>0</v>
      </c>
      <c r="Z58" s="10"/>
      <c r="AA58" s="10"/>
      <c r="AB58" s="10"/>
      <c r="AC58" s="10"/>
      <c r="AD58" s="10"/>
    </row>
    <row r="59" spans="1:30" x14ac:dyDescent="0.2">
      <c r="A59" s="13">
        <v>38838</v>
      </c>
      <c r="B59" s="10">
        <f>World!B58</f>
        <v>109.90812244</v>
      </c>
      <c r="C59" s="10">
        <f>World!C58</f>
        <v>106.79251845</v>
      </c>
      <c r="D59" s="10">
        <f>World!D58</f>
        <v>112.93465931</v>
      </c>
      <c r="E59" s="10">
        <f>World!E58</f>
        <v>103.86820892999999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f>World!R58</f>
        <v>70.990920930000001</v>
      </c>
      <c r="S59" s="10">
        <f>World!S58</f>
        <v>88.808688309999994</v>
      </c>
      <c r="T59" s="10">
        <f>World!T58</f>
        <v>68.972502939999998</v>
      </c>
      <c r="U59" s="10">
        <f>World!U58</f>
        <v>61.414452050000001</v>
      </c>
      <c r="V59" s="10">
        <f>World!V58</f>
        <v>101.26719189000001</v>
      </c>
      <c r="W59" s="10">
        <f>World!W58</f>
        <v>64.709999999999994</v>
      </c>
      <c r="X59" s="10">
        <f>World!X58</f>
        <v>93.384986400000003</v>
      </c>
      <c r="Y59" s="10">
        <f>World!Y58</f>
        <v>-0.6</v>
      </c>
      <c r="Z59" s="10"/>
      <c r="AA59" s="10"/>
      <c r="AB59" s="10"/>
      <c r="AC59" s="10"/>
      <c r="AD59" s="10"/>
    </row>
    <row r="60" spans="1:30" x14ac:dyDescent="0.2">
      <c r="A60" s="13">
        <v>38869</v>
      </c>
      <c r="B60" s="10">
        <f>World!B59</f>
        <v>110.18027179000001</v>
      </c>
      <c r="C60" s="10">
        <f>World!C59</f>
        <v>101.58304923999999</v>
      </c>
      <c r="D60" s="10">
        <f>World!D59</f>
        <v>109.88837325</v>
      </c>
      <c r="E60" s="10">
        <f>World!E59</f>
        <v>104.500415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f>World!R59</f>
        <v>71.092418269999996</v>
      </c>
      <c r="S60" s="10">
        <f>World!S59</f>
        <v>88.397207969999997</v>
      </c>
      <c r="T60" s="10">
        <f>World!T59</f>
        <v>67.687679799999998</v>
      </c>
      <c r="U60" s="10">
        <f>World!U59</f>
        <v>58.623775190000003</v>
      </c>
      <c r="V60" s="10">
        <f>World!V59</f>
        <v>91.456828830000006</v>
      </c>
      <c r="W60" s="10">
        <f>World!W59</f>
        <v>64.22</v>
      </c>
      <c r="X60" s="10">
        <f>World!X59</f>
        <v>94.217121109999994</v>
      </c>
      <c r="Y60" s="10">
        <f>World!Y59</f>
        <v>1.4</v>
      </c>
      <c r="Z60" s="10"/>
      <c r="AA60" s="10"/>
      <c r="AB60" s="10"/>
      <c r="AC60" s="10"/>
      <c r="AD60" s="10"/>
    </row>
    <row r="61" spans="1:30" x14ac:dyDescent="0.2">
      <c r="A61" s="13">
        <v>38899</v>
      </c>
      <c r="B61" s="10">
        <f>World!B60</f>
        <v>110.04638125</v>
      </c>
      <c r="C61" s="10">
        <f>World!C60</f>
        <v>99.449599059999997</v>
      </c>
      <c r="D61" s="10">
        <f>World!D60</f>
        <v>110.94259220000001</v>
      </c>
      <c r="E61" s="10">
        <f>World!E60</f>
        <v>101.99070453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f>World!R60</f>
        <v>72.881562799999998</v>
      </c>
      <c r="S61" s="10">
        <f>World!S60</f>
        <v>93.071201009999996</v>
      </c>
      <c r="T61" s="10">
        <f>World!T60</f>
        <v>68.358535309999994</v>
      </c>
      <c r="U61" s="10">
        <f>World!U60</f>
        <v>58.36787399</v>
      </c>
      <c r="V61" s="10">
        <f>World!V60</f>
        <v>97.169149520000005</v>
      </c>
      <c r="W61" s="10">
        <f>World!W60</f>
        <v>69.12</v>
      </c>
      <c r="X61" s="10">
        <f>World!X60</f>
        <v>93.139294410000005</v>
      </c>
      <c r="Y61" s="10">
        <f>World!Y60</f>
        <v>0.8</v>
      </c>
      <c r="Z61" s="10"/>
      <c r="AA61" s="10"/>
      <c r="AB61" s="10"/>
      <c r="AC61" s="10"/>
      <c r="AD61" s="10"/>
    </row>
    <row r="62" spans="1:30" x14ac:dyDescent="0.2">
      <c r="A62" s="13">
        <v>38930</v>
      </c>
      <c r="B62" s="10">
        <f>World!B61</f>
        <v>109.16220599</v>
      </c>
      <c r="C62" s="10">
        <f>World!C61</f>
        <v>98.654020529999997</v>
      </c>
      <c r="D62" s="10">
        <f>World!D61</f>
        <v>107.21341879000001</v>
      </c>
      <c r="E62" s="10">
        <f>World!E61</f>
        <v>104.64365180999999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f>World!R61</f>
        <v>72.857854009999997</v>
      </c>
      <c r="S62" s="10">
        <f>World!S61</f>
        <v>93.371072100000006</v>
      </c>
      <c r="T62" s="10">
        <f>World!T61</f>
        <v>68.322272350000006</v>
      </c>
      <c r="U62" s="10">
        <f>World!U61</f>
        <v>60.295365160000003</v>
      </c>
      <c r="V62" s="10">
        <f>World!V61</f>
        <v>98.008162040000002</v>
      </c>
      <c r="W62" s="10">
        <f>World!W61</f>
        <v>68.75</v>
      </c>
      <c r="X62" s="10">
        <f>World!X61</f>
        <v>94.400214820000002</v>
      </c>
      <c r="Y62" s="10">
        <f>World!Y61</f>
        <v>-0.1</v>
      </c>
      <c r="Z62" s="10"/>
      <c r="AA62" s="10"/>
      <c r="AB62" s="10"/>
      <c r="AC62" s="10"/>
      <c r="AD62" s="10"/>
    </row>
    <row r="63" spans="1:30" x14ac:dyDescent="0.2">
      <c r="A63" s="13">
        <v>38961</v>
      </c>
      <c r="B63" s="10">
        <f>World!B62</f>
        <v>113.70007728</v>
      </c>
      <c r="C63" s="10">
        <f>World!C62</f>
        <v>101.41011107</v>
      </c>
      <c r="D63" s="10">
        <f>World!D62</f>
        <v>106.79916797</v>
      </c>
      <c r="E63" s="10">
        <f>World!E62</f>
        <v>107.42547141999999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f>World!R62</f>
        <v>73.005138990000006</v>
      </c>
      <c r="S63" s="10">
        <f>World!S62</f>
        <v>80.09364008</v>
      </c>
      <c r="T63" s="10">
        <f>World!T62</f>
        <v>67.631839859999999</v>
      </c>
      <c r="U63" s="10">
        <f>World!U62</f>
        <v>60.957256469999997</v>
      </c>
      <c r="V63" s="10">
        <f>World!V62</f>
        <v>97.791421600000007</v>
      </c>
      <c r="W63" s="10">
        <f>World!W62</f>
        <v>58.9</v>
      </c>
      <c r="X63" s="10">
        <f>World!X62</f>
        <v>95.564403749999997</v>
      </c>
      <c r="Y63" s="10">
        <f>World!Y62</f>
        <v>0.2</v>
      </c>
      <c r="Z63" s="10"/>
      <c r="AA63" s="10"/>
      <c r="AB63" s="10"/>
      <c r="AC63" s="10"/>
      <c r="AD63" s="10"/>
    </row>
    <row r="64" spans="1:30" x14ac:dyDescent="0.2">
      <c r="A64" s="13">
        <v>38991</v>
      </c>
      <c r="B64" s="10">
        <f>World!B63</f>
        <v>116.07678344999999</v>
      </c>
      <c r="C64" s="10">
        <f>World!C63</f>
        <v>100.74640845</v>
      </c>
      <c r="D64" s="10">
        <f>World!D63</f>
        <v>103.76624567</v>
      </c>
      <c r="E64" s="10">
        <f>World!E63</f>
        <v>109.86238428999999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f>World!R63</f>
        <v>74.913584959999994</v>
      </c>
      <c r="S64" s="10">
        <f>World!S63</f>
        <v>76.953305940000007</v>
      </c>
      <c r="T64" s="10">
        <f>World!T63</f>
        <v>69.236917199999993</v>
      </c>
      <c r="U64" s="10">
        <f>World!U63</f>
        <v>60.10932004</v>
      </c>
      <c r="V64" s="10">
        <f>World!V63</f>
        <v>101.69728707</v>
      </c>
      <c r="W64" s="10">
        <f>World!W63</f>
        <v>55.07</v>
      </c>
      <c r="X64" s="10">
        <f>World!X63</f>
        <v>95.654391180000005</v>
      </c>
      <c r="Y64" s="10">
        <f>World!Y63</f>
        <v>0</v>
      </c>
      <c r="Z64" s="10"/>
      <c r="AA64" s="10"/>
      <c r="AB64" s="10"/>
      <c r="AC64" s="10"/>
      <c r="AD64" s="10"/>
    </row>
    <row r="65" spans="1:30" x14ac:dyDescent="0.2">
      <c r="A65" s="13">
        <v>39022</v>
      </c>
      <c r="B65" s="10">
        <f>World!B64</f>
        <v>117.41899213000001</v>
      </c>
      <c r="C65" s="10">
        <f>World!C64</f>
        <v>102.17528308</v>
      </c>
      <c r="D65" s="10">
        <f>World!D64</f>
        <v>104.32372389</v>
      </c>
      <c r="E65" s="10">
        <f>World!E64</f>
        <v>110.02280398000001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f>World!R64</f>
        <v>77.464785829999997</v>
      </c>
      <c r="S65" s="10">
        <f>World!S64</f>
        <v>79.255381389999997</v>
      </c>
      <c r="T65" s="10">
        <f>World!T64</f>
        <v>71.56560245</v>
      </c>
      <c r="U65" s="10">
        <f>World!U64</f>
        <v>62.710373990000001</v>
      </c>
      <c r="V65" s="10">
        <f>World!V64</f>
        <v>101.06505373</v>
      </c>
      <c r="W65" s="10">
        <f>World!W64</f>
        <v>55.63</v>
      </c>
      <c r="X65" s="10">
        <f>World!X64</f>
        <v>97.183678080000007</v>
      </c>
      <c r="Y65" s="10">
        <f>World!Y64</f>
        <v>-0.3</v>
      </c>
      <c r="Z65" s="10"/>
      <c r="AA65" s="10"/>
      <c r="AB65" s="10"/>
      <c r="AC65" s="10"/>
      <c r="AD65" s="10"/>
    </row>
    <row r="66" spans="1:30" x14ac:dyDescent="0.2">
      <c r="A66" s="13">
        <v>39052</v>
      </c>
      <c r="B66" s="10">
        <f>World!B65</f>
        <v>118.99935182</v>
      </c>
      <c r="C66" s="10">
        <f>World!C65</f>
        <v>109.73470121</v>
      </c>
      <c r="D66" s="10">
        <f>World!D65</f>
        <v>109.64131915</v>
      </c>
      <c r="E66" s="10">
        <f>World!E65</f>
        <v>109.67945957000001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f>World!R65</f>
        <v>78.561346240000006</v>
      </c>
      <c r="S66" s="10">
        <f>World!S65</f>
        <v>81.311836790000001</v>
      </c>
      <c r="T66" s="10">
        <f>World!T65</f>
        <v>72.676167699999993</v>
      </c>
      <c r="U66" s="10">
        <f>World!U65</f>
        <v>66.385402540000001</v>
      </c>
      <c r="V66" s="10">
        <f>World!V65</f>
        <v>101.76709174</v>
      </c>
      <c r="W66" s="10">
        <f>World!W65</f>
        <v>58</v>
      </c>
      <c r="X66" s="10">
        <f>World!X65</f>
        <v>97.670231950000002</v>
      </c>
      <c r="Y66" s="10">
        <f>World!Y65</f>
        <v>-0.2</v>
      </c>
      <c r="Z66" s="10"/>
      <c r="AA66" s="10"/>
      <c r="AB66" s="10"/>
      <c r="AC66" s="10"/>
      <c r="AD66" s="10"/>
    </row>
    <row r="67" spans="1:30" x14ac:dyDescent="0.2">
      <c r="A67" s="13">
        <v>39083</v>
      </c>
      <c r="B67" s="10">
        <f>World!B66</f>
        <v>119.75564814000001</v>
      </c>
      <c r="C67" s="10">
        <f>World!C66</f>
        <v>104.59256202</v>
      </c>
      <c r="D67" s="10">
        <f>World!D66</f>
        <v>106.54603396</v>
      </c>
      <c r="E67" s="10">
        <f>World!E66</f>
        <v>111.32072531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f>World!R66</f>
        <v>78.110231110000001</v>
      </c>
      <c r="S67" s="10">
        <f>World!S66</f>
        <v>73.205269259999994</v>
      </c>
      <c r="T67" s="10">
        <f>World!T66</f>
        <v>73.430880520000002</v>
      </c>
      <c r="U67" s="10">
        <f>World!U66</f>
        <v>68.407048200000006</v>
      </c>
      <c r="V67" s="10">
        <f>World!V66</f>
        <v>96.827437029999999</v>
      </c>
      <c r="W67" s="10">
        <f>World!W66</f>
        <v>49.96</v>
      </c>
      <c r="X67" s="10">
        <f>World!X66</f>
        <v>98.196849110000002</v>
      </c>
      <c r="Y67" s="10">
        <f>World!Y66</f>
        <v>1.7</v>
      </c>
      <c r="Z67" s="10"/>
      <c r="AA67" s="10"/>
      <c r="AB67" s="10"/>
      <c r="AC67" s="10"/>
      <c r="AD67" s="10"/>
    </row>
    <row r="68" spans="1:30" x14ac:dyDescent="0.2">
      <c r="A68" s="13">
        <v>39114</v>
      </c>
      <c r="B68" s="10">
        <f>World!B67</f>
        <v>119.24167318000001</v>
      </c>
      <c r="C68" s="10">
        <f>World!C67</f>
        <v>102.17810351999999</v>
      </c>
      <c r="D68" s="10">
        <f>World!D67</f>
        <v>110.82500383999999</v>
      </c>
      <c r="E68" s="10">
        <f>World!E67</f>
        <v>107.64983127000001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f>World!R67</f>
        <v>79.614344740000007</v>
      </c>
      <c r="S68" s="10">
        <f>World!S67</f>
        <v>79.394089300000005</v>
      </c>
      <c r="T68" s="10">
        <f>World!T67</f>
        <v>75.366541299999994</v>
      </c>
      <c r="U68" s="10">
        <f>World!U67</f>
        <v>73.752100150000004</v>
      </c>
      <c r="V68" s="10">
        <f>World!V67</f>
        <v>98.693061189999995</v>
      </c>
      <c r="W68" s="10">
        <f>World!W67</f>
        <v>53.84</v>
      </c>
      <c r="X68" s="10">
        <f>World!X67</f>
        <v>98.506411200000002</v>
      </c>
      <c r="Y68" s="10">
        <f>World!Y67</f>
        <v>0.9</v>
      </c>
      <c r="Z68" s="10"/>
      <c r="AA68" s="10"/>
      <c r="AB68" s="10"/>
      <c r="AC68" s="10"/>
      <c r="AD68" s="10"/>
    </row>
    <row r="69" spans="1:30" x14ac:dyDescent="0.2">
      <c r="A69" s="13">
        <v>39142</v>
      </c>
      <c r="B69" s="10">
        <f>World!B68</f>
        <v>121.40897492000001</v>
      </c>
      <c r="C69" s="10">
        <f>World!C68</f>
        <v>100.98407864000001</v>
      </c>
      <c r="D69" s="10">
        <f>World!D68</f>
        <v>112.07127085</v>
      </c>
      <c r="E69" s="10">
        <f>World!E68</f>
        <v>105.57065831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f>World!R68</f>
        <v>80.771120060000001</v>
      </c>
      <c r="S69" s="10">
        <f>World!S68</f>
        <v>81.550215750000007</v>
      </c>
      <c r="T69" s="10">
        <f>World!T68</f>
        <v>75.258761480000004</v>
      </c>
      <c r="U69" s="10">
        <f>World!U68</f>
        <v>78.676881449999996</v>
      </c>
      <c r="V69" s="10">
        <f>World!V68</f>
        <v>104.58692035999999</v>
      </c>
      <c r="W69" s="10">
        <f>World!W68</f>
        <v>58.86</v>
      </c>
      <c r="X69" s="10">
        <f>World!X68</f>
        <v>98.24639895</v>
      </c>
      <c r="Y69" s="10">
        <f>World!Y68</f>
        <v>0.1</v>
      </c>
      <c r="Z69" s="10"/>
      <c r="AA69" s="10"/>
      <c r="AB69" s="10"/>
      <c r="AC69" s="10"/>
      <c r="AD69" s="10"/>
    </row>
    <row r="70" spans="1:30" x14ac:dyDescent="0.2">
      <c r="A70" s="13">
        <v>39173</v>
      </c>
      <c r="B70" s="10">
        <f>World!B69</f>
        <v>120.49716234</v>
      </c>
      <c r="C70" s="10">
        <f>World!C69</f>
        <v>103.37079241000001</v>
      </c>
      <c r="D70" s="10">
        <f>World!D69</f>
        <v>111.17953568</v>
      </c>
      <c r="E70" s="10">
        <f>World!E69</f>
        <v>103.69525329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f>World!R69</f>
        <v>83.544936910000004</v>
      </c>
      <c r="S70" s="10">
        <f>World!S69</f>
        <v>86.789230930000002</v>
      </c>
      <c r="T70" s="10">
        <f>World!T69</f>
        <v>75.688758390000004</v>
      </c>
      <c r="U70" s="10">
        <f>World!U69</f>
        <v>77.376888149999999</v>
      </c>
      <c r="V70" s="10">
        <f>World!V69</f>
        <v>114.37652221</v>
      </c>
      <c r="W70" s="10">
        <f>World!W69</f>
        <v>63.77</v>
      </c>
      <c r="X70" s="10">
        <f>World!X69</f>
        <v>98.532496710000004</v>
      </c>
      <c r="Y70" s="10">
        <f>World!Y69</f>
        <v>-0.3</v>
      </c>
      <c r="Z70" s="10"/>
      <c r="AA70" s="10"/>
      <c r="AB70" s="10"/>
      <c r="AC70" s="10"/>
      <c r="AD70" s="10"/>
    </row>
    <row r="71" spans="1:30" x14ac:dyDescent="0.2">
      <c r="A71" s="13">
        <v>39203</v>
      </c>
      <c r="B71" s="10">
        <f>World!B70</f>
        <v>122.36322884</v>
      </c>
      <c r="C71" s="10">
        <f>World!C70</f>
        <v>99.989525889999996</v>
      </c>
      <c r="D71" s="10">
        <f>World!D70</f>
        <v>112.22130828</v>
      </c>
      <c r="E71" s="10">
        <f>World!E70</f>
        <v>104.61143139000001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World!R70</f>
        <v>86.159594290000001</v>
      </c>
      <c r="S71" s="10">
        <f>World!S70</f>
        <v>86.923554760000002</v>
      </c>
      <c r="T71" s="10">
        <f>World!T70</f>
        <v>77.250180850000007</v>
      </c>
      <c r="U71" s="10">
        <f>World!U70</f>
        <v>79.844413790000004</v>
      </c>
      <c r="V71" s="10">
        <f>World!V70</f>
        <v>116.37934254</v>
      </c>
      <c r="W71" s="10">
        <f>World!W70</f>
        <v>64.19</v>
      </c>
      <c r="X71" s="10">
        <f>World!X70</f>
        <v>98.823613039999998</v>
      </c>
      <c r="Y71" s="10">
        <f>World!Y70</f>
        <v>0</v>
      </c>
      <c r="Z71" s="10"/>
      <c r="AA71" s="10"/>
      <c r="AB71" s="10"/>
      <c r="AC71" s="10"/>
      <c r="AD71" s="10"/>
    </row>
    <row r="72" spans="1:30" x14ac:dyDescent="0.2">
      <c r="A72" s="13">
        <v>39234</v>
      </c>
      <c r="B72" s="10">
        <f>World!B71</f>
        <v>123.202358</v>
      </c>
      <c r="C72" s="10">
        <f>World!C71</f>
        <v>99.748551120000002</v>
      </c>
      <c r="D72" s="10">
        <f>World!D71</f>
        <v>112.46924979000001</v>
      </c>
      <c r="E72" s="10">
        <f>World!E71</f>
        <v>101.23134991000001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f>World!R71</f>
        <v>91.108982040000001</v>
      </c>
      <c r="S72" s="10">
        <f>World!S71</f>
        <v>90.042931390000007</v>
      </c>
      <c r="T72" s="10">
        <f>World!T71</f>
        <v>79.797470070000003</v>
      </c>
      <c r="U72" s="10">
        <f>World!U71</f>
        <v>80.623100669999999</v>
      </c>
      <c r="V72" s="10">
        <f>World!V71</f>
        <v>110.02408357</v>
      </c>
      <c r="W72" s="10">
        <f>World!W71</f>
        <v>67.900000000000006</v>
      </c>
      <c r="X72" s="10">
        <f>World!X71</f>
        <v>99.560791850000001</v>
      </c>
      <c r="Y72" s="10">
        <f>World!Y71</f>
        <v>0.9</v>
      </c>
      <c r="Z72" s="10"/>
      <c r="AA72" s="10"/>
      <c r="AB72" s="10"/>
      <c r="AC72" s="10"/>
      <c r="AD72" s="10"/>
    </row>
    <row r="73" spans="1:30" x14ac:dyDescent="0.2">
      <c r="A73" s="13">
        <v>39264</v>
      </c>
      <c r="B73" s="10">
        <f>World!B72</f>
        <v>120.83409483</v>
      </c>
      <c r="C73" s="10">
        <f>World!C72</f>
        <v>97.253090979999996</v>
      </c>
      <c r="D73" s="10">
        <f>World!D72</f>
        <v>109.34153126</v>
      </c>
      <c r="E73" s="10">
        <f>World!E72</f>
        <v>101.79362544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f>World!R72</f>
        <v>95.314864220000004</v>
      </c>
      <c r="S73" s="10">
        <f>World!S72</f>
        <v>94.749236310000001</v>
      </c>
      <c r="T73" s="10">
        <f>World!T72</f>
        <v>81.364146000000005</v>
      </c>
      <c r="U73" s="10">
        <f>World!U72</f>
        <v>77.420977859999994</v>
      </c>
      <c r="V73" s="10">
        <f>World!V72</f>
        <v>111.06020771999999</v>
      </c>
      <c r="W73" s="10">
        <f>World!W72</f>
        <v>74.239999999999995</v>
      </c>
      <c r="X73" s="10">
        <f>World!X72</f>
        <v>99.905763780000001</v>
      </c>
      <c r="Y73" s="10">
        <f>World!Y72</f>
        <v>0.6</v>
      </c>
      <c r="Z73" s="10"/>
      <c r="AA73" s="10"/>
      <c r="AB73" s="10"/>
      <c r="AC73" s="10"/>
      <c r="AD73" s="10"/>
    </row>
    <row r="74" spans="1:30" x14ac:dyDescent="0.2">
      <c r="A74" s="13">
        <v>39295</v>
      </c>
      <c r="B74" s="10">
        <f>World!B73</f>
        <v>119.91915322</v>
      </c>
      <c r="C74" s="10">
        <f>World!C73</f>
        <v>96.621824619999998</v>
      </c>
      <c r="D74" s="10">
        <f>World!D73</f>
        <v>110.52831447</v>
      </c>
      <c r="E74" s="10">
        <f>World!E73</f>
        <v>100.72312904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f>World!R73</f>
        <v>98.907880800000001</v>
      </c>
      <c r="S74" s="10">
        <f>World!S73</f>
        <v>91.233564020000003</v>
      </c>
      <c r="T74" s="10">
        <f>World!T73</f>
        <v>81.741699299999993</v>
      </c>
      <c r="U74" s="10">
        <f>World!U73</f>
        <v>77.427630679999993</v>
      </c>
      <c r="V74" s="10">
        <f>World!V73</f>
        <v>105.49049703</v>
      </c>
      <c r="W74" s="10">
        <f>World!W73</f>
        <v>68.989999999999995</v>
      </c>
      <c r="X74" s="10">
        <f>World!X73</f>
        <v>100.79138107999999</v>
      </c>
      <c r="Y74" s="10">
        <f>World!Y73</f>
        <v>0</v>
      </c>
      <c r="Z74" s="10"/>
      <c r="AA74" s="10"/>
      <c r="AB74" s="10"/>
      <c r="AC74" s="10"/>
      <c r="AD74" s="10"/>
    </row>
    <row r="75" spans="1:30" x14ac:dyDescent="0.2">
      <c r="A75" s="13">
        <v>39326</v>
      </c>
      <c r="B75" s="10">
        <f>World!B74</f>
        <v>118.14928207</v>
      </c>
      <c r="C75" s="10">
        <f>World!C74</f>
        <v>96.454281570000006</v>
      </c>
      <c r="D75" s="10">
        <f>World!D74</f>
        <v>109.05634533999999</v>
      </c>
      <c r="E75" s="10">
        <f>World!E74</f>
        <v>103.07342418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f>World!R74</f>
        <v>105.02140740999999</v>
      </c>
      <c r="S75" s="10">
        <f>World!S74</f>
        <v>98.292091479999996</v>
      </c>
      <c r="T75" s="10">
        <f>World!T74</f>
        <v>85.154845019999996</v>
      </c>
      <c r="U75" s="10">
        <f>World!U74</f>
        <v>87.133298780000004</v>
      </c>
      <c r="V75" s="10">
        <f>World!V74</f>
        <v>108.18430533999999</v>
      </c>
      <c r="W75" s="10">
        <f>World!W74</f>
        <v>73.75</v>
      </c>
      <c r="X75" s="10">
        <f>World!X74</f>
        <v>100.3103492</v>
      </c>
      <c r="Y75" s="10">
        <f>World!Y74</f>
        <v>-0.1</v>
      </c>
      <c r="Z75" s="10"/>
      <c r="AA75" s="10"/>
      <c r="AB75" s="10"/>
      <c r="AC75" s="10"/>
      <c r="AD75" s="10"/>
    </row>
    <row r="76" spans="1:30" x14ac:dyDescent="0.2">
      <c r="A76" s="13">
        <v>39356</v>
      </c>
      <c r="B76" s="10">
        <f>World!B75</f>
        <v>117.86054470000001</v>
      </c>
      <c r="C76" s="10">
        <f>World!C75</f>
        <v>94.762764320000002</v>
      </c>
      <c r="D76" s="10">
        <f>World!D75</f>
        <v>109.74774865000001</v>
      </c>
      <c r="E76" s="10">
        <f>World!E75</f>
        <v>105.49035035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f>World!R75</f>
        <v>107.57605778999999</v>
      </c>
      <c r="S76" s="10">
        <f>World!S75</f>
        <v>105.42954881</v>
      </c>
      <c r="T76" s="10">
        <f>World!T75</f>
        <v>87.543848960000005</v>
      </c>
      <c r="U76" s="10">
        <f>World!U75</f>
        <v>92.91070302</v>
      </c>
      <c r="V76" s="10">
        <f>World!V75</f>
        <v>114.4197851</v>
      </c>
      <c r="W76" s="10">
        <f>World!W75</f>
        <v>79.599999999999994</v>
      </c>
      <c r="X76" s="10">
        <f>World!X75</f>
        <v>101.40773265</v>
      </c>
      <c r="Y76" s="10">
        <f>World!Y75</f>
        <v>0.6</v>
      </c>
      <c r="Z76" s="10"/>
      <c r="AA76" s="10"/>
      <c r="AB76" s="10"/>
      <c r="AC76" s="10"/>
      <c r="AD76" s="10"/>
    </row>
    <row r="77" spans="1:30" x14ac:dyDescent="0.2">
      <c r="A77" s="13">
        <v>39387</v>
      </c>
      <c r="B77" s="10">
        <f>World!B76</f>
        <v>115.75006724000001</v>
      </c>
      <c r="C77" s="10">
        <f>World!C76</f>
        <v>98.569282650000005</v>
      </c>
      <c r="D77" s="10">
        <f>World!D76</f>
        <v>107.63481502</v>
      </c>
      <c r="E77" s="10">
        <f>World!E76</f>
        <v>108.06351958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f>World!R76</f>
        <v>110.44248570000001</v>
      </c>
      <c r="S77" s="10">
        <f>World!S76</f>
        <v>116.56305657999999</v>
      </c>
      <c r="T77" s="10">
        <f>World!T76</f>
        <v>89.985887480000002</v>
      </c>
      <c r="U77" s="10">
        <f>World!U76</f>
        <v>100.17608635000001</v>
      </c>
      <c r="V77" s="10">
        <f>World!V76</f>
        <v>112.14130372</v>
      </c>
      <c r="W77" s="10">
        <f>World!W76</f>
        <v>90.07</v>
      </c>
      <c r="X77" s="10">
        <f>World!X76</f>
        <v>101.88255424</v>
      </c>
      <c r="Y77" s="10">
        <f>World!Y76</f>
        <v>0</v>
      </c>
      <c r="Z77" s="10"/>
      <c r="AA77" s="10"/>
      <c r="AB77" s="10"/>
      <c r="AC77" s="10"/>
      <c r="AD77" s="10"/>
    </row>
    <row r="78" spans="1:30" x14ac:dyDescent="0.2">
      <c r="A78" s="13">
        <v>39417</v>
      </c>
      <c r="B78" s="10">
        <f>World!B77</f>
        <v>114.77072324</v>
      </c>
      <c r="C78" s="10">
        <f>World!C77</f>
        <v>93.441636349999996</v>
      </c>
      <c r="D78" s="10">
        <f>World!D77</f>
        <v>105.68345571</v>
      </c>
      <c r="E78" s="10">
        <f>World!E77</f>
        <v>109.40345154000001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f>World!R77</f>
        <v>114.37883918</v>
      </c>
      <c r="S78" s="10">
        <f>World!S77</f>
        <v>114.94761061</v>
      </c>
      <c r="T78" s="10">
        <f>World!T77</f>
        <v>92.448637450000007</v>
      </c>
      <c r="U78" s="10">
        <f>World!U77</f>
        <v>106.55685775000001</v>
      </c>
      <c r="V78" s="10">
        <f>World!V77</f>
        <v>105.31024056</v>
      </c>
      <c r="W78" s="10">
        <f>World!W77</f>
        <v>88.07</v>
      </c>
      <c r="X78" s="10">
        <f>World!X77</f>
        <v>101.49111616</v>
      </c>
      <c r="Y78" s="10">
        <f>World!Y77</f>
        <v>0.7</v>
      </c>
      <c r="Z78" s="10"/>
      <c r="AA78" s="10"/>
      <c r="AB78" s="10"/>
      <c r="AC78" s="10"/>
      <c r="AD78" s="10"/>
    </row>
    <row r="79" spans="1:30" x14ac:dyDescent="0.2">
      <c r="A79" s="13">
        <v>39448</v>
      </c>
      <c r="B79" s="10">
        <f>World!B78</f>
        <v>110.14130222999999</v>
      </c>
      <c r="C79" s="10">
        <f>World!C78</f>
        <v>94.965955719999997</v>
      </c>
      <c r="D79" s="10">
        <f>World!D78</f>
        <v>106.28139645</v>
      </c>
      <c r="E79" s="10">
        <f>World!E78</f>
        <v>105.33875484000001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f>World!R78</f>
        <v>120.00313468</v>
      </c>
      <c r="S79" s="10">
        <f>World!S78</f>
        <v>118.02200265</v>
      </c>
      <c r="T79" s="10">
        <f>World!T78</f>
        <v>97.500794020000001</v>
      </c>
      <c r="U79" s="10">
        <f>World!U78</f>
        <v>109.91639173999999</v>
      </c>
      <c r="V79" s="10">
        <f>World!V78</f>
        <v>109.54930435</v>
      </c>
      <c r="W79" s="10">
        <f>World!W78</f>
        <v>89.45</v>
      </c>
      <c r="X79" s="10">
        <f>World!X78</f>
        <v>104.59299932</v>
      </c>
      <c r="Y79" s="10">
        <f>World!Y78</f>
        <v>1.3</v>
      </c>
      <c r="Z79" s="10"/>
      <c r="AA79" s="10"/>
      <c r="AB79" s="10"/>
      <c r="AC79" s="10"/>
      <c r="AD79" s="10"/>
    </row>
    <row r="80" spans="1:30" x14ac:dyDescent="0.2">
      <c r="A80" s="13">
        <v>39479</v>
      </c>
      <c r="B80" s="10">
        <f>World!B79</f>
        <v>109.16634234999999</v>
      </c>
      <c r="C80" s="10">
        <f>World!C79</f>
        <v>89.810736460000001</v>
      </c>
      <c r="D80" s="10">
        <f>World!D79</f>
        <v>104.55569274</v>
      </c>
      <c r="E80" s="10">
        <f>World!E79</f>
        <v>107.79108432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f>World!R79</f>
        <v>128.01431583999999</v>
      </c>
      <c r="S80" s="10">
        <f>World!S79</f>
        <v>123.63166515</v>
      </c>
      <c r="T80" s="10">
        <f>World!T79</f>
        <v>105.53658</v>
      </c>
      <c r="U80" s="10">
        <f>World!U79</f>
        <v>114.33510278</v>
      </c>
      <c r="V80" s="10">
        <f>World!V79</f>
        <v>117.66387306999999</v>
      </c>
      <c r="W80" s="10">
        <f>World!W79</f>
        <v>91.66</v>
      </c>
      <c r="X80" s="10">
        <f>World!X79</f>
        <v>103.75784754999999</v>
      </c>
      <c r="Y80" s="10">
        <f>World!Y79</f>
        <v>-0.1</v>
      </c>
      <c r="Z80" s="10"/>
      <c r="AA80" s="10"/>
      <c r="AB80" s="10"/>
      <c r="AC80" s="10"/>
      <c r="AD80" s="10"/>
    </row>
    <row r="81" spans="1:30" x14ac:dyDescent="0.2">
      <c r="A81" s="13">
        <v>39508</v>
      </c>
      <c r="B81" s="10">
        <f>World!B80</f>
        <v>108.14239181000001</v>
      </c>
      <c r="C81" s="10">
        <f>World!C80</f>
        <v>93.832164930000005</v>
      </c>
      <c r="D81" s="10">
        <f>World!D80</f>
        <v>102.47888184999999</v>
      </c>
      <c r="E81" s="10">
        <f>World!E80</f>
        <v>105.16467126000001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f>World!R80</f>
        <v>132.05524631</v>
      </c>
      <c r="S81" s="10">
        <f>World!S80</f>
        <v>133.28401081999999</v>
      </c>
      <c r="T81" s="10">
        <f>World!T80</f>
        <v>111.54067021</v>
      </c>
      <c r="U81" s="10">
        <f>World!U80</f>
        <v>128.7700098</v>
      </c>
      <c r="V81" s="10">
        <f>World!V80</f>
        <v>126.25735791</v>
      </c>
      <c r="W81" s="10">
        <f>World!W80</f>
        <v>99.78</v>
      </c>
      <c r="X81" s="10">
        <f>World!X80</f>
        <v>101.72385878999999</v>
      </c>
      <c r="Y81" s="10">
        <f>World!Y80</f>
        <v>0.3</v>
      </c>
      <c r="Z81" s="10"/>
      <c r="AA81" s="10"/>
      <c r="AB81" s="10"/>
      <c r="AC81" s="10"/>
      <c r="AD81" s="10"/>
    </row>
    <row r="82" spans="1:30" x14ac:dyDescent="0.2">
      <c r="A82" s="13">
        <v>39539</v>
      </c>
      <c r="B82" s="10">
        <f>World!B81</f>
        <v>107.19980474</v>
      </c>
      <c r="C82" s="10">
        <f>World!C81</f>
        <v>94.270517630000001</v>
      </c>
      <c r="D82" s="10">
        <f>World!D81</f>
        <v>101.65734526</v>
      </c>
      <c r="E82" s="10">
        <f>World!E81</f>
        <v>103.62349177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f>World!R81</f>
        <v>130.36122644</v>
      </c>
      <c r="S82" s="10">
        <f>World!S81</f>
        <v>142.48518024000001</v>
      </c>
      <c r="T82" s="10">
        <f>World!T81</f>
        <v>113.57727912</v>
      </c>
      <c r="U82" s="10">
        <f>World!U81</f>
        <v>174.06530963</v>
      </c>
      <c r="V82" s="10">
        <f>World!V81</f>
        <v>125.45220506</v>
      </c>
      <c r="W82" s="10">
        <f>World!W81</f>
        <v>105.32</v>
      </c>
      <c r="X82" s="10">
        <f>World!X81</f>
        <v>103.15989260000001</v>
      </c>
      <c r="Y82" s="10">
        <f>World!Y81</f>
        <v>0.9</v>
      </c>
      <c r="Z82" s="10"/>
      <c r="AA82" s="10"/>
      <c r="AB82" s="10"/>
      <c r="AC82" s="10"/>
      <c r="AD82" s="10"/>
    </row>
    <row r="83" spans="1:30" x14ac:dyDescent="0.2">
      <c r="A83" s="13">
        <v>39569</v>
      </c>
      <c r="B83" s="10">
        <f>World!B82</f>
        <v>102.15256585</v>
      </c>
      <c r="C83" s="10">
        <f>World!C82</f>
        <v>88.555581689999997</v>
      </c>
      <c r="D83" s="10">
        <f>World!D82</f>
        <v>100.79764132</v>
      </c>
      <c r="E83" s="10">
        <f>World!E82</f>
        <v>101.58484599000001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f>World!R82</f>
        <v>130.02084607</v>
      </c>
      <c r="S83" s="10">
        <f>World!S82</f>
        <v>159.3594492</v>
      </c>
      <c r="T83" s="10">
        <f>World!T82</f>
        <v>113.66767324</v>
      </c>
      <c r="U83" s="10">
        <f>World!U82</f>
        <v>213.04042394000001</v>
      </c>
      <c r="V83" s="10">
        <f>World!V82</f>
        <v>121.31300546999999</v>
      </c>
      <c r="W83" s="10">
        <f>World!W82</f>
        <v>118.75</v>
      </c>
      <c r="X83" s="10">
        <f>World!X82</f>
        <v>102.94394253</v>
      </c>
      <c r="Y83" s="10">
        <f>World!Y82</f>
        <v>0.3</v>
      </c>
      <c r="Z83" s="10"/>
      <c r="AA83" s="10"/>
      <c r="AB83" s="10"/>
      <c r="AC83" s="10"/>
      <c r="AD83" s="10"/>
    </row>
    <row r="84" spans="1:30" x14ac:dyDescent="0.2">
      <c r="A84" s="13">
        <v>39600</v>
      </c>
      <c r="B84" s="10">
        <f>World!B83</f>
        <v>95.117529880000006</v>
      </c>
      <c r="C84" s="10">
        <f>World!C83</f>
        <v>84.244566719999995</v>
      </c>
      <c r="D84" s="10">
        <f>World!D83</f>
        <v>99.577982899999995</v>
      </c>
      <c r="E84" s="10">
        <f>World!E83</f>
        <v>95.284213570000006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f>World!R83</f>
        <v>132.51319677999999</v>
      </c>
      <c r="S84" s="10">
        <f>World!S83</f>
        <v>172.17052810999999</v>
      </c>
      <c r="T84" s="10">
        <f>World!T83</f>
        <v>117.13011007</v>
      </c>
      <c r="U84" s="10">
        <f>World!U83</f>
        <v>214.56865970000001</v>
      </c>
      <c r="V84" s="10">
        <f>World!V83</f>
        <v>117.97931592</v>
      </c>
      <c r="W84" s="10">
        <f>World!W83</f>
        <v>127.76</v>
      </c>
      <c r="X84" s="10">
        <f>World!X83</f>
        <v>101.97311043000001</v>
      </c>
      <c r="Y84" s="10">
        <f>World!Y83</f>
        <v>0.5</v>
      </c>
      <c r="Z84" s="10"/>
      <c r="AA84" s="10"/>
      <c r="AB84" s="10"/>
      <c r="AC84" s="10"/>
      <c r="AD84" s="10"/>
    </row>
    <row r="85" spans="1:30" x14ac:dyDescent="0.2">
      <c r="A85" s="13">
        <v>39630</v>
      </c>
      <c r="B85" s="10">
        <f>World!B84</f>
        <v>91.248581150000007</v>
      </c>
      <c r="C85" s="10">
        <f>World!C84</f>
        <v>84.587778659999998</v>
      </c>
      <c r="D85" s="10">
        <f>World!D84</f>
        <v>96.825852060000003</v>
      </c>
      <c r="E85" s="10">
        <f>World!E84</f>
        <v>97.45414581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f>World!R84</f>
        <v>130.08997932</v>
      </c>
      <c r="S85" s="10">
        <f>World!S84</f>
        <v>173.43235286000001</v>
      </c>
      <c r="T85" s="10">
        <f>World!T84</f>
        <v>115.38860016</v>
      </c>
      <c r="U85" s="10">
        <f>World!U84</f>
        <v>239.63922629000001</v>
      </c>
      <c r="V85" s="10">
        <f>World!V84</f>
        <v>118.90987059</v>
      </c>
      <c r="W85" s="10">
        <f>World!W84</f>
        <v>129.71</v>
      </c>
      <c r="X85" s="10">
        <f>World!X84</f>
        <v>103.17454223</v>
      </c>
      <c r="Y85" s="10">
        <f>World!Y84</f>
        <v>0.1</v>
      </c>
      <c r="Z85" s="10"/>
      <c r="AA85" s="10"/>
      <c r="AB85" s="10"/>
      <c r="AC85" s="10"/>
      <c r="AD85" s="10"/>
    </row>
    <row r="86" spans="1:30" x14ac:dyDescent="0.2">
      <c r="A86" s="13">
        <v>39661</v>
      </c>
      <c r="B86" s="10">
        <f>World!B85</f>
        <v>94.929378650000004</v>
      </c>
      <c r="C86" s="10">
        <f>World!C85</f>
        <v>77.38279455</v>
      </c>
      <c r="D86" s="10">
        <f>World!D85</f>
        <v>95.835009690000007</v>
      </c>
      <c r="E86" s="10">
        <f>World!E85</f>
        <v>96.25352728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f>World!R85</f>
        <v>121.0903852</v>
      </c>
      <c r="S86" s="10">
        <f>World!S85</f>
        <v>149.29222114000001</v>
      </c>
      <c r="T86" s="10">
        <f>World!T85</f>
        <v>106.67185171</v>
      </c>
      <c r="U86" s="10">
        <f>World!U85</f>
        <v>256.05522874000002</v>
      </c>
      <c r="V86" s="10">
        <f>World!V85</f>
        <v>109.90311984</v>
      </c>
      <c r="W86" s="10">
        <f>World!W85</f>
        <v>111.51</v>
      </c>
      <c r="X86" s="10">
        <f>World!X85</f>
        <v>102.42591191</v>
      </c>
      <c r="Y86" s="10">
        <f>World!Y85</f>
        <v>0.1</v>
      </c>
      <c r="Z86" s="10"/>
      <c r="AA86" s="10"/>
      <c r="AB86" s="10"/>
      <c r="AC86" s="10"/>
      <c r="AD86" s="10"/>
    </row>
    <row r="87" spans="1:30" x14ac:dyDescent="0.2">
      <c r="A87" s="13">
        <v>39692</v>
      </c>
      <c r="B87" s="10">
        <f>World!B86</f>
        <v>91.221276079999996</v>
      </c>
      <c r="C87" s="10">
        <f>World!C86</f>
        <v>76.956355860000002</v>
      </c>
      <c r="D87" s="10">
        <f>World!D86</f>
        <v>89.413474179999994</v>
      </c>
      <c r="E87" s="10">
        <f>World!E86</f>
        <v>94.451673889999995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f>World!R86</f>
        <v>112.75044891</v>
      </c>
      <c r="S87" s="10">
        <f>World!S86</f>
        <v>132.40778528999999</v>
      </c>
      <c r="T87" s="10">
        <f>World!T86</f>
        <v>101.67045924</v>
      </c>
      <c r="U87" s="10">
        <f>World!U86</f>
        <v>245.37345815</v>
      </c>
      <c r="V87" s="10">
        <f>World!V86</f>
        <v>98.022104720000002</v>
      </c>
      <c r="W87" s="10">
        <f>World!W86</f>
        <v>97</v>
      </c>
      <c r="X87" s="10">
        <f>World!X86</f>
        <v>101.31536463</v>
      </c>
      <c r="Y87" s="10">
        <f>World!Y86</f>
        <v>-0.4</v>
      </c>
      <c r="Z87" s="10"/>
      <c r="AA87" s="10"/>
      <c r="AB87" s="10"/>
      <c r="AC87" s="10"/>
      <c r="AD87" s="10"/>
    </row>
    <row r="88" spans="1:30" x14ac:dyDescent="0.2">
      <c r="A88" s="13">
        <v>39722</v>
      </c>
      <c r="B88" s="10">
        <f>World!B87</f>
        <v>82.668852009999995</v>
      </c>
      <c r="C88" s="10">
        <f>World!C87</f>
        <v>70.600313049999997</v>
      </c>
      <c r="D88" s="10">
        <f>World!D87</f>
        <v>78.839431349999998</v>
      </c>
      <c r="E88" s="10">
        <f>World!E87</f>
        <v>88.111468819999999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f>World!R87</f>
        <v>97.575478309999994</v>
      </c>
      <c r="S88" s="10">
        <f>World!S87</f>
        <v>100.92195100000001</v>
      </c>
      <c r="T88" s="10">
        <f>World!T87</f>
        <v>87.372108960000006</v>
      </c>
      <c r="U88" s="10">
        <f>World!U87</f>
        <v>242.16448559</v>
      </c>
      <c r="V88" s="10">
        <f>World!V87</f>
        <v>72.293476350000006</v>
      </c>
      <c r="W88" s="10">
        <f>World!W87</f>
        <v>70.48</v>
      </c>
      <c r="X88" s="10">
        <f>World!X87</f>
        <v>100.25010752</v>
      </c>
      <c r="Y88" s="10">
        <f>World!Y87</f>
        <v>2.7</v>
      </c>
      <c r="Z88" s="10"/>
      <c r="AA88" s="10"/>
      <c r="AB88" s="10"/>
      <c r="AC88" s="10"/>
      <c r="AD88" s="10"/>
    </row>
    <row r="89" spans="1:30" x14ac:dyDescent="0.2">
      <c r="A89" s="13">
        <v>39753</v>
      </c>
      <c r="B89" s="10">
        <f>World!B88</f>
        <v>78.380162889999994</v>
      </c>
      <c r="C89" s="10">
        <f>World!C88</f>
        <v>61.650674549999998</v>
      </c>
      <c r="D89" s="10">
        <f>World!D88</f>
        <v>71.27789301</v>
      </c>
      <c r="E89" s="10">
        <f>World!E88</f>
        <v>84.859280080000005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f>World!R88</f>
        <v>89.540027910000006</v>
      </c>
      <c r="S89" s="10">
        <f>World!S88</f>
        <v>80.016002029999996</v>
      </c>
      <c r="T89" s="10">
        <f>World!T88</f>
        <v>82.744909359999994</v>
      </c>
      <c r="U89" s="10">
        <f>World!U88</f>
        <v>180.64833891999999</v>
      </c>
      <c r="V89" s="10">
        <f>World!V88</f>
        <v>58.709651229999999</v>
      </c>
      <c r="W89" s="10">
        <f>World!W88</f>
        <v>51.09</v>
      </c>
      <c r="X89" s="10">
        <f>World!X88</f>
        <v>94.093309320000003</v>
      </c>
      <c r="Y89" s="10">
        <f>World!Y88</f>
        <v>2.5</v>
      </c>
      <c r="Z89" s="10"/>
      <c r="AA89" s="10"/>
      <c r="AB89" s="10"/>
      <c r="AC89" s="10"/>
      <c r="AD89" s="10"/>
    </row>
    <row r="90" spans="1:30" x14ac:dyDescent="0.2">
      <c r="A90" s="13">
        <v>39783</v>
      </c>
      <c r="B90" s="10">
        <f>World!B89</f>
        <v>75.580475919999998</v>
      </c>
      <c r="C90" s="10">
        <f>World!C89</f>
        <v>77.377614109999996</v>
      </c>
      <c r="D90" s="10">
        <f>World!D89</f>
        <v>64.292277029999994</v>
      </c>
      <c r="E90" s="10">
        <f>World!E89</f>
        <v>81.669812579999999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f>World!R89</f>
        <v>85.966578699999999</v>
      </c>
      <c r="S90" s="10">
        <f>World!S89</f>
        <v>64.455399490000005</v>
      </c>
      <c r="T90" s="10">
        <f>World!T89</f>
        <v>80.253591869999994</v>
      </c>
      <c r="U90" s="10">
        <f>World!U89</f>
        <v>162.44473707</v>
      </c>
      <c r="V90" s="10">
        <f>World!V89</f>
        <v>50.63123693</v>
      </c>
      <c r="W90" s="10">
        <f>World!W89</f>
        <v>39.22</v>
      </c>
      <c r="X90" s="10">
        <f>World!X89</f>
        <v>88.422621910000004</v>
      </c>
      <c r="Y90" s="10">
        <f>World!Y89</f>
        <v>-3.8</v>
      </c>
      <c r="Z90" s="10"/>
      <c r="AA90" s="10"/>
      <c r="AB90" s="10"/>
      <c r="AC90" s="10"/>
      <c r="AD90" s="10"/>
    </row>
    <row r="91" spans="1:30" x14ac:dyDescent="0.2">
      <c r="A91" s="13">
        <v>39814</v>
      </c>
      <c r="B91" s="10">
        <f>World!B90</f>
        <v>73.691370710000001</v>
      </c>
      <c r="C91" s="10">
        <f>World!C90</f>
        <v>74.930020440000007</v>
      </c>
      <c r="D91" s="10">
        <f>World!D90</f>
        <v>61.434615389999998</v>
      </c>
      <c r="E91" s="10">
        <f>World!E90</f>
        <v>82.410864910000001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f>World!R90</f>
        <v>86.41545386</v>
      </c>
      <c r="S91" s="10">
        <f>World!S90</f>
        <v>65.556613519999999</v>
      </c>
      <c r="T91" s="10">
        <f>World!T90</f>
        <v>85.235838860000001</v>
      </c>
      <c r="U91" s="10">
        <f>World!U90</f>
        <v>164.15376487</v>
      </c>
      <c r="V91" s="10">
        <f>World!V90</f>
        <v>51.686122910000002</v>
      </c>
      <c r="W91" s="10">
        <f>World!W90</f>
        <v>42.8</v>
      </c>
      <c r="X91" s="10">
        <f>World!X90</f>
        <v>84.644220809999993</v>
      </c>
      <c r="Y91" s="10">
        <f>World!Y90</f>
        <v>-7.8</v>
      </c>
      <c r="Z91" s="10"/>
      <c r="AA91" s="10"/>
      <c r="AB91" s="10"/>
      <c r="AC91" s="10"/>
      <c r="AD91" s="10"/>
    </row>
    <row r="92" spans="1:30" x14ac:dyDescent="0.2">
      <c r="A92" s="13">
        <v>39845</v>
      </c>
      <c r="B92" s="10">
        <f>World!B91</f>
        <v>67.689989609999998</v>
      </c>
      <c r="C92" s="10">
        <f>World!C91</f>
        <v>89.371657760000005</v>
      </c>
      <c r="D92" s="10">
        <f>World!D91</f>
        <v>58.36368049</v>
      </c>
      <c r="E92" s="10">
        <f>World!E91</f>
        <v>80.988862569999995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f>World!R91</f>
        <v>84.150754660000004</v>
      </c>
      <c r="S92" s="10">
        <f>World!S91</f>
        <v>60.650948460000002</v>
      </c>
      <c r="T92" s="10">
        <f>World!T91</f>
        <v>84.522176720000004</v>
      </c>
      <c r="U92" s="10">
        <f>World!U91</f>
        <v>165.59260472</v>
      </c>
      <c r="V92" s="10">
        <f>World!V91</f>
        <v>51.010724979999999</v>
      </c>
      <c r="W92" s="10">
        <f>World!W91</f>
        <v>42.43</v>
      </c>
      <c r="X92" s="10">
        <f>World!X91</f>
        <v>84.652020739999998</v>
      </c>
      <c r="Y92" s="10">
        <f>World!Y91</f>
        <v>-5.6</v>
      </c>
      <c r="Z92" s="10"/>
      <c r="AA92" s="10"/>
      <c r="AB92" s="10"/>
      <c r="AC92" s="10"/>
      <c r="AD92" s="10"/>
    </row>
    <row r="93" spans="1:30" x14ac:dyDescent="0.2">
      <c r="A93" s="13">
        <v>39873</v>
      </c>
      <c r="B93" s="10">
        <f>World!B92</f>
        <v>68.035659039999999</v>
      </c>
      <c r="C93" s="10">
        <f>World!C92</f>
        <v>93.854523599999993</v>
      </c>
      <c r="D93" s="10">
        <f>World!D92</f>
        <v>56.936702850000003</v>
      </c>
      <c r="E93" s="10">
        <f>World!E92</f>
        <v>83.782389280000004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f>World!R92</f>
        <v>84.009745449999997</v>
      </c>
      <c r="S93" s="10">
        <f>World!S92</f>
        <v>64.220175949999998</v>
      </c>
      <c r="T93" s="10">
        <f>World!T92</f>
        <v>83.722936309999994</v>
      </c>
      <c r="U93" s="10">
        <f>World!U92</f>
        <v>168.55288168999999</v>
      </c>
      <c r="V93" s="10">
        <f>World!V92</f>
        <v>51.821355390000001</v>
      </c>
      <c r="W93" s="10">
        <f>World!W92</f>
        <v>45.17</v>
      </c>
      <c r="X93" s="10">
        <f>World!X92</f>
        <v>83.984213199999999</v>
      </c>
      <c r="Y93" s="10">
        <f>World!Y92</f>
        <v>3.4</v>
      </c>
      <c r="Z93" s="10"/>
      <c r="AA93" s="10"/>
      <c r="AB93" s="10"/>
      <c r="AC93" s="10"/>
      <c r="AD93" s="10"/>
    </row>
    <row r="94" spans="1:30" x14ac:dyDescent="0.2">
      <c r="A94" s="13">
        <v>39904</v>
      </c>
      <c r="B94" s="10">
        <f>World!B93</f>
        <v>72.211721310000001</v>
      </c>
      <c r="C94" s="10">
        <f>World!C93</f>
        <v>98.797763340000003</v>
      </c>
      <c r="D94" s="10">
        <f>World!D93</f>
        <v>62.384962180000002</v>
      </c>
      <c r="E94" s="10">
        <f>World!E93</f>
        <v>90.096215909999998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f>World!R93</f>
        <v>87.20478507</v>
      </c>
      <c r="S94" s="10">
        <f>World!S93</f>
        <v>66.315327370000006</v>
      </c>
      <c r="T94" s="10">
        <f>World!T93</f>
        <v>86.568862789999997</v>
      </c>
      <c r="U94" s="10">
        <f>World!U93</f>
        <v>142.70543158000001</v>
      </c>
      <c r="V94" s="10">
        <f>World!V93</f>
        <v>56.739324410000002</v>
      </c>
      <c r="W94" s="10">
        <f>World!W93</f>
        <v>48.81</v>
      </c>
      <c r="X94" s="10">
        <f>World!X93</f>
        <v>84.63895042</v>
      </c>
      <c r="Y94" s="10">
        <f>World!Y93</f>
        <v>2.4</v>
      </c>
      <c r="Z94" s="10"/>
      <c r="AA94" s="10"/>
      <c r="AB94" s="10"/>
      <c r="AC94" s="10"/>
      <c r="AD94" s="10"/>
    </row>
    <row r="95" spans="1:30" x14ac:dyDescent="0.2">
      <c r="A95" s="13">
        <v>39934</v>
      </c>
      <c r="B95" s="10">
        <f>World!B94</f>
        <v>77.032012949999995</v>
      </c>
      <c r="C95" s="10">
        <f>World!C94</f>
        <v>103.62381941</v>
      </c>
      <c r="D95" s="10">
        <f>World!D94</f>
        <v>68.661816389999998</v>
      </c>
      <c r="E95" s="10">
        <f>World!E94</f>
        <v>93.730535340000003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f>World!R94</f>
        <v>93.334549449999997</v>
      </c>
      <c r="S95" s="10">
        <f>World!S94</f>
        <v>74.931820939999994</v>
      </c>
      <c r="T95" s="10">
        <f>World!T94</f>
        <v>91.539832059999995</v>
      </c>
      <c r="U95" s="10">
        <f>World!U94</f>
        <v>132.28813213999999</v>
      </c>
      <c r="V95" s="10">
        <f>World!V94</f>
        <v>59.427648490000003</v>
      </c>
      <c r="W95" s="10">
        <f>World!W94</f>
        <v>56.94</v>
      </c>
      <c r="X95" s="10">
        <f>World!X94</f>
        <v>83.6962008</v>
      </c>
      <c r="Y95" s="10">
        <f>World!Y94</f>
        <v>2.2999999999999998</v>
      </c>
      <c r="Z95" s="10"/>
      <c r="AA95" s="10"/>
      <c r="AB95" s="10"/>
      <c r="AC95" s="10"/>
      <c r="AD95" s="10"/>
    </row>
    <row r="96" spans="1:30" x14ac:dyDescent="0.2">
      <c r="A96" s="13">
        <v>39965</v>
      </c>
      <c r="B96" s="10">
        <f>World!B95</f>
        <v>79.377053200000006</v>
      </c>
      <c r="C96" s="10">
        <f>World!C95</f>
        <v>107.79380181000001</v>
      </c>
      <c r="D96" s="10">
        <f>World!D95</f>
        <v>70.449824269999993</v>
      </c>
      <c r="E96" s="10">
        <f>World!E95</f>
        <v>94.478422109999997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f>World!R95</f>
        <v>93.320024149999995</v>
      </c>
      <c r="S96" s="10">
        <f>World!S95</f>
        <v>86.918223850000004</v>
      </c>
      <c r="T96" s="10">
        <f>World!T95</f>
        <v>91.480428180000004</v>
      </c>
      <c r="U96" s="10">
        <f>World!U95</f>
        <v>119.83838119000001</v>
      </c>
      <c r="V96" s="10">
        <f>World!V95</f>
        <v>65.566310450000003</v>
      </c>
      <c r="W96" s="10">
        <f>World!W95</f>
        <v>68.319999999999993</v>
      </c>
      <c r="X96" s="10">
        <f>World!X95</f>
        <v>85.787836859999999</v>
      </c>
      <c r="Y96" s="10">
        <f>World!Y95</f>
        <v>1.5</v>
      </c>
      <c r="Z96" s="10"/>
      <c r="AA96" s="10"/>
      <c r="AB96" s="10"/>
      <c r="AC96" s="10"/>
      <c r="AD96" s="10"/>
    </row>
    <row r="97" spans="1:30" x14ac:dyDescent="0.2">
      <c r="A97" s="13">
        <v>39995</v>
      </c>
      <c r="B97" s="10">
        <f>World!B96</f>
        <v>87.59323483</v>
      </c>
      <c r="C97" s="10">
        <f>World!C96</f>
        <v>107.97194641999999</v>
      </c>
      <c r="D97" s="10">
        <f>World!D96</f>
        <v>77.169199300000002</v>
      </c>
      <c r="E97" s="10">
        <f>World!E96</f>
        <v>97.3105087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f>World!R96</f>
        <v>90.699668500000001</v>
      </c>
      <c r="S97" s="10">
        <f>World!S96</f>
        <v>81.065300629999996</v>
      </c>
      <c r="T97" s="10">
        <f>World!T96</f>
        <v>88.109199340000004</v>
      </c>
      <c r="U97" s="10">
        <f>World!U96</f>
        <v>99.305281890000003</v>
      </c>
      <c r="V97" s="10">
        <f>World!V96</f>
        <v>69.665536849999995</v>
      </c>
      <c r="W97" s="10">
        <f>World!W96</f>
        <v>64.52</v>
      </c>
      <c r="X97" s="10">
        <f>World!X96</f>
        <v>87.698761739999995</v>
      </c>
      <c r="Y97" s="10">
        <f>World!Y96</f>
        <v>-1.3</v>
      </c>
      <c r="Z97" s="10"/>
      <c r="AA97" s="10"/>
      <c r="AB97" s="10"/>
      <c r="AC97" s="10"/>
      <c r="AD97" s="10"/>
    </row>
    <row r="98" spans="1:30" x14ac:dyDescent="0.2">
      <c r="A98" s="13">
        <v>40026</v>
      </c>
      <c r="B98" s="10">
        <f>World!B97</f>
        <v>90.866404799999998</v>
      </c>
      <c r="C98" s="10">
        <f>World!C97</f>
        <v>112.04747189</v>
      </c>
      <c r="D98" s="10">
        <f>World!D97</f>
        <v>85.538188460000001</v>
      </c>
      <c r="E98" s="10">
        <f>World!E97</f>
        <v>100.09509992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f>World!R97</f>
        <v>93.452092640000004</v>
      </c>
      <c r="S98" s="10">
        <f>World!S97</f>
        <v>88.280700670000002</v>
      </c>
      <c r="T98" s="10">
        <f>World!T97</f>
        <v>91.276295489999995</v>
      </c>
      <c r="U98" s="10">
        <f>World!U97</f>
        <v>95.282554160000004</v>
      </c>
      <c r="V98" s="10">
        <f>World!V97</f>
        <v>81.627678979999999</v>
      </c>
      <c r="W98" s="10">
        <f>World!W97</f>
        <v>72.28</v>
      </c>
      <c r="X98" s="10">
        <f>World!X97</f>
        <v>87.774101189999996</v>
      </c>
      <c r="Y98" s="10">
        <f>World!Y97</f>
        <v>-1.3</v>
      </c>
      <c r="Z98" s="10"/>
      <c r="AA98" s="10"/>
      <c r="AB98" s="10"/>
      <c r="AC98" s="10"/>
      <c r="AD98" s="10"/>
    </row>
    <row r="99" spans="1:30" x14ac:dyDescent="0.2">
      <c r="A99" s="13">
        <v>40057</v>
      </c>
      <c r="B99" s="10">
        <f>World!B98</f>
        <v>95.039881260000001</v>
      </c>
      <c r="C99" s="10">
        <f>World!C98</f>
        <v>113.36813332</v>
      </c>
      <c r="D99" s="10">
        <f>World!D98</f>
        <v>82.437210370000003</v>
      </c>
      <c r="E99" s="10">
        <f>World!E98</f>
        <v>101.00857952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f>World!R98</f>
        <v>93.038638700000007</v>
      </c>
      <c r="S99" s="10">
        <f>World!S98</f>
        <v>84.450693130000005</v>
      </c>
      <c r="T99" s="10">
        <f>World!T98</f>
        <v>90.17089833</v>
      </c>
      <c r="U99" s="10">
        <f>World!U98</f>
        <v>86.165006950000006</v>
      </c>
      <c r="V99" s="10">
        <f>World!V98</f>
        <v>77.940307739999994</v>
      </c>
      <c r="W99" s="10">
        <f>World!W98</f>
        <v>67.150000000000006</v>
      </c>
      <c r="X99" s="10">
        <f>World!X98</f>
        <v>90.828490299999999</v>
      </c>
      <c r="Y99" s="10">
        <f>World!Y98</f>
        <v>1.2</v>
      </c>
      <c r="Z99" s="10"/>
      <c r="AA99" s="10"/>
      <c r="AB99" s="10"/>
      <c r="AC99" s="10"/>
      <c r="AD99" s="10"/>
    </row>
    <row r="100" spans="1:30" x14ac:dyDescent="0.2">
      <c r="A100" s="13">
        <v>40087</v>
      </c>
      <c r="B100" s="10">
        <f>World!B99</f>
        <v>99.073561720000001</v>
      </c>
      <c r="C100" s="10">
        <f>World!C99</f>
        <v>113.89825531</v>
      </c>
      <c r="D100" s="10">
        <f>World!D99</f>
        <v>83.652995649999994</v>
      </c>
      <c r="E100" s="10">
        <f>World!E99</f>
        <v>98.843362769999999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f>World!R99</f>
        <v>94.779653049999993</v>
      </c>
      <c r="S100" s="10">
        <f>World!S99</f>
        <v>92.426753910000002</v>
      </c>
      <c r="T100" s="10">
        <f>World!T99</f>
        <v>91.805887459999994</v>
      </c>
      <c r="U100" s="10">
        <f>World!U99</f>
        <v>87.760698289999993</v>
      </c>
      <c r="V100" s="10">
        <f>World!V99</f>
        <v>80.526351770000005</v>
      </c>
      <c r="W100" s="10">
        <f>World!W99</f>
        <v>72.5</v>
      </c>
      <c r="X100" s="10">
        <f>World!X99</f>
        <v>92.104743459999995</v>
      </c>
      <c r="Y100" s="10">
        <f>World!Y99</f>
        <v>2.7</v>
      </c>
      <c r="Z100" s="10"/>
      <c r="AA100" s="10"/>
      <c r="AB100" s="10"/>
      <c r="AC100" s="10"/>
      <c r="AD100" s="10"/>
    </row>
    <row r="101" spans="1:30" x14ac:dyDescent="0.2">
      <c r="A101" s="13">
        <v>40118</v>
      </c>
      <c r="B101" s="10">
        <f>World!B100</f>
        <v>98.3412814</v>
      </c>
      <c r="C101" s="10">
        <f>World!C100</f>
        <v>113.18211142</v>
      </c>
      <c r="D101" s="10">
        <f>World!D100</f>
        <v>86.075880290000001</v>
      </c>
      <c r="E101" s="10">
        <f>World!E100</f>
        <v>102.29178981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f>World!R100</f>
        <v>98.801021180000006</v>
      </c>
      <c r="S101" s="10">
        <f>World!S100</f>
        <v>96.179924580000005</v>
      </c>
      <c r="T101" s="10">
        <f>World!T100</f>
        <v>94.374429250000006</v>
      </c>
      <c r="U101" s="10">
        <f>World!U100</f>
        <v>87.973621269999995</v>
      </c>
      <c r="V101" s="10">
        <f>World!V100</f>
        <v>84.696458509999999</v>
      </c>
      <c r="W101" s="10">
        <f>World!W100</f>
        <v>76.11</v>
      </c>
      <c r="X101" s="10">
        <f>World!X100</f>
        <v>92.516967019999996</v>
      </c>
      <c r="Y101" s="10">
        <f>World!Y100</f>
        <v>0.8</v>
      </c>
      <c r="Z101" s="10"/>
      <c r="AA101" s="10"/>
      <c r="AB101" s="10"/>
      <c r="AC101" s="10"/>
      <c r="AD101" s="10"/>
    </row>
    <row r="102" spans="1:30" x14ac:dyDescent="0.2">
      <c r="A102" s="13">
        <v>40148</v>
      </c>
      <c r="B102" s="10">
        <f>World!B101</f>
        <v>101.47875793999999</v>
      </c>
      <c r="C102" s="10">
        <f>World!C101</f>
        <v>114.68999055</v>
      </c>
      <c r="D102" s="10">
        <f>World!D101</f>
        <v>88.309353610000002</v>
      </c>
      <c r="E102" s="10">
        <f>World!E101</f>
        <v>105.50234147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f>World!R101</f>
        <v>100.65245163</v>
      </c>
      <c r="S102" s="10">
        <f>World!S101</f>
        <v>95.863692850000007</v>
      </c>
      <c r="T102" s="10">
        <f>World!T101</f>
        <v>95.284812529999996</v>
      </c>
      <c r="U102" s="10">
        <f>World!U101</f>
        <v>90.819794950000002</v>
      </c>
      <c r="V102" s="10">
        <f>World!V101</f>
        <v>90.293362200000004</v>
      </c>
      <c r="W102" s="10">
        <f>World!W101</f>
        <v>73.680000000000007</v>
      </c>
      <c r="X102" s="10">
        <f>World!X101</f>
        <v>94.880409819999997</v>
      </c>
      <c r="Y102" s="10">
        <f>World!Y101</f>
        <v>-1.8</v>
      </c>
      <c r="Z102" s="10"/>
      <c r="AA102" s="10"/>
      <c r="AB102" s="10"/>
      <c r="AC102" s="10"/>
      <c r="AD102" s="10"/>
    </row>
    <row r="103" spans="1:30" x14ac:dyDescent="0.2">
      <c r="A103" s="13">
        <v>40179</v>
      </c>
      <c r="B103" s="10">
        <f>World!B102</f>
        <v>101.02363862</v>
      </c>
      <c r="C103" s="10">
        <f>World!C102</f>
        <v>116.58505787</v>
      </c>
      <c r="D103" s="10">
        <f>World!D102</f>
        <v>90.076106159999995</v>
      </c>
      <c r="E103" s="10">
        <f>World!E102</f>
        <v>104.82688563000001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f>World!R102</f>
        <v>101.48838467</v>
      </c>
      <c r="S103" s="10">
        <f>World!S102</f>
        <v>99.915066530000004</v>
      </c>
      <c r="T103" s="10">
        <f>World!T102</f>
        <v>96.230631079999995</v>
      </c>
      <c r="U103" s="10">
        <f>World!U102</f>
        <v>92.950925229999996</v>
      </c>
      <c r="V103" s="10">
        <f>World!V102</f>
        <v>96.576736879999999</v>
      </c>
      <c r="W103" s="10">
        <f>World!W102</f>
        <v>75.92</v>
      </c>
      <c r="X103" s="10">
        <f>World!X102</f>
        <v>94.986818439999993</v>
      </c>
      <c r="Y103" s="10">
        <f>World!Y102</f>
        <v>2.6</v>
      </c>
      <c r="Z103" s="10"/>
      <c r="AA103" s="10"/>
      <c r="AB103" s="10"/>
      <c r="AC103" s="10"/>
      <c r="AD103" s="10"/>
    </row>
    <row r="104" spans="1:30" x14ac:dyDescent="0.2">
      <c r="A104" s="13">
        <v>40210</v>
      </c>
      <c r="B104" s="10">
        <f>World!B103</f>
        <v>103.48863161</v>
      </c>
      <c r="C104" s="10">
        <f>World!C103</f>
        <v>112.24682027999999</v>
      </c>
      <c r="D104" s="10">
        <f>World!D103</f>
        <v>87.97167451</v>
      </c>
      <c r="E104" s="10">
        <f>World!E103</f>
        <v>103.63514798999999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f>World!R103</f>
        <v>98.972427190000005</v>
      </c>
      <c r="S104" s="10">
        <f>World!S103</f>
        <v>96.679905959999999</v>
      </c>
      <c r="T104" s="10">
        <f>World!T103</f>
        <v>93.721074180000002</v>
      </c>
      <c r="U104" s="10">
        <f>World!U103</f>
        <v>96.691230899999994</v>
      </c>
      <c r="V104" s="10">
        <f>World!V103</f>
        <v>91.106592739999996</v>
      </c>
      <c r="W104" s="10">
        <f>World!W103</f>
        <v>72.739999999999995</v>
      </c>
      <c r="X104" s="10">
        <f>World!X103</f>
        <v>96.050206750000001</v>
      </c>
      <c r="Y104" s="10">
        <f>World!Y103</f>
        <v>2.2000000000000002</v>
      </c>
      <c r="Z104" s="10"/>
      <c r="AA104" s="10"/>
      <c r="AB104" s="10"/>
      <c r="AC104" s="10"/>
      <c r="AD104" s="10"/>
    </row>
    <row r="105" spans="1:30" x14ac:dyDescent="0.2">
      <c r="A105" s="13">
        <v>40238</v>
      </c>
      <c r="B105" s="10">
        <f>World!B104</f>
        <v>105.40226962</v>
      </c>
      <c r="C105" s="10">
        <f>World!C104</f>
        <v>114.60176411</v>
      </c>
      <c r="D105" s="10">
        <f>World!D104</f>
        <v>93.669465619999997</v>
      </c>
      <c r="E105" s="10">
        <f>World!E104</f>
        <v>106.68340243999999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f>World!R104</f>
        <v>96.30196282</v>
      </c>
      <c r="S105" s="10">
        <f>World!S104</f>
        <v>100.23512464</v>
      </c>
      <c r="T105" s="10">
        <f>World!T104</f>
        <v>92.122575920000003</v>
      </c>
      <c r="U105" s="10">
        <f>World!U104</f>
        <v>95.003246379999993</v>
      </c>
      <c r="V105" s="10">
        <f>World!V104</f>
        <v>99.416783420000002</v>
      </c>
      <c r="W105" s="10">
        <f>World!W104</f>
        <v>76.709999999999994</v>
      </c>
      <c r="X105" s="10">
        <f>World!X104</f>
        <v>97.486853859999997</v>
      </c>
      <c r="Y105" s="10">
        <f>World!Y104</f>
        <v>2.5</v>
      </c>
      <c r="Z105" s="10"/>
      <c r="AA105" s="10"/>
      <c r="AB105" s="10"/>
      <c r="AC105" s="10"/>
      <c r="AD105" s="10"/>
    </row>
    <row r="106" spans="1:30" x14ac:dyDescent="0.2">
      <c r="A106" s="13">
        <v>40269</v>
      </c>
      <c r="B106" s="10">
        <f>World!B105</f>
        <v>104.86692153</v>
      </c>
      <c r="C106" s="10">
        <f>World!C105</f>
        <v>116.33850197</v>
      </c>
      <c r="D106" s="10">
        <f>World!D105</f>
        <v>97.599431989999999</v>
      </c>
      <c r="E106" s="10">
        <f>World!E105</f>
        <v>107.12247914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f>World!R105</f>
        <v>96.836898719999994</v>
      </c>
      <c r="S106" s="10">
        <f>World!S105</f>
        <v>104.67793492</v>
      </c>
      <c r="T106" s="10">
        <f>World!T105</f>
        <v>93.390366880000002</v>
      </c>
      <c r="U106" s="10">
        <f>World!U105</f>
        <v>92.461119120000006</v>
      </c>
      <c r="V106" s="10">
        <f>World!V105</f>
        <v>108.14545826</v>
      </c>
      <c r="W106" s="10">
        <f>World!W105</f>
        <v>82.52</v>
      </c>
      <c r="X106" s="10">
        <f>World!X105</f>
        <v>97.742340470000002</v>
      </c>
      <c r="Y106" s="10">
        <f>World!Y105</f>
        <v>1.6</v>
      </c>
      <c r="Z106" s="10"/>
      <c r="AA106" s="10"/>
      <c r="AB106" s="10"/>
      <c r="AC106" s="10"/>
      <c r="AD106" s="10"/>
    </row>
    <row r="107" spans="1:30" x14ac:dyDescent="0.2">
      <c r="A107" s="13">
        <v>40299</v>
      </c>
      <c r="B107" s="10">
        <f>World!B106</f>
        <v>105.44456903</v>
      </c>
      <c r="C107" s="10">
        <f>World!C106</f>
        <v>112.34509466</v>
      </c>
      <c r="D107" s="10">
        <f>World!D106</f>
        <v>98.989474029999997</v>
      </c>
      <c r="E107" s="10">
        <f>World!E106</f>
        <v>104.25448436000001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f>World!R106</f>
        <v>96.28076935</v>
      </c>
      <c r="S107" s="10">
        <f>World!S106</f>
        <v>95.611477550000004</v>
      </c>
      <c r="T107" s="10">
        <f>World!T106</f>
        <v>92.56135372</v>
      </c>
      <c r="U107" s="10">
        <f>World!U106</f>
        <v>88.180663699999997</v>
      </c>
      <c r="V107" s="10">
        <f>World!V106</f>
        <v>96.016366550000001</v>
      </c>
      <c r="W107" s="10">
        <f>World!W106</f>
        <v>73.36</v>
      </c>
      <c r="X107" s="10">
        <f>World!X106</f>
        <v>99.978667040000005</v>
      </c>
      <c r="Y107" s="10">
        <f>World!Y106</f>
        <v>0.7</v>
      </c>
      <c r="Z107" s="10"/>
      <c r="AA107" s="10"/>
      <c r="AB107" s="10"/>
      <c r="AC107" s="10"/>
      <c r="AD107" s="10"/>
    </row>
    <row r="108" spans="1:30" x14ac:dyDescent="0.2">
      <c r="A108" s="13">
        <v>40330</v>
      </c>
      <c r="B108" s="10">
        <f>World!B107</f>
        <v>104.58280044999999</v>
      </c>
      <c r="C108" s="10">
        <f>World!C107</f>
        <v>108.04406333</v>
      </c>
      <c r="D108" s="10">
        <f>World!D107</f>
        <v>93.457027339999996</v>
      </c>
      <c r="E108" s="10">
        <f>World!E107</f>
        <v>106.69017173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f>World!R107</f>
        <v>95.743551949999997</v>
      </c>
      <c r="S108" s="10">
        <f>World!S107</f>
        <v>95.574099290000007</v>
      </c>
      <c r="T108" s="10">
        <f>World!T107</f>
        <v>92.446419649999996</v>
      </c>
      <c r="U108" s="10">
        <f>World!U107</f>
        <v>85.400787870000002</v>
      </c>
      <c r="V108" s="10">
        <f>World!V107</f>
        <v>89.090928090000006</v>
      </c>
      <c r="W108" s="10">
        <f>World!W107</f>
        <v>74.25</v>
      </c>
      <c r="X108" s="10">
        <f>World!X107</f>
        <v>101.19723569</v>
      </c>
      <c r="Y108" s="10">
        <f>World!Y107</f>
        <v>-0.1</v>
      </c>
      <c r="Z108" s="10"/>
      <c r="AA108" s="10"/>
      <c r="AB108" s="10"/>
      <c r="AC108" s="10"/>
      <c r="AD108" s="10"/>
    </row>
    <row r="109" spans="1:30" x14ac:dyDescent="0.2">
      <c r="A109" s="13">
        <v>40360</v>
      </c>
      <c r="B109" s="10">
        <f>World!B108</f>
        <v>105.14838215</v>
      </c>
      <c r="C109" s="10">
        <f>World!C108</f>
        <v>106.73072762</v>
      </c>
      <c r="D109" s="10">
        <f>World!D108</f>
        <v>94.227921670000001</v>
      </c>
      <c r="E109" s="10">
        <f>World!E108</f>
        <v>109.49748039000001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f>World!R108</f>
        <v>99.953056369999999</v>
      </c>
      <c r="S109" s="10">
        <f>World!S108</f>
        <v>95.30933967</v>
      </c>
      <c r="T109" s="10">
        <f>World!T108</f>
        <v>95.728235260000005</v>
      </c>
      <c r="U109" s="10">
        <f>World!U108</f>
        <v>92.290988249999998</v>
      </c>
      <c r="V109" s="10">
        <f>World!V108</f>
        <v>89.198504549999996</v>
      </c>
      <c r="W109" s="10">
        <f>World!W108</f>
        <v>74.17</v>
      </c>
      <c r="X109" s="10">
        <f>World!X108</f>
        <v>100.59970256</v>
      </c>
      <c r="Y109" s="10">
        <f>World!Y108</f>
        <v>-0.9</v>
      </c>
      <c r="Z109" s="10"/>
      <c r="AA109" s="10"/>
      <c r="AB109" s="10"/>
      <c r="AC109" s="10"/>
      <c r="AD109" s="10"/>
    </row>
    <row r="110" spans="1:30" x14ac:dyDescent="0.2">
      <c r="A110" s="13">
        <v>40391</v>
      </c>
      <c r="B110" s="10">
        <f>World!B109</f>
        <v>105.82111925</v>
      </c>
      <c r="C110" s="10">
        <f>World!C109</f>
        <v>108.22889592</v>
      </c>
      <c r="D110" s="10">
        <f>World!D109</f>
        <v>95.055316430000005</v>
      </c>
      <c r="E110" s="10">
        <f>World!E109</f>
        <v>107.26382627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f>World!R109</f>
        <v>107.65830747</v>
      </c>
      <c r="S110" s="10">
        <f>World!S109</f>
        <v>96.13949384</v>
      </c>
      <c r="T110" s="10">
        <f>World!T109</f>
        <v>99.793547340000003</v>
      </c>
      <c r="U110" s="10">
        <f>World!U109</f>
        <v>98.260557899999995</v>
      </c>
      <c r="V110" s="10">
        <f>World!V109</f>
        <v>97.587611949999996</v>
      </c>
      <c r="W110" s="10">
        <f>World!W109</f>
        <v>75.67</v>
      </c>
      <c r="X110" s="10">
        <f>World!X109</f>
        <v>101.15442948</v>
      </c>
      <c r="Y110" s="10">
        <f>World!Y109</f>
        <v>0.1</v>
      </c>
      <c r="Z110" s="10"/>
      <c r="AA110" s="10"/>
      <c r="AB110" s="10"/>
      <c r="AC110" s="10"/>
      <c r="AD110" s="10"/>
    </row>
    <row r="111" spans="1:30" x14ac:dyDescent="0.2">
      <c r="A111" s="13">
        <v>40422</v>
      </c>
      <c r="B111" s="10">
        <f>World!B110</f>
        <v>109.89046474</v>
      </c>
      <c r="C111" s="10">
        <f>World!C110</f>
        <v>112.00571914</v>
      </c>
      <c r="D111" s="10">
        <f>World!D110</f>
        <v>96.707379739999993</v>
      </c>
      <c r="E111" s="10">
        <f>World!E110</f>
        <v>108.61581236000001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f>World!R110</f>
        <v>114.12458099</v>
      </c>
      <c r="S111" s="10">
        <f>World!S110</f>
        <v>96.059284730000002</v>
      </c>
      <c r="T111" s="10">
        <f>World!T110</f>
        <v>103.78765498999999</v>
      </c>
      <c r="U111" s="10">
        <f>World!U110</f>
        <v>107.41757335</v>
      </c>
      <c r="V111" s="10">
        <f>World!V110</f>
        <v>100.63755177</v>
      </c>
      <c r="W111" s="10">
        <f>World!W110</f>
        <v>77.400000000000006</v>
      </c>
      <c r="X111" s="10">
        <f>World!X110</f>
        <v>101.07634471999999</v>
      </c>
      <c r="Y111" s="10">
        <f>World!Y110</f>
        <v>-1.9</v>
      </c>
      <c r="Z111" s="10"/>
      <c r="AA111" s="10"/>
      <c r="AB111" s="10"/>
      <c r="AC111" s="10"/>
      <c r="AD111" s="10"/>
    </row>
    <row r="112" spans="1:30" x14ac:dyDescent="0.2">
      <c r="A112" s="13">
        <v>40452</v>
      </c>
      <c r="B112" s="10">
        <f>World!B111</f>
        <v>111.18718402</v>
      </c>
      <c r="C112" s="10">
        <f>World!C111</f>
        <v>113.34126310000001</v>
      </c>
      <c r="D112" s="10">
        <f>World!D111</f>
        <v>97.154737879999999</v>
      </c>
      <c r="E112" s="10">
        <f>World!E111</f>
        <v>113.65675917999999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f>World!R111</f>
        <v>120.06359620000001</v>
      </c>
      <c r="S112" s="10">
        <f>World!S111</f>
        <v>101.56892826000001</v>
      </c>
      <c r="T112" s="10">
        <f>World!T111</f>
        <v>108.71785181</v>
      </c>
      <c r="U112" s="10">
        <f>World!U111</f>
        <v>112.34859693999999</v>
      </c>
      <c r="V112" s="10">
        <f>World!V111</f>
        <v>108.27305434</v>
      </c>
      <c r="W112" s="10">
        <f>World!W111</f>
        <v>81.53</v>
      </c>
      <c r="X112" s="10">
        <f>World!X111</f>
        <v>102.70427574999999</v>
      </c>
      <c r="Y112" s="10">
        <f>World!Y111</f>
        <v>-2.6</v>
      </c>
      <c r="Z112" s="10"/>
      <c r="AA112" s="10"/>
      <c r="AB112" s="10"/>
      <c r="AC112" s="10"/>
      <c r="AD112" s="10"/>
    </row>
    <row r="113" spans="1:30" x14ac:dyDescent="0.2">
      <c r="A113" s="13">
        <v>40483</v>
      </c>
      <c r="B113" s="10">
        <f>World!B112</f>
        <v>114.35696892</v>
      </c>
      <c r="C113" s="10">
        <f>World!C112</f>
        <v>116.17844811000001</v>
      </c>
      <c r="D113" s="10">
        <f>World!D112</f>
        <v>98.195612839999995</v>
      </c>
      <c r="E113" s="10">
        <f>World!E112</f>
        <v>108.43697649000001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f>World!R112</f>
        <v>124.11128696</v>
      </c>
      <c r="S113" s="10">
        <f>World!S112</f>
        <v>105.55683529</v>
      </c>
      <c r="T113" s="10">
        <f>World!T112</f>
        <v>113.03827311000001</v>
      </c>
      <c r="U113" s="10">
        <f>World!U112</f>
        <v>118.15945730999999</v>
      </c>
      <c r="V113" s="10">
        <f>World!V112</f>
        <v>109.42690315999999</v>
      </c>
      <c r="W113" s="10">
        <f>World!W112</f>
        <v>84.39</v>
      </c>
      <c r="X113" s="10">
        <f>World!X112</f>
        <v>103.58564635</v>
      </c>
      <c r="Y113" s="10">
        <f>World!Y112</f>
        <v>-0.6</v>
      </c>
      <c r="Z113" s="10"/>
      <c r="AA113" s="10"/>
      <c r="AB113" s="10"/>
      <c r="AC113" s="10"/>
      <c r="AD113" s="10"/>
    </row>
    <row r="114" spans="1:30" x14ac:dyDescent="0.2">
      <c r="A114" s="13">
        <v>40513</v>
      </c>
      <c r="B114" s="10">
        <f>World!B113</f>
        <v>114.28187635</v>
      </c>
      <c r="C114" s="10">
        <f>World!C113</f>
        <v>116.31134052</v>
      </c>
      <c r="D114" s="10">
        <f>World!D113</f>
        <v>99.566356339999999</v>
      </c>
      <c r="E114" s="10">
        <f>World!E113</f>
        <v>114.35285859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f>World!R113</f>
        <v>129.30007828000001</v>
      </c>
      <c r="S114" s="10">
        <f>World!S113</f>
        <v>112.67250931</v>
      </c>
      <c r="T114" s="10">
        <f>World!T113</f>
        <v>118.46201606</v>
      </c>
      <c r="U114" s="10">
        <f>World!U113</f>
        <v>120.83485305000001</v>
      </c>
      <c r="V114" s="10">
        <f>World!V113</f>
        <v>114.52350828</v>
      </c>
      <c r="W114" s="10">
        <f>World!W113</f>
        <v>89.5</v>
      </c>
      <c r="X114" s="10">
        <f>World!X113</f>
        <v>103.43747888999999</v>
      </c>
      <c r="Y114" s="10">
        <f>World!Y113</f>
        <v>3.4</v>
      </c>
      <c r="Z114" s="10"/>
      <c r="AA114" s="10"/>
      <c r="AB114" s="10"/>
      <c r="AC114" s="10"/>
      <c r="AD114" s="10"/>
    </row>
    <row r="115" spans="1:30" x14ac:dyDescent="0.2">
      <c r="A115" s="13">
        <v>40544</v>
      </c>
      <c r="B115" s="10">
        <f>World!B114</f>
        <v>113.64294019</v>
      </c>
      <c r="C115" s="10">
        <f>World!C114</f>
        <v>107.19773388999999</v>
      </c>
      <c r="D115" s="10">
        <f>World!D114</f>
        <v>102.11495115</v>
      </c>
      <c r="E115" s="10">
        <f>World!E114</f>
        <v>115.07789594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f>World!R114</f>
        <v>133.67695605</v>
      </c>
      <c r="S115" s="10">
        <f>World!S114</f>
        <v>117.04462447</v>
      </c>
      <c r="T115" s="10">
        <f>World!T114</f>
        <v>123.84963513</v>
      </c>
      <c r="U115" s="10">
        <f>World!U114</f>
        <v>120.67260400000001</v>
      </c>
      <c r="V115" s="10">
        <f>World!V114</f>
        <v>120.80677989</v>
      </c>
      <c r="W115" s="10">
        <f>World!W114</f>
        <v>93.83</v>
      </c>
      <c r="X115" s="10">
        <f>World!X114</f>
        <v>104.95776979999999</v>
      </c>
      <c r="Y115" s="10">
        <f>World!Y114</f>
        <v>3.4</v>
      </c>
      <c r="Z115" s="10"/>
      <c r="AA115" s="10"/>
      <c r="AB115" s="10"/>
      <c r="AC115" s="10"/>
      <c r="AD115" s="10"/>
    </row>
    <row r="116" spans="1:30" x14ac:dyDescent="0.2">
      <c r="A116" s="13">
        <v>40575</v>
      </c>
      <c r="B116" s="10">
        <f>World!B115</f>
        <v>117.50319942</v>
      </c>
      <c r="C116" s="10">
        <f>World!C115</f>
        <v>107.69494096</v>
      </c>
      <c r="D116" s="10">
        <f>World!D115</f>
        <v>103.8914963</v>
      </c>
      <c r="E116" s="10">
        <f>World!E115</f>
        <v>107.29027363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f>World!R115</f>
        <v>137.6120229</v>
      </c>
      <c r="S116" s="10">
        <f>World!S115</f>
        <v>121.80595319</v>
      </c>
      <c r="T116" s="10">
        <f>World!T115</f>
        <v>129.92235342000001</v>
      </c>
      <c r="U116" s="10">
        <f>World!U115</f>
        <v>115.47620324</v>
      </c>
      <c r="V116" s="10">
        <f>World!V115</f>
        <v>125.81963076</v>
      </c>
      <c r="W116" s="10">
        <f>World!W115</f>
        <v>101.34</v>
      </c>
      <c r="X116" s="10">
        <f>World!X115</f>
        <v>104.09800592000001</v>
      </c>
      <c r="Y116" s="10">
        <f>World!Y115</f>
        <v>1.8</v>
      </c>
      <c r="Z116" s="10"/>
      <c r="AA116" s="10"/>
      <c r="AB116" s="10"/>
      <c r="AC116" s="10"/>
      <c r="AD116" s="10"/>
    </row>
    <row r="117" spans="1:30" x14ac:dyDescent="0.2">
      <c r="A117" s="13">
        <v>40603</v>
      </c>
      <c r="B117" s="10">
        <f>World!B116</f>
        <v>114.95841211</v>
      </c>
      <c r="C117" s="10">
        <f>World!C116</f>
        <v>111.82899848</v>
      </c>
      <c r="D117" s="10">
        <f>World!D116</f>
        <v>104.05678595000001</v>
      </c>
      <c r="E117" s="10">
        <f>World!E116</f>
        <v>107.71930956999999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f>World!R116</f>
        <v>134.26915886</v>
      </c>
      <c r="S117" s="10">
        <f>World!S116</f>
        <v>133.08746113000001</v>
      </c>
      <c r="T117" s="10">
        <f>World!T116</f>
        <v>125.90624642</v>
      </c>
      <c r="U117" s="10">
        <f>World!U116</f>
        <v>111.73001286</v>
      </c>
      <c r="V117" s="10">
        <f>World!V116</f>
        <v>121.37058533</v>
      </c>
      <c r="W117" s="10">
        <f>World!W116</f>
        <v>111.25</v>
      </c>
      <c r="X117" s="10">
        <f>World!X116</f>
        <v>104.58589004</v>
      </c>
      <c r="Y117" s="10">
        <f>World!Y116</f>
        <v>1.5</v>
      </c>
      <c r="Z117" s="10"/>
      <c r="AA117" s="10"/>
      <c r="AB117" s="10"/>
      <c r="AC117" s="10"/>
      <c r="AD117" s="10"/>
    </row>
    <row r="118" spans="1:30" x14ac:dyDescent="0.2">
      <c r="A118" s="13">
        <v>40634</v>
      </c>
      <c r="B118" s="10">
        <f>World!B117</f>
        <v>112.45232975</v>
      </c>
      <c r="C118" s="10">
        <f>World!C117</f>
        <v>108.41775522</v>
      </c>
      <c r="D118" s="10">
        <f>World!D117</f>
        <v>102.05484443</v>
      </c>
      <c r="E118" s="10">
        <f>World!E117</f>
        <v>105.57491408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f>World!R117</f>
        <v>136.40990618999999</v>
      </c>
      <c r="S118" s="10">
        <f>World!S117</f>
        <v>141.94350535999999</v>
      </c>
      <c r="T118" s="10">
        <f>World!T117</f>
        <v>127.45912565</v>
      </c>
      <c r="U118" s="10">
        <f>World!U117</f>
        <v>110.52139945</v>
      </c>
      <c r="V118" s="10">
        <f>World!V117</f>
        <v>124.28530281</v>
      </c>
      <c r="W118" s="10">
        <f>World!W117</f>
        <v>119.44</v>
      </c>
      <c r="X118" s="10">
        <f>World!X117</f>
        <v>103.55104716</v>
      </c>
      <c r="Y118" s="10">
        <f>World!Y117</f>
        <v>-1.2</v>
      </c>
      <c r="Z118" s="10"/>
      <c r="AA118" s="10"/>
      <c r="AB118" s="10"/>
      <c r="AC118" s="10"/>
      <c r="AD118" s="10"/>
    </row>
    <row r="119" spans="1:30" x14ac:dyDescent="0.2">
      <c r="A119" s="13">
        <v>40664</v>
      </c>
      <c r="B119" s="10">
        <f>World!B118</f>
        <v>112.22775071</v>
      </c>
      <c r="C119" s="10">
        <f>World!C118</f>
        <v>102.79194102</v>
      </c>
      <c r="D119" s="10">
        <f>World!D118</f>
        <v>98.729155930000005</v>
      </c>
      <c r="E119" s="10">
        <f>World!E118</f>
        <v>101.29632519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f>World!R118</f>
        <v>135.15304108999999</v>
      </c>
      <c r="S119" s="10">
        <f>World!S118</f>
        <v>133.13942779000001</v>
      </c>
      <c r="T119" s="10">
        <f>World!T118</f>
        <v>123.86990652</v>
      </c>
      <c r="U119" s="10">
        <f>World!U118</f>
        <v>108.35564802</v>
      </c>
      <c r="V119" s="10">
        <f>World!V118</f>
        <v>118.49279648</v>
      </c>
      <c r="W119" s="10">
        <f>World!W118</f>
        <v>111.46</v>
      </c>
      <c r="X119" s="10">
        <f>World!X118</f>
        <v>104.59500545</v>
      </c>
      <c r="Y119" s="10">
        <f>World!Y118</f>
        <v>1.1000000000000001</v>
      </c>
      <c r="Z119" s="10"/>
      <c r="AA119" s="10"/>
      <c r="AB119" s="10"/>
      <c r="AC119" s="10"/>
      <c r="AD119" s="10"/>
    </row>
    <row r="120" spans="1:30" x14ac:dyDescent="0.2">
      <c r="A120" s="13">
        <v>40695</v>
      </c>
      <c r="B120" s="10">
        <f>World!B119</f>
        <v>111.15600439000001</v>
      </c>
      <c r="C120" s="10">
        <f>World!C119</f>
        <v>101.24797703999999</v>
      </c>
      <c r="D120" s="10">
        <f>World!D119</f>
        <v>97.117621339999999</v>
      </c>
      <c r="E120" s="10">
        <f>World!E119</f>
        <v>98.417452960000006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f>World!R119</f>
        <v>134.94572515999999</v>
      </c>
      <c r="S120" s="10">
        <f>World!S119</f>
        <v>131.16640176999999</v>
      </c>
      <c r="T120" s="10">
        <f>World!T119</f>
        <v>122.99524438</v>
      </c>
      <c r="U120" s="10">
        <f>World!U119</f>
        <v>146.01848168999999</v>
      </c>
      <c r="V120" s="10">
        <f>World!V119</f>
        <v>116.97693495999999</v>
      </c>
      <c r="W120" s="10">
        <f>World!W119</f>
        <v>111.71</v>
      </c>
      <c r="X120" s="10">
        <f>World!X119</f>
        <v>103.88585836999999</v>
      </c>
      <c r="Y120" s="10">
        <f>World!Y119</f>
        <v>1.6</v>
      </c>
      <c r="Z120" s="10"/>
      <c r="AA120" s="10"/>
      <c r="AB120" s="10"/>
      <c r="AC120" s="10"/>
      <c r="AD120" s="10"/>
    </row>
    <row r="121" spans="1:30" x14ac:dyDescent="0.2">
      <c r="A121" s="13">
        <v>40725</v>
      </c>
      <c r="B121" s="10">
        <f>World!B120</f>
        <v>108.72842219</v>
      </c>
      <c r="C121" s="10">
        <f>World!C120</f>
        <v>99.090714460000001</v>
      </c>
      <c r="D121" s="10">
        <f>World!D120</f>
        <v>97.088801989999993</v>
      </c>
      <c r="E121" s="10">
        <f>World!E120</f>
        <v>99.346276849999995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f>World!R120</f>
        <v>133.18890843</v>
      </c>
      <c r="S121" s="10">
        <f>World!S120</f>
        <v>133.73364702000001</v>
      </c>
      <c r="T121" s="10">
        <f>World!T120</f>
        <v>122.65316516</v>
      </c>
      <c r="U121" s="10">
        <f>World!U120</f>
        <v>153.44880925000001</v>
      </c>
      <c r="V121" s="10">
        <f>World!V120</f>
        <v>120.98702274</v>
      </c>
      <c r="W121" s="10">
        <f>World!W120</f>
        <v>115.29</v>
      </c>
      <c r="X121" s="10">
        <f>World!X120</f>
        <v>104.77682298000001</v>
      </c>
      <c r="Y121" s="10">
        <f>World!Y120</f>
        <v>0.4</v>
      </c>
      <c r="Z121" s="10"/>
      <c r="AA121" s="10"/>
      <c r="AB121" s="10"/>
      <c r="AC121" s="10"/>
      <c r="AD121" s="10"/>
    </row>
    <row r="122" spans="1:30" x14ac:dyDescent="0.2">
      <c r="A122" s="13">
        <v>40756</v>
      </c>
      <c r="B122" s="10">
        <f>World!B121</f>
        <v>103.28845438</v>
      </c>
      <c r="C122" s="10">
        <f>World!C121</f>
        <v>99.556552589999995</v>
      </c>
      <c r="D122" s="10">
        <f>World!D121</f>
        <v>94.546779349999994</v>
      </c>
      <c r="E122" s="10">
        <f>World!E121</f>
        <v>95.314929320000005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f>World!R121</f>
        <v>132.96667625000001</v>
      </c>
      <c r="S122" s="10">
        <f>World!S121</f>
        <v>125.21648741</v>
      </c>
      <c r="T122" s="10">
        <f>World!T121</f>
        <v>123.43699590999999</v>
      </c>
      <c r="U122" s="10">
        <f>World!U121</f>
        <v>155.85325519</v>
      </c>
      <c r="V122" s="10">
        <f>World!V121</f>
        <v>114.76937521000001</v>
      </c>
      <c r="W122" s="10">
        <f>World!W121</f>
        <v>109.49</v>
      </c>
      <c r="X122" s="10">
        <f>World!X121</f>
        <v>105.77574362</v>
      </c>
      <c r="Y122" s="10">
        <f>World!Y121</f>
        <v>-3.6</v>
      </c>
      <c r="Z122" s="10"/>
      <c r="AA122" s="10"/>
      <c r="AB122" s="10"/>
      <c r="AC122" s="10"/>
      <c r="AD122" s="10"/>
    </row>
    <row r="123" spans="1:30" x14ac:dyDescent="0.2">
      <c r="A123" s="13">
        <v>40787</v>
      </c>
      <c r="B123" s="10">
        <f>World!B122</f>
        <v>100.00552868</v>
      </c>
      <c r="C123" s="10">
        <f>World!C122</f>
        <v>96.65696337</v>
      </c>
      <c r="D123" s="10">
        <f>World!D122</f>
        <v>95.044395370000004</v>
      </c>
      <c r="E123" s="10">
        <f>World!E122</f>
        <v>93.631293150000005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f>World!R122</f>
        <v>130.39951103999999</v>
      </c>
      <c r="S123" s="10">
        <f>World!S122</f>
        <v>125.51244642</v>
      </c>
      <c r="T123" s="10">
        <f>World!T122</f>
        <v>121.37688973</v>
      </c>
      <c r="U123" s="10">
        <f>World!U122</f>
        <v>160.61171701999999</v>
      </c>
      <c r="V123" s="10">
        <f>World!V122</f>
        <v>109.08108735</v>
      </c>
      <c r="W123" s="10">
        <f>World!W122</f>
        <v>111.5</v>
      </c>
      <c r="X123" s="10">
        <f>World!X122</f>
        <v>104.92209563999999</v>
      </c>
      <c r="Y123" s="10">
        <f>World!Y122</f>
        <v>-3.7</v>
      </c>
      <c r="Z123" s="10"/>
      <c r="AA123" s="10"/>
      <c r="AB123" s="10"/>
      <c r="AC123" s="10"/>
      <c r="AD123" s="10"/>
    </row>
    <row r="124" spans="1:30" x14ac:dyDescent="0.2">
      <c r="A124" s="13">
        <v>40817</v>
      </c>
      <c r="B124" s="10">
        <f>World!B123</f>
        <v>99.526043310000006</v>
      </c>
      <c r="C124" s="10">
        <f>World!C123</f>
        <v>97.274510390000003</v>
      </c>
      <c r="D124" s="10">
        <f>World!D123</f>
        <v>94.934269220000004</v>
      </c>
      <c r="E124" s="10">
        <f>World!E123</f>
        <v>96.408092620000005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f>World!R123</f>
        <v>125.71000669999999</v>
      </c>
      <c r="S124" s="10">
        <f>World!S123</f>
        <v>124.16998753999999</v>
      </c>
      <c r="T124" s="10">
        <f>World!T123</f>
        <v>115.33858589</v>
      </c>
      <c r="U124" s="10">
        <f>World!U123</f>
        <v>160.81943237999999</v>
      </c>
      <c r="V124" s="10">
        <f>World!V123</f>
        <v>98.389787749999996</v>
      </c>
      <c r="W124" s="10">
        <f>World!W123</f>
        <v>108.39</v>
      </c>
      <c r="X124" s="10">
        <f>World!X123</f>
        <v>104.80130564</v>
      </c>
      <c r="Y124" s="10">
        <f>World!Y123</f>
        <v>-0.9</v>
      </c>
      <c r="Z124" s="10"/>
      <c r="AA124" s="10"/>
      <c r="AB124" s="10"/>
      <c r="AC124" s="10"/>
      <c r="AD124" s="10"/>
    </row>
    <row r="125" spans="1:30" x14ac:dyDescent="0.2">
      <c r="A125" s="13">
        <v>40848</v>
      </c>
      <c r="B125" s="10">
        <f>World!B124</f>
        <v>97.810393189999999</v>
      </c>
      <c r="C125" s="10">
        <f>World!C124</f>
        <v>96.461758660000001</v>
      </c>
      <c r="D125" s="10">
        <f>World!D124</f>
        <v>97.803595540000003</v>
      </c>
      <c r="E125" s="10">
        <f>World!E124</f>
        <v>97.387801600000003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f>World!R124</f>
        <v>126.11028155</v>
      </c>
      <c r="S125" s="10">
        <f>World!S124</f>
        <v>129.39689652000001</v>
      </c>
      <c r="T125" s="10">
        <f>World!T124</f>
        <v>112.0189223</v>
      </c>
      <c r="U125" s="10">
        <f>World!U124</f>
        <v>158.78996767999999</v>
      </c>
      <c r="V125" s="10">
        <f>World!V124</f>
        <v>95.839664819999996</v>
      </c>
      <c r="W125" s="10">
        <f>World!W124</f>
        <v>110.65</v>
      </c>
      <c r="X125" s="10">
        <f>World!X124</f>
        <v>104.65879004</v>
      </c>
      <c r="Y125" s="10">
        <f>World!Y124</f>
        <v>3.7</v>
      </c>
      <c r="Z125" s="10"/>
      <c r="AA125" s="10"/>
      <c r="AB125" s="10"/>
      <c r="AC125" s="10"/>
      <c r="AD125" s="10"/>
    </row>
    <row r="126" spans="1:30" x14ac:dyDescent="0.2">
      <c r="A126" s="13">
        <v>40878</v>
      </c>
      <c r="B126" s="10">
        <f>World!B125</f>
        <v>96.721073009999998</v>
      </c>
      <c r="C126" s="10">
        <f>World!C125</f>
        <v>97.79518496</v>
      </c>
      <c r="D126" s="10">
        <f>World!D125</f>
        <v>98.960237359999994</v>
      </c>
      <c r="E126" s="10">
        <f>World!E125</f>
        <v>95.919407109999995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f>World!R125</f>
        <v>122.05227768</v>
      </c>
      <c r="S126" s="10">
        <f>World!S125</f>
        <v>128.01904653</v>
      </c>
      <c r="T126" s="10">
        <f>World!T125</f>
        <v>109.42636541</v>
      </c>
      <c r="U126" s="10">
        <f>World!U125</f>
        <v>149.11074289999999</v>
      </c>
      <c r="V126" s="10">
        <f>World!V125</f>
        <v>95.075942810000001</v>
      </c>
      <c r="W126" s="10">
        <f>World!W125</f>
        <v>107.56</v>
      </c>
      <c r="X126" s="10">
        <f>World!X125</f>
        <v>104.84213376</v>
      </c>
      <c r="Y126" s="10">
        <f>World!Y125</f>
        <v>-0.1</v>
      </c>
      <c r="Z126" s="10"/>
      <c r="AA126" s="10"/>
      <c r="AB126" s="10"/>
      <c r="AC126" s="10"/>
      <c r="AD126" s="10"/>
    </row>
    <row r="127" spans="1:30" x14ac:dyDescent="0.2">
      <c r="A127" s="13">
        <v>40909</v>
      </c>
      <c r="B127" s="10">
        <f>World!B126</f>
        <v>96.237601400000003</v>
      </c>
      <c r="C127" s="10">
        <f>World!C126</f>
        <v>85.599183940000003</v>
      </c>
      <c r="D127" s="10">
        <f>World!D126</f>
        <v>102.55611387</v>
      </c>
      <c r="E127" s="10">
        <f>World!E126</f>
        <v>96.023481660000002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f>World!R126</f>
        <v>122.39197230000001</v>
      </c>
      <c r="S127" s="10">
        <f>World!S126</f>
        <v>130.63474259</v>
      </c>
      <c r="T127" s="10">
        <f>World!T126</f>
        <v>111.13379464</v>
      </c>
      <c r="U127" s="10">
        <f>World!U126</f>
        <v>138.55776270000001</v>
      </c>
      <c r="V127" s="10">
        <f>World!V126</f>
        <v>100.50247509</v>
      </c>
      <c r="W127" s="10">
        <f>World!W126</f>
        <v>109.8</v>
      </c>
      <c r="X127" s="10">
        <f>World!X126</f>
        <v>104.53937216</v>
      </c>
      <c r="Y127" s="10">
        <f>World!Y126</f>
        <v>0.7</v>
      </c>
      <c r="Z127" s="10"/>
      <c r="AA127" s="10"/>
      <c r="AB127" s="10"/>
      <c r="AC127" s="10"/>
      <c r="AD127" s="10"/>
    </row>
    <row r="128" spans="1:30" x14ac:dyDescent="0.2">
      <c r="A128" s="13">
        <v>40940</v>
      </c>
      <c r="B128" s="10">
        <f>World!B127</f>
        <v>95.310113810000004</v>
      </c>
      <c r="C128" s="10">
        <f>World!C127</f>
        <v>99.643091990000002</v>
      </c>
      <c r="D128" s="10">
        <f>World!D127</f>
        <v>104.95993473999999</v>
      </c>
      <c r="E128" s="10">
        <f>World!E127</f>
        <v>97.528560810000002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f>World!R127</f>
        <v>125.37331859</v>
      </c>
      <c r="S128" s="10">
        <f>World!S127</f>
        <v>136.23820013</v>
      </c>
      <c r="T128" s="10">
        <f>World!T127</f>
        <v>113.37141224</v>
      </c>
      <c r="U128" s="10">
        <f>World!U127</f>
        <v>139.32665972999999</v>
      </c>
      <c r="V128" s="10">
        <f>World!V127</f>
        <v>104.00500762999999</v>
      </c>
      <c r="W128" s="10">
        <f>World!W127</f>
        <v>118.92</v>
      </c>
      <c r="X128" s="10">
        <f>World!X127</f>
        <v>105.01911229</v>
      </c>
      <c r="Y128" s="10">
        <f>World!Y127</f>
        <v>3.3</v>
      </c>
      <c r="Z128" s="10"/>
      <c r="AA128" s="10"/>
      <c r="AB128" s="10"/>
      <c r="AC128" s="10"/>
      <c r="AD128" s="10"/>
    </row>
    <row r="129" spans="1:30" x14ac:dyDescent="0.2">
      <c r="A129" s="13">
        <v>40969</v>
      </c>
      <c r="B129" s="10">
        <f>World!B128</f>
        <v>93.854356019999997</v>
      </c>
      <c r="C129" s="10">
        <f>World!C128</f>
        <v>100.10069165</v>
      </c>
      <c r="D129" s="10">
        <f>World!D128</f>
        <v>103.77800205</v>
      </c>
      <c r="E129" s="10">
        <f>World!E128</f>
        <v>95.267469669999997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f>World!R128</f>
        <v>125.75345028</v>
      </c>
      <c r="S129" s="10">
        <f>World!S128</f>
        <v>141.23844083</v>
      </c>
      <c r="T129" s="10">
        <f>World!T128</f>
        <v>114.54122475</v>
      </c>
      <c r="U129" s="10">
        <f>World!U128</f>
        <v>136.90574068999999</v>
      </c>
      <c r="V129" s="10">
        <f>World!V128</f>
        <v>103.54326763</v>
      </c>
      <c r="W129" s="10">
        <f>World!W128</f>
        <v>122.6</v>
      </c>
      <c r="X129" s="10">
        <f>World!X128</f>
        <v>105.90009207999999</v>
      </c>
      <c r="Y129" s="10">
        <f>World!Y128</f>
        <v>2</v>
      </c>
      <c r="Z129" s="10"/>
      <c r="AA129" s="10"/>
      <c r="AB129" s="10"/>
      <c r="AC129" s="10"/>
      <c r="AD129" s="10"/>
    </row>
    <row r="130" spans="1:30" x14ac:dyDescent="0.2">
      <c r="A130" s="13">
        <v>41000</v>
      </c>
      <c r="B130" s="10">
        <f>World!B129</f>
        <v>88.571597229999995</v>
      </c>
      <c r="C130" s="10">
        <f>World!C129</f>
        <v>95.212769640000005</v>
      </c>
      <c r="D130" s="10">
        <f>World!D129</f>
        <v>102.69477206000001</v>
      </c>
      <c r="E130" s="10">
        <f>World!E129</f>
        <v>99.610892320000005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f>World!R129</f>
        <v>124.37103153</v>
      </c>
      <c r="S130" s="10">
        <f>World!S129</f>
        <v>136.11718073</v>
      </c>
      <c r="T130" s="10">
        <f>World!T129</f>
        <v>114.74633477</v>
      </c>
      <c r="U130" s="10">
        <f>World!U129</f>
        <v>154.33703779000001</v>
      </c>
      <c r="V130" s="10">
        <f>World!V129</f>
        <v>100.95386652000001</v>
      </c>
      <c r="W130" s="10">
        <f>World!W129</f>
        <v>117.09</v>
      </c>
      <c r="X130" s="10">
        <f>World!X129</f>
        <v>104.69147400999999</v>
      </c>
      <c r="Y130" s="10">
        <f>World!Y129</f>
        <v>-0.3</v>
      </c>
      <c r="Z130" s="10"/>
      <c r="AA130" s="10"/>
      <c r="AB130" s="10"/>
      <c r="AC130" s="10"/>
      <c r="AD130" s="10"/>
    </row>
    <row r="131" spans="1:30" x14ac:dyDescent="0.2">
      <c r="A131" s="13">
        <v>41030</v>
      </c>
      <c r="B131" s="10">
        <f>World!B130</f>
        <v>87.304321020000003</v>
      </c>
      <c r="C131" s="10">
        <f>World!C130</f>
        <v>97.906921859999997</v>
      </c>
      <c r="D131" s="10">
        <f>World!D130</f>
        <v>100.94146159</v>
      </c>
      <c r="E131" s="10">
        <f>World!E130</f>
        <v>97.774040020000001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f>World!R130</f>
        <v>119.03153306</v>
      </c>
      <c r="S131" s="10">
        <f>World!S130</f>
        <v>126.27652471</v>
      </c>
      <c r="T131" s="10">
        <f>World!T130</f>
        <v>112.8982728</v>
      </c>
      <c r="U131" s="10">
        <f>World!U130</f>
        <v>161.10366070000001</v>
      </c>
      <c r="V131" s="10">
        <f>World!V130</f>
        <v>96.628639820000004</v>
      </c>
      <c r="W131" s="10">
        <f>World!W130</f>
        <v>108.86</v>
      </c>
      <c r="X131" s="10">
        <f>World!X130</f>
        <v>107.30133512</v>
      </c>
      <c r="Y131" s="10">
        <f>World!Y130</f>
        <v>-1.7</v>
      </c>
      <c r="Z131" s="10"/>
      <c r="AA131" s="10"/>
      <c r="AB131" s="10"/>
      <c r="AC131" s="10"/>
      <c r="AD131" s="10"/>
    </row>
    <row r="132" spans="1:30" x14ac:dyDescent="0.2">
      <c r="A132" s="13">
        <v>41061</v>
      </c>
      <c r="B132" s="10">
        <f>World!B131</f>
        <v>88.735361049999995</v>
      </c>
      <c r="C132" s="10">
        <f>World!C131</f>
        <v>96.489685399999999</v>
      </c>
      <c r="D132" s="10">
        <f>World!D131</f>
        <v>99.867275329999998</v>
      </c>
      <c r="E132" s="10">
        <f>World!E131</f>
        <v>100.39560039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f>World!R131</f>
        <v>115.86123972</v>
      </c>
      <c r="S132" s="10">
        <f>World!S131</f>
        <v>111.52987589999999</v>
      </c>
      <c r="T132" s="10">
        <f>World!T131</f>
        <v>110.52970732999999</v>
      </c>
      <c r="U132" s="10">
        <f>World!U131</f>
        <v>152.75350487</v>
      </c>
      <c r="V132" s="10">
        <f>World!V131</f>
        <v>91.631181260000005</v>
      </c>
      <c r="W132" s="10">
        <f>World!W131</f>
        <v>93.44</v>
      </c>
      <c r="X132" s="10">
        <f>World!X131</f>
        <v>106.69926929</v>
      </c>
      <c r="Y132" s="10">
        <f>World!Y131</f>
        <v>-4.2</v>
      </c>
      <c r="Z132" s="10"/>
      <c r="AA132" s="10"/>
      <c r="AB132" s="10"/>
      <c r="AC132" s="10"/>
      <c r="AD132" s="10"/>
    </row>
    <row r="133" spans="1:30" x14ac:dyDescent="0.2">
      <c r="A133" s="13">
        <v>41091</v>
      </c>
      <c r="B133" s="10">
        <f>World!B132</f>
        <v>86.27292817</v>
      </c>
      <c r="C133" s="10">
        <f>World!C132</f>
        <v>98.857405360000001</v>
      </c>
      <c r="D133" s="10">
        <f>World!D132</f>
        <v>99.623970319999998</v>
      </c>
      <c r="E133" s="10">
        <f>World!E132</f>
        <v>96.693096780000005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f>World!R132</f>
        <v>122.11936343000001</v>
      </c>
      <c r="S133" s="10">
        <f>World!S132</f>
        <v>118.55014308</v>
      </c>
      <c r="T133" s="10">
        <f>World!T132</f>
        <v>118.44123836999999</v>
      </c>
      <c r="U133" s="10">
        <f>World!U132</f>
        <v>118.63775599</v>
      </c>
      <c r="V133" s="10">
        <f>World!V132</f>
        <v>91.185700530000005</v>
      </c>
      <c r="W133" s="10">
        <f>World!W132</f>
        <v>102.57</v>
      </c>
      <c r="X133" s="10">
        <f>World!X132</f>
        <v>106.43595501</v>
      </c>
      <c r="Y133" s="10">
        <f>World!Y132</f>
        <v>3</v>
      </c>
      <c r="Z133" s="10"/>
      <c r="AA133" s="10"/>
      <c r="AB133" s="10"/>
      <c r="AC133" s="10"/>
      <c r="AD133" s="10"/>
    </row>
    <row r="134" spans="1:30" x14ac:dyDescent="0.2">
      <c r="A134" s="13">
        <v>41122</v>
      </c>
      <c r="B134" s="10">
        <f>World!B133</f>
        <v>84.068053930000005</v>
      </c>
      <c r="C134" s="10">
        <f>World!C133</f>
        <v>98.710081340000002</v>
      </c>
      <c r="D134" s="10">
        <f>World!D133</f>
        <v>98.830653560000002</v>
      </c>
      <c r="E134" s="10">
        <f>World!E133</f>
        <v>95.954851860000005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f>World!R133</f>
        <v>123.34434761</v>
      </c>
      <c r="S134" s="10">
        <f>World!S133</f>
        <v>127.65399967</v>
      </c>
      <c r="T134" s="10">
        <f>World!T133</f>
        <v>118.07146278</v>
      </c>
      <c r="U134" s="10">
        <f>World!U133</f>
        <v>140.40886073999999</v>
      </c>
      <c r="V134" s="10">
        <f>World!V133</f>
        <v>87.651185510000005</v>
      </c>
      <c r="W134" s="10">
        <f>World!W133</f>
        <v>113.1</v>
      </c>
      <c r="X134" s="10">
        <f>World!X133</f>
        <v>106.25424887</v>
      </c>
      <c r="Y134" s="10">
        <f>World!Y133</f>
        <v>0.8</v>
      </c>
      <c r="Z134" s="10"/>
      <c r="AA134" s="10"/>
      <c r="AB134" s="10"/>
      <c r="AC134" s="10"/>
      <c r="AD134" s="10"/>
    </row>
    <row r="135" spans="1:30" x14ac:dyDescent="0.2">
      <c r="A135" s="13">
        <v>41153</v>
      </c>
      <c r="B135" s="10">
        <f>World!B134</f>
        <v>82.332578299999994</v>
      </c>
      <c r="C135" s="10">
        <f>World!C134</f>
        <v>98.153052650000006</v>
      </c>
      <c r="D135" s="10">
        <f>World!D134</f>
        <v>102.96344367</v>
      </c>
      <c r="E135" s="10">
        <f>World!E134</f>
        <v>95.872784600000003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f>World!R134</f>
        <v>125.21333862</v>
      </c>
      <c r="S135" s="10">
        <f>World!S134</f>
        <v>128.52664798999999</v>
      </c>
      <c r="T135" s="10">
        <f>World!T134</f>
        <v>118.11334896</v>
      </c>
      <c r="U135" s="10">
        <f>World!U134</f>
        <v>140.67719504999999</v>
      </c>
      <c r="V135" s="10">
        <f>World!V134</f>
        <v>93.589222480000004</v>
      </c>
      <c r="W135" s="10">
        <f>World!W134</f>
        <v>111.56</v>
      </c>
      <c r="X135" s="10">
        <f>World!X134</f>
        <v>107.09056466</v>
      </c>
      <c r="Y135" s="10">
        <f>World!Y134</f>
        <v>-0.4</v>
      </c>
      <c r="Z135" s="10"/>
      <c r="AA135" s="10"/>
      <c r="AB135" s="10"/>
      <c r="AC135" s="10"/>
      <c r="AD135" s="10"/>
    </row>
    <row r="136" spans="1:30" x14ac:dyDescent="0.2">
      <c r="A136" s="13">
        <v>41183</v>
      </c>
      <c r="B136" s="10">
        <f>World!B135</f>
        <v>80.925823190000003</v>
      </c>
      <c r="C136" s="10">
        <f>World!C135</f>
        <v>98.040118629999995</v>
      </c>
      <c r="D136" s="10">
        <f>World!D135</f>
        <v>101.78951008</v>
      </c>
      <c r="E136" s="10">
        <f>World!E135</f>
        <v>96.222438789999998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f>World!R135</f>
        <v>124.03242145</v>
      </c>
      <c r="S136" s="10">
        <f>World!S135</f>
        <v>125.88054102</v>
      </c>
      <c r="T136" s="10">
        <f>World!T135</f>
        <v>114.93855718</v>
      </c>
      <c r="U136" s="10">
        <f>World!U135</f>
        <v>134.99042302999999</v>
      </c>
      <c r="V136" s="10">
        <f>World!V135</f>
        <v>94.001769609999997</v>
      </c>
      <c r="W136" s="10">
        <f>World!W135</f>
        <v>110.38</v>
      </c>
      <c r="X136" s="10">
        <f>World!X135</f>
        <v>105.98674387</v>
      </c>
      <c r="Y136" s="10">
        <f>World!Y135</f>
        <v>0.9</v>
      </c>
      <c r="Z136" s="10"/>
      <c r="AA136" s="10"/>
      <c r="AB136" s="10"/>
      <c r="AC136" s="10"/>
      <c r="AD136" s="10"/>
    </row>
    <row r="137" spans="1:30" x14ac:dyDescent="0.2">
      <c r="A137" s="13">
        <v>41214</v>
      </c>
      <c r="B137" s="10">
        <f>World!B136</f>
        <v>82.323330749999997</v>
      </c>
      <c r="C137" s="10">
        <f>World!C136</f>
        <v>96.822920170000003</v>
      </c>
      <c r="D137" s="10">
        <f>World!D136</f>
        <v>100.80023756</v>
      </c>
      <c r="E137" s="10">
        <f>World!E136</f>
        <v>98.372177239999999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f>World!R136</f>
        <v>123.62997695999999</v>
      </c>
      <c r="S137" s="10">
        <f>World!S136</f>
        <v>124.07563886</v>
      </c>
      <c r="T137" s="10">
        <f>World!T136</f>
        <v>112.55700428999999</v>
      </c>
      <c r="U137" s="10">
        <f>World!U136</f>
        <v>138.42402475</v>
      </c>
      <c r="V137" s="10">
        <f>World!V136</f>
        <v>92.415149080000006</v>
      </c>
      <c r="W137" s="10">
        <f>World!W136</f>
        <v>108.29</v>
      </c>
      <c r="X137" s="10">
        <f>World!X136</f>
        <v>106.33396535999999</v>
      </c>
      <c r="Y137" s="10">
        <f>World!Y136</f>
        <v>0</v>
      </c>
      <c r="Z137" s="10"/>
      <c r="AA137" s="10"/>
      <c r="AB137" s="10"/>
      <c r="AC137" s="10"/>
      <c r="AD137" s="10"/>
    </row>
    <row r="138" spans="1:30" x14ac:dyDescent="0.2">
      <c r="A138" s="13">
        <v>41244</v>
      </c>
      <c r="B138" s="10">
        <f>World!B137</f>
        <v>84.427875729999997</v>
      </c>
      <c r="C138" s="10">
        <f>World!C137</f>
        <v>100.49573700000001</v>
      </c>
      <c r="D138" s="10">
        <f>World!D137</f>
        <v>103.26601739</v>
      </c>
      <c r="E138" s="10">
        <f>World!E137</f>
        <v>99.082965470000005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f>World!R137</f>
        <v>122.85605648000001</v>
      </c>
      <c r="S138" s="10">
        <f>World!S137</f>
        <v>124.17498046999999</v>
      </c>
      <c r="T138" s="10">
        <f>World!T137</f>
        <v>112.12887228</v>
      </c>
      <c r="U138" s="10">
        <f>World!U137</f>
        <v>136.61751967999999</v>
      </c>
      <c r="V138" s="10">
        <f>World!V137</f>
        <v>97.423283290000001</v>
      </c>
      <c r="W138" s="10">
        <f>World!W137</f>
        <v>108.33</v>
      </c>
      <c r="X138" s="10">
        <f>World!X137</f>
        <v>106.47106976000001</v>
      </c>
      <c r="Y138" s="10">
        <f>World!Y137</f>
        <v>1.2</v>
      </c>
      <c r="Z138" s="10"/>
      <c r="AA138" s="10"/>
      <c r="AB138" s="10"/>
      <c r="AC138" s="10"/>
      <c r="AD138" s="10"/>
    </row>
    <row r="139" spans="1:30" x14ac:dyDescent="0.2">
      <c r="A139" s="13">
        <v>41275</v>
      </c>
      <c r="B139" s="10">
        <f>World!B138</f>
        <v>82.900000449999993</v>
      </c>
      <c r="C139" s="10">
        <f>World!C138</f>
        <v>104.99135119</v>
      </c>
      <c r="D139" s="10">
        <f>World!D138</f>
        <v>103.52910468</v>
      </c>
      <c r="E139" s="10">
        <f>World!E138</f>
        <v>101.63730497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f>World!R138</f>
        <v>123.38146728</v>
      </c>
      <c r="S139" s="10">
        <f>World!S138</f>
        <v>128.41062755999999</v>
      </c>
      <c r="T139" s="10">
        <f>World!T138</f>
        <v>111.18953242000001</v>
      </c>
      <c r="U139" s="10">
        <f>World!U138</f>
        <v>131.81737763999999</v>
      </c>
      <c r="V139" s="10">
        <f>World!V138</f>
        <v>100.28575365</v>
      </c>
      <c r="W139" s="10">
        <f>World!W138</f>
        <v>111.81</v>
      </c>
      <c r="X139" s="10">
        <f>World!X138</f>
        <v>108.51154222</v>
      </c>
      <c r="Y139" s="10">
        <f>World!Y138</f>
        <v>1.8</v>
      </c>
      <c r="Z139" s="10"/>
      <c r="AA139" s="10"/>
      <c r="AB139" s="10"/>
      <c r="AC139" s="10"/>
      <c r="AD139" s="10"/>
    </row>
    <row r="140" spans="1:30" x14ac:dyDescent="0.2">
      <c r="A140" s="13">
        <v>41306</v>
      </c>
      <c r="B140" s="10">
        <f>World!B139</f>
        <v>82.600599919999993</v>
      </c>
      <c r="C140" s="10">
        <f>World!C139</f>
        <v>103.63752796</v>
      </c>
      <c r="D140" s="10">
        <f>World!D139</f>
        <v>107.01749535</v>
      </c>
      <c r="E140" s="10">
        <f>World!E139</f>
        <v>97.409093490000004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f>World!R139</f>
        <v>123.24309962</v>
      </c>
      <c r="S140" s="10">
        <f>World!S139</f>
        <v>131.22017253999999</v>
      </c>
      <c r="T140" s="10">
        <f>World!T139</f>
        <v>110.02050751</v>
      </c>
      <c r="U140" s="10">
        <f>World!U139</f>
        <v>136.40502217</v>
      </c>
      <c r="V140" s="10">
        <f>World!V139</f>
        <v>101.34065726999999</v>
      </c>
      <c r="W140" s="10">
        <f>World!W139</f>
        <v>114.45</v>
      </c>
      <c r="X140" s="10">
        <f>World!X139</f>
        <v>107.52137567</v>
      </c>
      <c r="Y140" s="10">
        <f>World!Y139</f>
        <v>0.5</v>
      </c>
      <c r="Z140" s="10"/>
      <c r="AA140" s="10"/>
      <c r="AB140" s="10"/>
      <c r="AC140" s="10"/>
      <c r="AD140" s="10"/>
    </row>
    <row r="141" spans="1:30" x14ac:dyDescent="0.2">
      <c r="A141" s="13">
        <v>41334</v>
      </c>
      <c r="B141" s="10">
        <f>World!B140</f>
        <v>82.833273800000001</v>
      </c>
      <c r="C141" s="10">
        <f>World!C140</f>
        <v>108.0728944</v>
      </c>
      <c r="D141" s="10">
        <f>World!D140</f>
        <v>105.33237099999999</v>
      </c>
      <c r="E141" s="10">
        <f>World!E140</f>
        <v>99.713983150000004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f>World!R140</f>
        <v>122.87914086000001</v>
      </c>
      <c r="S141" s="10">
        <f>World!S140</f>
        <v>126.22248202999999</v>
      </c>
      <c r="T141" s="10">
        <f>World!T140</f>
        <v>109.00656499999999</v>
      </c>
      <c r="U141" s="10">
        <f>World!U140</f>
        <v>129.71429143</v>
      </c>
      <c r="V141" s="10">
        <f>World!V140</f>
        <v>94.547307079999996</v>
      </c>
      <c r="W141" s="10">
        <f>World!W140</f>
        <v>106.67</v>
      </c>
      <c r="X141" s="10">
        <f>World!X140</f>
        <v>108.28682025000001</v>
      </c>
      <c r="Y141" s="10">
        <f>World!Y140</f>
        <v>-0.1</v>
      </c>
      <c r="Z141" s="10"/>
      <c r="AA141" s="10"/>
      <c r="AB141" s="10"/>
      <c r="AC141" s="10"/>
      <c r="AD141" s="10"/>
    </row>
    <row r="142" spans="1:30" x14ac:dyDescent="0.2">
      <c r="A142" s="13">
        <v>41365</v>
      </c>
      <c r="B142" s="10">
        <f>World!B141</f>
        <v>84.239185340000006</v>
      </c>
      <c r="C142" s="10">
        <f>World!C141</f>
        <v>103.8691987</v>
      </c>
      <c r="D142" s="10">
        <f>World!D141</f>
        <v>101.29183561000001</v>
      </c>
      <c r="E142" s="10">
        <f>World!E141</f>
        <v>97.29371012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f>World!R141</f>
        <v>122.86279082999999</v>
      </c>
      <c r="S142" s="10">
        <f>World!S141</f>
        <v>123.12660667999999</v>
      </c>
      <c r="T142" s="10">
        <f>World!T141</f>
        <v>106.73608679</v>
      </c>
      <c r="U142" s="10">
        <f>World!U141</f>
        <v>117.31720085000001</v>
      </c>
      <c r="V142" s="10">
        <f>World!V141</f>
        <v>90.733232150000006</v>
      </c>
      <c r="W142" s="10">
        <f>World!W141</f>
        <v>101.1</v>
      </c>
      <c r="X142" s="10">
        <f>World!X141</f>
        <v>108.50017749</v>
      </c>
      <c r="Y142" s="10">
        <f>World!Y141</f>
        <v>-1.4</v>
      </c>
      <c r="Z142" s="10"/>
      <c r="AA142" s="10"/>
      <c r="AB142" s="10"/>
      <c r="AC142" s="10"/>
      <c r="AD142" s="10"/>
    </row>
    <row r="143" spans="1:30" x14ac:dyDescent="0.2">
      <c r="A143" s="13">
        <v>41395</v>
      </c>
      <c r="B143" s="10">
        <f>World!B142</f>
        <v>85.536084020000004</v>
      </c>
      <c r="C143" s="10">
        <f>World!C142</f>
        <v>103.97810556</v>
      </c>
      <c r="D143" s="10">
        <f>World!D142</f>
        <v>103.42356392000001</v>
      </c>
      <c r="E143" s="10">
        <f>World!E142</f>
        <v>100.79601588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f>World!R142</f>
        <v>122.08290356000001</v>
      </c>
      <c r="S143" s="10">
        <f>World!S142</f>
        <v>123.20865474</v>
      </c>
      <c r="T143" s="10">
        <f>World!T142</f>
        <v>107.08222497</v>
      </c>
      <c r="U143" s="10">
        <f>World!U142</f>
        <v>123.66371024999999</v>
      </c>
      <c r="V143" s="10">
        <f>World!V142</f>
        <v>88.315508530000002</v>
      </c>
      <c r="W143" s="10">
        <f>World!W142</f>
        <v>102.27</v>
      </c>
      <c r="X143" s="10">
        <f>World!X142</f>
        <v>108.53292535</v>
      </c>
      <c r="Y143" s="10">
        <f>World!Y142</f>
        <v>1.1000000000000001</v>
      </c>
      <c r="Z143" s="10"/>
      <c r="AA143" s="10"/>
      <c r="AB143" s="10"/>
      <c r="AC143" s="10"/>
      <c r="AD143" s="10"/>
    </row>
    <row r="144" spans="1:30" x14ac:dyDescent="0.2">
      <c r="A144" s="13">
        <v>41426</v>
      </c>
      <c r="B144" s="10">
        <f>World!B143</f>
        <v>84.748078190000001</v>
      </c>
      <c r="C144" s="10">
        <f>World!C143</f>
        <v>97.868997550000003</v>
      </c>
      <c r="D144" s="10">
        <f>World!D143</f>
        <v>104.55740701000001</v>
      </c>
      <c r="E144" s="10">
        <f>World!E143</f>
        <v>97.632426899999999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f>World!R143</f>
        <v>120.91475334</v>
      </c>
      <c r="S144" s="10">
        <f>World!S143</f>
        <v>122.93566762</v>
      </c>
      <c r="T144" s="10">
        <f>World!T143</f>
        <v>107.09770708000001</v>
      </c>
      <c r="U144" s="10">
        <f>World!U143</f>
        <v>114.44710171</v>
      </c>
      <c r="V144" s="10">
        <f>World!V143</f>
        <v>85.411744999999996</v>
      </c>
      <c r="W144" s="10">
        <f>World!W143</f>
        <v>102.85</v>
      </c>
      <c r="X144" s="10">
        <f>World!X143</f>
        <v>107.47835521</v>
      </c>
      <c r="Y144" s="10">
        <f>World!Y143</f>
        <v>-3.3</v>
      </c>
      <c r="Z144" s="10"/>
      <c r="AA144" s="10"/>
      <c r="AB144" s="10"/>
      <c r="AC144" s="10"/>
      <c r="AD144" s="10"/>
    </row>
    <row r="145" spans="1:30" x14ac:dyDescent="0.2">
      <c r="A145" s="13">
        <v>41456</v>
      </c>
      <c r="B145" s="10">
        <f>World!B144</f>
        <v>86.746901280000003</v>
      </c>
      <c r="C145" s="10">
        <f>World!C144</f>
        <v>100.12736425999999</v>
      </c>
      <c r="D145" s="10">
        <f>World!D144</f>
        <v>106.28694648</v>
      </c>
      <c r="E145" s="10">
        <f>World!E144</f>
        <v>98.162669730000005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f>World!R144</f>
        <v>117.89099706</v>
      </c>
      <c r="S145" s="10">
        <f>World!S144</f>
        <v>128.11705322</v>
      </c>
      <c r="T145" s="10">
        <f>World!T144</f>
        <v>104.71130817</v>
      </c>
      <c r="U145" s="10">
        <f>World!U144</f>
        <v>110.33137653</v>
      </c>
      <c r="V145" s="10">
        <f>World!V144</f>
        <v>85.668841439999994</v>
      </c>
      <c r="W145" s="10">
        <f>World!W144</f>
        <v>108.24</v>
      </c>
      <c r="X145" s="10">
        <f>World!X144</f>
        <v>108.42881715999999</v>
      </c>
      <c r="Y145" s="10">
        <f>World!Y144</f>
        <v>0</v>
      </c>
      <c r="Z145" s="10"/>
      <c r="AA145" s="10"/>
      <c r="AB145" s="10"/>
      <c r="AC145" s="10"/>
      <c r="AD145" s="10"/>
    </row>
    <row r="146" spans="1:30" x14ac:dyDescent="0.2">
      <c r="A146" s="13">
        <v>41487</v>
      </c>
      <c r="B146" s="10">
        <f>World!B145</f>
        <v>85.808262499999998</v>
      </c>
      <c r="C146" s="10">
        <f>World!C145</f>
        <v>96.505377859999996</v>
      </c>
      <c r="D146" s="10">
        <f>World!D145</f>
        <v>108.13917461</v>
      </c>
      <c r="E146" s="10">
        <f>World!E145</f>
        <v>97.161157380000006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f>World!R145</f>
        <v>116.14573163</v>
      </c>
      <c r="S146" s="10">
        <f>World!S145</f>
        <v>130.9259965</v>
      </c>
      <c r="T146" s="10">
        <f>World!T145</f>
        <v>102.60863675</v>
      </c>
      <c r="U146" s="10">
        <f>World!U145</f>
        <v>107.22577873</v>
      </c>
      <c r="V146" s="10">
        <f>World!V145</f>
        <v>89.637480550000006</v>
      </c>
      <c r="W146" s="10">
        <f>World!W145</f>
        <v>111.11</v>
      </c>
      <c r="X146" s="10">
        <f>World!X145</f>
        <v>108.90827623</v>
      </c>
      <c r="Y146" s="10">
        <f>World!Y145</f>
        <v>-1.8</v>
      </c>
      <c r="Z146" s="10"/>
      <c r="AA146" s="10"/>
      <c r="AB146" s="10"/>
      <c r="AC146" s="10"/>
      <c r="AD146" s="10"/>
    </row>
    <row r="147" spans="1:30" x14ac:dyDescent="0.2">
      <c r="A147" s="13">
        <v>41518</v>
      </c>
      <c r="B147" s="10">
        <f>World!B146</f>
        <v>90.205322969999997</v>
      </c>
      <c r="C147" s="10">
        <f>World!C146</f>
        <v>98.909630149999998</v>
      </c>
      <c r="D147" s="10">
        <f>World!D146</f>
        <v>104.85131877000001</v>
      </c>
      <c r="E147" s="10">
        <f>World!E146</f>
        <v>101.91247296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f>World!R146</f>
        <v>116.39769133</v>
      </c>
      <c r="S147" s="10">
        <f>World!S146</f>
        <v>131.60128596999999</v>
      </c>
      <c r="T147" s="10">
        <f>World!T146</f>
        <v>102.60403513999999</v>
      </c>
      <c r="U147" s="10">
        <f>World!U146</f>
        <v>102.13922506</v>
      </c>
      <c r="V147" s="10">
        <f>World!V146</f>
        <v>88.153237610000005</v>
      </c>
      <c r="W147" s="10">
        <f>World!W146</f>
        <v>110.86</v>
      </c>
      <c r="X147" s="10">
        <f>World!X146</f>
        <v>108.49986154</v>
      </c>
      <c r="Y147" s="10">
        <f>World!Y146</f>
        <v>1.1000000000000001</v>
      </c>
      <c r="Z147" s="10"/>
      <c r="AA147" s="10"/>
      <c r="AB147" s="10"/>
      <c r="AC147" s="10"/>
      <c r="AD147" s="10"/>
    </row>
    <row r="148" spans="1:30" x14ac:dyDescent="0.2">
      <c r="A148" s="13">
        <v>41548</v>
      </c>
      <c r="B148" s="10">
        <f>World!B147</f>
        <v>93.228950449999999</v>
      </c>
      <c r="C148" s="10">
        <f>World!C147</f>
        <v>99.430399089999995</v>
      </c>
      <c r="D148" s="10">
        <f>World!D147</f>
        <v>104.83982392</v>
      </c>
      <c r="E148" s="10">
        <f>World!E147</f>
        <v>98.98468278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f>World!R147</f>
        <v>118.74575501</v>
      </c>
      <c r="S148" s="10">
        <f>World!S147</f>
        <v>128.28515970999999</v>
      </c>
      <c r="T148" s="10">
        <f>World!T147</f>
        <v>102.86179242</v>
      </c>
      <c r="U148" s="10">
        <f>World!U147</f>
        <v>98.313099260000001</v>
      </c>
      <c r="V148" s="10">
        <f>World!V147</f>
        <v>89.073563300000004</v>
      </c>
      <c r="W148" s="10">
        <f>World!W147</f>
        <v>107.91</v>
      </c>
      <c r="X148" s="10">
        <f>World!X147</f>
        <v>109.58867164</v>
      </c>
      <c r="Y148" s="10">
        <f>World!Y147</f>
        <v>0.7</v>
      </c>
      <c r="Z148" s="10"/>
      <c r="AA148" s="10"/>
      <c r="AB148" s="10"/>
      <c r="AC148" s="10"/>
      <c r="AD148" s="10"/>
    </row>
    <row r="149" spans="1:30" x14ac:dyDescent="0.2">
      <c r="A149" s="13">
        <v>41579</v>
      </c>
      <c r="B149" s="10">
        <f>World!B148</f>
        <v>94.425059910000002</v>
      </c>
      <c r="C149" s="10">
        <f>World!C148</f>
        <v>97.398996909999994</v>
      </c>
      <c r="D149" s="10">
        <f>World!D148</f>
        <v>107.67543216</v>
      </c>
      <c r="E149" s="10">
        <f>World!E148</f>
        <v>103.32835652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f>World!R148</f>
        <v>118.67123807999999</v>
      </c>
      <c r="S149" s="10">
        <f>World!S148</f>
        <v>125.38110260000001</v>
      </c>
      <c r="T149" s="10">
        <f>World!T148</f>
        <v>102.05749912</v>
      </c>
      <c r="U149" s="10">
        <f>World!U148</f>
        <v>99.749110900000005</v>
      </c>
      <c r="V149" s="10">
        <f>World!V148</f>
        <v>87.820715289999995</v>
      </c>
      <c r="W149" s="10">
        <f>World!W148</f>
        <v>107.32</v>
      </c>
      <c r="X149" s="10">
        <f>World!X148</f>
        <v>109.77844806</v>
      </c>
      <c r="Y149" s="10">
        <f>World!Y148</f>
        <v>-0.3</v>
      </c>
      <c r="Z149" s="10"/>
      <c r="AA149" s="10"/>
      <c r="AB149" s="10"/>
      <c r="AC149" s="10"/>
      <c r="AD149" s="10"/>
    </row>
    <row r="150" spans="1:30" x14ac:dyDescent="0.2">
      <c r="A150" s="13">
        <v>41609</v>
      </c>
      <c r="B150" s="10">
        <f>World!B149</f>
        <v>94.545477669999997</v>
      </c>
      <c r="C150" s="10">
        <f>World!C149</f>
        <v>95.860896550000007</v>
      </c>
      <c r="D150" s="10">
        <f>World!D149</f>
        <v>107.61978695000001</v>
      </c>
      <c r="E150" s="10">
        <f>World!E149</f>
        <v>103.10212962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f>World!R149</f>
        <v>118.18752194</v>
      </c>
      <c r="S150" s="10">
        <f>World!S149</f>
        <v>129.48229832999999</v>
      </c>
      <c r="T150" s="10">
        <f>World!T149</f>
        <v>102.20063474</v>
      </c>
      <c r="U150" s="10">
        <f>World!U149</f>
        <v>101.24974297999999</v>
      </c>
      <c r="V150" s="10">
        <f>World!V149</f>
        <v>88.713665989999996</v>
      </c>
      <c r="W150" s="10">
        <f>World!W149</f>
        <v>109.88</v>
      </c>
      <c r="X150" s="10">
        <f>World!X149</f>
        <v>109.25910815</v>
      </c>
      <c r="Y150" s="10">
        <f>World!Y149</f>
        <v>-1.1000000000000001</v>
      </c>
      <c r="Z150" s="10"/>
      <c r="AA150" s="10"/>
      <c r="AB150" s="10"/>
      <c r="AC150" s="10"/>
      <c r="AD150" s="10"/>
    </row>
    <row r="151" spans="1:30" x14ac:dyDescent="0.2">
      <c r="A151" s="13">
        <v>41640</v>
      </c>
      <c r="B151" s="10">
        <f>World!B150</f>
        <v>95.946994970000006</v>
      </c>
      <c r="C151" s="10">
        <f>World!C150</f>
        <v>90.586169659999996</v>
      </c>
      <c r="D151" s="10">
        <f>World!D150</f>
        <v>103.1303487</v>
      </c>
      <c r="E151" s="10">
        <f>World!E150</f>
        <v>101.1377818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f>World!R150</f>
        <v>116.21845055</v>
      </c>
      <c r="S151" s="10">
        <f>World!S150</f>
        <v>126.3809725</v>
      </c>
      <c r="T151" s="10">
        <f>World!T150</f>
        <v>100.96450394999999</v>
      </c>
      <c r="U151" s="10">
        <f>World!U150</f>
        <v>105.66526448</v>
      </c>
      <c r="V151" s="10">
        <f>World!V150</f>
        <v>88.075688779999993</v>
      </c>
      <c r="W151" s="10">
        <f>World!W150</f>
        <v>106.43</v>
      </c>
      <c r="X151" s="10">
        <f>World!X150</f>
        <v>110.61298357</v>
      </c>
      <c r="Y151" s="10">
        <f>World!Y150</f>
        <v>-0.7</v>
      </c>
      <c r="Z151" s="10"/>
      <c r="AA151" s="10"/>
      <c r="AB151" s="10"/>
      <c r="AC151" s="10"/>
      <c r="AD151" s="10"/>
    </row>
    <row r="152" spans="1:30" x14ac:dyDescent="0.2">
      <c r="A152" s="13">
        <v>41671</v>
      </c>
      <c r="B152" s="10">
        <f>World!B151</f>
        <v>96.844592500000005</v>
      </c>
      <c r="C152" s="10">
        <f>World!C151</f>
        <v>99.165073230000004</v>
      </c>
      <c r="D152" s="10">
        <f>World!D151</f>
        <v>102.08782126</v>
      </c>
      <c r="E152" s="10">
        <f>World!E151</f>
        <v>99.167396280000006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f>World!R151</f>
        <v>118.46254567</v>
      </c>
      <c r="S152" s="10">
        <f>World!S151</f>
        <v>130.57417433000001</v>
      </c>
      <c r="T152" s="10">
        <f>World!T151</f>
        <v>103.20630288</v>
      </c>
      <c r="U152" s="10">
        <f>World!U151</f>
        <v>105.60942789000001</v>
      </c>
      <c r="V152" s="10">
        <f>World!V151</f>
        <v>86.163323989999995</v>
      </c>
      <c r="W152" s="10">
        <f>World!W151</f>
        <v>107.42</v>
      </c>
      <c r="X152" s="10">
        <f>World!X151</f>
        <v>110.37839242</v>
      </c>
      <c r="Y152" s="10">
        <f>World!Y151</f>
        <v>-3.9</v>
      </c>
      <c r="Z152" s="10"/>
      <c r="AA152" s="10"/>
      <c r="AB152" s="10"/>
      <c r="AC152" s="10"/>
      <c r="AD152" s="10"/>
    </row>
    <row r="153" spans="1:30" x14ac:dyDescent="0.2">
      <c r="A153" s="13">
        <v>41699</v>
      </c>
      <c r="B153" s="10">
        <f>World!B152</f>
        <v>98.180784750000001</v>
      </c>
      <c r="C153" s="10">
        <f>World!C152</f>
        <v>97.826357900000005</v>
      </c>
      <c r="D153" s="10">
        <f>World!D152</f>
        <v>105.86547495000001</v>
      </c>
      <c r="E153" s="10">
        <f>World!E152</f>
        <v>100.05770884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f>World!R152</f>
        <v>122.09263313</v>
      </c>
      <c r="S153" s="10">
        <f>World!S152</f>
        <v>127.93091891</v>
      </c>
      <c r="T153" s="10">
        <f>World!T152</f>
        <v>108.07143842000001</v>
      </c>
      <c r="U153" s="10">
        <f>World!U152</f>
        <v>102.59859795</v>
      </c>
      <c r="V153" s="10">
        <f>World!V152</f>
        <v>82.979361740000002</v>
      </c>
      <c r="W153" s="10">
        <f>World!W152</f>
        <v>106.68</v>
      </c>
      <c r="X153" s="10">
        <f>World!X152</f>
        <v>110.02984739999999</v>
      </c>
      <c r="Y153" s="10">
        <f>World!Y152</f>
        <v>-1.7</v>
      </c>
      <c r="Z153" s="10"/>
      <c r="AA153" s="10"/>
      <c r="AB153" s="10"/>
      <c r="AC153" s="10"/>
      <c r="AD153" s="10"/>
    </row>
    <row r="154" spans="1:30" x14ac:dyDescent="0.2">
      <c r="A154" s="13">
        <v>41730</v>
      </c>
      <c r="B154" s="10">
        <f>World!B153</f>
        <v>99.488181319999995</v>
      </c>
      <c r="C154" s="10">
        <f>World!C153</f>
        <v>100.45673813000001</v>
      </c>
      <c r="D154" s="10">
        <f>World!D153</f>
        <v>105.53506688</v>
      </c>
      <c r="E154" s="10">
        <f>World!E153</f>
        <v>103.2997221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f>World!R153</f>
        <v>121.44861367999999</v>
      </c>
      <c r="S154" s="10">
        <f>World!S153</f>
        <v>128.41196481</v>
      </c>
      <c r="T154" s="10">
        <f>World!T153</f>
        <v>107.31213222</v>
      </c>
      <c r="U154" s="10">
        <f>World!U153</f>
        <v>94.908379080000003</v>
      </c>
      <c r="V154" s="10">
        <f>World!V153</f>
        <v>85.478255160000003</v>
      </c>
      <c r="W154" s="10">
        <f>World!W153</f>
        <v>106.56</v>
      </c>
      <c r="X154" s="10">
        <f>World!X153</f>
        <v>110.97824657</v>
      </c>
      <c r="Y154" s="10">
        <f>World!Y153</f>
        <v>2.7</v>
      </c>
      <c r="Z154" s="10"/>
      <c r="AA154" s="10"/>
      <c r="AB154" s="10"/>
      <c r="AC154" s="10"/>
      <c r="AD154" s="10"/>
    </row>
    <row r="155" spans="1:30" x14ac:dyDescent="0.2">
      <c r="A155" s="13">
        <v>41760</v>
      </c>
      <c r="B155" s="10">
        <f>World!B154</f>
        <v>99.659335679999998</v>
      </c>
      <c r="C155" s="10">
        <f>World!C154</f>
        <v>99.79360294</v>
      </c>
      <c r="D155" s="10">
        <f>World!D154</f>
        <v>106.85657186</v>
      </c>
      <c r="E155" s="10">
        <f>World!E154</f>
        <v>105.22155361999999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f>World!R154</f>
        <v>121.29742883</v>
      </c>
      <c r="S155" s="10">
        <f>World!S154</f>
        <v>128.95971073999999</v>
      </c>
      <c r="T155" s="10">
        <f>World!T154</f>
        <v>106.87808431000001</v>
      </c>
      <c r="U155" s="10">
        <f>World!U154</f>
        <v>96.031122350000004</v>
      </c>
      <c r="V155" s="10">
        <f>World!V154</f>
        <v>84.847136660000004</v>
      </c>
      <c r="W155" s="10">
        <f>World!W154</f>
        <v>107.7</v>
      </c>
      <c r="X155" s="10">
        <f>World!X154</f>
        <v>110.6124262</v>
      </c>
      <c r="Y155" s="10">
        <f>World!Y154</f>
        <v>2.7</v>
      </c>
      <c r="Z155" s="10"/>
      <c r="AA155" s="10"/>
      <c r="AB155" s="10"/>
      <c r="AC155" s="10"/>
      <c r="AD155" s="10"/>
    </row>
    <row r="156" spans="1:30" x14ac:dyDescent="0.2">
      <c r="A156" s="13">
        <v>41791</v>
      </c>
      <c r="B156" s="10">
        <f>World!B155</f>
        <v>100.80488554</v>
      </c>
      <c r="C156" s="10">
        <f>World!C155</f>
        <v>100.60085478000001</v>
      </c>
      <c r="D156" s="10">
        <f>World!D155</f>
        <v>105.15185584</v>
      </c>
      <c r="E156" s="10">
        <f>World!E155</f>
        <v>107.45642718000001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f>World!R155</f>
        <v>119.28917092</v>
      </c>
      <c r="S156" s="10">
        <f>World!S155</f>
        <v>131.47651346000001</v>
      </c>
      <c r="T156" s="10">
        <f>World!T155</f>
        <v>104.65555558</v>
      </c>
      <c r="U156" s="10">
        <f>World!U155</f>
        <v>99.498795060000006</v>
      </c>
      <c r="V156" s="10">
        <f>World!V155</f>
        <v>84.359014810000005</v>
      </c>
      <c r="W156" s="10">
        <f>World!W155</f>
        <v>108.93</v>
      </c>
      <c r="X156" s="10">
        <f>World!X155</f>
        <v>110.75642782</v>
      </c>
      <c r="Y156" s="10">
        <f>World!Y155</f>
        <v>2.7</v>
      </c>
      <c r="Z156" s="10"/>
      <c r="AA156" s="10"/>
      <c r="AB156" s="10"/>
      <c r="AC156" s="10"/>
      <c r="AD156" s="10"/>
    </row>
    <row r="157" spans="1:30" x14ac:dyDescent="0.2">
      <c r="A157" s="13">
        <v>41821</v>
      </c>
      <c r="B157" s="10">
        <f>World!B156</f>
        <v>99.425668930000001</v>
      </c>
      <c r="C157" s="10">
        <f>World!C156</f>
        <v>96.870612660000006</v>
      </c>
      <c r="D157" s="10">
        <f>World!D156</f>
        <v>107.66351428999999</v>
      </c>
      <c r="E157" s="10">
        <f>World!E156</f>
        <v>109.80911484000001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f>World!R156</f>
        <v>116.37061975</v>
      </c>
      <c r="S157" s="10">
        <f>World!S156</f>
        <v>126.92635251</v>
      </c>
      <c r="T157" s="10">
        <f>World!T156</f>
        <v>102.60843392</v>
      </c>
      <c r="U157" s="10">
        <f>World!U156</f>
        <v>100.48395111000001</v>
      </c>
      <c r="V157" s="10">
        <f>World!V156</f>
        <v>88.181830439999999</v>
      </c>
      <c r="W157" s="10">
        <f>World!W156</f>
        <v>105.4</v>
      </c>
      <c r="X157" s="10">
        <f>World!X156</f>
        <v>111.50020766999999</v>
      </c>
      <c r="Y157" s="10">
        <f>World!Y156</f>
        <v>-0.2</v>
      </c>
      <c r="Z157" s="10"/>
      <c r="AA157" s="10"/>
      <c r="AB157" s="10"/>
      <c r="AC157" s="10"/>
      <c r="AD157" s="10"/>
    </row>
    <row r="158" spans="1:30" x14ac:dyDescent="0.2">
      <c r="A158" s="13">
        <v>41852</v>
      </c>
      <c r="B158" s="10">
        <f>World!B157</f>
        <v>97.158777999999998</v>
      </c>
      <c r="C158" s="10">
        <f>World!C157</f>
        <v>93.17564582</v>
      </c>
      <c r="D158" s="10">
        <f>World!D157</f>
        <v>107.48112215</v>
      </c>
      <c r="E158" s="10">
        <f>World!E157</f>
        <v>110.06175068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f>World!R157</f>
        <v>113.02291986</v>
      </c>
      <c r="S158" s="10">
        <f>World!S157</f>
        <v>121.20395262</v>
      </c>
      <c r="T158" s="10">
        <f>World!T157</f>
        <v>100.94017837</v>
      </c>
      <c r="U158" s="10">
        <f>World!U157</f>
        <v>101.43514408999999</v>
      </c>
      <c r="V158" s="10">
        <f>World!V157</f>
        <v>88.033853739999998</v>
      </c>
      <c r="W158" s="10">
        <f>World!W157</f>
        <v>101.09</v>
      </c>
      <c r="X158" s="10">
        <f>World!X157</f>
        <v>111.50700009000001</v>
      </c>
      <c r="Y158" s="10">
        <f>World!Y157</f>
        <v>-2.4</v>
      </c>
      <c r="Z158" s="10"/>
      <c r="AA158" s="10"/>
      <c r="AB158" s="10"/>
      <c r="AC158" s="10"/>
      <c r="AD158" s="10"/>
    </row>
    <row r="159" spans="1:30" x14ac:dyDescent="0.2">
      <c r="A159" s="13">
        <v>41883</v>
      </c>
      <c r="B159" s="10">
        <f>World!B158</f>
        <v>97.730731779999999</v>
      </c>
      <c r="C159" s="10">
        <f>World!C158</f>
        <v>92.927415580000002</v>
      </c>
      <c r="D159" s="10">
        <f>World!D158</f>
        <v>107.33812459000001</v>
      </c>
      <c r="E159" s="10">
        <f>World!E158</f>
        <v>104.43294804999999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f>World!R158</f>
        <v>109.35032821</v>
      </c>
      <c r="S159" s="10">
        <f>World!S158</f>
        <v>116.62096602</v>
      </c>
      <c r="T159" s="10">
        <f>World!T158</f>
        <v>97.809279360000005</v>
      </c>
      <c r="U159" s="10">
        <f>World!U158</f>
        <v>102.78683398</v>
      </c>
      <c r="V159" s="10">
        <f>World!V158</f>
        <v>85.070216669999994</v>
      </c>
      <c r="W159" s="10">
        <f>World!W158</f>
        <v>95.84</v>
      </c>
      <c r="X159" s="10">
        <f>World!X158</f>
        <v>113.32633877000001</v>
      </c>
      <c r="Y159" s="10">
        <f>World!Y158</f>
        <v>-2.2999999999999998</v>
      </c>
      <c r="Z159" s="10"/>
      <c r="AA159" s="10"/>
      <c r="AB159" s="10"/>
      <c r="AC159" s="10"/>
      <c r="AD159" s="10"/>
    </row>
    <row r="160" spans="1:30" x14ac:dyDescent="0.2">
      <c r="A160" s="13">
        <v>41913</v>
      </c>
      <c r="B160" s="10">
        <f>World!B159</f>
        <v>97.041641659999996</v>
      </c>
      <c r="C160" s="10">
        <f>World!C159</f>
        <v>92.165560529999993</v>
      </c>
      <c r="D160" s="10">
        <f>World!D159</f>
        <v>107.07126348</v>
      </c>
      <c r="E160" s="10">
        <f>World!E159</f>
        <v>104.18766024999999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f>World!R159</f>
        <v>109.35533552</v>
      </c>
      <c r="S160" s="10">
        <f>World!S159</f>
        <v>106.19734702</v>
      </c>
      <c r="T160" s="10">
        <f>World!T159</f>
        <v>97.306453910000002</v>
      </c>
      <c r="U160" s="10">
        <f>World!U159</f>
        <v>103.5271458</v>
      </c>
      <c r="V160" s="10">
        <f>World!V159</f>
        <v>82.615228270000003</v>
      </c>
      <c r="W160" s="10">
        <f>World!W159</f>
        <v>86.38</v>
      </c>
      <c r="X160" s="10">
        <f>World!X159</f>
        <v>113.02726504</v>
      </c>
      <c r="Y160" s="10">
        <f>World!Y159</f>
        <v>-5.4</v>
      </c>
      <c r="Z160" s="10"/>
      <c r="AA160" s="10"/>
      <c r="AB160" s="10"/>
      <c r="AC160" s="10"/>
      <c r="AD160" s="10"/>
    </row>
    <row r="161" spans="1:30" x14ac:dyDescent="0.2">
      <c r="A161" s="13">
        <v>41944</v>
      </c>
      <c r="B161" s="10">
        <f>World!B160</f>
        <v>98.189273659999998</v>
      </c>
      <c r="C161" s="10">
        <f>World!C160</f>
        <v>90.674455069999993</v>
      </c>
      <c r="D161" s="10">
        <f>World!D160</f>
        <v>106.96338948</v>
      </c>
      <c r="E161" s="10">
        <f>World!E160</f>
        <v>106.32752891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f>World!R160</f>
        <v>108.23650956</v>
      </c>
      <c r="S161" s="10">
        <f>World!S160</f>
        <v>96.382501239999996</v>
      </c>
      <c r="T161" s="10">
        <f>World!T160</f>
        <v>97.150439680000005</v>
      </c>
      <c r="U161" s="10">
        <f>World!U160</f>
        <v>103.34969327</v>
      </c>
      <c r="V161" s="10">
        <f>World!V160</f>
        <v>82.855393669999998</v>
      </c>
      <c r="W161" s="10">
        <f>World!W160</f>
        <v>78.33</v>
      </c>
      <c r="X161" s="10">
        <f>World!X160</f>
        <v>112.71144907</v>
      </c>
      <c r="Y161" s="10">
        <f>World!Y160</f>
        <v>-8</v>
      </c>
      <c r="Z161" s="10"/>
      <c r="AA161" s="10"/>
      <c r="AB161" s="10"/>
      <c r="AC161" s="10"/>
      <c r="AD161" s="10"/>
    </row>
    <row r="162" spans="1:30" x14ac:dyDescent="0.2">
      <c r="A162" s="13">
        <v>41974</v>
      </c>
      <c r="B162" s="10">
        <f>World!B161</f>
        <v>100.24064934</v>
      </c>
      <c r="C162" s="10">
        <f>World!C161</f>
        <v>88.502680029999993</v>
      </c>
      <c r="D162" s="10">
        <f>World!D161</f>
        <v>107.46561902000001</v>
      </c>
      <c r="E162" s="10">
        <f>World!E161</f>
        <v>102.7883683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f>World!R161</f>
        <v>105.15074669000001</v>
      </c>
      <c r="S162" s="10">
        <f>World!S161</f>
        <v>78.552904170000005</v>
      </c>
      <c r="T162" s="10">
        <f>World!T161</f>
        <v>95.712176240000005</v>
      </c>
      <c r="U162" s="10">
        <f>World!U161</f>
        <v>101.78104062</v>
      </c>
      <c r="V162" s="10">
        <f>World!V161</f>
        <v>78.825983519999994</v>
      </c>
      <c r="W162" s="10">
        <f>World!W161</f>
        <v>61.07</v>
      </c>
      <c r="X162" s="10">
        <f>World!X161</f>
        <v>113.75862603</v>
      </c>
      <c r="Y162" s="10">
        <f>World!Y161</f>
        <v>-13.7</v>
      </c>
      <c r="Z162" s="10"/>
      <c r="AA162" s="10"/>
      <c r="AB162" s="10"/>
      <c r="AC162" s="10"/>
      <c r="AD162" s="10"/>
    </row>
    <row r="163" spans="1:30" x14ac:dyDescent="0.2">
      <c r="A163" s="13">
        <v>42005</v>
      </c>
      <c r="B163" s="10">
        <f>World!B162</f>
        <v>103.34794770000001</v>
      </c>
      <c r="C163" s="10">
        <f>World!C162</f>
        <v>94.41438531</v>
      </c>
      <c r="D163" s="10">
        <f>World!D162</f>
        <v>106.60148153999999</v>
      </c>
      <c r="E163" s="10">
        <f>World!E162</f>
        <v>102.59370817999999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f>World!R162</f>
        <v>100.7138698</v>
      </c>
      <c r="S163" s="10">
        <f>World!S162</f>
        <v>63.102541520000003</v>
      </c>
      <c r="T163" s="10">
        <f>World!T162</f>
        <v>93.670503179999997</v>
      </c>
      <c r="U163" s="10">
        <f>World!U162</f>
        <v>101.36218940000001</v>
      </c>
      <c r="V163" s="10">
        <f>World!V162</f>
        <v>73.853194689999995</v>
      </c>
      <c r="W163" s="10">
        <f>World!W162</f>
        <v>46.58</v>
      </c>
      <c r="X163" s="10">
        <f>World!X162</f>
        <v>114.19998065</v>
      </c>
      <c r="Y163" s="10">
        <f>World!Y162</f>
        <v>-2.8</v>
      </c>
      <c r="Z163" s="10"/>
      <c r="AA163" s="10"/>
      <c r="AB163" s="10"/>
      <c r="AC163" s="10"/>
      <c r="AD163" s="10"/>
    </row>
    <row r="164" spans="1:30" x14ac:dyDescent="0.2">
      <c r="A164" s="13">
        <v>42036</v>
      </c>
      <c r="B164" s="10">
        <f>World!B163</f>
        <v>102.59931477000001</v>
      </c>
      <c r="C164" s="10">
        <f>World!C163</f>
        <v>90.355683380000002</v>
      </c>
      <c r="D164" s="10">
        <f>World!D163</f>
        <v>100.69291738</v>
      </c>
      <c r="E164" s="10">
        <f>World!E163</f>
        <v>103.60783786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f>World!R163</f>
        <v>98.452253569999996</v>
      </c>
      <c r="S164" s="10">
        <f>World!S163</f>
        <v>70.869503589999994</v>
      </c>
      <c r="T164" s="10">
        <f>World!T163</f>
        <v>91.989609580000007</v>
      </c>
      <c r="U164" s="10">
        <f>World!U163</f>
        <v>101.69905266000001</v>
      </c>
      <c r="V164" s="10">
        <f>World!V163</f>
        <v>72.370403249999995</v>
      </c>
      <c r="W164" s="10">
        <f>World!W163</f>
        <v>57.3</v>
      </c>
      <c r="X164" s="10">
        <f>World!X163</f>
        <v>114.0558652</v>
      </c>
      <c r="Y164" s="10">
        <f>World!Y163</f>
        <v>1.1000000000000001</v>
      </c>
      <c r="Z164" s="10"/>
      <c r="AA164" s="10"/>
      <c r="AB164" s="10"/>
      <c r="AC164" s="10"/>
      <c r="AD164" s="10"/>
    </row>
    <row r="165" spans="1:30" x14ac:dyDescent="0.2">
      <c r="A165" s="13">
        <v>42064</v>
      </c>
      <c r="B165" s="10">
        <f>World!B164</f>
        <v>105.19118989</v>
      </c>
      <c r="C165" s="10">
        <f>World!C164</f>
        <v>87.653271549999999</v>
      </c>
      <c r="D165" s="10">
        <f>World!D164</f>
        <v>100.33252577</v>
      </c>
      <c r="E165" s="10">
        <f>World!E164</f>
        <v>97.606279090000001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f>World!R164</f>
        <v>95.608490309999993</v>
      </c>
      <c r="S165" s="10">
        <f>World!S164</f>
        <v>68.420337520000004</v>
      </c>
      <c r="T165" s="10">
        <f>World!T164</f>
        <v>89.801295699999997</v>
      </c>
      <c r="U165" s="10">
        <f>World!U164</f>
        <v>100.88430968999999</v>
      </c>
      <c r="V165" s="10">
        <f>World!V164</f>
        <v>71.777245870000002</v>
      </c>
      <c r="W165" s="10">
        <f>World!W164</f>
        <v>54.53</v>
      </c>
      <c r="X165" s="10">
        <f>World!X164</f>
        <v>112.72638508</v>
      </c>
      <c r="Y165" s="10">
        <f>World!Y164</f>
        <v>10.5</v>
      </c>
      <c r="Z165" s="10"/>
      <c r="AA165" s="10"/>
      <c r="AB165" s="10"/>
      <c r="AC165" s="10"/>
      <c r="AD165" s="10"/>
    </row>
    <row r="166" spans="1:30" x14ac:dyDescent="0.2">
      <c r="A166" s="13">
        <v>42095</v>
      </c>
      <c r="B166" s="10">
        <f>World!B165</f>
        <v>106.18854880000001</v>
      </c>
      <c r="C166" s="10">
        <f>World!C165</f>
        <v>90.566987589999997</v>
      </c>
      <c r="D166" s="10">
        <f>World!D165</f>
        <v>103.00397313000001</v>
      </c>
      <c r="E166" s="10">
        <f>World!E165</f>
        <v>97.595047100000002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f>World!R165</f>
        <v>94.700003039999999</v>
      </c>
      <c r="S166" s="10">
        <f>World!S165</f>
        <v>71.85765069</v>
      </c>
      <c r="T166" s="10">
        <f>World!T165</f>
        <v>89.45432907</v>
      </c>
      <c r="U166" s="10">
        <f>World!U165</f>
        <v>95.158320250000003</v>
      </c>
      <c r="V166" s="10">
        <f>World!V165</f>
        <v>72.136605549999999</v>
      </c>
      <c r="W166" s="10">
        <f>World!W165</f>
        <v>59.16</v>
      </c>
      <c r="X166" s="10">
        <f>World!X165</f>
        <v>113.12004999</v>
      </c>
      <c r="Y166" s="10">
        <f>World!Y165</f>
        <v>13.1</v>
      </c>
      <c r="Z166" s="10"/>
      <c r="AA166" s="10"/>
      <c r="AB166" s="10"/>
      <c r="AC166" s="10"/>
      <c r="AD166" s="10"/>
    </row>
    <row r="167" spans="1:30" x14ac:dyDescent="0.2">
      <c r="A167" s="13">
        <v>42125</v>
      </c>
      <c r="B167" s="10">
        <f>World!B166</f>
        <v>103.22105602000001</v>
      </c>
      <c r="C167" s="10">
        <f>World!C166</f>
        <v>97.705838400000005</v>
      </c>
      <c r="D167" s="10">
        <f>World!D166</f>
        <v>101.32717386</v>
      </c>
      <c r="E167" s="10">
        <f>World!E166</f>
        <v>101.22820401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f>World!R166</f>
        <v>95.032590859999999</v>
      </c>
      <c r="S167" s="10">
        <f>World!S166</f>
        <v>77.576390829999994</v>
      </c>
      <c r="T167" s="10">
        <f>World!T166</f>
        <v>89.278277669999994</v>
      </c>
      <c r="U167" s="10">
        <f>World!U166</f>
        <v>95.407252729999996</v>
      </c>
      <c r="V167" s="10">
        <f>World!V166</f>
        <v>74.636886140000001</v>
      </c>
      <c r="W167" s="10">
        <f>World!W166</f>
        <v>63.69</v>
      </c>
      <c r="X167" s="10">
        <f>World!X166</f>
        <v>111.72038332</v>
      </c>
      <c r="Y167" s="10">
        <f>World!Y166</f>
        <v>2.1</v>
      </c>
      <c r="Z167" s="10"/>
      <c r="AA167" s="10"/>
      <c r="AB167" s="10"/>
      <c r="AC167" s="10"/>
      <c r="AD167" s="10"/>
    </row>
    <row r="168" spans="1:30" x14ac:dyDescent="0.2">
      <c r="A168" s="13">
        <v>42156</v>
      </c>
      <c r="B168" s="10">
        <f>World!B167</f>
        <v>104.42463536</v>
      </c>
      <c r="C168" s="10">
        <f>World!C167</f>
        <v>95.008508640000002</v>
      </c>
      <c r="D168" s="10">
        <f>World!D167</f>
        <v>103.98731337</v>
      </c>
      <c r="E168" s="10">
        <f>World!E167</f>
        <v>97.884136530000006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f>World!R167</f>
        <v>94.544777310000001</v>
      </c>
      <c r="S168" s="10">
        <f>World!S167</f>
        <v>76.077472240000006</v>
      </c>
      <c r="T168" s="10">
        <f>World!T167</f>
        <v>89.0842107</v>
      </c>
      <c r="U168" s="10">
        <f>World!U167</f>
        <v>100.18859329</v>
      </c>
      <c r="V168" s="10">
        <f>World!V167</f>
        <v>70.313368580000002</v>
      </c>
      <c r="W168" s="10">
        <f>World!W167</f>
        <v>61.35</v>
      </c>
      <c r="X168" s="10">
        <f>World!X167</f>
        <v>113.34820498000001</v>
      </c>
      <c r="Y168" s="10">
        <f>World!Y167</f>
        <v>-6.5</v>
      </c>
      <c r="Z168" s="10"/>
      <c r="AA168" s="10"/>
      <c r="AB168" s="10"/>
      <c r="AC168" s="10"/>
      <c r="AD168" s="10"/>
    </row>
    <row r="169" spans="1:30" x14ac:dyDescent="0.2">
      <c r="A169" s="13">
        <v>42186</v>
      </c>
      <c r="B169" s="10">
        <f>World!B168</f>
        <v>104.51451360999999</v>
      </c>
      <c r="C169" s="10">
        <f>World!C168</f>
        <v>96.228170570000003</v>
      </c>
      <c r="D169" s="10">
        <f>World!D168</f>
        <v>102.31524623</v>
      </c>
      <c r="E169" s="10">
        <f>World!E168</f>
        <v>98.913130980000005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f>World!R168</f>
        <v>93.806879050000006</v>
      </c>
      <c r="S169" s="10">
        <f>World!S168</f>
        <v>68.783466270000005</v>
      </c>
      <c r="T169" s="10">
        <f>World!T168</f>
        <v>89.42246342</v>
      </c>
      <c r="U169" s="10">
        <f>World!U168</f>
        <v>99.809176699999995</v>
      </c>
      <c r="V169" s="10">
        <f>World!V168</f>
        <v>65.747676929999997</v>
      </c>
      <c r="W169" s="10">
        <f>World!W168</f>
        <v>55.51</v>
      </c>
      <c r="X169" s="10">
        <f>World!X168</f>
        <v>113.63853091999999</v>
      </c>
      <c r="Y169" s="10">
        <f>World!Y168</f>
        <v>-2.5</v>
      </c>
      <c r="Z169" s="10"/>
      <c r="AA169" s="10"/>
      <c r="AB169" s="10"/>
      <c r="AC169" s="10"/>
      <c r="AD169" s="10"/>
    </row>
    <row r="170" spans="1:30" x14ac:dyDescent="0.2">
      <c r="A170" s="13">
        <v>42217</v>
      </c>
      <c r="B170" s="10">
        <f>World!B169</f>
        <v>103.23945526999999</v>
      </c>
      <c r="C170" s="10">
        <f>World!C169</f>
        <v>95.075079099999996</v>
      </c>
      <c r="D170" s="10">
        <f>World!D169</f>
        <v>100.97164660999999</v>
      </c>
      <c r="E170" s="10">
        <f>World!E169</f>
        <v>100.00621743000001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f>World!R169</f>
        <v>89.570960330000005</v>
      </c>
      <c r="S170" s="10">
        <f>World!S169</f>
        <v>59.24991524</v>
      </c>
      <c r="T170" s="10">
        <f>World!T169</f>
        <v>85.60770608</v>
      </c>
      <c r="U170" s="10">
        <f>World!U169</f>
        <v>98.435188719999999</v>
      </c>
      <c r="V170" s="10">
        <f>World!V169</f>
        <v>62.653179389999998</v>
      </c>
      <c r="W170" s="10">
        <f>World!W169</f>
        <v>45.63</v>
      </c>
      <c r="X170" s="10">
        <f>World!X169</f>
        <v>113.47542425</v>
      </c>
      <c r="Y170" s="10">
        <f>World!Y169</f>
        <v>-11.4</v>
      </c>
      <c r="Z170" s="10"/>
      <c r="AA170" s="10"/>
      <c r="AB170" s="10"/>
      <c r="AC170" s="10"/>
      <c r="AD170" s="10"/>
    </row>
    <row r="171" spans="1:30" x14ac:dyDescent="0.2">
      <c r="A171" s="13">
        <v>42248</v>
      </c>
      <c r="B171" s="10">
        <f>World!B170</f>
        <v>103.56522991</v>
      </c>
      <c r="C171" s="10">
        <f>World!C170</f>
        <v>93.220959059999998</v>
      </c>
      <c r="D171" s="10">
        <f>World!D170</f>
        <v>101.6355822</v>
      </c>
      <c r="E171" s="10">
        <f>World!E170</f>
        <v>99.860925890000004</v>
      </c>
      <c r="F171" s="10">
        <v>52</v>
      </c>
      <c r="G171" s="10">
        <v>53.1</v>
      </c>
      <c r="H171" s="10">
        <v>47.2</v>
      </c>
      <c r="I171" s="10">
        <v>51.2</v>
      </c>
      <c r="J171" s="10">
        <v>53.7</v>
      </c>
      <c r="K171" s="10">
        <v>55.1</v>
      </c>
      <c r="L171" s="10">
        <v>50.5</v>
      </c>
      <c r="M171" s="10">
        <v>51.3</v>
      </c>
      <c r="N171" s="10">
        <v>53.6</v>
      </c>
      <c r="O171" s="10">
        <v>55</v>
      </c>
      <c r="P171" s="10">
        <v>48</v>
      </c>
      <c r="Q171" s="10">
        <v>51.5</v>
      </c>
      <c r="R171" s="10">
        <f>World!R170</f>
        <v>89.026595229999998</v>
      </c>
      <c r="S171" s="10">
        <f>World!S170</f>
        <v>59.659672399999998</v>
      </c>
      <c r="T171" s="10">
        <f>World!T170</f>
        <v>83.856467370000004</v>
      </c>
      <c r="U171" s="10">
        <f>World!U170</f>
        <v>99.6065203</v>
      </c>
      <c r="V171" s="10">
        <f>World!V170</f>
        <v>63.402390099999998</v>
      </c>
      <c r="W171" s="10">
        <f>World!W170</f>
        <v>46.66</v>
      </c>
      <c r="X171" s="10">
        <f>World!X170</f>
        <v>114.03301329999999</v>
      </c>
      <c r="Y171" s="10">
        <f>World!Y170</f>
        <v>-1</v>
      </c>
      <c r="Z171" s="10"/>
      <c r="AA171" s="10"/>
      <c r="AB171" s="10"/>
      <c r="AC171" s="10"/>
      <c r="AD171" s="10"/>
    </row>
    <row r="172" spans="1:30" x14ac:dyDescent="0.2">
      <c r="A172" s="13">
        <v>42278</v>
      </c>
      <c r="B172" s="10">
        <f>World!B171</f>
        <v>105.34877564999999</v>
      </c>
      <c r="C172" s="10">
        <f>World!C171</f>
        <v>97.320129069999993</v>
      </c>
      <c r="D172" s="10">
        <f>World!D171</f>
        <v>100.24372978</v>
      </c>
      <c r="E172" s="10">
        <f>World!E171</f>
        <v>102.52520748000001</v>
      </c>
      <c r="F172" s="10">
        <v>52.3</v>
      </c>
      <c r="G172" s="10">
        <v>54.1</v>
      </c>
      <c r="H172" s="10">
        <v>48.3</v>
      </c>
      <c r="I172" s="10">
        <v>50.7</v>
      </c>
      <c r="J172" s="10">
        <v>54.1</v>
      </c>
      <c r="K172" s="10">
        <v>54.8</v>
      </c>
      <c r="L172" s="10">
        <v>52</v>
      </c>
      <c r="M172" s="10">
        <v>53.2</v>
      </c>
      <c r="N172" s="10">
        <v>53.9</v>
      </c>
      <c r="O172" s="10">
        <v>55</v>
      </c>
      <c r="P172" s="10">
        <v>49.9</v>
      </c>
      <c r="Q172" s="10">
        <v>52.6</v>
      </c>
      <c r="R172" s="10">
        <f>World!R171</f>
        <v>90.374187590000005</v>
      </c>
      <c r="S172" s="10">
        <f>World!S171</f>
        <v>59.647837379999999</v>
      </c>
      <c r="T172" s="10">
        <f>World!T171</f>
        <v>84.763741839999994</v>
      </c>
      <c r="U172" s="10">
        <f>World!U171</f>
        <v>95.468772380000004</v>
      </c>
      <c r="V172" s="10">
        <f>World!V171</f>
        <v>62.2166566</v>
      </c>
      <c r="W172" s="10">
        <f>World!W171</f>
        <v>46.77</v>
      </c>
      <c r="X172" s="10">
        <f>World!X171</f>
        <v>114.59546933</v>
      </c>
      <c r="Y172" s="10">
        <f>World!Y171</f>
        <v>6.2</v>
      </c>
      <c r="Z172" s="10"/>
      <c r="AA172" s="10"/>
      <c r="AB172" s="10"/>
      <c r="AC172" s="10"/>
      <c r="AD172" s="10"/>
    </row>
    <row r="173" spans="1:30" x14ac:dyDescent="0.2">
      <c r="A173" s="13">
        <v>42309</v>
      </c>
      <c r="B173" s="10">
        <f>World!B172</f>
        <v>106.34025758</v>
      </c>
      <c r="C173" s="10">
        <f>World!C172</f>
        <v>98.060328830000003</v>
      </c>
      <c r="D173" s="10">
        <f>World!D172</f>
        <v>97.937058699999994</v>
      </c>
      <c r="E173" s="10">
        <f>World!E172</f>
        <v>97.220809149999994</v>
      </c>
      <c r="F173" s="10">
        <v>52.8</v>
      </c>
      <c r="G173" s="10">
        <v>52.8</v>
      </c>
      <c r="H173" s="10">
        <v>48.6</v>
      </c>
      <c r="I173" s="10">
        <v>50.3</v>
      </c>
      <c r="J173" s="10">
        <v>54.2</v>
      </c>
      <c r="K173" s="10">
        <v>56.1</v>
      </c>
      <c r="L173" s="10">
        <v>51.2</v>
      </c>
      <c r="M173" s="10">
        <v>50.1</v>
      </c>
      <c r="N173" s="10">
        <v>54.2</v>
      </c>
      <c r="O173" s="10">
        <v>55.9</v>
      </c>
      <c r="P173" s="10">
        <v>50.5</v>
      </c>
      <c r="Q173" s="10">
        <v>50.2</v>
      </c>
      <c r="R173" s="10">
        <f>World!R172</f>
        <v>87.71237807</v>
      </c>
      <c r="S173" s="10">
        <f>World!S172</f>
        <v>54.827831320000001</v>
      </c>
      <c r="T173" s="10">
        <f>World!T172</f>
        <v>83.703448140000006</v>
      </c>
      <c r="U173" s="10">
        <f>World!U172</f>
        <v>96.557487949999995</v>
      </c>
      <c r="V173" s="10">
        <f>World!V172</f>
        <v>57.832542529999998</v>
      </c>
      <c r="W173" s="10">
        <f>World!W172</f>
        <v>42.11</v>
      </c>
      <c r="X173" s="10">
        <f>World!X172</f>
        <v>113.67245569000001</v>
      </c>
      <c r="Y173" s="10">
        <f>World!Y172</f>
        <v>0.7</v>
      </c>
      <c r="Z173" s="10"/>
      <c r="AA173" s="10"/>
      <c r="AB173" s="10"/>
      <c r="AC173" s="10"/>
      <c r="AD173" s="10"/>
    </row>
    <row r="174" spans="1:30" x14ac:dyDescent="0.2">
      <c r="A174" s="13">
        <v>42339</v>
      </c>
      <c r="B174" s="10">
        <f>World!B173</f>
        <v>107.04385728</v>
      </c>
      <c r="C174" s="10">
        <f>World!C173</f>
        <v>98.803668669999993</v>
      </c>
      <c r="D174" s="10">
        <f>World!D173</f>
        <v>97.062466689999994</v>
      </c>
      <c r="E174" s="10">
        <f>World!E173</f>
        <v>98.980481870000006</v>
      </c>
      <c r="F174" s="10">
        <v>53.2</v>
      </c>
      <c r="G174" s="10">
        <v>51.2</v>
      </c>
      <c r="H174" s="10">
        <v>48.2</v>
      </c>
      <c r="I174" s="10">
        <v>49.1</v>
      </c>
      <c r="J174" s="10">
        <v>54.2</v>
      </c>
      <c r="K174" s="10">
        <v>54.3</v>
      </c>
      <c r="L174" s="10">
        <v>50.2</v>
      </c>
      <c r="M174" s="10">
        <v>53.6</v>
      </c>
      <c r="N174" s="10">
        <v>54.3</v>
      </c>
      <c r="O174" s="10">
        <v>54</v>
      </c>
      <c r="P174" s="10">
        <v>49.4</v>
      </c>
      <c r="Q174" s="10">
        <v>51.6</v>
      </c>
      <c r="R174" s="10">
        <f>World!R173</f>
        <v>87.066095529999998</v>
      </c>
      <c r="S174" s="10">
        <f>World!S173</f>
        <v>47.374929639999998</v>
      </c>
      <c r="T174" s="10">
        <f>World!T173</f>
        <v>83.657834730000005</v>
      </c>
      <c r="U174" s="10">
        <f>World!U173</f>
        <v>96.24798509</v>
      </c>
      <c r="V174" s="10">
        <f>World!V173</f>
        <v>56.313680380000001</v>
      </c>
      <c r="W174" s="10">
        <f>World!W173</f>
        <v>36.42</v>
      </c>
      <c r="X174" s="10">
        <f>World!X173</f>
        <v>114.78802167000001</v>
      </c>
      <c r="Y174" s="10">
        <f>World!Y173</f>
        <v>-5.9</v>
      </c>
      <c r="Z174" s="10"/>
      <c r="AA174" s="10"/>
      <c r="AB174" s="10"/>
      <c r="AC174" s="10"/>
      <c r="AD174" s="10"/>
    </row>
    <row r="175" spans="1:30" x14ac:dyDescent="0.2">
      <c r="A175" s="13">
        <v>42370</v>
      </c>
      <c r="B175" s="10">
        <f>World!B174</f>
        <v>106.61325033999999</v>
      </c>
      <c r="C175" s="10">
        <f>World!C174</f>
        <v>100.71417712</v>
      </c>
      <c r="D175" s="10">
        <f>World!D174</f>
        <v>95.362742940000004</v>
      </c>
      <c r="E175" s="10">
        <f>World!E174</f>
        <v>98.486288860000002</v>
      </c>
      <c r="F175" s="10">
        <v>52.3</v>
      </c>
      <c r="G175" s="10">
        <v>52.4</v>
      </c>
      <c r="H175" s="10">
        <v>48.4</v>
      </c>
      <c r="I175" s="10">
        <v>51.1</v>
      </c>
      <c r="J175" s="10">
        <v>53.6</v>
      </c>
      <c r="K175" s="10">
        <v>53.2</v>
      </c>
      <c r="L175" s="10">
        <v>52.4</v>
      </c>
      <c r="M175" s="10">
        <v>54.3</v>
      </c>
      <c r="N175" s="10">
        <v>53.6</v>
      </c>
      <c r="O175" s="10">
        <v>53.2</v>
      </c>
      <c r="P175" s="10">
        <v>50.1</v>
      </c>
      <c r="Q175" s="10">
        <v>53.3</v>
      </c>
      <c r="R175" s="10">
        <f>World!R174</f>
        <v>84.86685962</v>
      </c>
      <c r="S175" s="10">
        <f>World!S174</f>
        <v>40.010936770000001</v>
      </c>
      <c r="T175" s="10">
        <f>World!T174</f>
        <v>82.299474340000003</v>
      </c>
      <c r="U175" s="10">
        <f>World!U174</f>
        <v>90.317309420000001</v>
      </c>
      <c r="V175" s="10">
        <f>World!V174</f>
        <v>55.213081389999999</v>
      </c>
      <c r="W175" s="10">
        <f>World!W174</f>
        <v>28.75</v>
      </c>
      <c r="X175" s="10">
        <f>World!X174</f>
        <v>113.45978323999999</v>
      </c>
      <c r="Y175" s="10">
        <f>World!Y174</f>
        <v>-6.4</v>
      </c>
      <c r="Z175" s="10"/>
      <c r="AA175" s="10"/>
      <c r="AB175" s="10"/>
      <c r="AC175" s="10"/>
      <c r="AD175" s="10"/>
    </row>
    <row r="176" spans="1:30" x14ac:dyDescent="0.2">
      <c r="A176" s="13">
        <v>42401</v>
      </c>
      <c r="B176" s="10">
        <f>World!B175</f>
        <v>103.77865109</v>
      </c>
      <c r="C176" s="10">
        <f>World!C175</f>
        <v>98.406915040000001</v>
      </c>
      <c r="D176" s="10">
        <f>World!D175</f>
        <v>96.543294270000004</v>
      </c>
      <c r="E176" s="10">
        <f>World!E175</f>
        <v>101.43160942999999</v>
      </c>
      <c r="F176" s="10">
        <v>51.2</v>
      </c>
      <c r="G176" s="10">
        <v>51.3</v>
      </c>
      <c r="H176" s="10">
        <v>48</v>
      </c>
      <c r="I176" s="10">
        <v>51.1</v>
      </c>
      <c r="J176" s="10">
        <v>53.3</v>
      </c>
      <c r="K176" s="10">
        <v>49.7</v>
      </c>
      <c r="L176" s="10">
        <v>51.2</v>
      </c>
      <c r="M176" s="10">
        <v>51.4</v>
      </c>
      <c r="N176" s="10">
        <v>53</v>
      </c>
      <c r="O176" s="10">
        <v>50</v>
      </c>
      <c r="P176" s="10">
        <v>49.4</v>
      </c>
      <c r="Q176" s="10">
        <v>51.2</v>
      </c>
      <c r="R176" s="10">
        <f>World!R175</f>
        <v>86.049382919999999</v>
      </c>
      <c r="S176" s="10">
        <f>World!S175</f>
        <v>40.783849330000002</v>
      </c>
      <c r="T176" s="10">
        <f>World!T175</f>
        <v>82.530660519999998</v>
      </c>
      <c r="U176" s="10">
        <f>World!U175</f>
        <v>80.300488040000005</v>
      </c>
      <c r="V176" s="10">
        <f>World!V175</f>
        <v>57.681030659999998</v>
      </c>
      <c r="W176" s="10">
        <f>World!W175</f>
        <v>30.55</v>
      </c>
      <c r="X176" s="10">
        <f>World!X175</f>
        <v>114.94994825000001</v>
      </c>
      <c r="Y176" s="10">
        <f>World!Y175</f>
        <v>-1.6</v>
      </c>
      <c r="Z176" s="10"/>
      <c r="AA176" s="10"/>
      <c r="AB176" s="10"/>
      <c r="AC176" s="10"/>
      <c r="AD176" s="10"/>
    </row>
    <row r="177" spans="1:30" x14ac:dyDescent="0.2">
      <c r="A177" s="13">
        <v>42430</v>
      </c>
      <c r="B177" s="10">
        <f>World!B176</f>
        <v>101.8941658</v>
      </c>
      <c r="C177" s="10">
        <f>World!C176</f>
        <v>101.09354858</v>
      </c>
      <c r="D177" s="10">
        <f>World!D176</f>
        <v>95.302408060000005</v>
      </c>
      <c r="E177" s="10">
        <f>World!E176</f>
        <v>102.44889664999999</v>
      </c>
      <c r="F177" s="10">
        <v>51.6</v>
      </c>
      <c r="G177" s="10">
        <v>51.5</v>
      </c>
      <c r="H177" s="10">
        <v>49.7</v>
      </c>
      <c r="I177" s="10">
        <v>52.4</v>
      </c>
      <c r="J177" s="10">
        <v>53.1</v>
      </c>
      <c r="K177" s="10">
        <v>51.3</v>
      </c>
      <c r="L177" s="10">
        <v>52.2</v>
      </c>
      <c r="M177" s="10">
        <v>54.3</v>
      </c>
      <c r="N177" s="10">
        <v>53.1</v>
      </c>
      <c r="O177" s="10">
        <v>51.3</v>
      </c>
      <c r="P177" s="10">
        <v>51.3</v>
      </c>
      <c r="Q177" s="10">
        <v>54.3</v>
      </c>
      <c r="R177" s="10">
        <f>World!R176</f>
        <v>87.423220470000004</v>
      </c>
      <c r="S177" s="10">
        <f>World!S176</f>
        <v>47.202395160000002</v>
      </c>
      <c r="T177" s="10">
        <f>World!T176</f>
        <v>84.412485070000002</v>
      </c>
      <c r="U177" s="10">
        <f>World!U176</f>
        <v>81.997441769999995</v>
      </c>
      <c r="V177" s="10">
        <f>World!V176</f>
        <v>61.191857759999998</v>
      </c>
      <c r="W177" s="10">
        <f>World!W176</f>
        <v>36.53</v>
      </c>
      <c r="X177" s="10">
        <f>World!X176</f>
        <v>113.48542461</v>
      </c>
      <c r="Y177" s="10">
        <f>World!Y176</f>
        <v>9</v>
      </c>
      <c r="Z177" s="10"/>
      <c r="AA177" s="10"/>
      <c r="AB177" s="10"/>
      <c r="AC177" s="10"/>
      <c r="AD177" s="10"/>
    </row>
    <row r="178" spans="1:30" x14ac:dyDescent="0.2">
      <c r="A178" s="13">
        <v>42461</v>
      </c>
      <c r="B178" s="10">
        <f>World!B177</f>
        <v>104.24717606999999</v>
      </c>
      <c r="C178" s="10">
        <f>World!C177</f>
        <v>103.53833640000001</v>
      </c>
      <c r="D178" s="10">
        <f>World!D177</f>
        <v>96.256940920000005</v>
      </c>
      <c r="E178" s="10">
        <f>World!E177</f>
        <v>107.28235689</v>
      </c>
      <c r="F178" s="10">
        <v>51.7</v>
      </c>
      <c r="G178" s="10">
        <v>50.8</v>
      </c>
      <c r="H178" s="10">
        <v>49.4</v>
      </c>
      <c r="I178" s="10">
        <v>50.5</v>
      </c>
      <c r="J178" s="10">
        <v>53.1</v>
      </c>
      <c r="K178" s="10">
        <v>52.8</v>
      </c>
      <c r="L178" s="10">
        <v>51.8</v>
      </c>
      <c r="M178" s="10">
        <v>53.7</v>
      </c>
      <c r="N178" s="10">
        <v>53</v>
      </c>
      <c r="O178" s="10">
        <v>52.4</v>
      </c>
      <c r="P178" s="10">
        <v>50.8</v>
      </c>
      <c r="Q178" s="10">
        <v>52.8</v>
      </c>
      <c r="R178" s="10">
        <f>World!R177</f>
        <v>89.176899280000001</v>
      </c>
      <c r="S178" s="10">
        <f>World!S177</f>
        <v>51.009113059999997</v>
      </c>
      <c r="T178" s="10">
        <f>World!T177</f>
        <v>86.889158890000004</v>
      </c>
      <c r="U178" s="10">
        <f>World!U177</f>
        <v>81.363097269999997</v>
      </c>
      <c r="V178" s="10">
        <f>World!V177</f>
        <v>61.99894561</v>
      </c>
      <c r="W178" s="10">
        <f>World!W177</f>
        <v>39.630000000000003</v>
      </c>
      <c r="X178" s="10">
        <f>World!X177</f>
        <v>114.36854363</v>
      </c>
      <c r="Y178" s="10">
        <f>World!Y177</f>
        <v>3.8</v>
      </c>
      <c r="Z178" s="10"/>
      <c r="AA178" s="10"/>
      <c r="AB178" s="10"/>
      <c r="AC178" s="10"/>
      <c r="AD178" s="10"/>
    </row>
    <row r="179" spans="1:30" x14ac:dyDescent="0.2">
      <c r="A179" s="13">
        <v>42491</v>
      </c>
      <c r="B179" s="10">
        <f>World!B178</f>
        <v>101.94333807</v>
      </c>
      <c r="C179" s="10">
        <f>World!C178</f>
        <v>102.56427952999999</v>
      </c>
      <c r="D179" s="10">
        <f>World!D178</f>
        <v>93.483116150000001</v>
      </c>
      <c r="E179" s="10">
        <f>World!E178</f>
        <v>104.72991752</v>
      </c>
      <c r="F179" s="10">
        <v>51.5</v>
      </c>
      <c r="G179" s="10">
        <v>50.7</v>
      </c>
      <c r="H179" s="10">
        <v>49.2</v>
      </c>
      <c r="I179" s="10">
        <v>50.7</v>
      </c>
      <c r="J179" s="10">
        <v>53.3</v>
      </c>
      <c r="K179" s="10">
        <v>51.3</v>
      </c>
      <c r="L179" s="10">
        <v>51.2</v>
      </c>
      <c r="M179" s="10">
        <v>51</v>
      </c>
      <c r="N179" s="10">
        <v>53.1</v>
      </c>
      <c r="O179" s="10">
        <v>50.9</v>
      </c>
      <c r="P179" s="10">
        <v>50.5</v>
      </c>
      <c r="Q179" s="10">
        <v>50.9</v>
      </c>
      <c r="R179" s="10">
        <f>World!R178</f>
        <v>90.584009179999995</v>
      </c>
      <c r="S179" s="10">
        <f>World!S178</f>
        <v>56.753786529999999</v>
      </c>
      <c r="T179" s="10">
        <f>World!T178</f>
        <v>89.631529090000001</v>
      </c>
      <c r="U179" s="10">
        <f>World!U178</f>
        <v>81.086965090000007</v>
      </c>
      <c r="V179" s="10">
        <f>World!V178</f>
        <v>59.979489630000003</v>
      </c>
      <c r="W179" s="10">
        <f>World!W178</f>
        <v>44.66</v>
      </c>
      <c r="X179" s="10">
        <f>World!X178</f>
        <v>113.94546662</v>
      </c>
      <c r="Y179" s="10">
        <f>World!Y178</f>
        <v>2</v>
      </c>
      <c r="Z179" s="10"/>
      <c r="AA179" s="10"/>
      <c r="AB179" s="10"/>
      <c r="AC179" s="10"/>
      <c r="AD179" s="10"/>
    </row>
    <row r="180" spans="1:30" x14ac:dyDescent="0.2">
      <c r="A180" s="13">
        <v>42522</v>
      </c>
      <c r="B180" s="10">
        <f>World!B179</f>
        <v>102.22872048000001</v>
      </c>
      <c r="C180" s="10">
        <f>World!C179</f>
        <v>104.15242625</v>
      </c>
      <c r="D180" s="10">
        <f>World!D179</f>
        <v>97.090816349999997</v>
      </c>
      <c r="E180" s="10">
        <f>World!E179</f>
        <v>107.48711779999999</v>
      </c>
      <c r="F180" s="10">
        <v>52.8</v>
      </c>
      <c r="G180" s="10">
        <v>51.3</v>
      </c>
      <c r="H180" s="10">
        <v>48.6</v>
      </c>
      <c r="I180" s="10">
        <v>51.7</v>
      </c>
      <c r="J180" s="10">
        <v>52.8</v>
      </c>
      <c r="K180" s="10">
        <v>51.4</v>
      </c>
      <c r="L180" s="10">
        <v>52.7</v>
      </c>
      <c r="M180" s="10">
        <v>50.3</v>
      </c>
      <c r="N180" s="10">
        <v>53.1</v>
      </c>
      <c r="O180" s="10">
        <v>51.2</v>
      </c>
      <c r="P180" s="10">
        <v>50.3</v>
      </c>
      <c r="Q180" s="10">
        <v>51.1</v>
      </c>
      <c r="R180" s="10">
        <f>World!R179</f>
        <v>93.836851480000007</v>
      </c>
      <c r="S180" s="10">
        <f>World!S179</f>
        <v>59.769988580000003</v>
      </c>
      <c r="T180" s="10">
        <f>World!T179</f>
        <v>92.584442289999998</v>
      </c>
      <c r="U180" s="10">
        <f>World!U179</f>
        <v>72.541038790000002</v>
      </c>
      <c r="V180" s="10">
        <f>World!V179</f>
        <v>60.256680680000002</v>
      </c>
      <c r="W180" s="10">
        <f>World!W179</f>
        <v>46.49</v>
      </c>
      <c r="X180" s="10">
        <f>World!X179</f>
        <v>115.15656426</v>
      </c>
      <c r="Y180" s="10">
        <f>World!Y179</f>
        <v>1.4</v>
      </c>
      <c r="Z180" s="10"/>
      <c r="AA180" s="10"/>
      <c r="AB180" s="10"/>
      <c r="AC180" s="10"/>
      <c r="AD180" s="10"/>
    </row>
    <row r="181" spans="1:30" x14ac:dyDescent="0.2">
      <c r="A181" s="13">
        <v>42552</v>
      </c>
      <c r="B181" s="10">
        <f>World!B180</f>
        <v>102.9251235</v>
      </c>
      <c r="C181" s="10">
        <f>World!C180</f>
        <v>106.38119834</v>
      </c>
      <c r="D181" s="10">
        <f>World!D180</f>
        <v>97.816193650000002</v>
      </c>
      <c r="E181" s="10">
        <f>World!E180</f>
        <v>104.33245006999999</v>
      </c>
      <c r="F181" s="10">
        <v>52</v>
      </c>
      <c r="G181" s="10">
        <v>52.9</v>
      </c>
      <c r="H181" s="10">
        <v>50.6</v>
      </c>
      <c r="I181" s="10">
        <v>51.8</v>
      </c>
      <c r="J181" s="10">
        <v>52.9</v>
      </c>
      <c r="K181" s="10">
        <v>51.4</v>
      </c>
      <c r="L181" s="10">
        <v>51.7</v>
      </c>
      <c r="M181" s="10">
        <v>51.9</v>
      </c>
      <c r="N181" s="10">
        <v>53.2</v>
      </c>
      <c r="O181" s="10">
        <v>51.8</v>
      </c>
      <c r="P181" s="10">
        <v>51.9</v>
      </c>
      <c r="Q181" s="10">
        <v>52.4</v>
      </c>
      <c r="R181" s="10">
        <f>World!R180</f>
        <v>92.975120599999997</v>
      </c>
      <c r="S181" s="10">
        <f>World!S180</f>
        <v>56.62968695</v>
      </c>
      <c r="T181" s="10">
        <f>World!T180</f>
        <v>90.364157680000005</v>
      </c>
      <c r="U181" s="10">
        <f>World!U180</f>
        <v>76.654630310000002</v>
      </c>
      <c r="V181" s="10">
        <f>World!V180</f>
        <v>63.492551550000002</v>
      </c>
      <c r="W181" s="10">
        <f>World!W180</f>
        <v>43.58</v>
      </c>
      <c r="X181" s="10">
        <f>World!X180</f>
        <v>113.90080326</v>
      </c>
      <c r="Y181" s="10">
        <f>World!Y180</f>
        <v>2.9</v>
      </c>
      <c r="Z181" s="10"/>
      <c r="AA181" s="10"/>
      <c r="AB181" s="10"/>
      <c r="AC181" s="10"/>
      <c r="AD181" s="10"/>
    </row>
    <row r="182" spans="1:30" x14ac:dyDescent="0.2">
      <c r="A182" s="13">
        <v>42583</v>
      </c>
      <c r="B182" s="10">
        <f>World!B181</f>
        <v>101.10979064</v>
      </c>
      <c r="C182" s="10">
        <f>World!C181</f>
        <v>108.71649938</v>
      </c>
      <c r="D182" s="10">
        <f>World!D181</f>
        <v>94.544962510000005</v>
      </c>
      <c r="E182" s="10">
        <f>World!E181</f>
        <v>104.53434899</v>
      </c>
      <c r="F182" s="10">
        <v>51.7</v>
      </c>
      <c r="G182" s="10">
        <v>52</v>
      </c>
      <c r="H182" s="10">
        <v>50</v>
      </c>
      <c r="I182" s="10">
        <v>52.6</v>
      </c>
      <c r="J182" s="10">
        <v>52.8</v>
      </c>
      <c r="K182" s="10">
        <v>51</v>
      </c>
      <c r="L182" s="10">
        <v>52.1</v>
      </c>
      <c r="M182" s="10">
        <v>54.7</v>
      </c>
      <c r="N182" s="10">
        <v>52.9</v>
      </c>
      <c r="O182" s="10">
        <v>51.5</v>
      </c>
      <c r="P182" s="10">
        <v>51.8</v>
      </c>
      <c r="Q182" s="10">
        <v>54.6</v>
      </c>
      <c r="R182" s="10">
        <f>World!R181</f>
        <v>95.293812470000006</v>
      </c>
      <c r="S182" s="10">
        <f>World!S181</f>
        <v>57.432671900000003</v>
      </c>
      <c r="T182" s="10">
        <f>World!T181</f>
        <v>89.144452560000005</v>
      </c>
      <c r="U182" s="10">
        <f>World!U181</f>
        <v>72.694756740000003</v>
      </c>
      <c r="V182" s="10">
        <f>World!V181</f>
        <v>63.780197059999999</v>
      </c>
      <c r="W182" s="10">
        <f>World!W181</f>
        <v>43.9</v>
      </c>
      <c r="X182" s="10">
        <f>World!X181</f>
        <v>115.90015148000001</v>
      </c>
      <c r="Y182" s="10">
        <f>World!Y181</f>
        <v>-1.9</v>
      </c>
      <c r="Z182" s="10"/>
      <c r="AA182" s="10"/>
      <c r="AB182" s="10"/>
      <c r="AC182" s="10"/>
      <c r="AD182" s="10"/>
    </row>
    <row r="183" spans="1:30" x14ac:dyDescent="0.2">
      <c r="A183" s="13">
        <v>42614</v>
      </c>
      <c r="B183" s="10">
        <f>World!B182</f>
        <v>103.26145713</v>
      </c>
      <c r="C183" s="10">
        <f>World!C182</f>
        <v>106.91568761000001</v>
      </c>
      <c r="D183" s="10">
        <f>World!D182</f>
        <v>97.218933250000006</v>
      </c>
      <c r="E183" s="10">
        <f>World!E182</f>
        <v>108.72593755</v>
      </c>
      <c r="F183" s="10">
        <v>52.6</v>
      </c>
      <c r="G183" s="10">
        <v>51.5</v>
      </c>
      <c r="H183" s="10">
        <v>50.1</v>
      </c>
      <c r="I183" s="10">
        <v>52.1</v>
      </c>
      <c r="J183" s="10">
        <v>52.2</v>
      </c>
      <c r="K183" s="10">
        <v>52.3</v>
      </c>
      <c r="L183" s="10">
        <v>52</v>
      </c>
      <c r="M183" s="10">
        <v>52</v>
      </c>
      <c r="N183" s="10">
        <v>52.6</v>
      </c>
      <c r="O183" s="10">
        <v>52.3</v>
      </c>
      <c r="P183" s="10">
        <v>51.4</v>
      </c>
      <c r="Q183" s="10">
        <v>52.4</v>
      </c>
      <c r="R183" s="10">
        <f>World!R182</f>
        <v>96.08444969</v>
      </c>
      <c r="S183" s="10">
        <f>World!S182</f>
        <v>58.228969800000002</v>
      </c>
      <c r="T183" s="10">
        <f>World!T182</f>
        <v>88.6253435</v>
      </c>
      <c r="U183" s="10">
        <f>World!U182</f>
        <v>73.051258689999997</v>
      </c>
      <c r="V183" s="10">
        <f>World!V182</f>
        <v>62.828454139999998</v>
      </c>
      <c r="W183" s="10">
        <f>World!W182</f>
        <v>44.18</v>
      </c>
      <c r="X183" s="10">
        <f>World!X182</f>
        <v>115.66869045999999</v>
      </c>
      <c r="Y183" s="10">
        <f>World!Y182</f>
        <v>0.6</v>
      </c>
      <c r="Z183" s="10"/>
      <c r="AA183" s="10"/>
      <c r="AB183" s="10"/>
      <c r="AC183" s="10"/>
      <c r="AD183" s="10"/>
    </row>
    <row r="184" spans="1:30" x14ac:dyDescent="0.2">
      <c r="A184" s="13">
        <v>42644</v>
      </c>
      <c r="B184" s="10">
        <f>World!B183</f>
        <v>103.54411961</v>
      </c>
      <c r="C184" s="10">
        <f>World!C183</f>
        <v>109.65637588</v>
      </c>
      <c r="D184" s="10">
        <f>World!D183</f>
        <v>99.16209465</v>
      </c>
      <c r="E184" s="10">
        <f>World!E183</f>
        <v>106.3315173</v>
      </c>
      <c r="F184" s="10">
        <v>53.5</v>
      </c>
      <c r="G184" s="10">
        <v>53.4</v>
      </c>
      <c r="H184" s="10">
        <v>51.2</v>
      </c>
      <c r="I184" s="10">
        <v>54.4</v>
      </c>
      <c r="J184" s="10">
        <v>52.8</v>
      </c>
      <c r="K184" s="10">
        <v>54.8</v>
      </c>
      <c r="L184" s="10">
        <v>52.4</v>
      </c>
      <c r="M184" s="10">
        <v>54.5</v>
      </c>
      <c r="N184" s="10">
        <v>53.3</v>
      </c>
      <c r="O184" s="10">
        <v>54.9</v>
      </c>
      <c r="P184" s="10">
        <v>52.9</v>
      </c>
      <c r="Q184" s="10">
        <v>55.4</v>
      </c>
      <c r="R184" s="10">
        <f>World!R183</f>
        <v>95.925650779999998</v>
      </c>
      <c r="S184" s="10">
        <f>World!S183</f>
        <v>64.324362199999996</v>
      </c>
      <c r="T184" s="10">
        <f>World!T183</f>
        <v>87.423774379999998</v>
      </c>
      <c r="U184" s="10">
        <f>World!U183</f>
        <v>72.966390469999993</v>
      </c>
      <c r="V184" s="10">
        <f>World!V183</f>
        <v>64.132856320000002</v>
      </c>
      <c r="W184" s="10">
        <f>World!W183</f>
        <v>48</v>
      </c>
      <c r="X184" s="10">
        <f>World!X183</f>
        <v>115.16365542</v>
      </c>
      <c r="Y184" s="10">
        <f>World!Y183</f>
        <v>4.2</v>
      </c>
      <c r="Z184" s="10"/>
      <c r="AA184" s="10"/>
      <c r="AB184" s="10"/>
      <c r="AC184" s="10"/>
      <c r="AD184" s="10"/>
    </row>
    <row r="185" spans="1:30" x14ac:dyDescent="0.2">
      <c r="A185" s="13">
        <v>42675</v>
      </c>
      <c r="B185" s="10">
        <f>World!B184</f>
        <v>103.58397854</v>
      </c>
      <c r="C185" s="10">
        <f>World!C184</f>
        <v>108.32566102</v>
      </c>
      <c r="D185" s="10">
        <f>World!D184</f>
        <v>97.908503300000007</v>
      </c>
      <c r="E185" s="10">
        <f>World!E184</f>
        <v>83.678863390000004</v>
      </c>
      <c r="F185" s="10">
        <v>53.7</v>
      </c>
      <c r="G185" s="10">
        <v>54.1</v>
      </c>
      <c r="H185" s="10">
        <v>50.9</v>
      </c>
      <c r="I185" s="10">
        <v>52.3</v>
      </c>
      <c r="J185" s="10">
        <v>53.8</v>
      </c>
      <c r="K185" s="10">
        <v>54.6</v>
      </c>
      <c r="L185" s="10">
        <v>53.1</v>
      </c>
      <c r="M185" s="10">
        <v>46.7</v>
      </c>
      <c r="N185" s="10">
        <v>53.9</v>
      </c>
      <c r="O185" s="10">
        <v>54.9</v>
      </c>
      <c r="P185" s="10">
        <v>52.9</v>
      </c>
      <c r="Q185" s="10">
        <v>49.1</v>
      </c>
      <c r="R185" s="10">
        <f>World!R184</f>
        <v>95.796924140000002</v>
      </c>
      <c r="S185" s="10">
        <f>World!S184</f>
        <v>60.034896920000001</v>
      </c>
      <c r="T185" s="10">
        <f>World!T184</f>
        <v>87.910643429999993</v>
      </c>
      <c r="U185" s="10">
        <f>World!U184</f>
        <v>74.510439539999993</v>
      </c>
      <c r="V185" s="10">
        <f>World!V184</f>
        <v>71.526692209999993</v>
      </c>
      <c r="W185" s="10">
        <f>World!W184</f>
        <v>43.87</v>
      </c>
      <c r="X185" s="10">
        <f>World!X184</f>
        <v>117.62159518</v>
      </c>
      <c r="Y185" s="10">
        <f>World!Y184</f>
        <v>-0.2</v>
      </c>
      <c r="Z185" s="10"/>
      <c r="AA185" s="10"/>
      <c r="AB185" s="10"/>
      <c r="AC185" s="10"/>
      <c r="AD185" s="10"/>
    </row>
    <row r="186" spans="1:30" x14ac:dyDescent="0.2">
      <c r="A186" s="13">
        <v>42705</v>
      </c>
      <c r="B186" s="10">
        <f>World!B185</f>
        <v>104.56358650999999</v>
      </c>
      <c r="C186" s="10">
        <f>World!C185</f>
        <v>108.15045117</v>
      </c>
      <c r="D186" s="10">
        <f>World!D185</f>
        <v>102.46372107000001</v>
      </c>
      <c r="E186" s="10">
        <f>World!E185</f>
        <v>76.369768429999993</v>
      </c>
      <c r="F186" s="10">
        <v>54.9</v>
      </c>
      <c r="G186" s="10">
        <v>54.3</v>
      </c>
      <c r="H186" s="10">
        <v>51.9</v>
      </c>
      <c r="I186" s="10">
        <v>49.6</v>
      </c>
      <c r="J186" s="10">
        <v>53.7</v>
      </c>
      <c r="K186" s="10">
        <v>53.9</v>
      </c>
      <c r="L186" s="10">
        <v>53.4</v>
      </c>
      <c r="M186" s="10">
        <v>46.8</v>
      </c>
      <c r="N186" s="10">
        <v>54.4</v>
      </c>
      <c r="O186" s="10">
        <v>54.1</v>
      </c>
      <c r="P186" s="10">
        <v>53.5</v>
      </c>
      <c r="Q186" s="10">
        <v>47.6</v>
      </c>
      <c r="R186" s="10">
        <f>World!R185</f>
        <v>95.082436299999998</v>
      </c>
      <c r="S186" s="10">
        <f>World!S185</f>
        <v>68.466464169999995</v>
      </c>
      <c r="T186" s="10">
        <f>World!T185</f>
        <v>87.697794329999994</v>
      </c>
      <c r="U186" s="10">
        <f>World!U185</f>
        <v>75.029152530000005</v>
      </c>
      <c r="V186" s="10">
        <f>World!V185</f>
        <v>73.53505724</v>
      </c>
      <c r="W186" s="10">
        <f>World!W185</f>
        <v>52.08</v>
      </c>
      <c r="X186" s="10">
        <f>World!X185</f>
        <v>118.62591146</v>
      </c>
      <c r="Y186" s="10">
        <f>World!Y185</f>
        <v>6.1</v>
      </c>
      <c r="Z186" s="10"/>
      <c r="AA186" s="10"/>
      <c r="AB186" s="10"/>
      <c r="AC186" s="10"/>
      <c r="AD186" s="10"/>
    </row>
    <row r="187" spans="1:30" x14ac:dyDescent="0.2">
      <c r="A187" s="13">
        <v>42736</v>
      </c>
      <c r="B187" s="10">
        <f>World!B186</f>
        <v>104.73614521</v>
      </c>
      <c r="C187" s="10">
        <f>World!C186</f>
        <v>104.67153091</v>
      </c>
      <c r="D187" s="10">
        <f>World!D186</f>
        <v>98.807860860000005</v>
      </c>
      <c r="E187" s="10">
        <f>World!E186</f>
        <v>80.427386830000003</v>
      </c>
      <c r="F187" s="10">
        <v>55.2</v>
      </c>
      <c r="G187" s="10">
        <v>55</v>
      </c>
      <c r="H187" s="10">
        <v>51</v>
      </c>
      <c r="I187" s="10">
        <v>50.4</v>
      </c>
      <c r="J187" s="10">
        <v>53.7</v>
      </c>
      <c r="K187" s="10">
        <v>55.6</v>
      </c>
      <c r="L187" s="10">
        <v>53.1</v>
      </c>
      <c r="M187" s="10">
        <v>48.7</v>
      </c>
      <c r="N187" s="10">
        <v>54.4</v>
      </c>
      <c r="O187" s="10">
        <v>55.8</v>
      </c>
      <c r="P187" s="10">
        <v>52.2</v>
      </c>
      <c r="Q187" s="10">
        <v>49.4</v>
      </c>
      <c r="R187" s="10">
        <f>World!R186</f>
        <v>97.697771299999999</v>
      </c>
      <c r="S187" s="10">
        <f>World!S186</f>
        <v>69.278450300000003</v>
      </c>
      <c r="T187" s="10">
        <f>World!T186</f>
        <v>89.510425170000005</v>
      </c>
      <c r="U187" s="10">
        <f>World!U186</f>
        <v>76.79330702</v>
      </c>
      <c r="V187" s="10">
        <f>World!V186</f>
        <v>74.54452655</v>
      </c>
      <c r="W187" s="10">
        <f>World!W186</f>
        <v>53.16</v>
      </c>
      <c r="X187" s="10">
        <f>World!X186</f>
        <v>118.38977745</v>
      </c>
      <c r="Y187" s="10">
        <f>World!Y186</f>
        <v>4</v>
      </c>
      <c r="Z187" s="10"/>
      <c r="AA187" s="10"/>
      <c r="AB187" s="10"/>
      <c r="AC187" s="10"/>
      <c r="AD187" s="10"/>
    </row>
    <row r="188" spans="1:30" x14ac:dyDescent="0.2">
      <c r="A188" s="13">
        <v>42767</v>
      </c>
      <c r="B188" s="10">
        <f>World!B187</f>
        <v>104.04162267</v>
      </c>
      <c r="C188" s="10">
        <f>World!C187</f>
        <v>116.79250075</v>
      </c>
      <c r="D188" s="10">
        <f>World!D187</f>
        <v>101.55095002</v>
      </c>
      <c r="E188" s="10">
        <f>World!E187</f>
        <v>86.003135790000002</v>
      </c>
      <c r="F188" s="10">
        <v>55.4</v>
      </c>
      <c r="G188" s="10">
        <v>54.2</v>
      </c>
      <c r="H188" s="10">
        <v>51.7</v>
      </c>
      <c r="I188" s="10">
        <v>50.7</v>
      </c>
      <c r="J188" s="10">
        <v>55.5</v>
      </c>
      <c r="K188" s="10">
        <v>53.8</v>
      </c>
      <c r="L188" s="10">
        <v>52.6</v>
      </c>
      <c r="M188" s="10">
        <v>50.3</v>
      </c>
      <c r="N188" s="10">
        <v>56</v>
      </c>
      <c r="O188" s="10">
        <v>54.1</v>
      </c>
      <c r="P188" s="10">
        <v>52.6</v>
      </c>
      <c r="Q188" s="10">
        <v>50.7</v>
      </c>
      <c r="R188" s="10">
        <f>World!R187</f>
        <v>98.116024400000001</v>
      </c>
      <c r="S188" s="10">
        <f>World!S187</f>
        <v>69.32613413</v>
      </c>
      <c r="T188" s="10">
        <f>World!T187</f>
        <v>89.320698399999998</v>
      </c>
      <c r="U188" s="10">
        <f>World!U187</f>
        <v>76.753583800000001</v>
      </c>
      <c r="V188" s="10">
        <f>World!V187</f>
        <v>77.940417409999995</v>
      </c>
      <c r="W188" s="10">
        <f>World!W187</f>
        <v>53.49</v>
      </c>
      <c r="X188" s="10">
        <f>World!X187</f>
        <v>118.07071447</v>
      </c>
      <c r="Y188" s="10">
        <f>World!Y187</f>
        <v>1.4</v>
      </c>
      <c r="Z188" s="10"/>
      <c r="AA188" s="10"/>
      <c r="AB188" s="10"/>
      <c r="AC188" s="10"/>
      <c r="AD188" s="10"/>
    </row>
    <row r="189" spans="1:30" x14ac:dyDescent="0.2">
      <c r="A189" s="13">
        <v>42795</v>
      </c>
      <c r="B189" s="10">
        <f>World!B188</f>
        <v>105.71777799</v>
      </c>
      <c r="C189" s="10">
        <f>World!C188</f>
        <v>109.8873529</v>
      </c>
      <c r="D189" s="10">
        <f>World!D188</f>
        <v>101.36518527</v>
      </c>
      <c r="E189" s="10">
        <f>World!E188</f>
        <v>102.08843376999999</v>
      </c>
      <c r="F189" s="10">
        <v>56.2</v>
      </c>
      <c r="G189" s="10">
        <v>53.3</v>
      </c>
      <c r="H189" s="10">
        <v>51.2</v>
      </c>
      <c r="I189" s="10">
        <v>52.5</v>
      </c>
      <c r="J189" s="10">
        <v>56</v>
      </c>
      <c r="K189" s="10">
        <v>52.8</v>
      </c>
      <c r="L189" s="10">
        <v>52.2</v>
      </c>
      <c r="M189" s="10">
        <v>51.5</v>
      </c>
      <c r="N189" s="10">
        <v>56.4</v>
      </c>
      <c r="O189" s="10">
        <v>53</v>
      </c>
      <c r="P189" s="10">
        <v>52.1</v>
      </c>
      <c r="Q189" s="10">
        <v>52.3</v>
      </c>
      <c r="R189" s="10">
        <f>World!R188</f>
        <v>96.239720180000006</v>
      </c>
      <c r="S189" s="10">
        <f>World!S188</f>
        <v>65.211678160000005</v>
      </c>
      <c r="T189" s="10">
        <f>World!T188</f>
        <v>87.721752319999993</v>
      </c>
      <c r="U189" s="10">
        <f>World!U188</f>
        <v>76.447869760000003</v>
      </c>
      <c r="V189" s="10">
        <f>World!V188</f>
        <v>77.342717930000006</v>
      </c>
      <c r="W189" s="10">
        <f>World!W188</f>
        <v>49.76</v>
      </c>
      <c r="X189" s="10">
        <f>World!X188</f>
        <v>120.66505694</v>
      </c>
      <c r="Y189" s="10">
        <f>World!Y188</f>
        <v>0.2</v>
      </c>
      <c r="Z189" s="10"/>
      <c r="AA189" s="10"/>
      <c r="AB189" s="10"/>
      <c r="AC189" s="10"/>
      <c r="AD189" s="10"/>
    </row>
    <row r="190" spans="1:30" x14ac:dyDescent="0.2">
      <c r="A190" s="13">
        <v>42826</v>
      </c>
      <c r="B190" s="10">
        <f>World!B189</f>
        <v>106.70353525</v>
      </c>
      <c r="C190" s="10">
        <f>World!C189</f>
        <v>106.28247485999999</v>
      </c>
      <c r="D190" s="10">
        <f>World!D189</f>
        <v>100.76491203</v>
      </c>
      <c r="E190" s="10">
        <f>World!E189</f>
        <v>99.126674489999999</v>
      </c>
      <c r="F190" s="10">
        <v>56.7</v>
      </c>
      <c r="G190" s="10">
        <v>52.8</v>
      </c>
      <c r="H190" s="10">
        <v>50.3</v>
      </c>
      <c r="I190" s="10">
        <v>52.5</v>
      </c>
      <c r="J190" s="10">
        <v>56.4</v>
      </c>
      <c r="K190" s="10">
        <v>53.1</v>
      </c>
      <c r="L190" s="10">
        <v>51.5</v>
      </c>
      <c r="M190" s="10">
        <v>50.2</v>
      </c>
      <c r="N190" s="10">
        <v>56.8</v>
      </c>
      <c r="O190" s="10">
        <v>53.2</v>
      </c>
      <c r="P190" s="10">
        <v>51.2</v>
      </c>
      <c r="Q190" s="10">
        <v>51.3</v>
      </c>
      <c r="R190" s="10">
        <f>World!R189</f>
        <v>95.137197080000007</v>
      </c>
      <c r="S190" s="10">
        <f>World!S189</f>
        <v>66.986511629999995</v>
      </c>
      <c r="T190" s="10">
        <f>World!T189</f>
        <v>86.858489349999999</v>
      </c>
      <c r="U190" s="10">
        <f>World!U189</f>
        <v>73.741388259999994</v>
      </c>
      <c r="V190" s="10">
        <f>World!V189</f>
        <v>74.041355980000006</v>
      </c>
      <c r="W190" s="10">
        <f>World!W189</f>
        <v>51.11</v>
      </c>
      <c r="X190" s="10">
        <f>World!X189</f>
        <v>118.91129534</v>
      </c>
      <c r="Y190" s="10">
        <f>World!Y189</f>
        <v>2.4</v>
      </c>
      <c r="Z190" s="10"/>
      <c r="AA190" s="10"/>
      <c r="AB190" s="10"/>
      <c r="AC190" s="10"/>
      <c r="AD190" s="10"/>
    </row>
    <row r="191" spans="1:30" x14ac:dyDescent="0.2">
      <c r="A191" s="13">
        <v>42856</v>
      </c>
      <c r="B191" s="10">
        <f>World!B190</f>
        <v>110.84117719</v>
      </c>
      <c r="C191" s="10">
        <f>World!C190</f>
        <v>103.81104836999999</v>
      </c>
      <c r="D191" s="10">
        <f>World!D190</f>
        <v>100.36456767999999</v>
      </c>
      <c r="E191" s="10">
        <f>World!E190</f>
        <v>95.258091579999999</v>
      </c>
      <c r="F191" s="10">
        <v>57</v>
      </c>
      <c r="G191" s="10">
        <v>52.7</v>
      </c>
      <c r="H191" s="10">
        <v>49.6</v>
      </c>
      <c r="I191" s="10">
        <v>51.6</v>
      </c>
      <c r="J191" s="10">
        <v>56.3</v>
      </c>
      <c r="K191" s="10">
        <v>53.6</v>
      </c>
      <c r="L191" s="10">
        <v>52.8</v>
      </c>
      <c r="M191" s="10">
        <v>52.2</v>
      </c>
      <c r="N191" s="10">
        <v>56.8</v>
      </c>
      <c r="O191" s="10">
        <v>53.6</v>
      </c>
      <c r="P191" s="10">
        <v>51.5</v>
      </c>
      <c r="Q191" s="10">
        <v>52.5</v>
      </c>
      <c r="R191" s="10">
        <f>World!R190</f>
        <v>97.399119859999999</v>
      </c>
      <c r="S191" s="10">
        <f>World!S190</f>
        <v>64.227993080000005</v>
      </c>
      <c r="T191" s="10">
        <f>World!T190</f>
        <v>88.183732770000006</v>
      </c>
      <c r="U191" s="10">
        <f>World!U190</f>
        <v>68.505598520000007</v>
      </c>
      <c r="V191" s="10">
        <f>World!V190</f>
        <v>72.238722269999997</v>
      </c>
      <c r="W191" s="10">
        <f>World!W190</f>
        <v>49.14</v>
      </c>
      <c r="X191" s="10">
        <f>World!X190</f>
        <v>120.50553963</v>
      </c>
      <c r="Y191" s="10">
        <f>World!Y190</f>
        <v>-2.6</v>
      </c>
      <c r="Z191" s="10"/>
      <c r="AA191" s="10"/>
      <c r="AB191" s="10"/>
      <c r="AC191" s="10"/>
      <c r="AD191" s="10"/>
    </row>
    <row r="192" spans="1:30" x14ac:dyDescent="0.2">
      <c r="A192" s="13">
        <v>42887</v>
      </c>
      <c r="B192" s="10">
        <f>World!B191</f>
        <v>109.65345711000001</v>
      </c>
      <c r="C192" s="10">
        <f>World!C191</f>
        <v>104.60299507000001</v>
      </c>
      <c r="D192" s="10">
        <f>World!D191</f>
        <v>100.99762378</v>
      </c>
      <c r="E192" s="10">
        <f>World!E191</f>
        <v>91.327370759999994</v>
      </c>
      <c r="F192" s="10">
        <v>57.4</v>
      </c>
      <c r="G192" s="10">
        <v>52</v>
      </c>
      <c r="H192" s="10">
        <v>50.4</v>
      </c>
      <c r="I192" s="10">
        <v>50.9</v>
      </c>
      <c r="J192" s="10">
        <v>55.4</v>
      </c>
      <c r="K192" s="10">
        <v>54.2</v>
      </c>
      <c r="L192" s="10">
        <v>51.6</v>
      </c>
      <c r="M192" s="10">
        <v>53.1</v>
      </c>
      <c r="N192" s="10">
        <v>56.3</v>
      </c>
      <c r="O192" s="10">
        <v>53.9</v>
      </c>
      <c r="P192" s="10">
        <v>51.1</v>
      </c>
      <c r="Q192" s="10">
        <v>52.7</v>
      </c>
      <c r="R192" s="10">
        <f>World!R191</f>
        <v>97.96703282</v>
      </c>
      <c r="S192" s="10">
        <f>World!S191</f>
        <v>60.210532720000003</v>
      </c>
      <c r="T192" s="10">
        <f>World!T191</f>
        <v>87.144117399999999</v>
      </c>
      <c r="U192" s="10">
        <f>World!U191</f>
        <v>70.258716039999996</v>
      </c>
      <c r="V192" s="10">
        <f>World!V191</f>
        <v>71.707860890000006</v>
      </c>
      <c r="W192" s="10">
        <f>World!W191</f>
        <v>45.65</v>
      </c>
      <c r="X192" s="10">
        <f>World!X191</f>
        <v>120.56319627000001</v>
      </c>
      <c r="Y192" s="10">
        <f>World!Y191</f>
        <v>-1.5</v>
      </c>
      <c r="Z192" s="10"/>
      <c r="AA192" s="10"/>
      <c r="AB192" s="10"/>
      <c r="AC192" s="10"/>
      <c r="AD192" s="10"/>
    </row>
    <row r="193" spans="1:30" x14ac:dyDescent="0.2">
      <c r="A193" s="13">
        <v>42917</v>
      </c>
      <c r="B193" s="10">
        <f>World!B192</f>
        <v>110.60054246</v>
      </c>
      <c r="C193" s="10">
        <f>World!C192</f>
        <v>103.71058277</v>
      </c>
      <c r="D193" s="10">
        <f>World!D192</f>
        <v>101.5174367</v>
      </c>
      <c r="E193" s="10">
        <f>World!E192</f>
        <v>95.724158279999997</v>
      </c>
      <c r="F193" s="10">
        <v>56.6</v>
      </c>
      <c r="G193" s="10">
        <v>53.3</v>
      </c>
      <c r="H193" s="10">
        <v>51.1</v>
      </c>
      <c r="I193" s="10">
        <v>47.9</v>
      </c>
      <c r="J193" s="10">
        <v>55.4</v>
      </c>
      <c r="K193" s="10">
        <v>54.7</v>
      </c>
      <c r="L193" s="10">
        <v>51.5</v>
      </c>
      <c r="M193" s="10">
        <v>45.9</v>
      </c>
      <c r="N193" s="10">
        <v>55.7</v>
      </c>
      <c r="O193" s="10">
        <v>54.6</v>
      </c>
      <c r="P193" s="10">
        <v>51.9</v>
      </c>
      <c r="Q193" s="10">
        <v>46</v>
      </c>
      <c r="R193" s="10">
        <f>World!R192</f>
        <v>100.23368189</v>
      </c>
      <c r="S193" s="10">
        <f>World!S192</f>
        <v>62.190878159999997</v>
      </c>
      <c r="T193" s="10">
        <f>World!T192</f>
        <v>87.524792250000004</v>
      </c>
      <c r="U193" s="10">
        <f>World!U192</f>
        <v>68.915606139999994</v>
      </c>
      <c r="V193" s="10">
        <f>World!V192</f>
        <v>75.387315580000006</v>
      </c>
      <c r="W193" s="10">
        <f>World!W192</f>
        <v>47.85</v>
      </c>
      <c r="X193" s="10">
        <f>World!X192</f>
        <v>120.23592016000001</v>
      </c>
      <c r="Y193" s="10">
        <f>World!Y192</f>
        <v>-4.0999999999999996</v>
      </c>
      <c r="Z193" s="10"/>
      <c r="AA193" s="10"/>
      <c r="AB193" s="10"/>
      <c r="AC193" s="10"/>
      <c r="AD193" s="10"/>
    </row>
    <row r="194" spans="1:30" x14ac:dyDescent="0.2">
      <c r="A194" s="13">
        <v>42948</v>
      </c>
      <c r="B194" s="10">
        <f>World!B193</f>
        <v>110.24430175000001</v>
      </c>
      <c r="C194" s="10">
        <f>World!C193</f>
        <v>105.5141981</v>
      </c>
      <c r="D194" s="10">
        <f>World!D193</f>
        <v>102.03343653</v>
      </c>
      <c r="E194" s="10">
        <f>World!E193</f>
        <v>101.96170212</v>
      </c>
      <c r="F194" s="10">
        <v>57.4</v>
      </c>
      <c r="G194" s="10">
        <v>52.8</v>
      </c>
      <c r="H194" s="10">
        <v>51.6</v>
      </c>
      <c r="I194" s="10">
        <v>51.2</v>
      </c>
      <c r="J194" s="10">
        <v>54.7</v>
      </c>
      <c r="K194" s="10">
        <v>56</v>
      </c>
      <c r="L194" s="10">
        <v>52.7</v>
      </c>
      <c r="M194" s="10">
        <v>47.5</v>
      </c>
      <c r="N194" s="10">
        <v>55.7</v>
      </c>
      <c r="O194" s="10">
        <v>55.3</v>
      </c>
      <c r="P194" s="10">
        <v>52.4</v>
      </c>
      <c r="Q194" s="10">
        <v>49</v>
      </c>
      <c r="R194" s="10">
        <f>World!R193</f>
        <v>99.338650670000007</v>
      </c>
      <c r="S194" s="10">
        <f>World!S193</f>
        <v>65.293542270000003</v>
      </c>
      <c r="T194" s="10">
        <f>World!T193</f>
        <v>85.595886960000001</v>
      </c>
      <c r="U194" s="10">
        <f>World!U193</f>
        <v>70.748488449999996</v>
      </c>
      <c r="V194" s="10">
        <f>World!V193</f>
        <v>81.555210959999997</v>
      </c>
      <c r="W194" s="10">
        <f>World!W193</f>
        <v>51.02</v>
      </c>
      <c r="X194" s="10">
        <f>World!X193</f>
        <v>121.38926917000001</v>
      </c>
      <c r="Y194" s="10">
        <f>World!Y193</f>
        <v>-2.2999999999999998</v>
      </c>
      <c r="Z194" s="10"/>
      <c r="AA194" s="10"/>
      <c r="AB194" s="10"/>
      <c r="AC194" s="10"/>
      <c r="AD194" s="10"/>
    </row>
    <row r="195" spans="1:30" x14ac:dyDescent="0.2">
      <c r="A195" s="13">
        <v>42979</v>
      </c>
      <c r="B195" s="10">
        <f>World!B194</f>
        <v>109.69003313</v>
      </c>
      <c r="C195" s="10">
        <f>World!C194</f>
        <v>105.43638328</v>
      </c>
      <c r="D195" s="10">
        <f>World!D194</f>
        <v>104.36312096</v>
      </c>
      <c r="E195" s="10">
        <f>World!E194</f>
        <v>99.190427389999996</v>
      </c>
      <c r="F195" s="10">
        <v>58.1</v>
      </c>
      <c r="G195" s="10">
        <v>53.1</v>
      </c>
      <c r="H195" s="10">
        <v>51</v>
      </c>
      <c r="I195" s="10">
        <v>51.2</v>
      </c>
      <c r="J195" s="10">
        <v>55.8</v>
      </c>
      <c r="K195" s="10">
        <v>55.3</v>
      </c>
      <c r="L195" s="10">
        <v>50.6</v>
      </c>
      <c r="M195" s="10">
        <v>50.7</v>
      </c>
      <c r="N195" s="10">
        <v>56.7</v>
      </c>
      <c r="O195" s="10">
        <v>54.8</v>
      </c>
      <c r="P195" s="10">
        <v>51.4</v>
      </c>
      <c r="Q195" s="10">
        <v>51.1</v>
      </c>
      <c r="R195" s="10">
        <f>World!R194</f>
        <v>99.885667780000006</v>
      </c>
      <c r="S195" s="10">
        <f>World!S194</f>
        <v>68.817175750000004</v>
      </c>
      <c r="T195" s="10">
        <f>World!T194</f>
        <v>86.128287889999996</v>
      </c>
      <c r="U195" s="10">
        <f>World!U194</f>
        <v>74.076017199999995</v>
      </c>
      <c r="V195" s="10">
        <f>World!V194</f>
        <v>82.678279889999999</v>
      </c>
      <c r="W195" s="10">
        <f>World!W194</f>
        <v>54.24</v>
      </c>
      <c r="X195" s="10">
        <f>World!X194</f>
        <v>121.94788764</v>
      </c>
      <c r="Y195" s="10">
        <f>World!Y194</f>
        <v>2.2000000000000002</v>
      </c>
      <c r="Z195" s="10"/>
      <c r="AA195" s="10"/>
      <c r="AB195" s="10"/>
      <c r="AC195" s="10"/>
      <c r="AD195" s="10"/>
    </row>
    <row r="196" spans="1:30" x14ac:dyDescent="0.2">
      <c r="A196" s="13">
        <v>43009</v>
      </c>
      <c r="B196" s="10">
        <f>World!B195</f>
        <v>112.56879311</v>
      </c>
      <c r="C196" s="10">
        <f>World!C195</f>
        <v>104.23203744</v>
      </c>
      <c r="D196" s="10">
        <f>World!D195</f>
        <v>106.76134085</v>
      </c>
      <c r="E196" s="10">
        <f>World!E195</f>
        <v>98.843239229999995</v>
      </c>
      <c r="F196" s="10">
        <v>58.5</v>
      </c>
      <c r="G196" s="10">
        <v>54.6</v>
      </c>
      <c r="H196" s="10">
        <v>51</v>
      </c>
      <c r="I196" s="10">
        <v>50.3</v>
      </c>
      <c r="J196" s="10">
        <v>55</v>
      </c>
      <c r="K196" s="10">
        <v>55.3</v>
      </c>
      <c r="L196" s="10">
        <v>51.2</v>
      </c>
      <c r="M196" s="10">
        <v>51.7</v>
      </c>
      <c r="N196" s="10">
        <v>56</v>
      </c>
      <c r="O196" s="10">
        <v>55.2</v>
      </c>
      <c r="P196" s="10">
        <v>51</v>
      </c>
      <c r="Q196" s="10">
        <v>51.3</v>
      </c>
      <c r="R196" s="10">
        <f>World!R195</f>
        <v>98.911109310000001</v>
      </c>
      <c r="S196" s="10">
        <f>World!S195</f>
        <v>70.852651559999998</v>
      </c>
      <c r="T196" s="10">
        <f>World!T195</f>
        <v>85.312434069999995</v>
      </c>
      <c r="U196" s="10">
        <f>World!U195</f>
        <v>78.086943410000003</v>
      </c>
      <c r="V196" s="10">
        <f>World!V195</f>
        <v>83.390082269999994</v>
      </c>
      <c r="W196" s="10">
        <f>World!W195</f>
        <v>56.35</v>
      </c>
      <c r="X196" s="10">
        <f>World!X195</f>
        <v>120.50449657999999</v>
      </c>
      <c r="Y196" s="10">
        <f>World!Y195</f>
        <v>1.2</v>
      </c>
      <c r="Z196" s="10"/>
      <c r="AA196" s="10"/>
      <c r="AB196" s="10"/>
      <c r="AC196" s="10"/>
      <c r="AD196" s="10"/>
    </row>
    <row r="197" spans="1:30" x14ac:dyDescent="0.2">
      <c r="A197" s="13">
        <v>43040</v>
      </c>
      <c r="B197" s="10">
        <f>World!B196</f>
        <v>111.91699658</v>
      </c>
      <c r="C197" s="10">
        <f>World!C196</f>
        <v>120.83160187</v>
      </c>
      <c r="D197" s="10">
        <f>World!D196</f>
        <v>107.50119316</v>
      </c>
      <c r="E197" s="10">
        <f>World!E196</f>
        <v>103.096957</v>
      </c>
      <c r="F197" s="10">
        <v>60.1</v>
      </c>
      <c r="G197" s="10">
        <v>53.9</v>
      </c>
      <c r="H197" s="10">
        <v>50.8</v>
      </c>
      <c r="I197" s="10">
        <v>52.6</v>
      </c>
      <c r="J197" s="10">
        <v>56.2</v>
      </c>
      <c r="K197" s="10">
        <v>54.5</v>
      </c>
      <c r="L197" s="10">
        <v>51.9</v>
      </c>
      <c r="M197" s="10">
        <v>48.5</v>
      </c>
      <c r="N197" s="10">
        <v>57.5</v>
      </c>
      <c r="O197" s="10">
        <v>54.5</v>
      </c>
      <c r="P197" s="10">
        <v>51.6</v>
      </c>
      <c r="Q197" s="10">
        <v>50.3</v>
      </c>
      <c r="R197" s="10">
        <f>World!R196</f>
        <v>98.932736199999994</v>
      </c>
      <c r="S197" s="10">
        <f>World!S196</f>
        <v>76.633905760000005</v>
      </c>
      <c r="T197" s="10">
        <f>World!T196</f>
        <v>85.588412739999995</v>
      </c>
      <c r="U197" s="10">
        <f>World!U196</f>
        <v>82.675083950000001</v>
      </c>
      <c r="V197" s="10">
        <f>World!V196</f>
        <v>83.456109459999993</v>
      </c>
      <c r="W197" s="10">
        <f>World!W196</f>
        <v>61.97</v>
      </c>
      <c r="X197" s="10">
        <f>World!X196</f>
        <v>123.8274924</v>
      </c>
      <c r="Y197" s="10">
        <f>World!Y196</f>
        <v>-1.7</v>
      </c>
      <c r="Z197" s="10"/>
      <c r="AA197" s="10"/>
      <c r="AB197" s="10"/>
      <c r="AC197" s="10"/>
      <c r="AD197" s="10"/>
    </row>
    <row r="198" spans="1:30" x14ac:dyDescent="0.2">
      <c r="A198" s="13">
        <v>43070</v>
      </c>
      <c r="B198" s="10">
        <f>World!B197</f>
        <v>111.21751071</v>
      </c>
      <c r="C198" s="10">
        <f>World!C197</f>
        <v>101.60116148</v>
      </c>
      <c r="D198" s="10">
        <f>World!D197</f>
        <v>106.70499952999999</v>
      </c>
      <c r="E198" s="10">
        <f>World!E197</f>
        <v>101.25331445</v>
      </c>
      <c r="F198" s="10">
        <v>60.6</v>
      </c>
      <c r="G198" s="10">
        <v>55.1</v>
      </c>
      <c r="H198" s="10">
        <v>51.5</v>
      </c>
      <c r="I198" s="10">
        <v>54.7</v>
      </c>
      <c r="J198" s="10">
        <v>56.6</v>
      </c>
      <c r="K198" s="10">
        <v>53.7</v>
      </c>
      <c r="L198" s="10">
        <v>53.9</v>
      </c>
      <c r="M198" s="10">
        <v>50.9</v>
      </c>
      <c r="N198" s="10">
        <v>58.1</v>
      </c>
      <c r="O198" s="10">
        <v>54.1</v>
      </c>
      <c r="P198" s="10">
        <v>53</v>
      </c>
      <c r="Q198" s="10">
        <v>53</v>
      </c>
      <c r="R198" s="10">
        <f>World!R197</f>
        <v>96.40684444</v>
      </c>
      <c r="S198" s="10">
        <f>World!S197</f>
        <v>78.106568429999996</v>
      </c>
      <c r="T198" s="10">
        <f>World!T197</f>
        <v>84.855548630000001</v>
      </c>
      <c r="U198" s="10">
        <f>World!U197</f>
        <v>74.099408339999997</v>
      </c>
      <c r="V198" s="10">
        <f>World!V197</f>
        <v>84.113956790000003</v>
      </c>
      <c r="W198" s="10">
        <f>World!W197</f>
        <v>63.61</v>
      </c>
      <c r="X198" s="10">
        <f>World!X197</f>
        <v>124.5838646</v>
      </c>
      <c r="Y198" s="10">
        <f>World!Y197</f>
        <v>0.1</v>
      </c>
      <c r="Z198" s="10"/>
      <c r="AA198" s="10"/>
      <c r="AB198" s="10"/>
      <c r="AC198" s="10"/>
      <c r="AD198" s="10"/>
    </row>
    <row r="199" spans="1:30" x14ac:dyDescent="0.2">
      <c r="A199" s="13">
        <v>43101</v>
      </c>
      <c r="B199" s="10">
        <f>World!B198</f>
        <v>110.31606136000001</v>
      </c>
      <c r="C199" s="10">
        <f>World!C198</f>
        <v>105.41454827</v>
      </c>
      <c r="D199" s="10">
        <f>World!D198</f>
        <v>109.71623999000001</v>
      </c>
      <c r="E199" s="10">
        <f>World!E198</f>
        <v>103.85161103</v>
      </c>
      <c r="F199" s="10">
        <v>59.6</v>
      </c>
      <c r="G199" s="10">
        <v>55.5</v>
      </c>
      <c r="H199" s="10">
        <v>51.5</v>
      </c>
      <c r="I199" s="10">
        <v>52.4</v>
      </c>
      <c r="J199" s="10">
        <v>58</v>
      </c>
      <c r="K199" s="10">
        <v>53.3</v>
      </c>
      <c r="L199" s="10">
        <v>54.7</v>
      </c>
      <c r="M199" s="10">
        <v>51.7</v>
      </c>
      <c r="N199" s="10">
        <v>58.8</v>
      </c>
      <c r="O199" s="10">
        <v>53.8</v>
      </c>
      <c r="P199" s="10">
        <v>53.7</v>
      </c>
      <c r="Q199" s="10">
        <v>52.5</v>
      </c>
      <c r="R199" s="10">
        <f>World!R198</f>
        <v>96.730893339999994</v>
      </c>
      <c r="S199" s="10">
        <f>World!S198</f>
        <v>85.039025030000005</v>
      </c>
      <c r="T199" s="10">
        <f>World!T198</f>
        <v>87.030233870000004</v>
      </c>
      <c r="U199" s="10">
        <f>World!U198</f>
        <v>75.453350790000002</v>
      </c>
      <c r="V199" s="10">
        <f>World!V198</f>
        <v>88.569625779999996</v>
      </c>
      <c r="W199" s="10">
        <f>World!W198</f>
        <v>68.459999999999994</v>
      </c>
      <c r="X199" s="10">
        <f>World!X198</f>
        <v>125.02377958</v>
      </c>
      <c r="Y199" s="10">
        <f>World!Y198</f>
        <v>1.1000000000000001</v>
      </c>
      <c r="Z199" s="10"/>
      <c r="AA199" s="10"/>
      <c r="AB199" s="10"/>
      <c r="AC199" s="10"/>
      <c r="AD199" s="10"/>
    </row>
    <row r="200" spans="1:30" x14ac:dyDescent="0.2">
      <c r="A200" s="13">
        <v>43132</v>
      </c>
      <c r="B200" s="10">
        <f>World!B199</f>
        <v>110.12895100999999</v>
      </c>
      <c r="C200" s="10">
        <f>World!C199</f>
        <v>101.68634812000001</v>
      </c>
      <c r="D200" s="10">
        <f>World!D199</f>
        <v>111.24966017</v>
      </c>
      <c r="E200" s="10">
        <f>World!E199</f>
        <v>97.941828049999998</v>
      </c>
      <c r="F200" s="10">
        <v>58.6</v>
      </c>
      <c r="G200" s="10">
        <v>55.3</v>
      </c>
      <c r="H200" s="10">
        <v>51.6</v>
      </c>
      <c r="I200" s="10">
        <v>52.1</v>
      </c>
      <c r="J200" s="10">
        <v>56.2</v>
      </c>
      <c r="K200" s="10">
        <v>55.9</v>
      </c>
      <c r="L200" s="10">
        <v>54.2</v>
      </c>
      <c r="M200" s="10">
        <v>47.8</v>
      </c>
      <c r="N200" s="10">
        <v>57.1</v>
      </c>
      <c r="O200" s="10">
        <v>55.8</v>
      </c>
      <c r="P200" s="10">
        <v>53.3</v>
      </c>
      <c r="Q200" s="10">
        <v>49.7</v>
      </c>
      <c r="R200" s="10">
        <f>World!R199</f>
        <v>97.816037949999995</v>
      </c>
      <c r="S200" s="10">
        <f>World!S199</f>
        <v>80.538932840000001</v>
      </c>
      <c r="T200" s="10">
        <f>World!T199</f>
        <v>88.669258819999996</v>
      </c>
      <c r="U200" s="10">
        <f>World!U199</f>
        <v>77.696081629999995</v>
      </c>
      <c r="V200" s="10">
        <f>World!V199</f>
        <v>88.606940309999999</v>
      </c>
      <c r="W200" s="10">
        <f>World!W199</f>
        <v>63.27</v>
      </c>
      <c r="X200" s="10">
        <f>World!X199</f>
        <v>124.22733483</v>
      </c>
      <c r="Y200" s="10">
        <f>World!Y199</f>
        <v>-1.7</v>
      </c>
      <c r="Z200" s="10"/>
      <c r="AA200" s="10"/>
      <c r="AB200" s="10"/>
      <c r="AC200" s="10"/>
      <c r="AD200" s="10"/>
    </row>
    <row r="201" spans="1:30" x14ac:dyDescent="0.2">
      <c r="A201" s="13">
        <v>43160</v>
      </c>
      <c r="B201" s="10">
        <f>World!B200</f>
        <v>109.20825911999999</v>
      </c>
      <c r="C201" s="10">
        <f>World!C200</f>
        <v>100.66027379000001</v>
      </c>
      <c r="D201" s="10">
        <f>World!D200</f>
        <v>109.81526452999999</v>
      </c>
      <c r="E201" s="10">
        <f>World!E200</f>
        <v>105.03525003999999</v>
      </c>
      <c r="F201" s="10">
        <v>56.6</v>
      </c>
      <c r="G201" s="10">
        <v>55.6</v>
      </c>
      <c r="H201" s="10">
        <v>51</v>
      </c>
      <c r="I201" s="10">
        <v>51</v>
      </c>
      <c r="J201" s="10">
        <v>54.9</v>
      </c>
      <c r="K201" s="10">
        <v>54</v>
      </c>
      <c r="L201" s="10">
        <v>52.3</v>
      </c>
      <c r="M201" s="10">
        <v>50.3</v>
      </c>
      <c r="N201" s="10">
        <v>55.2</v>
      </c>
      <c r="O201" s="10">
        <v>54.2</v>
      </c>
      <c r="P201" s="10">
        <v>51.8</v>
      </c>
      <c r="Q201" s="10">
        <v>50.8</v>
      </c>
      <c r="R201" s="10">
        <f>World!R200</f>
        <v>98.993745849999996</v>
      </c>
      <c r="S201" s="10">
        <f>World!S200</f>
        <v>80.893429179999998</v>
      </c>
      <c r="T201" s="10">
        <f>World!T200</f>
        <v>90.042375109999995</v>
      </c>
      <c r="U201" s="10">
        <f>World!U200</f>
        <v>78.275211040000002</v>
      </c>
      <c r="V201" s="10">
        <f>World!V200</f>
        <v>84.471071550000005</v>
      </c>
      <c r="W201" s="10">
        <f>World!W200</f>
        <v>63.68</v>
      </c>
      <c r="X201" s="10">
        <f>World!X200</f>
        <v>123.41887683</v>
      </c>
      <c r="Y201" s="10">
        <f>World!Y200</f>
        <v>0</v>
      </c>
      <c r="Z201" s="10"/>
      <c r="AA201" s="10"/>
      <c r="AB201" s="10"/>
      <c r="AC201" s="10"/>
      <c r="AD201" s="10"/>
    </row>
    <row r="202" spans="1:30" x14ac:dyDescent="0.2">
      <c r="A202" s="13">
        <v>43191</v>
      </c>
      <c r="B202" s="10">
        <f>World!B201</f>
        <v>111.25479097</v>
      </c>
      <c r="C202" s="10">
        <f>World!C201</f>
        <v>101.04916334000001</v>
      </c>
      <c r="D202" s="10">
        <f>World!D201</f>
        <v>109.77445403999999</v>
      </c>
      <c r="E202" s="10">
        <f>World!E201</f>
        <v>102.32872519999999</v>
      </c>
      <c r="F202" s="10">
        <v>56.2</v>
      </c>
      <c r="G202" s="10">
        <v>56.5</v>
      </c>
      <c r="H202" s="10">
        <v>51.1</v>
      </c>
      <c r="I202" s="10">
        <v>51.6</v>
      </c>
      <c r="J202" s="10">
        <v>54.7</v>
      </c>
      <c r="K202" s="10">
        <v>54.6</v>
      </c>
      <c r="L202" s="10">
        <v>52.9</v>
      </c>
      <c r="M202" s="10">
        <v>51.4</v>
      </c>
      <c r="N202" s="10">
        <v>55.1</v>
      </c>
      <c r="O202" s="10">
        <v>54.9</v>
      </c>
      <c r="P202" s="10">
        <v>52.3</v>
      </c>
      <c r="Q202" s="10">
        <v>51.9</v>
      </c>
      <c r="R202" s="10">
        <f>World!R201</f>
        <v>98.487582369999998</v>
      </c>
      <c r="S202" s="10">
        <f>World!S201</f>
        <v>85.911920969999997</v>
      </c>
      <c r="T202" s="10">
        <f>World!T201</f>
        <v>91.663335020000005</v>
      </c>
      <c r="U202" s="10">
        <f>World!U201</f>
        <v>78.59184449</v>
      </c>
      <c r="V202" s="10">
        <f>World!V201</f>
        <v>86.445443990000001</v>
      </c>
      <c r="W202" s="10">
        <f>World!W201</f>
        <v>69.08</v>
      </c>
      <c r="X202" s="10">
        <f>World!X201</f>
        <v>124.08273242</v>
      </c>
      <c r="Y202" s="10">
        <f>World!Y201</f>
        <v>-5</v>
      </c>
      <c r="Z202" s="10"/>
      <c r="AA202" s="10"/>
      <c r="AB202" s="10"/>
      <c r="AC202" s="10"/>
      <c r="AD202" s="10"/>
    </row>
    <row r="203" spans="1:30" x14ac:dyDescent="0.2">
      <c r="A203" s="13">
        <v>43221</v>
      </c>
      <c r="B203" s="10">
        <f>World!B202</f>
        <v>107.07843994</v>
      </c>
      <c r="C203" s="10">
        <f>World!C202</f>
        <v>99.798029740000004</v>
      </c>
      <c r="D203" s="10">
        <f>World!D202</f>
        <v>109.35295290000001</v>
      </c>
      <c r="E203" s="10">
        <f>World!E202</f>
        <v>101.81400044</v>
      </c>
      <c r="F203" s="10">
        <v>55.5</v>
      </c>
      <c r="G203" s="10">
        <v>56.4</v>
      </c>
      <c r="H203" s="10">
        <v>51.1</v>
      </c>
      <c r="I203" s="10">
        <v>51.2</v>
      </c>
      <c r="J203" s="10">
        <v>53.8</v>
      </c>
      <c r="K203" s="10">
        <v>56.8</v>
      </c>
      <c r="L203" s="10">
        <v>52.9</v>
      </c>
      <c r="M203" s="10">
        <v>49.6</v>
      </c>
      <c r="N203" s="10">
        <v>54.1</v>
      </c>
      <c r="O203" s="10">
        <v>56.6</v>
      </c>
      <c r="P203" s="10">
        <v>52.3</v>
      </c>
      <c r="Q203" s="10">
        <v>50.4</v>
      </c>
      <c r="R203" s="10">
        <f>World!R202</f>
        <v>98.584941259999994</v>
      </c>
      <c r="S203" s="10">
        <f>World!S202</f>
        <v>91.746851039999996</v>
      </c>
      <c r="T203" s="10">
        <f>World!T202</f>
        <v>91.845127480000002</v>
      </c>
      <c r="U203" s="10">
        <f>World!U202</f>
        <v>77.396362960000005</v>
      </c>
      <c r="V203" s="10">
        <f>World!V202</f>
        <v>86.788527270000003</v>
      </c>
      <c r="W203" s="10">
        <f>World!W202</f>
        <v>74.86</v>
      </c>
      <c r="X203" s="10">
        <f>World!X202</f>
        <v>125.10496513</v>
      </c>
      <c r="Y203" s="10">
        <f>World!Y202</f>
        <v>-0.1</v>
      </c>
      <c r="Z203" s="10"/>
      <c r="AA203" s="10"/>
      <c r="AB203" s="10"/>
      <c r="AC203" s="10"/>
      <c r="AD203" s="10"/>
    </row>
    <row r="204" spans="1:30" x14ac:dyDescent="0.2">
      <c r="A204" s="13">
        <v>43252</v>
      </c>
      <c r="B204" s="10">
        <f>World!B203</f>
        <v>107.14422651</v>
      </c>
      <c r="C204" s="10">
        <f>World!C203</f>
        <v>98.331702109999995</v>
      </c>
      <c r="D204" s="10">
        <f>World!D203</f>
        <v>107.86093787</v>
      </c>
      <c r="E204" s="10">
        <f>World!E203</f>
        <v>100.01329912999999</v>
      </c>
      <c r="F204" s="10">
        <v>54.9</v>
      </c>
      <c r="G204" s="10">
        <v>55.4</v>
      </c>
      <c r="H204" s="10">
        <v>51</v>
      </c>
      <c r="I204" s="10">
        <v>53.1</v>
      </c>
      <c r="J204" s="10">
        <v>55.2</v>
      </c>
      <c r="K204" s="10">
        <v>56.5</v>
      </c>
      <c r="L204" s="10">
        <v>53.9</v>
      </c>
      <c r="M204" s="10">
        <v>52.6</v>
      </c>
      <c r="N204" s="10">
        <v>54.9</v>
      </c>
      <c r="O204" s="10">
        <v>56.2</v>
      </c>
      <c r="P204" s="10">
        <v>53</v>
      </c>
      <c r="Q204" s="10">
        <v>53.3</v>
      </c>
      <c r="R204" s="10">
        <f>World!R203</f>
        <v>96.873520339999999</v>
      </c>
      <c r="S204" s="10">
        <f>World!S203</f>
        <v>90.814055240000002</v>
      </c>
      <c r="T204" s="10">
        <f>World!T203</f>
        <v>88.942982009999994</v>
      </c>
      <c r="U204" s="10">
        <f>World!U203</f>
        <v>78.030450759999994</v>
      </c>
      <c r="V204" s="10">
        <f>World!V203</f>
        <v>86.976679919999995</v>
      </c>
      <c r="W204" s="10">
        <f>World!W203</f>
        <v>73.38</v>
      </c>
      <c r="X204" s="10">
        <f>World!X203</f>
        <v>125.21176359</v>
      </c>
      <c r="Y204" s="10">
        <f>World!Y203</f>
        <v>0.9</v>
      </c>
      <c r="Z204" s="10"/>
      <c r="AA204" s="10"/>
      <c r="AB204" s="10"/>
      <c r="AC204" s="10"/>
      <c r="AD204" s="10"/>
    </row>
    <row r="205" spans="1:30" x14ac:dyDescent="0.2">
      <c r="A205" s="13">
        <v>43282</v>
      </c>
      <c r="B205" s="10">
        <f>World!B204</f>
        <v>107.18072926000001</v>
      </c>
      <c r="C205" s="10">
        <f>World!C204</f>
        <v>102.41810133</v>
      </c>
      <c r="D205" s="10">
        <f>World!D204</f>
        <v>106.77862868</v>
      </c>
      <c r="E205" s="10">
        <f>World!E204</f>
        <v>98.371655270000005</v>
      </c>
      <c r="F205" s="10">
        <v>55.1</v>
      </c>
      <c r="G205" s="10">
        <v>55.3</v>
      </c>
      <c r="H205" s="10">
        <v>50.8</v>
      </c>
      <c r="I205" s="10">
        <v>52.3</v>
      </c>
      <c r="J205" s="10">
        <v>54.2</v>
      </c>
      <c r="K205" s="10">
        <v>56</v>
      </c>
      <c r="L205" s="10">
        <v>52.8</v>
      </c>
      <c r="M205" s="10">
        <v>54.2</v>
      </c>
      <c r="N205" s="10">
        <v>54.3</v>
      </c>
      <c r="O205" s="10">
        <v>55.7</v>
      </c>
      <c r="P205" s="10">
        <v>52.3</v>
      </c>
      <c r="Q205" s="10">
        <v>54.1</v>
      </c>
      <c r="R205" s="10">
        <f>World!R204</f>
        <v>94.997920699999995</v>
      </c>
      <c r="S205" s="10">
        <f>World!S204</f>
        <v>91.690570440000002</v>
      </c>
      <c r="T205" s="10">
        <f>World!T204</f>
        <v>86.354439819999996</v>
      </c>
      <c r="U205" s="10">
        <f>World!U204</f>
        <v>82.635482420000002</v>
      </c>
      <c r="V205" s="10">
        <f>World!V204</f>
        <v>79.772262900000001</v>
      </c>
      <c r="W205" s="10">
        <f>World!W204</f>
        <v>72.87</v>
      </c>
      <c r="X205" s="10">
        <f>World!X204</f>
        <v>126.19639706</v>
      </c>
      <c r="Y205" s="10">
        <f>World!Y204</f>
        <v>1</v>
      </c>
      <c r="Z205" s="10"/>
      <c r="AA205" s="10"/>
      <c r="AB205" s="10"/>
      <c r="AC205" s="10"/>
      <c r="AD205" s="10"/>
    </row>
    <row r="206" spans="1:30" x14ac:dyDescent="0.2">
      <c r="A206" s="13">
        <v>43313</v>
      </c>
      <c r="B206" s="10">
        <f>World!B205</f>
        <v>106.89128411</v>
      </c>
      <c r="C206" s="10">
        <f>World!C205</f>
        <v>102.64402020999999</v>
      </c>
      <c r="D206" s="10">
        <f>World!D205</f>
        <v>110.23636182</v>
      </c>
      <c r="E206" s="10">
        <f>World!E205</f>
        <v>103.0242654</v>
      </c>
      <c r="F206" s="10">
        <f>World!F205</f>
        <v>54.6</v>
      </c>
      <c r="G206" s="10">
        <f>World!G205</f>
        <v>54.7</v>
      </c>
      <c r="H206" s="10">
        <f>World!H205</f>
        <v>50.6</v>
      </c>
      <c r="I206" s="10">
        <f>World!I205</f>
        <v>51.7</v>
      </c>
      <c r="J206" s="10">
        <f>World!J205</f>
        <v>54.4</v>
      </c>
      <c r="K206" s="10">
        <f>World!K205</f>
        <v>54.8</v>
      </c>
      <c r="L206" s="10">
        <f>World!L205</f>
        <v>51.5</v>
      </c>
      <c r="M206" s="10">
        <f>World!M205</f>
        <v>51.5</v>
      </c>
      <c r="N206" s="10">
        <f>World!N205</f>
        <v>54.5</v>
      </c>
      <c r="O206" s="10">
        <f>World!O205</f>
        <v>54.7</v>
      </c>
      <c r="P206" s="10">
        <f>World!P205</f>
        <v>52</v>
      </c>
      <c r="Q206" s="10">
        <f>World!Q205</f>
        <v>51.9</v>
      </c>
      <c r="R206" s="10">
        <f>World!R205</f>
        <v>95.899811909999997</v>
      </c>
      <c r="S206" s="10">
        <f>World!S205</f>
        <v>90.383231480000006</v>
      </c>
      <c r="T206" s="10">
        <f>World!T205</f>
        <v>84.838934940000001</v>
      </c>
      <c r="U206" s="10">
        <f>World!U205</f>
        <v>84.565610820000003</v>
      </c>
      <c r="V206" s="10">
        <f>World!V205</f>
        <v>78.118471339999999</v>
      </c>
      <c r="W206" s="10">
        <f>World!W205</f>
        <v>71.72</v>
      </c>
      <c r="X206" s="10">
        <f>World!X205</f>
        <v>126.35114407</v>
      </c>
      <c r="Y206" s="10">
        <f>World!Y205</f>
        <v>-3.2</v>
      </c>
      <c r="Z206" s="10"/>
      <c r="AA206" s="10"/>
      <c r="AB206" s="10"/>
      <c r="AC206" s="10"/>
      <c r="AD206" s="10"/>
    </row>
    <row r="207" spans="1:30" x14ac:dyDescent="0.2">
      <c r="A207" s="13">
        <v>43344</v>
      </c>
      <c r="B207" s="10">
        <f>World!B206</f>
        <v>103.14611236</v>
      </c>
      <c r="C207" s="10">
        <f>World!C206</f>
        <v>100.30168740000001</v>
      </c>
      <c r="D207" s="10">
        <f>World!D206</f>
        <v>110.12313279</v>
      </c>
      <c r="E207" s="10">
        <f>World!E206</f>
        <v>102.29806589</v>
      </c>
      <c r="F207" s="10">
        <f>World!F206</f>
        <v>53.2</v>
      </c>
      <c r="G207" s="10">
        <f>World!G206</f>
        <v>55.6</v>
      </c>
      <c r="H207" s="10">
        <f>World!H206</f>
        <v>50</v>
      </c>
      <c r="I207" s="10">
        <f>World!I206</f>
        <v>52.2</v>
      </c>
      <c r="J207" s="10">
        <f>World!J206</f>
        <v>54.7</v>
      </c>
      <c r="K207" s="10">
        <f>World!K206</f>
        <v>53.5</v>
      </c>
      <c r="L207" s="10">
        <f>World!L206</f>
        <v>53.1</v>
      </c>
      <c r="M207" s="10">
        <f>World!M206</f>
        <v>50.9</v>
      </c>
      <c r="N207" s="10">
        <f>World!N206</f>
        <v>54.1</v>
      </c>
      <c r="O207" s="10">
        <f>World!O206</f>
        <v>53.9</v>
      </c>
      <c r="P207" s="10">
        <f>World!P206</f>
        <v>52.1</v>
      </c>
      <c r="Q207" s="10">
        <f>World!Q206</f>
        <v>51.6</v>
      </c>
      <c r="R207" s="10">
        <f>World!R206</f>
        <v>94.198581559999994</v>
      </c>
      <c r="S207" s="10">
        <f>World!S206</f>
        <v>95.630211029999998</v>
      </c>
      <c r="T207" s="10">
        <f>World!T206</f>
        <v>82.648096330000001</v>
      </c>
      <c r="U207" s="10">
        <f>World!U206</f>
        <v>86.697247360000006</v>
      </c>
      <c r="V207" s="10">
        <f>World!V206</f>
        <v>77.444916430000006</v>
      </c>
      <c r="W207" s="10">
        <f>World!W206</f>
        <v>78.06</v>
      </c>
      <c r="X207" s="10">
        <f>World!X206</f>
        <v>125.37904296000001</v>
      </c>
      <c r="Y207" s="10">
        <f>World!Y206</f>
        <v>-2.4</v>
      </c>
      <c r="Z207" s="10"/>
      <c r="AA207" s="10"/>
      <c r="AB207" s="10"/>
      <c r="AC207" s="10"/>
      <c r="AD207" s="10"/>
    </row>
    <row r="208" spans="1:30" x14ac:dyDescent="0.2">
      <c r="A208" s="13">
        <v>43374</v>
      </c>
      <c r="B208" s="10">
        <f>World!B207</f>
        <v>100.88792166</v>
      </c>
      <c r="C208" s="10">
        <f>World!C207</f>
        <v>100.53788324999999</v>
      </c>
      <c r="D208" s="10">
        <f>World!D207</f>
        <v>108.73985478</v>
      </c>
      <c r="E208" s="10">
        <f>World!E207</f>
        <v>104.64116606</v>
      </c>
      <c r="F208" s="10">
        <f>World!F207</f>
        <v>52</v>
      </c>
      <c r="G208" s="10">
        <f>World!G207</f>
        <v>55.7</v>
      </c>
      <c r="H208" s="10">
        <f>World!H207</f>
        <v>50.1</v>
      </c>
      <c r="I208" s="10">
        <f>World!I207</f>
        <v>53.1</v>
      </c>
      <c r="J208" s="10">
        <f>World!J207</f>
        <v>53.7</v>
      </c>
      <c r="K208" s="10">
        <f>World!K207</f>
        <v>54.8</v>
      </c>
      <c r="L208" s="10">
        <f>World!L207</f>
        <v>50.8</v>
      </c>
      <c r="M208" s="10">
        <f>World!M207</f>
        <v>52.2</v>
      </c>
      <c r="N208" s="10">
        <f>World!N207</f>
        <v>53.1</v>
      </c>
      <c r="O208" s="10">
        <f>World!O207</f>
        <v>54.9</v>
      </c>
      <c r="P208" s="10">
        <f>World!P207</f>
        <v>50.5</v>
      </c>
      <c r="Q208" s="10">
        <f>World!Q207</f>
        <v>53</v>
      </c>
      <c r="R208" s="10">
        <f>World!R207</f>
        <v>93.262794630000002</v>
      </c>
      <c r="S208" s="10">
        <f>World!S207</f>
        <v>96.865705469999995</v>
      </c>
      <c r="T208" s="10">
        <f>World!T207</f>
        <v>83.385929230000002</v>
      </c>
      <c r="U208" s="10">
        <f>World!U207</f>
        <v>88.151800390000005</v>
      </c>
      <c r="V208" s="10">
        <f>World!V207</f>
        <v>79.354986389999993</v>
      </c>
      <c r="W208" s="10">
        <f>World!W207</f>
        <v>79.260000000000005</v>
      </c>
      <c r="X208" s="10">
        <f>World!X207</f>
        <v>126.91314377</v>
      </c>
      <c r="Y208" s="10">
        <f>World!Y207</f>
        <v>3.3</v>
      </c>
      <c r="Z208" s="10"/>
      <c r="AA208" s="10"/>
      <c r="AB208" s="10"/>
      <c r="AC208" s="10"/>
      <c r="AD208" s="10"/>
    </row>
    <row r="209" spans="1:30" x14ac:dyDescent="0.2">
      <c r="A209" s="13">
        <v>43405</v>
      </c>
      <c r="B209" s="10">
        <f>World!B208</f>
        <v>100.7434727</v>
      </c>
      <c r="C209" s="10">
        <f>World!C208</f>
        <v>102.43231946</v>
      </c>
      <c r="D209" s="10">
        <f>World!D208</f>
        <v>107.25693883</v>
      </c>
      <c r="E209" s="10">
        <f>World!E208</f>
        <v>101.85435137</v>
      </c>
      <c r="F209" s="10">
        <f>World!F208</f>
        <v>51.8</v>
      </c>
      <c r="G209" s="10">
        <f>World!G208</f>
        <v>55.3</v>
      </c>
      <c r="H209" s="10">
        <f>World!H208</f>
        <v>50.2</v>
      </c>
      <c r="I209" s="10">
        <f>World!I208</f>
        <v>54</v>
      </c>
      <c r="J209" s="10">
        <f>World!J208</f>
        <v>53.4</v>
      </c>
      <c r="K209" s="10">
        <f>World!K208</f>
        <v>54.7</v>
      </c>
      <c r="L209" s="10">
        <f>World!L208</f>
        <v>53.8</v>
      </c>
      <c r="M209" s="10">
        <f>World!M208</f>
        <v>53.7</v>
      </c>
      <c r="N209" s="10">
        <f>World!N208</f>
        <v>52.7</v>
      </c>
      <c r="O209" s="10">
        <f>World!O208</f>
        <v>54.7</v>
      </c>
      <c r="P209" s="10">
        <f>World!P208</f>
        <v>51.9</v>
      </c>
      <c r="Q209" s="10">
        <f>World!Q208</f>
        <v>54.5</v>
      </c>
      <c r="R209" s="10">
        <f>World!R208</f>
        <v>92.168638999999999</v>
      </c>
      <c r="S209" s="10">
        <f>World!S208</f>
        <v>81.912159860000003</v>
      </c>
      <c r="T209" s="10">
        <f>World!T208</f>
        <v>82.231684810000004</v>
      </c>
      <c r="U209" s="10">
        <f>World!U208</f>
        <v>93.117536270000002</v>
      </c>
      <c r="V209" s="10">
        <f>World!V208</f>
        <v>77.50087474</v>
      </c>
      <c r="W209" s="10">
        <f>World!W208</f>
        <v>64.8</v>
      </c>
      <c r="X209" s="10">
        <f>World!X208</f>
        <v>124.71650543</v>
      </c>
      <c r="Y209" s="10">
        <f>World!Y208</f>
        <v>0.3</v>
      </c>
      <c r="Z209" s="10"/>
      <c r="AA209" s="10"/>
      <c r="AB209" s="10"/>
      <c r="AC209" s="10"/>
      <c r="AD209" s="10"/>
    </row>
    <row r="210" spans="1:30" x14ac:dyDescent="0.2">
      <c r="A210" s="13">
        <v>43435</v>
      </c>
      <c r="B210" s="10">
        <f>World!B209</f>
        <v>99.532692319999995</v>
      </c>
      <c r="C210" s="10">
        <f>World!C209</f>
        <v>98.015498570000005</v>
      </c>
      <c r="D210" s="10">
        <f>World!D209</f>
        <v>101.16166349</v>
      </c>
      <c r="E210" s="10">
        <f>World!E209</f>
        <v>99.54269807</v>
      </c>
      <c r="F210" s="10">
        <f>World!F209</f>
        <v>51.4</v>
      </c>
      <c r="G210" s="10">
        <f>World!G209</f>
        <v>53.8</v>
      </c>
      <c r="H210" s="10">
        <f>World!H209</f>
        <v>49.7</v>
      </c>
      <c r="I210" s="10">
        <f>World!I209</f>
        <v>53.2</v>
      </c>
      <c r="J210" s="10">
        <f>World!J209</f>
        <v>51.2</v>
      </c>
      <c r="K210" s="10">
        <f>World!K209</f>
        <v>54.4</v>
      </c>
      <c r="L210" s="10">
        <f>World!L209</f>
        <v>53.9</v>
      </c>
      <c r="M210" s="10">
        <f>World!M209</f>
        <v>53.2</v>
      </c>
      <c r="N210" s="10">
        <f>World!N209</f>
        <v>51.1</v>
      </c>
      <c r="O210" s="10">
        <f>World!O209</f>
        <v>54.4</v>
      </c>
      <c r="P210" s="10">
        <f>World!P209</f>
        <v>52.2</v>
      </c>
      <c r="Q210" s="10">
        <f>World!Q209</f>
        <v>53.6</v>
      </c>
      <c r="R210" s="10">
        <f>World!R209</f>
        <v>92.208123420000007</v>
      </c>
      <c r="S210" s="10">
        <f>World!S209</f>
        <v>72.63806606</v>
      </c>
      <c r="T210" s="10">
        <f>World!T209</f>
        <v>82.634648929999997</v>
      </c>
      <c r="U210" s="10">
        <f>World!U209</f>
        <v>89.428145319999999</v>
      </c>
      <c r="V210" s="10">
        <f>World!V209</f>
        <v>76.071704629999999</v>
      </c>
      <c r="W210" s="10">
        <f>World!W209</f>
        <v>57.59</v>
      </c>
      <c r="X210" s="10">
        <f>World!X209</f>
        <v>122.84449574999999</v>
      </c>
      <c r="Y210" s="10">
        <f>World!Y209</f>
        <v>-1</v>
      </c>
      <c r="Z210" s="10"/>
      <c r="AA210" s="10"/>
      <c r="AB210" s="10"/>
      <c r="AC210" s="10"/>
      <c r="AD210" s="10"/>
    </row>
    <row r="211" spans="1:30" x14ac:dyDescent="0.2">
      <c r="A211" s="13">
        <v>43466</v>
      </c>
      <c r="B211" s="10">
        <f>World!B210</f>
        <v>102.63073749</v>
      </c>
      <c r="C211" s="10">
        <f>World!C210</f>
        <v>102.01622235000001</v>
      </c>
      <c r="D211" s="10">
        <f>World!D210</f>
        <v>103.35500156000001</v>
      </c>
      <c r="E211" s="10">
        <f>World!E210</f>
        <v>100.8842495</v>
      </c>
      <c r="F211" s="10">
        <f>World!F210</f>
        <v>50.5</v>
      </c>
      <c r="G211" s="10">
        <f>World!G210</f>
        <v>54.9</v>
      </c>
      <c r="H211" s="10">
        <f>World!H210</f>
        <v>48.3</v>
      </c>
      <c r="I211" s="10">
        <f>World!I210</f>
        <v>53.9</v>
      </c>
      <c r="J211" s="10">
        <f>World!J210</f>
        <v>51.2</v>
      </c>
      <c r="K211" s="10">
        <f>World!K210</f>
        <v>54.2</v>
      </c>
      <c r="L211" s="10">
        <f>World!L210</f>
        <v>53.6</v>
      </c>
      <c r="M211" s="10">
        <f>World!M210</f>
        <v>52.2</v>
      </c>
      <c r="N211" s="10">
        <f>World!N210</f>
        <v>51</v>
      </c>
      <c r="O211" s="10">
        <f>World!O210</f>
        <v>54.4</v>
      </c>
      <c r="P211" s="10">
        <f>World!P210</f>
        <v>50.9</v>
      </c>
      <c r="Q211" s="10">
        <f>World!Q210</f>
        <v>53.6</v>
      </c>
      <c r="R211" s="10">
        <f>World!R210</f>
        <v>93.246823820000003</v>
      </c>
      <c r="S211" s="10">
        <f>World!S210</f>
        <v>73.803840199999996</v>
      </c>
      <c r="T211" s="10">
        <f>World!T210</f>
        <v>83.502453709999997</v>
      </c>
      <c r="U211" s="10">
        <f>World!U210</f>
        <v>86.819084439999997</v>
      </c>
      <c r="V211" s="10">
        <f>World!V210</f>
        <v>75.774153490000003</v>
      </c>
      <c r="W211" s="10">
        <f>World!W210</f>
        <v>59.85</v>
      </c>
      <c r="X211" s="10">
        <f>World!X210</f>
        <v>125.26333138</v>
      </c>
      <c r="Y211" s="10">
        <f>World!Y210</f>
        <v>0.3</v>
      </c>
      <c r="Z211" s="10"/>
      <c r="AA211" s="10"/>
      <c r="AB211" s="10"/>
      <c r="AC211" s="10"/>
      <c r="AD211" s="10"/>
    </row>
    <row r="212" spans="1:30" x14ac:dyDescent="0.2">
      <c r="A212" s="13">
        <v>43497</v>
      </c>
      <c r="B212" s="10">
        <f>World!B211</f>
        <v>104.46073536</v>
      </c>
      <c r="C212" s="10">
        <f>World!C211</f>
        <v>100.56151912</v>
      </c>
      <c r="D212" s="10">
        <f>World!D211</f>
        <v>101.79832704</v>
      </c>
      <c r="E212" s="10">
        <f>World!E211</f>
        <v>101.20083969</v>
      </c>
      <c r="F212" s="10">
        <f>World!F211</f>
        <v>49.3</v>
      </c>
      <c r="G212" s="10">
        <f>World!G211</f>
        <v>53</v>
      </c>
      <c r="H212" s="10">
        <f>World!H211</f>
        <v>49.9</v>
      </c>
      <c r="I212" s="10">
        <f>World!I211</f>
        <v>54.3</v>
      </c>
      <c r="J212" s="10">
        <f>World!J211</f>
        <v>52.8</v>
      </c>
      <c r="K212" s="10">
        <f>World!K211</f>
        <v>56</v>
      </c>
      <c r="L212" s="10">
        <f>World!L211</f>
        <v>51.1</v>
      </c>
      <c r="M212" s="10">
        <f>World!M211</f>
        <v>52.5</v>
      </c>
      <c r="N212" s="10">
        <f>World!N211</f>
        <v>51.9</v>
      </c>
      <c r="O212" s="10">
        <f>World!O211</f>
        <v>55.5</v>
      </c>
      <c r="P212" s="10">
        <f>World!P211</f>
        <v>50.7</v>
      </c>
      <c r="Q212" s="10">
        <f>World!Q211</f>
        <v>53.8</v>
      </c>
      <c r="R212" s="10">
        <f>World!R211</f>
        <v>93.973170850000002</v>
      </c>
      <c r="S212" s="10">
        <f>World!S211</f>
        <v>77.392262389999999</v>
      </c>
      <c r="T212" s="10">
        <f>World!T211</f>
        <v>83.757216720000002</v>
      </c>
      <c r="U212" s="10">
        <f>World!U211</f>
        <v>84.839744150000001</v>
      </c>
      <c r="V212" s="10">
        <f>World!V211</f>
        <v>80.117198200000004</v>
      </c>
      <c r="W212" s="10">
        <f>World!W211</f>
        <v>63.85</v>
      </c>
      <c r="X212" s="10">
        <f>World!X211</f>
        <v>123.9404346</v>
      </c>
      <c r="Y212" s="10">
        <f>World!Y211</f>
        <v>2.2000000000000002</v>
      </c>
      <c r="Z212" s="10"/>
      <c r="AA212" s="10"/>
      <c r="AB212" s="10"/>
      <c r="AC212" s="10"/>
      <c r="AD212" s="10"/>
    </row>
    <row r="213" spans="1:30" x14ac:dyDescent="0.2">
      <c r="A213" s="13">
        <v>43525</v>
      </c>
      <c r="B213" s="10">
        <f>World!B212</f>
        <v>103.08114067</v>
      </c>
      <c r="C213" s="10">
        <f>World!C212</f>
        <v>100.64807558</v>
      </c>
      <c r="D213" s="10">
        <f>World!D212</f>
        <v>102.60986978</v>
      </c>
      <c r="E213" s="10">
        <f>World!E212</f>
        <v>108.24742649</v>
      </c>
      <c r="F213" s="10">
        <f>World!F212</f>
        <v>47.5</v>
      </c>
      <c r="G213" s="10">
        <f>World!G212</f>
        <v>52.4</v>
      </c>
      <c r="H213" s="10">
        <f>World!H212</f>
        <v>50.8</v>
      </c>
      <c r="I213" s="10">
        <f>World!I212</f>
        <v>52.6</v>
      </c>
      <c r="J213" s="10">
        <f>World!J212</f>
        <v>53.3</v>
      </c>
      <c r="K213" s="10">
        <f>World!K212</f>
        <v>55.3</v>
      </c>
      <c r="L213" s="10">
        <f>World!L212</f>
        <v>54.4</v>
      </c>
      <c r="M213" s="10">
        <f>World!M212</f>
        <v>52</v>
      </c>
      <c r="N213" s="10">
        <f>World!N212</f>
        <v>51.6</v>
      </c>
      <c r="O213" s="10">
        <f>World!O212</f>
        <v>54.6</v>
      </c>
      <c r="P213" s="10">
        <f>World!P212</f>
        <v>52.9</v>
      </c>
      <c r="Q213" s="10">
        <f>World!Q212</f>
        <v>52.7</v>
      </c>
      <c r="R213" s="10">
        <f>World!R212</f>
        <v>93.123274420000001</v>
      </c>
      <c r="S213" s="10">
        <f>World!S212</f>
        <v>79.947100149999997</v>
      </c>
      <c r="T213" s="10">
        <f>World!T212</f>
        <v>83.004096739999994</v>
      </c>
      <c r="U213" s="10">
        <f>World!U212</f>
        <v>84.278479660000002</v>
      </c>
      <c r="V213" s="10">
        <f>World!V212</f>
        <v>81.096698119999999</v>
      </c>
      <c r="W213" s="10">
        <f>World!W212</f>
        <v>65.98</v>
      </c>
      <c r="X213" s="10">
        <f>World!X212</f>
        <v>125.27331384</v>
      </c>
      <c r="Y213" s="10">
        <f>World!Y212</f>
        <v>1.2</v>
      </c>
      <c r="Z213" s="10"/>
      <c r="AA213" s="10"/>
      <c r="AB213" s="10"/>
      <c r="AC213" s="10"/>
      <c r="AD213" s="10"/>
    </row>
    <row r="214" spans="1:30" x14ac:dyDescent="0.2">
      <c r="A214" s="13">
        <v>43556</v>
      </c>
      <c r="B214" s="10">
        <f>World!B213</f>
        <v>101.38369157</v>
      </c>
      <c r="C214" s="10">
        <f>World!C213</f>
        <v>95.047603539999997</v>
      </c>
      <c r="D214" s="10">
        <f>World!D213</f>
        <v>102.1398179</v>
      </c>
      <c r="E214" s="10">
        <f>World!E213</f>
        <v>108.96505587</v>
      </c>
      <c r="F214" s="10">
        <f>World!F213</f>
        <v>47.9</v>
      </c>
      <c r="G214" s="10">
        <f>World!G213</f>
        <v>52.6</v>
      </c>
      <c r="H214" s="10">
        <f>World!H213</f>
        <v>50.2</v>
      </c>
      <c r="I214" s="10">
        <f>World!I213</f>
        <v>51.8</v>
      </c>
      <c r="J214" s="10">
        <f>World!J213</f>
        <v>52.8</v>
      </c>
      <c r="K214" s="10">
        <f>World!K213</f>
        <v>53</v>
      </c>
      <c r="L214" s="10">
        <f>World!L213</f>
        <v>54.5</v>
      </c>
      <c r="M214" s="10">
        <f>World!M213</f>
        <v>51</v>
      </c>
      <c r="N214" s="10">
        <f>World!N213</f>
        <v>51.5</v>
      </c>
      <c r="O214" s="10">
        <f>World!O213</f>
        <v>53</v>
      </c>
      <c r="P214" s="10">
        <f>World!P213</f>
        <v>52.7</v>
      </c>
      <c r="Q214" s="10">
        <f>World!Q213</f>
        <v>51.7</v>
      </c>
      <c r="R214" s="10">
        <f>World!R213</f>
        <v>93.581322950000001</v>
      </c>
      <c r="S214" s="10">
        <f>World!S213</f>
        <v>84.18891472</v>
      </c>
      <c r="T214" s="10">
        <f>World!T213</f>
        <v>83.083685439999996</v>
      </c>
      <c r="U214" s="10">
        <f>World!U213</f>
        <v>84.706147270000002</v>
      </c>
      <c r="V214" s="10">
        <f>World!V213</f>
        <v>81.599388259999998</v>
      </c>
      <c r="W214" s="10">
        <f>World!W213</f>
        <v>71.540000000000006</v>
      </c>
      <c r="X214" s="10">
        <f>World!X213</f>
        <v>124.56378749</v>
      </c>
      <c r="Y214" s="10">
        <f>World!Y213</f>
        <v>1.2</v>
      </c>
      <c r="Z214" s="10"/>
      <c r="AA214" s="10"/>
      <c r="AB214" s="10"/>
      <c r="AC214" s="10"/>
      <c r="AD214" s="10"/>
    </row>
    <row r="215" spans="1:30" x14ac:dyDescent="0.2">
      <c r="A215" s="13">
        <v>43586</v>
      </c>
      <c r="B215" s="10">
        <f>World!B214</f>
        <v>101.49652526</v>
      </c>
      <c r="C215" s="10">
        <f>World!C214</f>
        <v>93.424670620000001</v>
      </c>
      <c r="D215" s="10">
        <f>World!D214</f>
        <v>102.04688086</v>
      </c>
      <c r="E215" s="10">
        <f>World!E214</f>
        <v>108.75901164</v>
      </c>
      <c r="F215" s="10">
        <f>World!F214</f>
        <v>47.7</v>
      </c>
      <c r="G215" s="10">
        <f>World!G214</f>
        <v>50.5</v>
      </c>
      <c r="H215" s="10">
        <f>World!H214</f>
        <v>50.2</v>
      </c>
      <c r="I215" s="10">
        <f>World!I214</f>
        <v>52.7</v>
      </c>
      <c r="J215" s="10">
        <f>World!J214</f>
        <v>52.9</v>
      </c>
      <c r="K215" s="10">
        <f>World!K214</f>
        <v>50.9</v>
      </c>
      <c r="L215" s="10">
        <f>World!L214</f>
        <v>52.7</v>
      </c>
      <c r="M215" s="10">
        <f>World!M214</f>
        <v>50.2</v>
      </c>
      <c r="N215" s="10">
        <f>World!N214</f>
        <v>51.8</v>
      </c>
      <c r="O215" s="10">
        <f>World!O214</f>
        <v>50.9</v>
      </c>
      <c r="P215" s="10">
        <f>World!P214</f>
        <v>51.5</v>
      </c>
      <c r="Q215" s="10">
        <f>World!Q214</f>
        <v>51.7</v>
      </c>
      <c r="R215" s="10">
        <f>World!R214</f>
        <v>94.185559310000002</v>
      </c>
      <c r="S215" s="10">
        <f>World!S214</f>
        <v>81.784171839999999</v>
      </c>
      <c r="T215" s="10">
        <f>World!T214</f>
        <v>82.244212869999998</v>
      </c>
      <c r="U215" s="10">
        <f>World!U214</f>
        <v>84.422420919999993</v>
      </c>
      <c r="V215" s="10">
        <f>World!V214</f>
        <v>78.649188800000005</v>
      </c>
      <c r="W215" s="10">
        <f>World!W214</f>
        <v>70.930000000000007</v>
      </c>
      <c r="X215" s="10">
        <f>World!X214</f>
        <v>125.78666249</v>
      </c>
      <c r="Y215" s="10">
        <f>World!Y214</f>
        <v>0.5</v>
      </c>
      <c r="Z215" s="10"/>
      <c r="AA215" s="10"/>
      <c r="AB215" s="10"/>
      <c r="AC215" s="10"/>
      <c r="AD215" s="10"/>
    </row>
    <row r="216" spans="1:30" x14ac:dyDescent="0.2">
      <c r="A216" s="13">
        <v>43617</v>
      </c>
      <c r="B216" s="10">
        <f>World!B215</f>
        <v>100.03003717</v>
      </c>
      <c r="C216" s="10">
        <f>World!C215</f>
        <v>93.618321320000007</v>
      </c>
      <c r="D216" s="10">
        <f>World!D215</f>
        <v>101.02745184</v>
      </c>
      <c r="E216" s="10">
        <f>World!E215</f>
        <v>106.40206805</v>
      </c>
      <c r="F216" s="10">
        <f>World!F215</f>
        <v>47.6</v>
      </c>
      <c r="G216" s="10">
        <f>World!G215</f>
        <v>50.6</v>
      </c>
      <c r="H216" s="10">
        <f>World!H215</f>
        <v>49.4</v>
      </c>
      <c r="I216" s="10">
        <f>World!I215</f>
        <v>52.1</v>
      </c>
      <c r="J216" s="10">
        <f>World!J215</f>
        <v>53.6</v>
      </c>
      <c r="K216" s="10">
        <f>World!K215</f>
        <v>51.5</v>
      </c>
      <c r="L216" s="10">
        <f>World!L215</f>
        <v>52</v>
      </c>
      <c r="M216" s="10">
        <f>World!M215</f>
        <v>49.6</v>
      </c>
      <c r="N216" s="10">
        <f>World!N215</f>
        <v>52.2</v>
      </c>
      <c r="O216" s="10">
        <f>World!O215</f>
        <v>51.5</v>
      </c>
      <c r="P216" s="10">
        <f>World!P215</f>
        <v>50.6</v>
      </c>
      <c r="Q216" s="10">
        <f>World!Q215</f>
        <v>50.8</v>
      </c>
      <c r="R216" s="10">
        <f>World!R215</f>
        <v>95.284108099999997</v>
      </c>
      <c r="S216" s="10">
        <f>World!S215</f>
        <v>73.057513659999998</v>
      </c>
      <c r="T216" s="10">
        <f>World!T215</f>
        <v>84.490209480000004</v>
      </c>
      <c r="U216" s="10">
        <f>World!U215</f>
        <v>83.784036639999997</v>
      </c>
      <c r="V216" s="10">
        <f>World!V215</f>
        <v>78.526088990000005</v>
      </c>
      <c r="W216" s="10">
        <f>World!W215</f>
        <v>61.93</v>
      </c>
      <c r="X216" s="10">
        <f>World!X215</f>
        <v>123.50619467999999</v>
      </c>
      <c r="Y216" s="10">
        <f>World!Y215</f>
        <v>0.3</v>
      </c>
      <c r="Z216" s="10"/>
      <c r="AA216" s="10"/>
      <c r="AB216" s="10"/>
      <c r="AC216" s="10"/>
      <c r="AD216" s="10"/>
    </row>
    <row r="217" spans="1:30" x14ac:dyDescent="0.2">
      <c r="A217" s="13">
        <v>43647</v>
      </c>
      <c r="B217" s="10">
        <f>World!B216</f>
        <v>99.508054549999997</v>
      </c>
      <c r="C217" s="10">
        <f>World!C216</f>
        <v>93.775005329999999</v>
      </c>
      <c r="D217" s="10">
        <f>World!D216</f>
        <v>101.83634204000001</v>
      </c>
      <c r="E217" s="10">
        <f>World!E216</f>
        <v>101.10868884999999</v>
      </c>
      <c r="F217" s="10">
        <f>World!F216</f>
        <v>46.5</v>
      </c>
      <c r="G217" s="10">
        <f>World!G216</f>
        <v>50.4</v>
      </c>
      <c r="H217" s="10">
        <f>World!H216</f>
        <v>49.9</v>
      </c>
      <c r="I217" s="10">
        <f>World!I216</f>
        <v>52.5</v>
      </c>
      <c r="J217" s="10">
        <f>World!J216</f>
        <v>53.2</v>
      </c>
      <c r="K217" s="10">
        <f>World!K216</f>
        <v>53</v>
      </c>
      <c r="L217" s="10">
        <f>World!L216</f>
        <v>51.6</v>
      </c>
      <c r="M217" s="10">
        <f>World!M216</f>
        <v>53.8</v>
      </c>
      <c r="N217" s="10">
        <f>World!N216</f>
        <v>51.5</v>
      </c>
      <c r="O217" s="10">
        <f>World!O216</f>
        <v>52.6</v>
      </c>
      <c r="P217" s="10">
        <f>World!P216</f>
        <v>50.9</v>
      </c>
      <c r="Q217" s="10">
        <f>World!Q216</f>
        <v>53.9</v>
      </c>
      <c r="R217" s="10">
        <f>World!R216</f>
        <v>95.069745760000004</v>
      </c>
      <c r="S217" s="10">
        <f>World!S216</f>
        <v>74.850055749999996</v>
      </c>
      <c r="T217" s="10">
        <f>World!T216</f>
        <v>83.255921420000007</v>
      </c>
      <c r="U217" s="10">
        <f>World!U216</f>
        <v>82.705190209999998</v>
      </c>
      <c r="V217" s="10">
        <f>World!V216</f>
        <v>81.031184190000005</v>
      </c>
      <c r="W217" s="10">
        <f>World!W216</f>
        <v>63.34</v>
      </c>
      <c r="X217" s="10">
        <f>World!X216</f>
        <v>125.09523998</v>
      </c>
      <c r="Y217" s="10">
        <f>World!Y216</f>
        <v>1.5</v>
      </c>
      <c r="Z217" s="10"/>
      <c r="AA217" s="10"/>
      <c r="AB217" s="10"/>
      <c r="AC217" s="10"/>
      <c r="AD217" s="10"/>
    </row>
    <row r="218" spans="1:30" x14ac:dyDescent="0.2">
      <c r="A218" s="13">
        <v>43678</v>
      </c>
      <c r="B218" s="10">
        <f>World!B217</f>
        <v>99.264841820000001</v>
      </c>
      <c r="C218" s="10">
        <f>World!C217</f>
        <v>95.813131139999996</v>
      </c>
      <c r="D218" s="10">
        <f>World!D217</f>
        <v>104.44041604</v>
      </c>
      <c r="E218" s="10">
        <f>World!E217</f>
        <v>99.361698529999998</v>
      </c>
      <c r="F218" s="10">
        <f>World!F217</f>
        <v>47</v>
      </c>
      <c r="G218" s="10">
        <f>World!G217</f>
        <v>50.3</v>
      </c>
      <c r="H218" s="10">
        <f>World!H217</f>
        <v>50.4</v>
      </c>
      <c r="I218" s="10">
        <f>World!I217</f>
        <v>51.4</v>
      </c>
      <c r="J218" s="10">
        <f>World!J217</f>
        <v>53.5</v>
      </c>
      <c r="K218" s="10">
        <f>World!K217</f>
        <v>50.7</v>
      </c>
      <c r="L218" s="10">
        <f>World!L217</f>
        <v>52.1</v>
      </c>
      <c r="M218" s="10">
        <f>World!M217</f>
        <v>52.4</v>
      </c>
      <c r="N218" s="10">
        <f>World!N217</f>
        <v>51.9</v>
      </c>
      <c r="O218" s="10">
        <f>World!O217</f>
        <v>50.7</v>
      </c>
      <c r="P218" s="10">
        <f>World!P217</f>
        <v>51.6</v>
      </c>
      <c r="Q218" s="10">
        <f>World!Q217</f>
        <v>52.6</v>
      </c>
      <c r="R218" s="10">
        <f>World!R217</f>
        <v>93.990023190000002</v>
      </c>
      <c r="S218" s="10">
        <f>World!S217</f>
        <v>70.374637399999997</v>
      </c>
      <c r="T218" s="10">
        <f>World!T217</f>
        <v>80.770850490000001</v>
      </c>
      <c r="U218" s="10">
        <f>World!U217</f>
        <v>81.745422619999999</v>
      </c>
      <c r="V218" s="10">
        <f>World!V217</f>
        <v>76.048503069999995</v>
      </c>
      <c r="W218" s="10">
        <f>World!W217</f>
        <v>59.38</v>
      </c>
      <c r="X218" s="10">
        <f>World!X217</f>
        <v>125.31667852</v>
      </c>
      <c r="Y218" s="10">
        <f>World!Y217</f>
        <v>-2.9</v>
      </c>
      <c r="Z218" s="10"/>
      <c r="AA218" s="10"/>
      <c r="AB218" s="10"/>
      <c r="AC218" s="10"/>
      <c r="AD218" s="10"/>
    </row>
    <row r="219" spans="1:30" x14ac:dyDescent="0.2">
      <c r="A219" s="13">
        <v>43709</v>
      </c>
      <c r="B219" s="10">
        <f>World!B218</f>
        <v>99.290472949999995</v>
      </c>
      <c r="C219" s="10">
        <f>World!C218</f>
        <v>93.91610009</v>
      </c>
      <c r="D219" s="10">
        <f>World!D218</f>
        <v>100.55157129</v>
      </c>
      <c r="E219" s="10">
        <f>World!E218</f>
        <v>98.215082800000005</v>
      </c>
      <c r="F219" s="10">
        <f>World!F218</f>
        <v>45.7</v>
      </c>
      <c r="G219" s="10">
        <f>World!G218</f>
        <v>51.1</v>
      </c>
      <c r="H219" s="10">
        <f>World!H218</f>
        <v>51.4</v>
      </c>
      <c r="I219" s="10">
        <f>World!I218</f>
        <v>51.4</v>
      </c>
      <c r="J219" s="10">
        <f>World!J218</f>
        <v>51.6</v>
      </c>
      <c r="K219" s="10">
        <f>World!K218</f>
        <v>50.9</v>
      </c>
      <c r="L219" s="10">
        <f>World!L218</f>
        <v>51.3</v>
      </c>
      <c r="M219" s="10">
        <f>World!M218</f>
        <v>48.7</v>
      </c>
      <c r="N219" s="10">
        <f>World!N218</f>
        <v>50.1</v>
      </c>
      <c r="O219" s="10">
        <f>World!O218</f>
        <v>51</v>
      </c>
      <c r="P219" s="10">
        <f>World!P218</f>
        <v>51.9</v>
      </c>
      <c r="Q219" s="10">
        <f>World!Q218</f>
        <v>49.8</v>
      </c>
      <c r="R219" s="10">
        <f>World!R218</f>
        <v>93.300325389999998</v>
      </c>
      <c r="S219" s="10">
        <f>World!S218</f>
        <v>73.612687269999995</v>
      </c>
      <c r="T219" s="10">
        <f>World!T218</f>
        <v>80.769665889999999</v>
      </c>
      <c r="U219" s="10">
        <f>World!U218</f>
        <v>77.839649620000003</v>
      </c>
      <c r="V219" s="10">
        <f>World!V218</f>
        <v>77.322808010000003</v>
      </c>
      <c r="W219" s="10">
        <f>World!W218</f>
        <v>61.06</v>
      </c>
      <c r="X219" s="10">
        <f>World!X218</f>
        <v>124.22896706</v>
      </c>
      <c r="Y219" s="10">
        <f>World!Y218</f>
        <v>1.1000000000000001</v>
      </c>
      <c r="Z219" s="10"/>
      <c r="AA219" s="10"/>
      <c r="AB219" s="10"/>
      <c r="AC219" s="10"/>
      <c r="AD219" s="10"/>
    </row>
    <row r="220" spans="1:30" x14ac:dyDescent="0.2">
      <c r="A220" s="13">
        <v>43739</v>
      </c>
      <c r="B220" s="10">
        <f>World!B219</f>
        <v>97.912110400000003</v>
      </c>
      <c r="C220" s="10">
        <f>World!C219</f>
        <v>92.752498590000002</v>
      </c>
      <c r="D220" s="10">
        <f>World!D219</f>
        <v>101.62240983</v>
      </c>
      <c r="E220" s="10">
        <f>World!E219</f>
        <v>92.907044249999998</v>
      </c>
      <c r="F220" s="10">
        <f>World!F219</f>
        <v>45.9</v>
      </c>
      <c r="G220" s="10">
        <f>World!G219</f>
        <v>51.3</v>
      </c>
      <c r="H220" s="10">
        <f>World!H219</f>
        <v>51.7</v>
      </c>
      <c r="I220" s="10">
        <f>World!I219</f>
        <v>50.6</v>
      </c>
      <c r="J220" s="10">
        <f>World!J219</f>
        <v>52.2</v>
      </c>
      <c r="K220" s="10">
        <f>World!K219</f>
        <v>50.6</v>
      </c>
      <c r="L220" s="10">
        <f>World!L219</f>
        <v>51.1</v>
      </c>
      <c r="M220" s="10">
        <f>World!M219</f>
        <v>49.2</v>
      </c>
      <c r="N220" s="10">
        <f>World!N219</f>
        <v>50.6</v>
      </c>
      <c r="O220" s="10">
        <f>World!O219</f>
        <v>50.9</v>
      </c>
      <c r="P220" s="10">
        <f>World!P219</f>
        <v>52</v>
      </c>
      <c r="Q220" s="10">
        <f>World!Q219</f>
        <v>49.6</v>
      </c>
      <c r="R220" s="10">
        <f>World!R219</f>
        <v>95.185012060000005</v>
      </c>
      <c r="S220" s="10">
        <f>World!S219</f>
        <v>70.904820889999996</v>
      </c>
      <c r="T220" s="10">
        <f>World!T219</f>
        <v>82.279232039999997</v>
      </c>
      <c r="U220" s="10">
        <f>World!U219</f>
        <v>77.732315889999995</v>
      </c>
      <c r="V220" s="10">
        <f>World!V219</f>
        <v>76.457330909999996</v>
      </c>
      <c r="W220" s="10">
        <f>World!W219</f>
        <v>58.45</v>
      </c>
      <c r="X220" s="10">
        <f>World!X219</f>
        <v>124.8470229</v>
      </c>
      <c r="Y220" s="10">
        <f>World!Y219</f>
        <v>0.3</v>
      </c>
      <c r="Z220" s="10"/>
      <c r="AA220" s="10"/>
      <c r="AB220" s="10"/>
      <c r="AC220" s="10"/>
      <c r="AD220" s="10"/>
    </row>
    <row r="221" spans="1:30" x14ac:dyDescent="0.2">
      <c r="A221" s="13">
        <v>43770</v>
      </c>
      <c r="B221" s="10">
        <f>World!B220</f>
        <v>99.324179889999996</v>
      </c>
      <c r="C221" s="10">
        <f>World!C220</f>
        <v>92.377347900000004</v>
      </c>
      <c r="D221" s="10">
        <f>World!D220</f>
        <v>103.41377389</v>
      </c>
      <c r="E221" s="10">
        <f>World!E220</f>
        <v>99.193150560000007</v>
      </c>
      <c r="F221" s="10">
        <f>World!F220</f>
        <v>46.9</v>
      </c>
      <c r="G221" s="10">
        <f>World!G220</f>
        <v>52.6</v>
      </c>
      <c r="H221" s="10">
        <f>World!H220</f>
        <v>51.8</v>
      </c>
      <c r="I221" s="10">
        <f>World!I220</f>
        <v>51.2</v>
      </c>
      <c r="J221" s="10">
        <f>World!J220</f>
        <v>51.9</v>
      </c>
      <c r="K221" s="10">
        <f>World!K220</f>
        <v>51.6</v>
      </c>
      <c r="L221" s="10">
        <f>World!L220</f>
        <v>53.5</v>
      </c>
      <c r="M221" s="10">
        <f>World!M220</f>
        <v>52.7</v>
      </c>
      <c r="N221" s="10">
        <f>World!N220</f>
        <v>50.6</v>
      </c>
      <c r="O221" s="10">
        <f>World!O220</f>
        <v>52</v>
      </c>
      <c r="P221" s="10">
        <f>World!P220</f>
        <v>53.2</v>
      </c>
      <c r="Q221" s="10">
        <f>World!Q220</f>
        <v>52.7</v>
      </c>
      <c r="R221" s="10">
        <f>World!R220</f>
        <v>98.5715036</v>
      </c>
      <c r="S221" s="10">
        <f>World!S220</f>
        <v>74.618936540000007</v>
      </c>
      <c r="T221" s="10">
        <f>World!T220</f>
        <v>85.30705571</v>
      </c>
      <c r="U221" s="10">
        <f>World!U220</f>
        <v>75.042712870000003</v>
      </c>
      <c r="V221" s="10">
        <f>World!V220</f>
        <v>76.215305529999995</v>
      </c>
      <c r="W221" s="10">
        <f>World!W220</f>
        <v>63.34</v>
      </c>
      <c r="X221" s="10">
        <f>World!X220</f>
        <v>123.45728760999999</v>
      </c>
      <c r="Y221" s="10">
        <f>World!Y220</f>
        <v>0.6</v>
      </c>
      <c r="Z221" s="10"/>
      <c r="AA221" s="10"/>
      <c r="AB221" s="10"/>
      <c r="AC221" s="10"/>
      <c r="AD221" s="10"/>
    </row>
    <row r="222" spans="1:30" x14ac:dyDescent="0.2">
      <c r="A222" s="13">
        <v>43800</v>
      </c>
      <c r="B222" s="10">
        <f>World!B221</f>
        <v>97.307695150000001</v>
      </c>
      <c r="C222" s="10">
        <f>World!C221</f>
        <v>94.187675040000002</v>
      </c>
      <c r="D222" s="10">
        <f>World!D221</f>
        <v>106.59333491</v>
      </c>
      <c r="E222" s="10">
        <f>World!E221</f>
        <v>104.75864485</v>
      </c>
      <c r="F222" s="10">
        <f>World!F221</f>
        <v>46.3</v>
      </c>
      <c r="G222" s="10">
        <f>World!G221</f>
        <v>52.4</v>
      </c>
      <c r="H222" s="10">
        <f>World!H221</f>
        <v>51.5</v>
      </c>
      <c r="I222" s="10">
        <f>World!I221</f>
        <v>52.7</v>
      </c>
      <c r="J222" s="10">
        <f>World!J221</f>
        <v>52.8</v>
      </c>
      <c r="K222" s="10">
        <f>World!K221</f>
        <v>52.8</v>
      </c>
      <c r="L222" s="10">
        <f>World!L221</f>
        <v>52.5</v>
      </c>
      <c r="M222" s="10">
        <f>World!M221</f>
        <v>53.3</v>
      </c>
      <c r="N222" s="10">
        <f>World!N221</f>
        <v>50.9</v>
      </c>
      <c r="O222" s="10">
        <f>World!O221</f>
        <v>52.7</v>
      </c>
      <c r="P222" s="10">
        <f>World!P221</f>
        <v>52.6</v>
      </c>
      <c r="Q222" s="10">
        <f>World!Q221</f>
        <v>53.7</v>
      </c>
      <c r="R222" s="10">
        <f>World!R221</f>
        <v>100.95222305</v>
      </c>
      <c r="S222" s="10">
        <f>World!S221</f>
        <v>76.933615720000006</v>
      </c>
      <c r="T222" s="10">
        <f>World!T221</f>
        <v>87.264042219999993</v>
      </c>
      <c r="U222" s="10">
        <f>World!U221</f>
        <v>72.627905569999996</v>
      </c>
      <c r="V222" s="10">
        <f>World!V221</f>
        <v>77.469996710000004</v>
      </c>
      <c r="W222" s="10">
        <f>World!W221</f>
        <v>64.47</v>
      </c>
      <c r="X222" s="10">
        <f>World!X221</f>
        <v>123.54418996</v>
      </c>
      <c r="Y222" s="10">
        <f>World!Y221</f>
        <v>1.4</v>
      </c>
      <c r="Z222" s="10"/>
      <c r="AA222" s="10"/>
      <c r="AB222" s="10"/>
      <c r="AC222" s="10"/>
      <c r="AD222" s="10"/>
    </row>
    <row r="223" spans="1:30" x14ac:dyDescent="0.2">
      <c r="A223" s="13">
        <v>43831</v>
      </c>
      <c r="B223" s="10">
        <f>World!B222</f>
        <v>98.937527770000003</v>
      </c>
      <c r="C223" s="10">
        <f>World!C222</f>
        <v>72.706165170000006</v>
      </c>
      <c r="D223" s="10">
        <f>World!D222</f>
        <v>108.32687490000001</v>
      </c>
      <c r="E223" s="10">
        <f>World!E222</f>
        <v>108.13700609</v>
      </c>
      <c r="F223" s="10">
        <f>World!F222</f>
        <v>47.9</v>
      </c>
      <c r="G223" s="10">
        <f>World!G222</f>
        <v>51.9</v>
      </c>
      <c r="H223" s="10">
        <f>World!H222</f>
        <v>51.1</v>
      </c>
      <c r="I223" s="10">
        <f>World!I222</f>
        <v>55.3</v>
      </c>
      <c r="J223" s="10">
        <f>World!J222</f>
        <v>52.5</v>
      </c>
      <c r="K223" s="10">
        <f>World!K222</f>
        <v>53.4</v>
      </c>
      <c r="L223" s="10">
        <f>World!L222</f>
        <v>51.8</v>
      </c>
      <c r="M223" s="10">
        <f>World!M222</f>
        <v>55.5</v>
      </c>
      <c r="N223" s="10">
        <f>World!N222</f>
        <v>51.3</v>
      </c>
      <c r="O223" s="10">
        <f>World!O222</f>
        <v>53.3</v>
      </c>
      <c r="P223" s="10">
        <f>World!P222</f>
        <v>51.9</v>
      </c>
      <c r="Q223" s="10">
        <f>World!Q222</f>
        <v>56.3</v>
      </c>
      <c r="R223" s="10">
        <f>World!R222</f>
        <v>102.4517424</v>
      </c>
      <c r="S223" s="10">
        <f>World!S222</f>
        <v>74.454745770000002</v>
      </c>
      <c r="T223" s="10">
        <f>World!T222</f>
        <v>88.314692870000002</v>
      </c>
      <c r="U223" s="10">
        <f>World!U222</f>
        <v>70.839432799999997</v>
      </c>
      <c r="V223" s="10">
        <f>World!V222</f>
        <v>77.702231749999996</v>
      </c>
      <c r="W223" s="10">
        <f>World!W222</f>
        <v>61.67</v>
      </c>
      <c r="X223" s="10">
        <f>World!X222</f>
        <v>121.04884575</v>
      </c>
      <c r="Y223" s="10">
        <f>World!Y222</f>
        <v>1.5</v>
      </c>
      <c r="Z223" s="10"/>
      <c r="AA223" s="10"/>
      <c r="AB223" s="10"/>
      <c r="AC223" s="10"/>
      <c r="AD223" s="10"/>
    </row>
    <row r="224" spans="1:30" x14ac:dyDescent="0.2">
      <c r="A224" s="13">
        <v>43862</v>
      </c>
      <c r="B224" s="10">
        <f>World!B223</f>
        <v>101.01663048</v>
      </c>
      <c r="C224" s="10">
        <f>World!C223</f>
        <v>32.164865720000002</v>
      </c>
      <c r="D224" s="10">
        <f>World!D223</f>
        <v>107.71650808</v>
      </c>
      <c r="E224" s="10">
        <f>World!E223</f>
        <v>111.40835877000001</v>
      </c>
      <c r="F224" s="10">
        <f>World!F223</f>
        <v>49.2</v>
      </c>
      <c r="G224" s="10">
        <f>World!G223</f>
        <v>50.7</v>
      </c>
      <c r="H224" s="10">
        <f>World!H223</f>
        <v>40.299999999999997</v>
      </c>
      <c r="I224" s="10">
        <f>World!I223</f>
        <v>54.5</v>
      </c>
      <c r="J224" s="10">
        <f>World!J223</f>
        <v>52.6</v>
      </c>
      <c r="K224" s="10">
        <f>World!K223</f>
        <v>49.4</v>
      </c>
      <c r="L224" s="10">
        <f>World!L223</f>
        <v>26.5</v>
      </c>
      <c r="M224" s="10">
        <f>World!M223</f>
        <v>57.5</v>
      </c>
      <c r="N224" s="10">
        <f>World!N223</f>
        <v>51.6</v>
      </c>
      <c r="O224" s="10">
        <f>World!O223</f>
        <v>49.6</v>
      </c>
      <c r="P224" s="10">
        <f>World!P223</f>
        <v>27.5</v>
      </c>
      <c r="Q224" s="10">
        <f>World!Q223</f>
        <v>57.6</v>
      </c>
      <c r="R224" s="10">
        <f>World!R223</f>
        <v>99.365937680000002</v>
      </c>
      <c r="S224" s="10">
        <f>World!S223</f>
        <v>64.979312859999993</v>
      </c>
      <c r="T224" s="10">
        <f>World!T223</f>
        <v>85.840250380000001</v>
      </c>
      <c r="U224" s="10">
        <f>World!U223</f>
        <v>71.033930549999994</v>
      </c>
      <c r="V224" s="10">
        <f>World!V223</f>
        <v>73.015868850000004</v>
      </c>
      <c r="W224" s="10">
        <f>World!W223</f>
        <v>54.24</v>
      </c>
      <c r="X224" s="10">
        <f>World!X223</f>
        <v>121.26696212</v>
      </c>
      <c r="Y224" s="10">
        <f>World!Y223</f>
        <v>-1.7</v>
      </c>
      <c r="Z224" s="10"/>
      <c r="AA224" s="10"/>
      <c r="AB224" s="10"/>
      <c r="AC224" s="10"/>
      <c r="AD224" s="10"/>
    </row>
    <row r="225" spans="1:30" x14ac:dyDescent="0.2">
      <c r="A225" s="13">
        <v>43891</v>
      </c>
      <c r="B225" s="10">
        <f>World!B224</f>
        <v>74.019820539999998</v>
      </c>
      <c r="C225" s="10">
        <f>World!C224</f>
        <v>74.537752560000001</v>
      </c>
      <c r="D225" s="10">
        <f>World!D224</f>
        <v>67.651913230000005</v>
      </c>
      <c r="E225" s="10">
        <f>World!E224</f>
        <v>81.680085930000004</v>
      </c>
      <c r="F225" s="10">
        <f>World!F224</f>
        <v>44.5</v>
      </c>
      <c r="G225" s="10">
        <f>World!G224</f>
        <v>48.5</v>
      </c>
      <c r="H225" s="10">
        <f>World!H224</f>
        <v>50.1</v>
      </c>
      <c r="I225" s="10">
        <f>World!I224</f>
        <v>51.8</v>
      </c>
      <c r="J225" s="10">
        <f>World!J224</f>
        <v>26.4</v>
      </c>
      <c r="K225" s="10">
        <f>World!K224</f>
        <v>39.799999999999997</v>
      </c>
      <c r="L225" s="10">
        <f>World!L224</f>
        <v>43</v>
      </c>
      <c r="M225" s="10">
        <f>World!M224</f>
        <v>49.3</v>
      </c>
      <c r="N225" s="10">
        <f>World!N224</f>
        <v>29.7</v>
      </c>
      <c r="O225" s="10">
        <f>World!O224</f>
        <v>40.9</v>
      </c>
      <c r="P225" s="10">
        <f>World!P224</f>
        <v>46.7</v>
      </c>
      <c r="Q225" s="10">
        <f>World!Q224</f>
        <v>50.6</v>
      </c>
      <c r="R225" s="10">
        <f>World!R224</f>
        <v>95.093810020000006</v>
      </c>
      <c r="S225" s="10">
        <f>World!S224</f>
        <v>42.079830180000002</v>
      </c>
      <c r="T225" s="10">
        <f>World!T224</f>
        <v>83.073593279999997</v>
      </c>
      <c r="U225" s="10">
        <f>World!U224</f>
        <v>73.331808620000004</v>
      </c>
      <c r="V225" s="10">
        <f>World!V224</f>
        <v>68.706871480000004</v>
      </c>
      <c r="W225" s="10">
        <f>World!W224</f>
        <v>29.17</v>
      </c>
      <c r="X225" s="10">
        <f>World!X224</f>
        <v>118.63246331000001</v>
      </c>
      <c r="Y225" s="10">
        <f>World!Y224</f>
        <v>-11.1</v>
      </c>
      <c r="Z225" s="10"/>
      <c r="AA225" s="10"/>
      <c r="AB225" s="10"/>
      <c r="AC225" s="10"/>
      <c r="AD225" s="10"/>
    </row>
    <row r="226" spans="1:30" x14ac:dyDescent="0.2">
      <c r="A226" s="13">
        <v>43922</v>
      </c>
      <c r="B226" s="10">
        <f>World!B225</f>
        <v>34.740787939999997</v>
      </c>
      <c r="C226" s="10">
        <f>World!C225</f>
        <v>92.245302550000005</v>
      </c>
      <c r="D226" s="10">
        <f>World!D225</f>
        <v>9.8503175600000006</v>
      </c>
      <c r="E226" s="10">
        <f>World!E225</f>
        <v>23.04517341</v>
      </c>
      <c r="F226" s="10">
        <f>World!F225</f>
        <v>33.4</v>
      </c>
      <c r="G226" s="10">
        <f>World!G225</f>
        <v>36.1</v>
      </c>
      <c r="H226" s="10">
        <f>World!H225</f>
        <v>49.4</v>
      </c>
      <c r="I226" s="10">
        <f>World!I225</f>
        <v>27.4</v>
      </c>
      <c r="J226" s="10">
        <f>World!J225</f>
        <v>12</v>
      </c>
      <c r="K226" s="10">
        <f>World!K225</f>
        <v>26.7</v>
      </c>
      <c r="L226" s="10">
        <f>World!L225</f>
        <v>44.4</v>
      </c>
      <c r="M226" s="10">
        <f>World!M225</f>
        <v>5.4</v>
      </c>
      <c r="N226" s="10">
        <f>World!N225</f>
        <v>13.6</v>
      </c>
      <c r="O226" s="10">
        <f>World!O225</f>
        <v>27</v>
      </c>
      <c r="P226" s="10">
        <f>World!P225</f>
        <v>47.6</v>
      </c>
      <c r="Q226" s="10">
        <f>World!Q225</f>
        <v>7.2</v>
      </c>
      <c r="R226" s="10">
        <f>World!R225</f>
        <v>92.432879099999994</v>
      </c>
      <c r="S226" s="10">
        <f>World!S225</f>
        <v>29.361499890000001</v>
      </c>
      <c r="T226" s="10">
        <f>World!T225</f>
        <v>81.337772920000006</v>
      </c>
      <c r="U226" s="10">
        <f>World!U225</f>
        <v>73.704774459999996</v>
      </c>
      <c r="V226" s="10">
        <f>World!V225</f>
        <v>65.55173456</v>
      </c>
      <c r="W226" s="10">
        <f>World!W225</f>
        <v>18.22</v>
      </c>
      <c r="X226" s="10">
        <f>World!X225</f>
        <v>104.87130200999999</v>
      </c>
      <c r="Y226" s="10">
        <f>World!Y225</f>
        <v>0.01</v>
      </c>
      <c r="Z226" s="10"/>
      <c r="AA226" s="10"/>
      <c r="AB226" s="10"/>
      <c r="AC226" s="10"/>
      <c r="AD226" s="10"/>
    </row>
    <row r="227" spans="1:30" x14ac:dyDescent="0.2">
      <c r="A227" s="13">
        <v>43952</v>
      </c>
      <c r="B227" s="10">
        <f>World!B226</f>
        <v>60.266934239999998</v>
      </c>
      <c r="C227" s="10">
        <f>World!C226</f>
        <v>99.315114609999995</v>
      </c>
      <c r="D227" s="10">
        <f>World!D226</f>
        <v>39.066175139999999</v>
      </c>
      <c r="E227" s="10">
        <f>World!E226</f>
        <v>63.265727439999999</v>
      </c>
      <c r="F227" s="10">
        <f>World!F226</f>
        <v>39.4</v>
      </c>
      <c r="G227" s="10">
        <f>World!G226</f>
        <v>39.799999999999997</v>
      </c>
      <c r="H227" s="10">
        <f>World!H226</f>
        <v>50.7</v>
      </c>
      <c r="I227" s="10">
        <f>World!I226</f>
        <v>30.8</v>
      </c>
      <c r="J227" s="10">
        <f>World!J226</f>
        <v>30.5</v>
      </c>
      <c r="K227" s="10">
        <f>World!K226</f>
        <v>37.5</v>
      </c>
      <c r="L227" s="10">
        <f>World!L226</f>
        <v>55</v>
      </c>
      <c r="M227" s="10">
        <f>World!M226</f>
        <v>12.6</v>
      </c>
      <c r="N227" s="10">
        <f>World!N226</f>
        <v>31.9</v>
      </c>
      <c r="O227" s="10">
        <f>World!O226</f>
        <v>37</v>
      </c>
      <c r="P227" s="10">
        <f>World!P226</f>
        <v>54.5</v>
      </c>
      <c r="Q227" s="10">
        <f>World!Q226</f>
        <v>14.8</v>
      </c>
      <c r="R227" s="10">
        <f>World!R226</f>
        <v>90.982383369999994</v>
      </c>
      <c r="S227" s="10">
        <f>World!S226</f>
        <v>38.810021679999998</v>
      </c>
      <c r="T227" s="10">
        <f>World!T226</f>
        <v>81.364196829999997</v>
      </c>
      <c r="U227" s="10">
        <f>World!U226</f>
        <v>67.44113093</v>
      </c>
      <c r="V227" s="10">
        <f>World!V226</f>
        <v>68.006356100000005</v>
      </c>
      <c r="W227" s="10">
        <f>World!W226</f>
        <v>31.04</v>
      </c>
      <c r="X227" s="10">
        <f>World!X226</f>
        <v>104.58387892</v>
      </c>
      <c r="Y227" s="10">
        <f>World!Y226</f>
        <v>3.8</v>
      </c>
      <c r="Z227" s="10"/>
      <c r="AA227" s="10"/>
      <c r="AB227" s="10"/>
      <c r="AC227" s="10"/>
      <c r="AD227" s="10"/>
    </row>
    <row r="228" spans="1:30" x14ac:dyDescent="0.2">
      <c r="A228" s="13">
        <v>43983</v>
      </c>
      <c r="B228" s="10">
        <f>World!B227</f>
        <v>77.081686779999998</v>
      </c>
      <c r="C228" s="10">
        <f>World!C227</f>
        <v>101.70942744</v>
      </c>
      <c r="D228" s="10">
        <f>World!D227</f>
        <v>68.984491509999998</v>
      </c>
      <c r="E228" s="10">
        <f>World!E227</f>
        <v>80.619884170000006</v>
      </c>
      <c r="F228" s="10">
        <f>World!F227</f>
        <v>47.4</v>
      </c>
      <c r="G228" s="10">
        <f>World!G227</f>
        <v>49.8</v>
      </c>
      <c r="H228" s="10">
        <f>World!H227</f>
        <v>51.2</v>
      </c>
      <c r="I228" s="10">
        <f>World!I227</f>
        <v>47.2</v>
      </c>
      <c r="J228" s="10">
        <f>World!J227</f>
        <v>48.3</v>
      </c>
      <c r="K228" s="10">
        <f>World!K227</f>
        <v>47.9</v>
      </c>
      <c r="L228" s="10">
        <f>World!L227</f>
        <v>58.4</v>
      </c>
      <c r="M228" s="10">
        <f>World!M227</f>
        <v>33.700000000000003</v>
      </c>
      <c r="N228" s="10">
        <f>World!N227</f>
        <v>48.5</v>
      </c>
      <c r="O228" s="10">
        <f>World!O227</f>
        <v>47.9</v>
      </c>
      <c r="P228" s="10">
        <f>World!P227</f>
        <v>55.7</v>
      </c>
      <c r="Q228" s="10">
        <f>World!Q227</f>
        <v>37.799999999999997</v>
      </c>
      <c r="R228" s="10">
        <f>World!R227</f>
        <v>93.080819880000007</v>
      </c>
      <c r="S228" s="10">
        <f>World!S227</f>
        <v>48.335844809999998</v>
      </c>
      <c r="T228" s="10">
        <f>World!T227</f>
        <v>83.359177770000002</v>
      </c>
      <c r="U228" s="10">
        <f>World!U227</f>
        <v>66.803293100000005</v>
      </c>
      <c r="V228" s="10">
        <f>World!V227</f>
        <v>73.678462609999997</v>
      </c>
      <c r="W228" s="10">
        <f>World!W227</f>
        <v>41.93</v>
      </c>
      <c r="X228" s="10">
        <f>World!X227</f>
        <v>112.21850402</v>
      </c>
      <c r="Y228" s="10">
        <f>World!Y227</f>
        <v>2.6</v>
      </c>
      <c r="Z228" s="10"/>
      <c r="AA228" s="10"/>
      <c r="AB228" s="10"/>
      <c r="AC228" s="10"/>
      <c r="AD228" s="10"/>
    </row>
    <row r="229" spans="1:30" x14ac:dyDescent="0.2">
      <c r="A229" s="13">
        <v>44013</v>
      </c>
      <c r="B229" s="10">
        <f>World!B228</f>
        <v>83.161421579999995</v>
      </c>
      <c r="C229" s="10">
        <f>World!C228</f>
        <v>103.02417314</v>
      </c>
      <c r="D229" s="10">
        <f>World!D228</f>
        <v>84.161764239999997</v>
      </c>
      <c r="E229" s="10">
        <f>World!E228</f>
        <v>95.107754159999999</v>
      </c>
      <c r="F229" s="10">
        <f>World!F228</f>
        <v>51.8</v>
      </c>
      <c r="G229" s="10">
        <f>World!G228</f>
        <v>50.9</v>
      </c>
      <c r="H229" s="10">
        <f>World!H228</f>
        <v>52.8</v>
      </c>
      <c r="I229" s="10">
        <f>World!I228</f>
        <v>46</v>
      </c>
      <c r="J229" s="10">
        <f>World!J228</f>
        <v>54.7</v>
      </c>
      <c r="K229" s="10">
        <f>World!K228</f>
        <v>50</v>
      </c>
      <c r="L229" s="10">
        <f>World!L228</f>
        <v>54.1</v>
      </c>
      <c r="M229" s="10">
        <f>World!M228</f>
        <v>34.200000000000003</v>
      </c>
      <c r="N229" s="10">
        <f>World!N228</f>
        <v>54.9</v>
      </c>
      <c r="O229" s="10">
        <f>World!O228</f>
        <v>50.3</v>
      </c>
      <c r="P229" s="10">
        <f>World!P228</f>
        <v>54.5</v>
      </c>
      <c r="Q229" s="10">
        <f>World!Q228</f>
        <v>37.200000000000003</v>
      </c>
      <c r="R229" s="10">
        <f>World!R228</f>
        <v>93.932326669999995</v>
      </c>
      <c r="S229" s="10">
        <f>World!S228</f>
        <v>51.196558369999998</v>
      </c>
      <c r="T229" s="10">
        <f>World!T228</f>
        <v>83.841289750000001</v>
      </c>
      <c r="U229" s="10">
        <f>World!U228</f>
        <v>69.837622350000004</v>
      </c>
      <c r="V229" s="10">
        <f>World!V228</f>
        <v>79.089703959999994</v>
      </c>
      <c r="W229" s="10">
        <f>World!W228</f>
        <v>43.91</v>
      </c>
      <c r="X229" s="10">
        <f>World!X228</f>
        <v>117.17428905</v>
      </c>
      <c r="Y229" s="10">
        <f>World!Y228</f>
        <v>-3.3</v>
      </c>
      <c r="Z229" s="10"/>
      <c r="AA229" s="10"/>
      <c r="AB229" s="10"/>
      <c r="AC229" s="10"/>
      <c r="AD229" s="10"/>
    </row>
    <row r="230" spans="1:30" x14ac:dyDescent="0.2">
      <c r="A230" s="13">
        <v>44044</v>
      </c>
      <c r="B230" s="10">
        <f>World!B229</f>
        <v>91.636742490000003</v>
      </c>
      <c r="C230" s="10">
        <f>World!C229</f>
        <v>102.31288044999999</v>
      </c>
      <c r="D230" s="10">
        <f>World!D229</f>
        <v>90.547380140000001</v>
      </c>
      <c r="E230" s="10">
        <f>World!E229</f>
        <v>95.836506709999995</v>
      </c>
      <c r="F230" s="10">
        <f>World!F229</f>
        <v>51.7</v>
      </c>
      <c r="G230" s="10">
        <f>World!G229</f>
        <v>53.1</v>
      </c>
      <c r="H230" s="10">
        <f>World!H229</f>
        <v>53.1</v>
      </c>
      <c r="I230" s="10">
        <f>World!I229</f>
        <v>52</v>
      </c>
      <c r="J230" s="10">
        <f>World!J229</f>
        <v>50.5</v>
      </c>
      <c r="K230" s="10">
        <f>World!K229</f>
        <v>55</v>
      </c>
      <c r="L230" s="10">
        <f>World!L229</f>
        <v>54</v>
      </c>
      <c r="M230" s="10">
        <f>World!M229</f>
        <v>41.8</v>
      </c>
      <c r="N230" s="10">
        <f>World!N229</f>
        <v>51.9</v>
      </c>
      <c r="O230" s="10">
        <f>World!O229</f>
        <v>54.6</v>
      </c>
      <c r="P230" s="10">
        <f>World!P229</f>
        <v>55.1</v>
      </c>
      <c r="Q230" s="10">
        <f>World!Q229</f>
        <v>46</v>
      </c>
      <c r="R230" s="10">
        <f>World!R229</f>
        <v>95.849069869999994</v>
      </c>
      <c r="S230" s="10">
        <f>World!S229</f>
        <v>53.781683030000003</v>
      </c>
      <c r="T230" s="10">
        <f>World!T229</f>
        <v>86.81830472</v>
      </c>
      <c r="U230" s="10">
        <f>World!U229</f>
        <v>75.959038500000005</v>
      </c>
      <c r="V230" s="10">
        <f>World!V229</f>
        <v>83.480602180000005</v>
      </c>
      <c r="W230" s="10">
        <f>World!W229</f>
        <v>44.51</v>
      </c>
      <c r="X230" s="10">
        <f>World!X229</f>
        <v>119.34822535000001</v>
      </c>
      <c r="Y230" s="10">
        <f>World!Y229</f>
        <v>-5.0999999999999996</v>
      </c>
      <c r="Z230" s="10"/>
      <c r="AA230" s="10"/>
      <c r="AB230" s="10"/>
      <c r="AC230" s="10"/>
      <c r="AD230" s="10"/>
    </row>
    <row r="231" spans="1:30" x14ac:dyDescent="0.2">
      <c r="A231" s="13">
        <v>44075</v>
      </c>
      <c r="B231" s="10">
        <f>World!B230</f>
        <v>94.37040949</v>
      </c>
      <c r="C231" s="10">
        <f>World!C230</f>
        <v>105.00787161</v>
      </c>
      <c r="D231" s="10">
        <f>World!D230</f>
        <v>95.977234989999999</v>
      </c>
      <c r="E231" s="10">
        <f>World!E230</f>
        <v>105.48723687</v>
      </c>
      <c r="F231" s="10">
        <f>World!F230</f>
        <v>53.7</v>
      </c>
      <c r="G231" s="10">
        <f>World!G230</f>
        <v>53.2</v>
      </c>
      <c r="H231" s="10">
        <f>World!H230</f>
        <v>53</v>
      </c>
      <c r="I231" s="10">
        <f>World!I230</f>
        <v>56.8</v>
      </c>
      <c r="J231" s="10">
        <f>World!J230</f>
        <v>48</v>
      </c>
      <c r="K231" s="10">
        <f>World!K230</f>
        <v>54.6</v>
      </c>
      <c r="L231" s="10">
        <f>World!L230</f>
        <v>54.8</v>
      </c>
      <c r="M231" s="10">
        <f>World!M230</f>
        <v>49.8</v>
      </c>
      <c r="N231" s="10">
        <f>World!N230</f>
        <v>50.4</v>
      </c>
      <c r="O231" s="10">
        <f>World!O230</f>
        <v>54.3</v>
      </c>
      <c r="P231" s="10">
        <f>World!P230</f>
        <v>54.5</v>
      </c>
      <c r="Q231" s="10">
        <f>World!Q230</f>
        <v>54.6</v>
      </c>
      <c r="R231" s="10">
        <f>World!R230</f>
        <v>97.927245650000003</v>
      </c>
      <c r="S231" s="10">
        <f>World!S230</f>
        <v>50.969374889999997</v>
      </c>
      <c r="T231" s="10">
        <f>World!T230</f>
        <v>89.02038435</v>
      </c>
      <c r="U231" s="10">
        <f>World!U230</f>
        <v>76.856976619999998</v>
      </c>
      <c r="V231" s="10">
        <f>World!V230</f>
        <v>85.115304620000003</v>
      </c>
      <c r="W231" s="10">
        <f>World!W230</f>
        <v>40.9</v>
      </c>
      <c r="X231" s="10">
        <f>World!X230</f>
        <v>122.4233744</v>
      </c>
      <c r="Y231" s="10">
        <f>World!Y230</f>
        <v>-2.4</v>
      </c>
      <c r="Z231" s="10"/>
      <c r="AA231" s="10"/>
      <c r="AB231" s="10"/>
      <c r="AC231" s="10"/>
      <c r="AD231" s="10"/>
    </row>
    <row r="232" spans="1:30" x14ac:dyDescent="0.2">
      <c r="A232" s="13">
        <v>44105</v>
      </c>
      <c r="B232" s="10">
        <f>World!B231</f>
        <v>94.243486079999997</v>
      </c>
      <c r="C232" s="10">
        <f>World!C231</f>
        <v>106.5176895</v>
      </c>
      <c r="D232" s="10">
        <f>World!D231</f>
        <v>100.72398801</v>
      </c>
      <c r="E232" s="10">
        <f>World!E231</f>
        <v>104.23229365</v>
      </c>
      <c r="F232" s="10">
        <f>World!F231</f>
        <v>54.8</v>
      </c>
      <c r="G232" s="10">
        <f>World!G231</f>
        <v>53.4</v>
      </c>
      <c r="H232" s="10">
        <f>World!H231</f>
        <v>53.6</v>
      </c>
      <c r="I232" s="10">
        <f>World!I231</f>
        <v>58.9</v>
      </c>
      <c r="J232" s="10">
        <f>World!J231</f>
        <v>46.9</v>
      </c>
      <c r="K232" s="10">
        <f>World!K231</f>
        <v>56.9</v>
      </c>
      <c r="L232" s="10">
        <f>World!L231</f>
        <v>56.8</v>
      </c>
      <c r="M232" s="10">
        <f>World!M231</f>
        <v>54.1</v>
      </c>
      <c r="N232" s="10">
        <f>World!N231</f>
        <v>50</v>
      </c>
      <c r="O232" s="10">
        <f>World!O231</f>
        <v>56.3</v>
      </c>
      <c r="P232" s="10">
        <f>World!P231</f>
        <v>55.7</v>
      </c>
      <c r="Q232" s="10">
        <f>World!Q231</f>
        <v>58</v>
      </c>
      <c r="R232" s="10">
        <f>World!R231</f>
        <v>101.24349898</v>
      </c>
      <c r="S232" s="10">
        <f>World!S231</f>
        <v>51.33436468</v>
      </c>
      <c r="T232" s="10">
        <f>World!T231</f>
        <v>90.862269569999995</v>
      </c>
      <c r="U232" s="10">
        <f>World!U231</f>
        <v>76.594693960000001</v>
      </c>
      <c r="V232" s="10">
        <f>World!V231</f>
        <v>85.492791710000006</v>
      </c>
      <c r="W232" s="10">
        <f>World!W231</f>
        <v>40.5</v>
      </c>
      <c r="X232" s="10">
        <f>World!X231</f>
        <v>122.80456128</v>
      </c>
      <c r="Y232" s="10">
        <f>World!Y231</f>
        <v>-2.2000000000000002</v>
      </c>
      <c r="Z232" s="10"/>
      <c r="AA232" s="10"/>
      <c r="AB232" s="10"/>
      <c r="AC232" s="10"/>
      <c r="AD232" s="10"/>
    </row>
    <row r="233" spans="1:30" x14ac:dyDescent="0.2">
      <c r="A233" s="13">
        <v>44136</v>
      </c>
      <c r="B233" s="10">
        <f>World!B232</f>
        <v>93.408692380000005</v>
      </c>
      <c r="C233" s="10">
        <f>World!C232</f>
        <v>109.76562968</v>
      </c>
      <c r="D233" s="10">
        <f>World!D232</f>
        <v>103.92613569</v>
      </c>
      <c r="E233" s="10">
        <f>World!E232</f>
        <v>104.91155257</v>
      </c>
      <c r="F233" s="10">
        <f>World!F232</f>
        <v>53.8</v>
      </c>
      <c r="G233" s="10">
        <f>World!G232</f>
        <v>56.7</v>
      </c>
      <c r="H233" s="10">
        <f>World!H232</f>
        <v>54.9</v>
      </c>
      <c r="I233" s="10">
        <f>World!I232</f>
        <v>56.3</v>
      </c>
      <c r="J233" s="10">
        <f>World!J232</f>
        <v>41.7</v>
      </c>
      <c r="K233" s="10">
        <f>World!K232</f>
        <v>58.4</v>
      </c>
      <c r="L233" s="10">
        <f>World!L232</f>
        <v>57.8</v>
      </c>
      <c r="M233" s="10">
        <f>World!M232</f>
        <v>53.7</v>
      </c>
      <c r="N233" s="10">
        <f>World!N232</f>
        <v>45.3</v>
      </c>
      <c r="O233" s="10">
        <f>World!O232</f>
        <v>58.6</v>
      </c>
      <c r="P233" s="10">
        <f>World!P232</f>
        <v>57.5</v>
      </c>
      <c r="Q233" s="10">
        <f>World!Q232</f>
        <v>56.3</v>
      </c>
      <c r="R233" s="10">
        <f>World!R232</f>
        <v>105.45082278</v>
      </c>
      <c r="S233" s="10">
        <f>World!S232</f>
        <v>54.655825450000002</v>
      </c>
      <c r="T233" s="10">
        <f>World!T232</f>
        <v>94.5929213</v>
      </c>
      <c r="U233" s="10">
        <f>World!U232</f>
        <v>77.136725690000006</v>
      </c>
      <c r="V233" s="10">
        <f>World!V232</f>
        <v>90.279613710000007</v>
      </c>
      <c r="W233" s="10">
        <f>World!W232</f>
        <v>43.3</v>
      </c>
      <c r="X233" s="10">
        <f>World!X232</f>
        <v>124.80818343</v>
      </c>
      <c r="Y233" s="10">
        <f>World!Y232</f>
        <v>0.8</v>
      </c>
      <c r="Z233" s="10"/>
      <c r="AA233" s="10"/>
      <c r="AB233" s="10"/>
      <c r="AC233" s="10"/>
      <c r="AD233" s="10"/>
    </row>
    <row r="234" spans="1:30" x14ac:dyDescent="0.2">
      <c r="A234" s="13">
        <v>44166</v>
      </c>
      <c r="B234" s="10">
        <f>World!B233</f>
        <v>99.093797069999994</v>
      </c>
      <c r="C234" s="10">
        <f>World!C233</f>
        <v>103.59981408</v>
      </c>
      <c r="D234" s="10">
        <f>World!D233</f>
        <v>107.04808524000001</v>
      </c>
      <c r="E234" s="10">
        <f>World!E233</f>
        <v>110.47980219</v>
      </c>
      <c r="F234" s="10">
        <f>World!F233</f>
        <v>55.2</v>
      </c>
      <c r="G234" s="10">
        <f>World!G233</f>
        <v>57.1</v>
      </c>
      <c r="H234" s="10">
        <f>World!H233</f>
        <v>53</v>
      </c>
      <c r="I234" s="10">
        <f>World!I233</f>
        <v>56.4</v>
      </c>
      <c r="J234" s="10">
        <f>World!J233</f>
        <v>46.4</v>
      </c>
      <c r="K234" s="10">
        <f>World!K233</f>
        <v>54.8</v>
      </c>
      <c r="L234" s="10">
        <f>World!L233</f>
        <v>56.3</v>
      </c>
      <c r="M234" s="10">
        <f>World!M233</f>
        <v>52.3</v>
      </c>
      <c r="N234" s="10">
        <f>World!N233</f>
        <v>49.1</v>
      </c>
      <c r="O234" s="10">
        <f>World!O233</f>
        <v>55.3</v>
      </c>
      <c r="P234" s="10">
        <f>World!P233</f>
        <v>55.8</v>
      </c>
      <c r="Q234" s="10">
        <f>World!Q233</f>
        <v>54.9</v>
      </c>
      <c r="R234" s="10">
        <f>World!R233</f>
        <v>108.45839479</v>
      </c>
      <c r="S234" s="10">
        <f>World!S233</f>
        <v>62.92193752</v>
      </c>
      <c r="T234" s="10">
        <f>World!T233</f>
        <v>97.127760069999994</v>
      </c>
      <c r="U234" s="10">
        <f>World!U233</f>
        <v>78.830076570000003</v>
      </c>
      <c r="V234" s="10">
        <f>World!V233</f>
        <v>99.650512849999998</v>
      </c>
      <c r="W234" s="10">
        <f>World!W233</f>
        <v>49.4</v>
      </c>
      <c r="X234" s="10">
        <f>World!X233</f>
        <v>125.14214927</v>
      </c>
      <c r="Y234" s="10">
        <f>World!Y233</f>
        <v>2.5</v>
      </c>
      <c r="Z234" s="10"/>
      <c r="AA234" s="10"/>
      <c r="AB234" s="10"/>
      <c r="AC234" s="10"/>
      <c r="AD234" s="10"/>
    </row>
    <row r="235" spans="1:30" x14ac:dyDescent="0.2">
      <c r="A235" s="13">
        <v>44197</v>
      </c>
      <c r="B235" s="10">
        <f>World!B234</f>
        <v>96.560751300000007</v>
      </c>
      <c r="C235" s="10">
        <f>World!C234</f>
        <v>110.61010597000001</v>
      </c>
      <c r="D235" s="10">
        <f>World!D234</f>
        <v>104.3161175</v>
      </c>
      <c r="E235" s="10">
        <f>World!E234</f>
        <v>111.79349395</v>
      </c>
      <c r="F235" s="10">
        <f>World!F234</f>
        <v>54.8</v>
      </c>
      <c r="G235" s="10">
        <f>World!G234</f>
        <v>59.2</v>
      </c>
      <c r="H235" s="10">
        <f>World!H234</f>
        <v>51.5</v>
      </c>
      <c r="I235" s="10">
        <f>World!I234</f>
        <v>57.7</v>
      </c>
      <c r="J235" s="10">
        <f>World!J234</f>
        <v>45.4</v>
      </c>
      <c r="K235" s="10">
        <f>World!K234</f>
        <v>58.3</v>
      </c>
      <c r="L235" s="10">
        <f>World!L234</f>
        <v>52</v>
      </c>
      <c r="M235" s="10">
        <f>World!M234</f>
        <v>52.8</v>
      </c>
      <c r="N235" s="10">
        <f>World!N234</f>
        <v>47.8</v>
      </c>
      <c r="O235" s="10">
        <f>World!O234</f>
        <v>58.7</v>
      </c>
      <c r="P235" s="10">
        <f>World!P234</f>
        <v>52.2</v>
      </c>
      <c r="Q235" s="10">
        <f>World!Q234</f>
        <v>55.8</v>
      </c>
      <c r="R235" s="10">
        <f>World!R234</f>
        <v>113.27587952</v>
      </c>
      <c r="S235" s="10">
        <f>World!S234</f>
        <v>69.305649919999993</v>
      </c>
      <c r="T235" s="10">
        <f>World!T234</f>
        <v>102.06982413</v>
      </c>
      <c r="U235" s="10">
        <f>World!U234</f>
        <v>82.958338589999997</v>
      </c>
      <c r="V235" s="10">
        <f>World!V234</f>
        <v>102.83930166</v>
      </c>
      <c r="W235" s="10">
        <f>World!W234</f>
        <v>54.41</v>
      </c>
      <c r="X235" s="10">
        <f>World!X234</f>
        <v>127.43990841999999</v>
      </c>
      <c r="Y235" s="10">
        <f>World!Y234</f>
        <v>-0.7</v>
      </c>
      <c r="Z235" s="10"/>
      <c r="AA235" s="10"/>
      <c r="AB235" s="10"/>
      <c r="AC235" s="10"/>
      <c r="AD235" s="10"/>
    </row>
    <row r="236" spans="1:30" x14ac:dyDescent="0.2">
      <c r="A236" s="13">
        <v>44228</v>
      </c>
      <c r="B236" s="10">
        <f>World!B235</f>
        <v>100.67784596</v>
      </c>
      <c r="C236" s="10">
        <f>World!C235</f>
        <v>114.31962245</v>
      </c>
      <c r="D236" s="10">
        <f>World!D235</f>
        <v>104.67629691</v>
      </c>
      <c r="E236" s="10">
        <f>World!E235</f>
        <v>113.64308792</v>
      </c>
      <c r="F236" s="10">
        <f>World!F235</f>
        <v>57.9</v>
      </c>
      <c r="G236" s="10">
        <f>World!G235</f>
        <v>58.6</v>
      </c>
      <c r="H236" s="10">
        <f>World!H235</f>
        <v>50.9</v>
      </c>
      <c r="I236" s="10">
        <f>World!I235</f>
        <v>57.5</v>
      </c>
      <c r="J236" s="10">
        <f>World!J235</f>
        <v>45.7</v>
      </c>
      <c r="K236" s="10">
        <f>World!K235</f>
        <v>59.8</v>
      </c>
      <c r="L236" s="10">
        <f>World!L235</f>
        <v>51.5</v>
      </c>
      <c r="M236" s="10">
        <f>World!M235</f>
        <v>55.3</v>
      </c>
      <c r="N236" s="10">
        <f>World!N235</f>
        <v>48.8</v>
      </c>
      <c r="O236" s="10">
        <f>World!O235</f>
        <v>59.5</v>
      </c>
      <c r="P236" s="10">
        <f>World!P235</f>
        <v>51.7</v>
      </c>
      <c r="Q236" s="10">
        <f>World!Q235</f>
        <v>57.3</v>
      </c>
      <c r="R236" s="10">
        <f>World!R235</f>
        <v>116.43368522</v>
      </c>
      <c r="S236" s="10">
        <f>World!S235</f>
        <v>79.275770179999995</v>
      </c>
      <c r="T236" s="10">
        <f>World!T235</f>
        <v>103.66252055</v>
      </c>
      <c r="U236" s="10">
        <f>World!U235</f>
        <v>100.0681271</v>
      </c>
      <c r="V236" s="10">
        <f>World!V235</f>
        <v>106.39235642</v>
      </c>
      <c r="W236" s="10">
        <f>World!W235</f>
        <v>60.78</v>
      </c>
      <c r="X236" s="10">
        <f>World!X235</f>
        <v>127.61406378</v>
      </c>
      <c r="Y236" s="10">
        <f>World!Y235</f>
        <v>0.1</v>
      </c>
      <c r="Z236" s="10"/>
      <c r="AA236" s="10"/>
      <c r="AB236" s="10"/>
      <c r="AC236" s="10"/>
      <c r="AD236" s="10"/>
    </row>
    <row r="237" spans="1:30" x14ac:dyDescent="0.2">
      <c r="A237" s="13">
        <v>44256</v>
      </c>
      <c r="B237" s="10">
        <f>World!B236</f>
        <v>109.93438694</v>
      </c>
      <c r="C237" s="10">
        <f>World!C236</f>
        <v>114.98252758</v>
      </c>
      <c r="D237" s="10">
        <f>World!D236</f>
        <v>113.44600321</v>
      </c>
      <c r="E237" s="10">
        <f>World!E236</f>
        <v>120.47819289</v>
      </c>
      <c r="F237" s="10">
        <f>World!F236</f>
        <v>62.5</v>
      </c>
      <c r="G237" s="10">
        <f>World!G236</f>
        <v>59.1</v>
      </c>
      <c r="H237" s="10">
        <f>World!H236</f>
        <v>50.6</v>
      </c>
      <c r="I237" s="10">
        <f>World!I236</f>
        <v>55.4</v>
      </c>
      <c r="J237" s="10">
        <f>World!J236</f>
        <v>49.6</v>
      </c>
      <c r="K237" s="10">
        <f>World!K236</f>
        <v>60.4</v>
      </c>
      <c r="L237" s="10">
        <f>World!L236</f>
        <v>54.3</v>
      </c>
      <c r="M237" s="10">
        <f>World!M236</f>
        <v>54.6</v>
      </c>
      <c r="N237" s="10">
        <f>World!N236</f>
        <v>53.2</v>
      </c>
      <c r="O237" s="10">
        <f>World!O236</f>
        <v>59.7</v>
      </c>
      <c r="P237" s="10">
        <f>World!P236</f>
        <v>53.1</v>
      </c>
      <c r="Q237" s="10">
        <f>World!Q236</f>
        <v>56</v>
      </c>
      <c r="R237" s="10">
        <f>World!R236</f>
        <v>119.10976718000001</v>
      </c>
      <c r="S237" s="10">
        <f>World!S236</f>
        <v>79.831107279999998</v>
      </c>
      <c r="T237" s="10">
        <f>World!T236</f>
        <v>103.18794531</v>
      </c>
      <c r="U237" s="10">
        <f>World!U236</f>
        <v>104.16787797000001</v>
      </c>
      <c r="V237" s="10">
        <f>World!V236</f>
        <v>110.22138894</v>
      </c>
      <c r="W237" s="10">
        <f>World!W236</f>
        <v>63.6</v>
      </c>
      <c r="X237" s="10">
        <f>World!X236</f>
        <v>130.76309148000001</v>
      </c>
      <c r="Y237" s="10">
        <f>World!Y236</f>
        <v>1.8</v>
      </c>
      <c r="Z237" s="10"/>
      <c r="AA237" s="10"/>
      <c r="AB237" s="10"/>
      <c r="AC237" s="10"/>
      <c r="AD237" s="10"/>
    </row>
    <row r="238" spans="1:30" x14ac:dyDescent="0.2">
      <c r="A238" s="13">
        <v>44287</v>
      </c>
      <c r="B238" s="10">
        <f>World!B237</f>
        <v>118.18695853</v>
      </c>
      <c r="C238" s="10">
        <f>World!C237</f>
        <v>110.28125055</v>
      </c>
      <c r="D238" s="10">
        <f>World!D237</f>
        <v>112.28788491</v>
      </c>
      <c r="E238" s="10">
        <f>World!E237</f>
        <v>117.32687138999999</v>
      </c>
      <c r="F238" s="10">
        <f>World!F237</f>
        <v>62.9</v>
      </c>
      <c r="G238" s="10">
        <f>World!G237</f>
        <v>60.5</v>
      </c>
      <c r="H238" s="10">
        <f>World!H237</f>
        <v>51.9</v>
      </c>
      <c r="I238" s="10">
        <f>World!I237</f>
        <v>55.5</v>
      </c>
      <c r="J238" s="10">
        <f>World!J237</f>
        <v>50.5</v>
      </c>
      <c r="K238" s="10">
        <f>World!K237</f>
        <v>64.7</v>
      </c>
      <c r="L238" s="10">
        <f>World!L237</f>
        <v>56.3</v>
      </c>
      <c r="M238" s="10">
        <f>World!M237</f>
        <v>54</v>
      </c>
      <c r="N238" s="10">
        <f>World!N237</f>
        <v>53.8</v>
      </c>
      <c r="O238" s="10">
        <f>World!O237</f>
        <v>63.5</v>
      </c>
      <c r="P238" s="10">
        <f>World!P237</f>
        <v>54.7</v>
      </c>
      <c r="Q238" s="10">
        <f>World!Q237</f>
        <v>55.4</v>
      </c>
      <c r="R238" s="10">
        <f>World!R237</f>
        <v>121.86129963</v>
      </c>
      <c r="S238" s="10">
        <f>World!S237</f>
        <v>79.372047690000002</v>
      </c>
      <c r="T238" s="10">
        <f>World!T237</f>
        <v>105.71347568</v>
      </c>
      <c r="U238" s="10">
        <f>World!U237</f>
        <v>101.5563928</v>
      </c>
      <c r="V238" s="10">
        <f>World!V237</f>
        <v>115.32305325</v>
      </c>
      <c r="W238" s="10">
        <f>World!W237</f>
        <v>62.5</v>
      </c>
      <c r="X238" s="10">
        <f>World!X237</f>
        <v>130.75319256</v>
      </c>
      <c r="Y238" s="10">
        <f>World!Y237</f>
        <v>-1.7</v>
      </c>
      <c r="Z238" s="10"/>
      <c r="AA238" s="10"/>
      <c r="AB238" s="10"/>
      <c r="AC238" s="10"/>
      <c r="AD238" s="10"/>
    </row>
    <row r="239" spans="1:30" x14ac:dyDescent="0.2">
      <c r="A239" s="13">
        <v>44317</v>
      </c>
      <c r="B239" s="10">
        <f>World!B238</f>
        <v>120.54036581</v>
      </c>
      <c r="C239" s="10">
        <f>World!C238</f>
        <v>108.17805169</v>
      </c>
      <c r="D239" s="10">
        <f>World!D238</f>
        <v>113.99980994000001</v>
      </c>
      <c r="E239" s="10">
        <f>World!E238</f>
        <v>95.388455789999995</v>
      </c>
      <c r="F239" s="10">
        <f>World!F238</f>
        <v>63.1</v>
      </c>
      <c r="G239" s="10">
        <f>World!G238</f>
        <v>62.1</v>
      </c>
      <c r="H239" s="10">
        <f>World!H238</f>
        <v>52</v>
      </c>
      <c r="I239" s="10">
        <f>World!I238</f>
        <v>50.8</v>
      </c>
      <c r="J239" s="10">
        <f>World!J238</f>
        <v>55.2</v>
      </c>
      <c r="K239" s="10">
        <f>World!K238</f>
        <v>70.400000000000006</v>
      </c>
      <c r="L239" s="10">
        <f>World!L238</f>
        <v>55.1</v>
      </c>
      <c r="M239" s="10">
        <f>World!M238</f>
        <v>46.4</v>
      </c>
      <c r="N239" s="10">
        <f>World!N238</f>
        <v>57.1</v>
      </c>
      <c r="O239" s="10">
        <f>World!O238</f>
        <v>68.7</v>
      </c>
      <c r="P239" s="10">
        <f>World!P238</f>
        <v>53.8</v>
      </c>
      <c r="Q239" s="10">
        <f>World!Q238</f>
        <v>48.1</v>
      </c>
      <c r="R239" s="10">
        <f>World!R238</f>
        <v>127.84755892</v>
      </c>
      <c r="S239" s="10">
        <f>World!S238</f>
        <v>85.073919509999996</v>
      </c>
      <c r="T239" s="10">
        <f>World!T238</f>
        <v>111.13742246</v>
      </c>
      <c r="U239" s="10">
        <f>World!U238</f>
        <v>106.07097339000001</v>
      </c>
      <c r="V239" s="10">
        <f>World!V238</f>
        <v>125.79331317</v>
      </c>
      <c r="W239" s="10">
        <f>World!W238</f>
        <v>66.63</v>
      </c>
      <c r="X239" s="10">
        <f>World!X238</f>
        <v>129.78798856</v>
      </c>
      <c r="Y239" s="10">
        <f>World!Y238</f>
        <v>1.9</v>
      </c>
      <c r="Z239" s="10"/>
      <c r="AA239" s="10"/>
      <c r="AB239" s="10"/>
      <c r="AC239" s="10"/>
      <c r="AD239" s="10"/>
    </row>
    <row r="240" spans="1:30" x14ac:dyDescent="0.2">
      <c r="A240" s="13">
        <v>44348</v>
      </c>
      <c r="B240" s="10">
        <f>World!B239</f>
        <v>119.87033150000001</v>
      </c>
      <c r="C240" s="10">
        <f>World!C239</f>
        <v>105.85160913999999</v>
      </c>
      <c r="D240" s="10">
        <f>World!D239</f>
        <v>113.37681569</v>
      </c>
      <c r="E240" s="10">
        <f>World!E239</f>
        <v>101.76908079</v>
      </c>
      <c r="F240" s="10">
        <f>World!F239</f>
        <v>63.4</v>
      </c>
      <c r="G240" s="10">
        <f>World!G239</f>
        <v>62.1</v>
      </c>
      <c r="H240" s="10">
        <f>World!H239</f>
        <v>51.3</v>
      </c>
      <c r="I240" s="10">
        <f>World!I239</f>
        <v>48.1</v>
      </c>
      <c r="J240" s="10">
        <f>World!J239</f>
        <v>58.3</v>
      </c>
      <c r="K240" s="10">
        <f>World!K239</f>
        <v>64.599999999999994</v>
      </c>
      <c r="L240" s="10">
        <f>World!L239</f>
        <v>50.3</v>
      </c>
      <c r="M240" s="10">
        <f>World!M239</f>
        <v>41.2</v>
      </c>
      <c r="N240" s="10">
        <f>World!N239</f>
        <v>59.5</v>
      </c>
      <c r="O240" s="10">
        <f>World!O239</f>
        <v>63.7</v>
      </c>
      <c r="P240" s="10">
        <f>World!P239</f>
        <v>50.6</v>
      </c>
      <c r="Q240" s="10">
        <f>World!Q239</f>
        <v>43.1</v>
      </c>
      <c r="R240" s="10">
        <f>World!R239</f>
        <v>124.56678623000001</v>
      </c>
      <c r="S240" s="10">
        <f>World!S239</f>
        <v>93.147666549999997</v>
      </c>
      <c r="T240" s="10">
        <f>World!T239</f>
        <v>108.55448349</v>
      </c>
      <c r="U240" s="10">
        <f>World!U239</f>
        <v>119.76779783000001</v>
      </c>
      <c r="V240" s="10">
        <f>World!V239</f>
        <v>124.27319008000001</v>
      </c>
      <c r="W240" s="10">
        <f>World!W239</f>
        <v>71.400000000000006</v>
      </c>
      <c r="X240" s="10">
        <f>World!X239</f>
        <v>130.43364976000001</v>
      </c>
      <c r="Y240" s="10">
        <f>World!Y239</f>
        <v>2.8</v>
      </c>
      <c r="Z240" s="10"/>
      <c r="AA240" s="10"/>
      <c r="AB240" s="10"/>
      <c r="AC240" s="10"/>
      <c r="AD240" s="10"/>
    </row>
    <row r="241" spans="1:30" x14ac:dyDescent="0.2">
      <c r="A241" s="13">
        <v>44378</v>
      </c>
      <c r="B241" s="10">
        <f>World!B240</f>
        <v>115.55914790999999</v>
      </c>
      <c r="C241" s="10">
        <f>World!C240</f>
        <v>103.58185186</v>
      </c>
      <c r="D241" s="10">
        <f>World!D240</f>
        <v>113.63384000000001</v>
      </c>
      <c r="E241" s="10">
        <f>World!E240</f>
        <v>108.95051731</v>
      </c>
      <c r="F241" s="10">
        <f>World!F240</f>
        <v>62.8</v>
      </c>
      <c r="G241" s="10">
        <f>World!G240</f>
        <v>63.4</v>
      </c>
      <c r="H241" s="10">
        <f>World!H240</f>
        <v>50.3</v>
      </c>
      <c r="I241" s="10">
        <f>World!I240</f>
        <v>55.3</v>
      </c>
      <c r="J241" s="10">
        <f>World!J240</f>
        <v>59.8</v>
      </c>
      <c r="K241" s="10">
        <f>World!K240</f>
        <v>59.9</v>
      </c>
      <c r="L241" s="10">
        <f>World!L240</f>
        <v>54.9</v>
      </c>
      <c r="M241" s="10">
        <f>World!M240</f>
        <v>45.4</v>
      </c>
      <c r="N241" s="10">
        <f>World!N240</f>
        <v>60.2</v>
      </c>
      <c r="O241" s="10">
        <f>World!O240</f>
        <v>59.9</v>
      </c>
      <c r="P241" s="10">
        <f>World!P240</f>
        <v>53.1</v>
      </c>
      <c r="Q241" s="10">
        <f>World!Q240</f>
        <v>49.2</v>
      </c>
      <c r="R241" s="10">
        <f>World!R240</f>
        <v>123.02640762999999</v>
      </c>
      <c r="S241" s="10">
        <f>World!S240</f>
        <v>97.658873959999994</v>
      </c>
      <c r="T241" s="10">
        <f>World!T240</f>
        <v>107.72067977</v>
      </c>
      <c r="U241" s="10">
        <f>World!U240</f>
        <v>126.95666052999999</v>
      </c>
      <c r="V241" s="10">
        <f>World!V240</f>
        <v>124.52060141</v>
      </c>
      <c r="W241" s="10">
        <f>World!W240</f>
        <v>72.17</v>
      </c>
      <c r="X241" s="10">
        <f>World!X240</f>
        <v>0</v>
      </c>
      <c r="Y241" s="10">
        <f>World!Y240</f>
        <v>-0.6</v>
      </c>
      <c r="Z241" s="10"/>
      <c r="AA241" s="10"/>
      <c r="AB241" s="10"/>
      <c r="AC241" s="10"/>
      <c r="AD241" s="10"/>
    </row>
    <row r="242" spans="1:30" x14ac:dyDescent="0.2">
      <c r="A242" s="13">
        <v>44409</v>
      </c>
      <c r="B242" s="10">
        <f>World!B241</f>
        <v>0</v>
      </c>
      <c r="C242" s="10">
        <f>World!C241</f>
        <v>0</v>
      </c>
      <c r="D242" s="10">
        <f>World!D241</f>
        <v>0</v>
      </c>
      <c r="E242" s="10">
        <f>World!E241</f>
        <v>0</v>
      </c>
      <c r="F242" s="10">
        <f>World!F241</f>
        <v>0</v>
      </c>
      <c r="G242" s="10">
        <f>World!G241</f>
        <v>0</v>
      </c>
      <c r="H242" s="10">
        <f>World!H241</f>
        <v>0</v>
      </c>
      <c r="I242" s="10">
        <f>World!I241</f>
        <v>0</v>
      </c>
      <c r="J242" s="10">
        <f>World!J241</f>
        <v>0</v>
      </c>
      <c r="K242" s="10">
        <f>World!K241</f>
        <v>0</v>
      </c>
      <c r="L242" s="10">
        <f>World!L241</f>
        <v>0</v>
      </c>
      <c r="M242" s="10">
        <f>World!M241</f>
        <v>0</v>
      </c>
      <c r="N242" s="10">
        <f>World!N241</f>
        <v>0</v>
      </c>
      <c r="O242" s="10">
        <f>World!O241</f>
        <v>0</v>
      </c>
      <c r="P242" s="10">
        <f>World!P241</f>
        <v>0</v>
      </c>
      <c r="Q242" s="10">
        <f>World!Q241</f>
        <v>0</v>
      </c>
      <c r="R242" s="10">
        <f>World!R241</f>
        <v>0</v>
      </c>
      <c r="S242" s="10">
        <f>World!S241</f>
        <v>0</v>
      </c>
      <c r="T242" s="10">
        <f>World!T241</f>
        <v>0</v>
      </c>
      <c r="U242" s="10">
        <f>World!U241</f>
        <v>0</v>
      </c>
      <c r="V242" s="10">
        <f>World!V241</f>
        <v>0</v>
      </c>
      <c r="W242" s="10">
        <f>World!W241</f>
        <v>0</v>
      </c>
      <c r="X242" s="10">
        <f>World!X241</f>
        <v>0</v>
      </c>
      <c r="Y242" s="10">
        <f>World!Y241</f>
        <v>0</v>
      </c>
      <c r="Z242" s="10"/>
      <c r="AA242" s="10"/>
      <c r="AB242" s="10"/>
      <c r="AC242" s="10"/>
      <c r="AD242" s="10"/>
    </row>
    <row r="243" spans="1:30" x14ac:dyDescent="0.2">
      <c r="A243" s="13">
        <v>44440</v>
      </c>
      <c r="B243" s="10">
        <f>World!B242</f>
        <v>0</v>
      </c>
      <c r="C243" s="10">
        <f>World!C242</f>
        <v>0</v>
      </c>
      <c r="D243" s="10">
        <f>World!D242</f>
        <v>0</v>
      </c>
      <c r="E243" s="10">
        <f>World!E242</f>
        <v>0</v>
      </c>
      <c r="F243" s="10">
        <f>World!F242</f>
        <v>0</v>
      </c>
      <c r="G243" s="10">
        <f>World!G242</f>
        <v>0</v>
      </c>
      <c r="H243" s="10">
        <f>World!H242</f>
        <v>0</v>
      </c>
      <c r="I243" s="10">
        <f>World!I242</f>
        <v>0</v>
      </c>
      <c r="J243" s="10">
        <f>World!J242</f>
        <v>0</v>
      </c>
      <c r="K243" s="10">
        <f>World!K242</f>
        <v>0</v>
      </c>
      <c r="L243" s="10">
        <f>World!L242</f>
        <v>0</v>
      </c>
      <c r="M243" s="10">
        <f>World!M242</f>
        <v>0</v>
      </c>
      <c r="N243" s="10">
        <f>World!N242</f>
        <v>0</v>
      </c>
      <c r="O243" s="10">
        <f>World!O242</f>
        <v>0</v>
      </c>
      <c r="P243" s="10">
        <f>World!P242</f>
        <v>0</v>
      </c>
      <c r="Q243" s="10">
        <f>World!Q242</f>
        <v>0</v>
      </c>
      <c r="R243" s="10">
        <f>World!R242</f>
        <v>0</v>
      </c>
      <c r="S243" s="10">
        <f>World!S242</f>
        <v>0</v>
      </c>
      <c r="T243" s="10">
        <f>World!T242</f>
        <v>0</v>
      </c>
      <c r="U243" s="10">
        <f>World!U242</f>
        <v>0</v>
      </c>
      <c r="V243" s="10">
        <f>World!V242</f>
        <v>0</v>
      </c>
      <c r="W243" s="10">
        <f>World!W242</f>
        <v>0</v>
      </c>
      <c r="X243" s="10">
        <f>World!X242</f>
        <v>0</v>
      </c>
      <c r="Y243" s="10">
        <f>World!Y242</f>
        <v>0</v>
      </c>
      <c r="Z243" s="10"/>
      <c r="AA243" s="10"/>
      <c r="AB243" s="10"/>
      <c r="AC243" s="10"/>
      <c r="AD243" s="10"/>
    </row>
    <row r="244" spans="1:30" x14ac:dyDescent="0.2">
      <c r="A244" s="13">
        <v>44470</v>
      </c>
      <c r="B244" s="10">
        <f>World!B243</f>
        <v>0</v>
      </c>
      <c r="C244" s="10">
        <f>World!C243</f>
        <v>0</v>
      </c>
      <c r="D244" s="10">
        <f>World!D243</f>
        <v>0</v>
      </c>
      <c r="E244" s="10">
        <f>World!E243</f>
        <v>0</v>
      </c>
      <c r="F244" s="10">
        <f>World!F243</f>
        <v>0</v>
      </c>
      <c r="G244" s="10">
        <f>World!G243</f>
        <v>0</v>
      </c>
      <c r="H244" s="10">
        <f>World!H243</f>
        <v>0</v>
      </c>
      <c r="I244" s="10">
        <f>World!I243</f>
        <v>0</v>
      </c>
      <c r="J244" s="10">
        <f>World!J243</f>
        <v>0</v>
      </c>
      <c r="K244" s="10">
        <f>World!K243</f>
        <v>0</v>
      </c>
      <c r="L244" s="10">
        <f>World!L243</f>
        <v>0</v>
      </c>
      <c r="M244" s="10">
        <f>World!M243</f>
        <v>0</v>
      </c>
      <c r="N244" s="10">
        <f>World!N243</f>
        <v>0</v>
      </c>
      <c r="O244" s="10">
        <f>World!O243</f>
        <v>0</v>
      </c>
      <c r="P244" s="10">
        <f>World!P243</f>
        <v>0</v>
      </c>
      <c r="Q244" s="10">
        <f>World!Q243</f>
        <v>0</v>
      </c>
      <c r="R244" s="10">
        <f>World!R243</f>
        <v>0</v>
      </c>
      <c r="S244" s="10">
        <f>World!S243</f>
        <v>0</v>
      </c>
      <c r="T244" s="10">
        <f>World!T243</f>
        <v>0</v>
      </c>
      <c r="U244" s="10">
        <f>World!U243</f>
        <v>0</v>
      </c>
      <c r="V244" s="10">
        <f>World!V243</f>
        <v>0</v>
      </c>
      <c r="W244" s="10">
        <f>World!W243</f>
        <v>0</v>
      </c>
      <c r="X244" s="10">
        <f>World!X243</f>
        <v>0</v>
      </c>
      <c r="Y244" s="10">
        <f>World!Y243</f>
        <v>0</v>
      </c>
      <c r="Z244" s="10"/>
      <c r="AA244" s="10"/>
      <c r="AB244" s="10"/>
      <c r="AC244" s="10"/>
      <c r="AD244" s="10"/>
    </row>
    <row r="245" spans="1:30" x14ac:dyDescent="0.2">
      <c r="A245" s="13">
        <v>44501</v>
      </c>
      <c r="B245" s="10">
        <f>World!B244</f>
        <v>0</v>
      </c>
      <c r="C245" s="10">
        <f>World!C244</f>
        <v>0</v>
      </c>
      <c r="D245" s="10">
        <f>World!D244</f>
        <v>0</v>
      </c>
      <c r="E245" s="10">
        <f>World!E244</f>
        <v>0</v>
      </c>
      <c r="F245" s="10">
        <f>World!F244</f>
        <v>0</v>
      </c>
      <c r="G245" s="10">
        <f>World!G244</f>
        <v>0</v>
      </c>
      <c r="H245" s="10">
        <f>World!H244</f>
        <v>0</v>
      </c>
      <c r="I245" s="10">
        <f>World!I244</f>
        <v>0</v>
      </c>
      <c r="J245" s="10">
        <f>World!J244</f>
        <v>0</v>
      </c>
      <c r="K245" s="10">
        <f>World!K244</f>
        <v>0</v>
      </c>
      <c r="L245" s="10">
        <f>World!L244</f>
        <v>0</v>
      </c>
      <c r="M245" s="10">
        <f>World!M244</f>
        <v>0</v>
      </c>
      <c r="N245" s="10">
        <f>World!N244</f>
        <v>0</v>
      </c>
      <c r="O245" s="10">
        <f>World!O244</f>
        <v>0</v>
      </c>
      <c r="P245" s="10">
        <f>World!P244</f>
        <v>0</v>
      </c>
      <c r="Q245" s="10">
        <f>World!Q244</f>
        <v>0</v>
      </c>
      <c r="R245" s="10">
        <f>World!R244</f>
        <v>0</v>
      </c>
      <c r="S245" s="10">
        <f>World!S244</f>
        <v>0</v>
      </c>
      <c r="T245" s="10">
        <f>World!T244</f>
        <v>0</v>
      </c>
      <c r="U245" s="10">
        <f>World!U244</f>
        <v>0</v>
      </c>
      <c r="V245" s="10">
        <f>World!V244</f>
        <v>0</v>
      </c>
      <c r="W245" s="10">
        <f>World!W244</f>
        <v>0</v>
      </c>
      <c r="X245" s="10">
        <f>World!X244</f>
        <v>0</v>
      </c>
      <c r="Y245" s="10">
        <f>World!Y244</f>
        <v>0</v>
      </c>
      <c r="Z245" s="10"/>
      <c r="AA245" s="10"/>
      <c r="AB245" s="10"/>
      <c r="AC245" s="10"/>
      <c r="AD245" s="10"/>
    </row>
    <row r="246" spans="1:30" x14ac:dyDescent="0.2">
      <c r="A246" s="13">
        <v>44531</v>
      </c>
      <c r="B246" s="10">
        <f>World!B245</f>
        <v>0</v>
      </c>
      <c r="C246" s="10">
        <f>World!C245</f>
        <v>0</v>
      </c>
      <c r="D246" s="10">
        <f>World!D245</f>
        <v>0</v>
      </c>
      <c r="E246" s="10">
        <f>World!E245</f>
        <v>0</v>
      </c>
      <c r="F246" s="10">
        <f>World!F245</f>
        <v>0</v>
      </c>
      <c r="G246" s="10">
        <f>World!G245</f>
        <v>0</v>
      </c>
      <c r="H246" s="10">
        <f>World!H245</f>
        <v>0</v>
      </c>
      <c r="I246" s="10">
        <f>World!I245</f>
        <v>0</v>
      </c>
      <c r="J246" s="10">
        <f>World!J245</f>
        <v>0</v>
      </c>
      <c r="K246" s="10">
        <f>World!K245</f>
        <v>0</v>
      </c>
      <c r="L246" s="10">
        <f>World!L245</f>
        <v>0</v>
      </c>
      <c r="M246" s="10">
        <f>World!M245</f>
        <v>0</v>
      </c>
      <c r="N246" s="10">
        <f>World!N245</f>
        <v>0</v>
      </c>
      <c r="O246" s="10">
        <f>World!O245</f>
        <v>0</v>
      </c>
      <c r="P246" s="10">
        <f>World!P245</f>
        <v>0</v>
      </c>
      <c r="Q246" s="10">
        <f>World!Q245</f>
        <v>0</v>
      </c>
      <c r="R246" s="10">
        <f>World!R245</f>
        <v>0</v>
      </c>
      <c r="S246" s="10">
        <f>World!S245</f>
        <v>0</v>
      </c>
      <c r="T246" s="10">
        <f>World!T245</f>
        <v>0</v>
      </c>
      <c r="U246" s="10">
        <f>World!U245</f>
        <v>0</v>
      </c>
      <c r="V246" s="10">
        <f>World!V245</f>
        <v>0</v>
      </c>
      <c r="W246" s="10">
        <f>World!W245</f>
        <v>0</v>
      </c>
      <c r="X246" s="10">
        <f>World!X245</f>
        <v>0</v>
      </c>
      <c r="Y246" s="10">
        <f>World!Y245</f>
        <v>0</v>
      </c>
      <c r="Z246" s="10"/>
      <c r="AA246" s="10"/>
      <c r="AB246" s="10"/>
      <c r="AC246" s="10"/>
      <c r="AD246" s="10"/>
    </row>
    <row r="247" spans="1:30" x14ac:dyDescent="0.2">
      <c r="A247" s="13">
        <v>44562</v>
      </c>
      <c r="B247" s="10">
        <f>World!B246</f>
        <v>0</v>
      </c>
      <c r="C247" s="10">
        <f>World!C246</f>
        <v>0</v>
      </c>
      <c r="D247" s="10">
        <f>World!D246</f>
        <v>0</v>
      </c>
      <c r="E247" s="10">
        <f>World!E246</f>
        <v>0</v>
      </c>
      <c r="F247" s="10">
        <f>World!F246</f>
        <v>0</v>
      </c>
      <c r="G247" s="10">
        <f>World!G246</f>
        <v>0</v>
      </c>
      <c r="H247" s="10">
        <f>World!H246</f>
        <v>0</v>
      </c>
      <c r="I247" s="10">
        <f>World!I246</f>
        <v>0</v>
      </c>
      <c r="J247" s="10">
        <f>World!J246</f>
        <v>0</v>
      </c>
      <c r="K247" s="10">
        <f>World!K246</f>
        <v>0</v>
      </c>
      <c r="L247" s="10">
        <f>World!L246</f>
        <v>0</v>
      </c>
      <c r="M247" s="10">
        <f>World!M246</f>
        <v>0</v>
      </c>
      <c r="N247" s="10">
        <f>World!N246</f>
        <v>0</v>
      </c>
      <c r="O247" s="10">
        <f>World!O246</f>
        <v>0</v>
      </c>
      <c r="P247" s="10">
        <f>World!P246</f>
        <v>0</v>
      </c>
      <c r="Q247" s="10">
        <f>World!Q246</f>
        <v>0</v>
      </c>
      <c r="R247" s="10">
        <f>World!R246</f>
        <v>0</v>
      </c>
      <c r="S247" s="10">
        <f>World!S246</f>
        <v>0</v>
      </c>
      <c r="T247" s="10">
        <f>World!T246</f>
        <v>0</v>
      </c>
      <c r="U247" s="10">
        <f>World!U246</f>
        <v>0</v>
      </c>
      <c r="V247" s="10">
        <f>World!V246</f>
        <v>0</v>
      </c>
      <c r="W247" s="10">
        <f>World!W246</f>
        <v>0</v>
      </c>
      <c r="X247" s="10">
        <f>World!X246</f>
        <v>0</v>
      </c>
      <c r="Y247" s="10">
        <f>World!Y246</f>
        <v>0</v>
      </c>
    </row>
    <row r="248" spans="1:30" x14ac:dyDescent="0.2">
      <c r="A248" s="13">
        <v>44593</v>
      </c>
      <c r="B248" s="10">
        <f>World!B247</f>
        <v>0</v>
      </c>
      <c r="C248" s="10">
        <f>World!C247</f>
        <v>0</v>
      </c>
      <c r="D248" s="10">
        <f>World!D247</f>
        <v>0</v>
      </c>
      <c r="E248" s="10">
        <f>World!E247</f>
        <v>0</v>
      </c>
      <c r="F248" s="10">
        <f>World!F247</f>
        <v>0</v>
      </c>
      <c r="G248" s="10">
        <f>World!G247</f>
        <v>0</v>
      </c>
      <c r="H248" s="10">
        <f>World!H247</f>
        <v>0</v>
      </c>
      <c r="I248" s="10">
        <f>World!I247</f>
        <v>0</v>
      </c>
      <c r="J248" s="10">
        <f>World!J247</f>
        <v>0</v>
      </c>
      <c r="K248" s="10">
        <f>World!K247</f>
        <v>0</v>
      </c>
      <c r="L248" s="10">
        <f>World!L247</f>
        <v>0</v>
      </c>
      <c r="M248" s="10">
        <f>World!M247</f>
        <v>0</v>
      </c>
      <c r="N248" s="10">
        <f>World!N247</f>
        <v>0</v>
      </c>
      <c r="O248" s="10">
        <f>World!O247</f>
        <v>0</v>
      </c>
      <c r="P248" s="10">
        <f>World!P247</f>
        <v>0</v>
      </c>
      <c r="Q248" s="10">
        <f>World!Q247</f>
        <v>0</v>
      </c>
      <c r="R248" s="10">
        <f>World!R247</f>
        <v>0</v>
      </c>
      <c r="S248" s="10">
        <f>World!S247</f>
        <v>0</v>
      </c>
      <c r="T248" s="10">
        <f>World!T247</f>
        <v>0</v>
      </c>
      <c r="U248" s="10">
        <f>World!U247</f>
        <v>0</v>
      </c>
      <c r="V248" s="10">
        <f>World!V247</f>
        <v>0</v>
      </c>
      <c r="W248" s="10">
        <f>World!W247</f>
        <v>0</v>
      </c>
      <c r="X248" s="10">
        <f>World!X247</f>
        <v>0</v>
      </c>
      <c r="Y248" s="10">
        <f>World!Y247</f>
        <v>0</v>
      </c>
    </row>
    <row r="249" spans="1:30" x14ac:dyDescent="0.2">
      <c r="A249" s="13">
        <v>44621</v>
      </c>
      <c r="B249" s="10">
        <f>World!B248</f>
        <v>0</v>
      </c>
      <c r="C249" s="10">
        <f>World!C248</f>
        <v>0</v>
      </c>
      <c r="D249" s="10">
        <f>World!D248</f>
        <v>0</v>
      </c>
      <c r="E249" s="10">
        <f>World!E248</f>
        <v>0</v>
      </c>
      <c r="F249" s="10">
        <f>World!F248</f>
        <v>0</v>
      </c>
      <c r="G249" s="10">
        <f>World!G248</f>
        <v>0</v>
      </c>
      <c r="H249" s="10">
        <f>World!H248</f>
        <v>0</v>
      </c>
      <c r="I249" s="10">
        <f>World!I248</f>
        <v>0</v>
      </c>
      <c r="J249" s="10">
        <f>World!J248</f>
        <v>0</v>
      </c>
      <c r="K249" s="10">
        <f>World!K248</f>
        <v>0</v>
      </c>
      <c r="L249" s="10">
        <f>World!L248</f>
        <v>0</v>
      </c>
      <c r="M249" s="10">
        <f>World!M248</f>
        <v>0</v>
      </c>
      <c r="N249" s="10">
        <f>World!N248</f>
        <v>0</v>
      </c>
      <c r="O249" s="10">
        <f>World!O248</f>
        <v>0</v>
      </c>
      <c r="P249" s="10">
        <f>World!P248</f>
        <v>0</v>
      </c>
      <c r="Q249" s="10">
        <f>World!Q248</f>
        <v>0</v>
      </c>
      <c r="R249" s="10">
        <f>World!R248</f>
        <v>0</v>
      </c>
      <c r="S249" s="10">
        <f>World!S248</f>
        <v>0</v>
      </c>
      <c r="T249" s="10">
        <f>World!T248</f>
        <v>0</v>
      </c>
      <c r="U249" s="10">
        <f>World!U248</f>
        <v>0</v>
      </c>
      <c r="V249" s="10">
        <f>World!V248</f>
        <v>0</v>
      </c>
      <c r="W249" s="10">
        <f>World!W248</f>
        <v>0</v>
      </c>
      <c r="X249" s="10">
        <f>World!X248</f>
        <v>0</v>
      </c>
      <c r="Y249" s="10">
        <f>World!Y248</f>
        <v>0</v>
      </c>
    </row>
    <row r="250" spans="1:30" x14ac:dyDescent="0.2">
      <c r="A250" s="13">
        <v>44652</v>
      </c>
      <c r="B250" s="10">
        <f>World!B249</f>
        <v>0</v>
      </c>
      <c r="C250" s="10">
        <f>World!C249</f>
        <v>0</v>
      </c>
      <c r="D250" s="10">
        <f>World!D249</f>
        <v>0</v>
      </c>
      <c r="E250" s="10">
        <f>World!E249</f>
        <v>0</v>
      </c>
      <c r="F250" s="10">
        <f>World!F249</f>
        <v>0</v>
      </c>
      <c r="G250" s="10">
        <f>World!G249</f>
        <v>0</v>
      </c>
      <c r="H250" s="10">
        <f>World!H249</f>
        <v>0</v>
      </c>
      <c r="I250" s="10">
        <f>World!I249</f>
        <v>0</v>
      </c>
      <c r="J250" s="10">
        <f>World!J249</f>
        <v>0</v>
      </c>
      <c r="K250" s="10">
        <f>World!K249</f>
        <v>0</v>
      </c>
      <c r="L250" s="10">
        <f>World!L249</f>
        <v>0</v>
      </c>
      <c r="M250" s="10">
        <f>World!M249</f>
        <v>0</v>
      </c>
      <c r="N250" s="10">
        <f>World!N249</f>
        <v>0</v>
      </c>
      <c r="O250" s="10">
        <f>World!O249</f>
        <v>0</v>
      </c>
      <c r="P250" s="10">
        <f>World!P249</f>
        <v>0</v>
      </c>
      <c r="Q250" s="10">
        <f>World!Q249</f>
        <v>0</v>
      </c>
      <c r="R250" s="10">
        <f>World!R249</f>
        <v>0</v>
      </c>
      <c r="S250" s="10">
        <f>World!S249</f>
        <v>0</v>
      </c>
      <c r="T250" s="10">
        <f>World!T249</f>
        <v>0</v>
      </c>
      <c r="U250" s="10">
        <f>World!U249</f>
        <v>0</v>
      </c>
      <c r="V250" s="10">
        <f>World!V249</f>
        <v>0</v>
      </c>
      <c r="W250" s="10">
        <f>World!W249</f>
        <v>0</v>
      </c>
      <c r="X250" s="10">
        <f>World!X249</f>
        <v>0</v>
      </c>
      <c r="Y250" s="10">
        <f>World!Y249</f>
        <v>0</v>
      </c>
    </row>
    <row r="251" spans="1:30" x14ac:dyDescent="0.2">
      <c r="A251" s="13">
        <v>44682</v>
      </c>
      <c r="B251" s="10">
        <f>World!B250</f>
        <v>0</v>
      </c>
      <c r="C251" s="10">
        <f>World!C250</f>
        <v>0</v>
      </c>
      <c r="D251" s="10">
        <f>World!D250</f>
        <v>0</v>
      </c>
      <c r="E251" s="10">
        <f>World!E250</f>
        <v>0</v>
      </c>
      <c r="F251" s="10">
        <f>World!F250</f>
        <v>0</v>
      </c>
      <c r="G251" s="10">
        <f>World!G250</f>
        <v>0</v>
      </c>
      <c r="H251" s="10">
        <f>World!H250</f>
        <v>0</v>
      </c>
      <c r="I251" s="10">
        <f>World!I250</f>
        <v>0</v>
      </c>
      <c r="J251" s="10">
        <f>World!J250</f>
        <v>0</v>
      </c>
      <c r="K251" s="10">
        <f>World!K250</f>
        <v>0</v>
      </c>
      <c r="L251" s="10">
        <f>World!L250</f>
        <v>0</v>
      </c>
      <c r="M251" s="10">
        <f>World!M250</f>
        <v>0</v>
      </c>
      <c r="N251" s="10">
        <f>World!N250</f>
        <v>0</v>
      </c>
      <c r="O251" s="10">
        <f>World!O250</f>
        <v>0</v>
      </c>
      <c r="P251" s="10">
        <f>World!P250</f>
        <v>0</v>
      </c>
      <c r="Q251" s="10">
        <f>World!Q250</f>
        <v>0</v>
      </c>
      <c r="R251" s="10">
        <f>World!R250</f>
        <v>0</v>
      </c>
      <c r="S251" s="10">
        <f>World!S250</f>
        <v>0</v>
      </c>
      <c r="T251" s="10">
        <f>World!T250</f>
        <v>0</v>
      </c>
      <c r="U251" s="10">
        <f>World!U250</f>
        <v>0</v>
      </c>
      <c r="V251" s="10">
        <f>World!V250</f>
        <v>0</v>
      </c>
      <c r="W251" s="10">
        <f>World!W250</f>
        <v>0</v>
      </c>
      <c r="X251" s="10">
        <f>World!X250</f>
        <v>0</v>
      </c>
      <c r="Y251" s="10">
        <f>World!Y250</f>
        <v>0</v>
      </c>
    </row>
    <row r="252" spans="1:30" x14ac:dyDescent="0.2">
      <c r="A252" s="13">
        <v>44713</v>
      </c>
      <c r="B252" s="10">
        <f>World!B251</f>
        <v>0</v>
      </c>
      <c r="C252" s="10">
        <f>World!C251</f>
        <v>0</v>
      </c>
      <c r="D252" s="10">
        <f>World!D251</f>
        <v>0</v>
      </c>
      <c r="E252" s="10">
        <f>World!E251</f>
        <v>0</v>
      </c>
      <c r="F252" s="10">
        <f>World!F251</f>
        <v>0</v>
      </c>
      <c r="G252" s="10">
        <f>World!G251</f>
        <v>0</v>
      </c>
      <c r="H252" s="10">
        <f>World!H251</f>
        <v>0</v>
      </c>
      <c r="I252" s="10">
        <f>World!I251</f>
        <v>0</v>
      </c>
      <c r="J252" s="10">
        <f>World!J251</f>
        <v>0</v>
      </c>
      <c r="K252" s="10">
        <f>World!K251</f>
        <v>0</v>
      </c>
      <c r="L252" s="10">
        <f>World!L251</f>
        <v>0</v>
      </c>
      <c r="M252" s="10">
        <f>World!M251</f>
        <v>0</v>
      </c>
      <c r="N252" s="10">
        <f>World!N251</f>
        <v>0</v>
      </c>
      <c r="O252" s="10">
        <f>World!O251</f>
        <v>0</v>
      </c>
      <c r="P252" s="10">
        <f>World!P251</f>
        <v>0</v>
      </c>
      <c r="Q252" s="10">
        <f>World!Q251</f>
        <v>0</v>
      </c>
      <c r="R252" s="10">
        <f>World!R251</f>
        <v>0</v>
      </c>
      <c r="S252" s="10">
        <f>World!S251</f>
        <v>0</v>
      </c>
      <c r="T252" s="10">
        <f>World!T251</f>
        <v>0</v>
      </c>
      <c r="U252" s="10">
        <f>World!U251</f>
        <v>0</v>
      </c>
      <c r="V252" s="10">
        <f>World!V251</f>
        <v>0</v>
      </c>
      <c r="W252" s="10">
        <f>World!W251</f>
        <v>0</v>
      </c>
      <c r="X252" s="10">
        <f>World!X251</f>
        <v>0</v>
      </c>
      <c r="Y252" s="10">
        <f>World!Y251</f>
        <v>0</v>
      </c>
    </row>
    <row r="253" spans="1:30" x14ac:dyDescent="0.2">
      <c r="A253" s="13">
        <v>44743</v>
      </c>
      <c r="B253" s="10">
        <f>World!B252</f>
        <v>0</v>
      </c>
      <c r="C253" s="10">
        <f>World!C252</f>
        <v>0</v>
      </c>
      <c r="D253" s="10">
        <f>World!D252</f>
        <v>0</v>
      </c>
      <c r="E253" s="10">
        <f>World!E252</f>
        <v>0</v>
      </c>
      <c r="F253" s="10">
        <f>World!F252</f>
        <v>0</v>
      </c>
      <c r="G253" s="10">
        <f>World!G252</f>
        <v>0</v>
      </c>
      <c r="H253" s="10">
        <f>World!H252</f>
        <v>0</v>
      </c>
      <c r="I253" s="10">
        <f>World!I252</f>
        <v>0</v>
      </c>
      <c r="J253" s="10">
        <f>World!J252</f>
        <v>0</v>
      </c>
      <c r="K253" s="10">
        <f>World!K252</f>
        <v>0</v>
      </c>
      <c r="L253" s="10">
        <f>World!L252</f>
        <v>0</v>
      </c>
      <c r="M253" s="10">
        <f>World!M252</f>
        <v>0</v>
      </c>
      <c r="N253" s="10">
        <f>World!N252</f>
        <v>0</v>
      </c>
      <c r="O253" s="10">
        <f>World!O252</f>
        <v>0</v>
      </c>
      <c r="P253" s="10">
        <f>World!P252</f>
        <v>0</v>
      </c>
      <c r="Q253" s="10">
        <f>World!Q252</f>
        <v>0</v>
      </c>
      <c r="R253" s="10">
        <f>World!R252</f>
        <v>0</v>
      </c>
      <c r="S253" s="10">
        <f>World!S252</f>
        <v>0</v>
      </c>
      <c r="T253" s="10">
        <f>World!T252</f>
        <v>0</v>
      </c>
      <c r="U253" s="10">
        <f>World!U252</f>
        <v>0</v>
      </c>
      <c r="V253" s="10">
        <f>World!V252</f>
        <v>0</v>
      </c>
      <c r="W253" s="10">
        <f>World!W252</f>
        <v>0</v>
      </c>
      <c r="X253" s="10">
        <f>World!X252</f>
        <v>0</v>
      </c>
      <c r="Y253" s="10">
        <f>World!Y252</f>
        <v>0</v>
      </c>
    </row>
    <row r="254" spans="1:30" x14ac:dyDescent="0.2">
      <c r="A254" s="13">
        <v>44774</v>
      </c>
      <c r="B254" s="10">
        <f>World!B253</f>
        <v>0</v>
      </c>
      <c r="C254" s="10">
        <f>World!C253</f>
        <v>0</v>
      </c>
      <c r="D254" s="10">
        <f>World!D253</f>
        <v>0</v>
      </c>
      <c r="E254" s="10">
        <f>World!E253</f>
        <v>0</v>
      </c>
      <c r="F254" s="10">
        <f>World!F253</f>
        <v>0</v>
      </c>
      <c r="G254" s="10">
        <f>World!G253</f>
        <v>0</v>
      </c>
      <c r="H254" s="10">
        <f>World!H253</f>
        <v>0</v>
      </c>
      <c r="I254" s="10">
        <f>World!I253</f>
        <v>0</v>
      </c>
      <c r="J254" s="10">
        <f>World!J253</f>
        <v>0</v>
      </c>
      <c r="K254" s="10">
        <f>World!K253</f>
        <v>0</v>
      </c>
      <c r="L254" s="10">
        <f>World!L253</f>
        <v>0</v>
      </c>
      <c r="M254" s="10">
        <f>World!M253</f>
        <v>0</v>
      </c>
      <c r="N254" s="10">
        <f>World!N253</f>
        <v>0</v>
      </c>
      <c r="O254" s="10">
        <f>World!O253</f>
        <v>0</v>
      </c>
      <c r="P254" s="10">
        <f>World!P253</f>
        <v>0</v>
      </c>
      <c r="Q254" s="10">
        <f>World!Q253</f>
        <v>0</v>
      </c>
      <c r="R254" s="10">
        <f>World!R253</f>
        <v>0</v>
      </c>
      <c r="S254" s="10">
        <f>World!S253</f>
        <v>0</v>
      </c>
      <c r="T254" s="10">
        <f>World!T253</f>
        <v>0</v>
      </c>
      <c r="U254" s="10">
        <f>World!U253</f>
        <v>0</v>
      </c>
      <c r="V254" s="10">
        <f>World!V253</f>
        <v>0</v>
      </c>
      <c r="W254" s="10">
        <f>World!W253</f>
        <v>0</v>
      </c>
      <c r="X254" s="10">
        <f>World!X253</f>
        <v>0</v>
      </c>
      <c r="Y254" s="10">
        <f>World!Y253</f>
        <v>0</v>
      </c>
    </row>
    <row r="255" spans="1:30" x14ac:dyDescent="0.2">
      <c r="A255" s="13">
        <v>44805</v>
      </c>
      <c r="B255" s="10">
        <f>World!B254</f>
        <v>0</v>
      </c>
      <c r="C255" s="10">
        <f>World!C254</f>
        <v>0</v>
      </c>
      <c r="D255" s="10">
        <f>World!D254</f>
        <v>0</v>
      </c>
      <c r="E255" s="10">
        <f>World!E254</f>
        <v>0</v>
      </c>
      <c r="F255" s="10">
        <f>World!F254</f>
        <v>0</v>
      </c>
      <c r="G255" s="10">
        <f>World!G254</f>
        <v>0</v>
      </c>
      <c r="H255" s="10">
        <f>World!H254</f>
        <v>0</v>
      </c>
      <c r="I255" s="10">
        <f>World!I254</f>
        <v>0</v>
      </c>
      <c r="J255" s="10">
        <f>World!J254</f>
        <v>0</v>
      </c>
      <c r="K255" s="10">
        <f>World!K254</f>
        <v>0</v>
      </c>
      <c r="L255" s="10">
        <f>World!L254</f>
        <v>0</v>
      </c>
      <c r="M255" s="10">
        <f>World!M254</f>
        <v>0</v>
      </c>
      <c r="N255" s="10">
        <f>World!N254</f>
        <v>0</v>
      </c>
      <c r="O255" s="10">
        <f>World!O254</f>
        <v>0</v>
      </c>
      <c r="P255" s="10">
        <f>World!P254</f>
        <v>0</v>
      </c>
      <c r="Q255" s="10">
        <f>World!Q254</f>
        <v>0</v>
      </c>
      <c r="R255" s="10">
        <f>World!R254</f>
        <v>0</v>
      </c>
      <c r="S255" s="10">
        <f>World!S254</f>
        <v>0</v>
      </c>
      <c r="T255" s="10">
        <f>World!T254</f>
        <v>0</v>
      </c>
      <c r="U255" s="10">
        <f>World!U254</f>
        <v>0</v>
      </c>
      <c r="V255" s="10">
        <f>World!V254</f>
        <v>0</v>
      </c>
      <c r="W255" s="10">
        <f>World!W254</f>
        <v>0</v>
      </c>
      <c r="X255" s="10">
        <f>World!X254</f>
        <v>0</v>
      </c>
      <c r="Y255" s="10">
        <f>World!Y254</f>
        <v>0</v>
      </c>
    </row>
    <row r="256" spans="1:30" x14ac:dyDescent="0.2">
      <c r="A256" s="13">
        <v>44835</v>
      </c>
      <c r="B256" s="10">
        <f>World!B255</f>
        <v>0</v>
      </c>
      <c r="C256" s="10">
        <f>World!C255</f>
        <v>0</v>
      </c>
      <c r="D256" s="10">
        <f>World!D255</f>
        <v>0</v>
      </c>
      <c r="E256" s="10">
        <f>World!E255</f>
        <v>0</v>
      </c>
      <c r="F256" s="10">
        <f>World!F255</f>
        <v>0</v>
      </c>
      <c r="G256" s="10">
        <f>World!G255</f>
        <v>0</v>
      </c>
      <c r="H256" s="10">
        <f>World!H255</f>
        <v>0</v>
      </c>
      <c r="I256" s="10">
        <f>World!I255</f>
        <v>0</v>
      </c>
      <c r="J256" s="10">
        <f>World!J255</f>
        <v>0</v>
      </c>
      <c r="K256" s="10">
        <f>World!K255</f>
        <v>0</v>
      </c>
      <c r="L256" s="10">
        <f>World!L255</f>
        <v>0</v>
      </c>
      <c r="M256" s="10">
        <f>World!M255</f>
        <v>0</v>
      </c>
      <c r="N256" s="10">
        <f>World!N255</f>
        <v>0</v>
      </c>
      <c r="O256" s="10">
        <f>World!O255</f>
        <v>0</v>
      </c>
      <c r="P256" s="10">
        <f>World!P255</f>
        <v>0</v>
      </c>
      <c r="Q256" s="10">
        <f>World!Q255</f>
        <v>0</v>
      </c>
      <c r="R256" s="10">
        <f>World!R255</f>
        <v>0</v>
      </c>
      <c r="S256" s="10">
        <f>World!S255</f>
        <v>0</v>
      </c>
      <c r="T256" s="10">
        <f>World!T255</f>
        <v>0</v>
      </c>
      <c r="U256" s="10">
        <f>World!U255</f>
        <v>0</v>
      </c>
      <c r="V256" s="10">
        <f>World!V255</f>
        <v>0</v>
      </c>
      <c r="W256" s="10">
        <f>World!W255</f>
        <v>0</v>
      </c>
      <c r="X256" s="10">
        <f>World!X255</f>
        <v>0</v>
      </c>
      <c r="Y256" s="10">
        <f>World!Y255</f>
        <v>0</v>
      </c>
    </row>
    <row r="257" spans="1:25" x14ac:dyDescent="0.2">
      <c r="A257" s="13">
        <v>44866</v>
      </c>
      <c r="B257" s="10">
        <f>World!B256</f>
        <v>0</v>
      </c>
      <c r="C257" s="10">
        <f>World!C256</f>
        <v>0</v>
      </c>
      <c r="D257" s="10">
        <f>World!D256</f>
        <v>0</v>
      </c>
      <c r="E257" s="10">
        <f>World!E256</f>
        <v>0</v>
      </c>
      <c r="F257" s="10">
        <f>World!F256</f>
        <v>0</v>
      </c>
      <c r="G257" s="10">
        <f>World!G256</f>
        <v>0</v>
      </c>
      <c r="H257" s="10">
        <f>World!H256</f>
        <v>0</v>
      </c>
      <c r="I257" s="10">
        <f>World!I256</f>
        <v>0</v>
      </c>
      <c r="J257" s="10">
        <f>World!J256</f>
        <v>0</v>
      </c>
      <c r="K257" s="10">
        <f>World!K256</f>
        <v>0</v>
      </c>
      <c r="L257" s="10">
        <f>World!L256</f>
        <v>0</v>
      </c>
      <c r="M257" s="10">
        <f>World!M256</f>
        <v>0</v>
      </c>
      <c r="N257" s="10">
        <f>World!N256</f>
        <v>0</v>
      </c>
      <c r="O257" s="10">
        <f>World!O256</f>
        <v>0</v>
      </c>
      <c r="P257" s="10">
        <f>World!P256</f>
        <v>0</v>
      </c>
      <c r="Q257" s="10">
        <f>World!Q256</f>
        <v>0</v>
      </c>
      <c r="R257" s="10">
        <f>World!R256</f>
        <v>0</v>
      </c>
      <c r="S257" s="10">
        <f>World!S256</f>
        <v>0</v>
      </c>
      <c r="T257" s="10">
        <f>World!T256</f>
        <v>0</v>
      </c>
      <c r="U257" s="10">
        <f>World!U256</f>
        <v>0</v>
      </c>
      <c r="V257" s="10">
        <f>World!V256</f>
        <v>0</v>
      </c>
      <c r="W257" s="10">
        <f>World!W256</f>
        <v>0</v>
      </c>
      <c r="X257" s="10">
        <f>World!X256</f>
        <v>0</v>
      </c>
      <c r="Y257" s="10">
        <f>World!Y256</f>
        <v>0</v>
      </c>
    </row>
    <row r="258" spans="1:25" x14ac:dyDescent="0.2">
      <c r="A258" s="13">
        <v>44896</v>
      </c>
      <c r="B258" s="10">
        <f>World!B257</f>
        <v>0</v>
      </c>
      <c r="C258" s="10">
        <f>World!C257</f>
        <v>0</v>
      </c>
      <c r="D258" s="10">
        <f>World!D257</f>
        <v>0</v>
      </c>
      <c r="E258" s="10">
        <f>World!E257</f>
        <v>0</v>
      </c>
      <c r="F258" s="10">
        <f>World!F257</f>
        <v>0</v>
      </c>
      <c r="G258" s="10">
        <f>World!G257</f>
        <v>0</v>
      </c>
      <c r="H258" s="10">
        <f>World!H257</f>
        <v>0</v>
      </c>
      <c r="I258" s="10">
        <f>World!I257</f>
        <v>0</v>
      </c>
      <c r="J258" s="10">
        <f>World!J257</f>
        <v>0</v>
      </c>
      <c r="K258" s="10">
        <f>World!K257</f>
        <v>0</v>
      </c>
      <c r="L258" s="10">
        <f>World!L257</f>
        <v>0</v>
      </c>
      <c r="M258" s="10">
        <f>World!M257</f>
        <v>0</v>
      </c>
      <c r="N258" s="10">
        <f>World!N257</f>
        <v>0</v>
      </c>
      <c r="O258" s="10">
        <f>World!O257</f>
        <v>0</v>
      </c>
      <c r="P258" s="10">
        <f>World!P257</f>
        <v>0</v>
      </c>
      <c r="Q258" s="10">
        <f>World!Q257</f>
        <v>0</v>
      </c>
      <c r="R258" s="10">
        <f>World!R257</f>
        <v>0</v>
      </c>
      <c r="S258" s="10">
        <f>World!S257</f>
        <v>0</v>
      </c>
      <c r="T258" s="10">
        <f>World!T257</f>
        <v>0</v>
      </c>
      <c r="U258" s="10">
        <f>World!U257</f>
        <v>0</v>
      </c>
      <c r="V258" s="10">
        <f>World!V257</f>
        <v>0</v>
      </c>
      <c r="W258" s="10">
        <f>World!W257</f>
        <v>0</v>
      </c>
      <c r="X258" s="10">
        <f>World!X257</f>
        <v>0</v>
      </c>
      <c r="Y258" s="10">
        <f>World!Y257</f>
        <v>0</v>
      </c>
    </row>
  </sheetData>
  <conditionalFormatting sqref="B4:Y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2"/>
  <sheetViews>
    <sheetView showGridLines="0" workbookViewId="0"/>
  </sheetViews>
  <sheetFormatPr defaultRowHeight="12.75" customHeight="1" x14ac:dyDescent="0.25"/>
  <cols>
    <col min="1" max="1" width="10.28515625" bestFit="1" customWidth="1"/>
    <col min="2" max="4" width="10.140625" customWidth="1"/>
    <col min="5" max="5" width="10.28515625" customWidth="1"/>
    <col min="6" max="23" width="10.140625" customWidth="1"/>
    <col min="24" max="24" width="10" customWidth="1"/>
    <col min="25" max="25" width="10.140625" customWidth="1"/>
  </cols>
  <sheetData>
    <row r="1" spans="1:35" ht="12.75" customHeight="1" x14ac:dyDescent="0.25">
      <c r="A1" s="11" t="s">
        <v>149</v>
      </c>
      <c r="B1" s="11" t="str">
        <f>Financial!B1</f>
        <v>Broad Money Supply M2x: sa (Russian Federation)</v>
      </c>
      <c r="C1" s="11" t="str">
        <f>Financial!C1</f>
        <v>Official Reserve Assets (Russian Federation)</v>
      </c>
      <c r="D1" s="11" t="str">
        <f>Financial!D1</f>
        <v>Sberbank: Main Indicators: Credit Portfolio: Retail Loans (Russian Federation)</v>
      </c>
      <c r="E1" s="11" t="str">
        <f>Financial!E1</f>
        <v>Sberbank: Main Indicators: Credit Portfolio: Corporate Loans (Russian Federation)</v>
      </c>
      <c r="F1" s="11" t="str">
        <f>Financial!F1</f>
        <v>Sberbank: Main Indicators: Retail Deposits (Russian Federation)</v>
      </c>
      <c r="G1" s="11" t="str">
        <f>Financial!G1</f>
        <v>Sberbank: Main Indicators: Corporate Accounts &amp; Deposits (Russian Federation)</v>
      </c>
      <c r="H1" s="11" t="str">
        <f>Financial!H1</f>
        <v>Lending Rate: Credit Institutions: Personal Loans: RUB: Over 3 Years (Russian Federation)</v>
      </c>
      <c r="I1" s="11" t="str">
        <f>Financial!I1</f>
        <v>Lending Rate: Credit Institutions: Personal Loans: RUB: 1 to 3 Years (Russian Federation)</v>
      </c>
      <c r="J1" s="11" t="str">
        <f>Financial!J1</f>
        <v>Lending Rate: Credit Institutions: Personal Loans: RUB: Up to 1 Year incl Demand (Russian Federation)</v>
      </c>
      <c r="K1" s="11" t="str">
        <f>Financial!K1</f>
        <v>Lending Rate: Credit Institutions: Corporate Loans: ow Small &amp; Medium Businesses: RUB: Over 3 Years (Russian Federation)</v>
      </c>
      <c r="L1" s="11" t="str">
        <f>Financial!L1</f>
        <v>Lending Rate: Credit Institutions: Corporate Loans: ow Small &amp; Medium Businesses: RUB: 1 to 3 Years (Russian Federation)</v>
      </c>
      <c r="M1" s="11" t="str">
        <f>Financial!M1</f>
        <v>Lending Rate: Credit Institutions: Corporate Loans: ow Small &amp; Medium Businesses: RUB: Up to 1 Year incl Demand (Russian Federation)</v>
      </c>
      <c r="N1" s="11" t="str">
        <f>Financial!N1</f>
        <v>Deposit Rate: Credit Institutions: Personal Deposits: RUB: Over 3 Years (Russian Federation)</v>
      </c>
      <c r="O1" s="11" t="str">
        <f>Financial!O1</f>
        <v>Deposit Rate: Credit Institutions: Personal Deposits: RUB: 1 to 3 Years (Russian Federation)</v>
      </c>
      <c r="P1" s="11" t="str">
        <f>Financial!P1</f>
        <v>Deposit Rate: Credit Institutions: Personal Deposits: RUB: Up to 1 Year excl Demand (Russian Federation)</v>
      </c>
      <c r="Q1" s="11" t="str">
        <f>Financial!Q1</f>
        <v>Deposit Rate: Credit Institutions: Corporate Deposits: RUB: Over 3 Years (Russian Federation)</v>
      </c>
      <c r="R1" s="11" t="str">
        <f>Financial!R1</f>
        <v>Deposit Rate: Credit Institutions: Corporate Deposits: RUB: 1 to 3 Years (Russian Federation)</v>
      </c>
      <c r="S1" s="11" t="str">
        <f>Financial!S1</f>
        <v>Deposit Rate: Credit Institutions: Corporate Deposits: RUB: Up to 1 Year incl Demand (Russian Federation)</v>
      </c>
      <c r="T1" s="11" t="str">
        <f>Financial!T1</f>
        <v>US Dollar Denominated Indices: RTS Index (Russian Federation)</v>
      </c>
      <c r="U1" s="11" t="str">
        <f>Financial!U1</f>
        <v>US Dollar Denominated Indices: Oil &amp; Gas Index (Russian Federation)</v>
      </c>
      <c r="V1" s="11" t="str">
        <f>Financial!V1</f>
        <v>US Dollar Denominated Indices: Consumer &amp; Retail Index (Russian Federation)</v>
      </c>
      <c r="W1" s="11" t="str">
        <f>Financial!W1</f>
        <v>US Dollar Denominated Indices: Metals &amp; Mining Index (Russian Federation)</v>
      </c>
      <c r="X1" s="11" t="str">
        <f>Financial!X1</f>
        <v>US Dollar Denominated Indices: Electric Utilities Index (Russian Federation)</v>
      </c>
      <c r="Y1" s="11" t="str">
        <f>Financial!Y1</f>
        <v>US Dollar Denominated Indices: Telecom Index (Russian Federation)</v>
      </c>
      <c r="Z1" s="11" t="str">
        <f>Financial!Z1</f>
        <v>US Dollar Denominated Indices: Financials Index (Russian Federation)</v>
      </c>
      <c r="AA1" s="11" t="str">
        <f>Financial!AA1</f>
        <v>US Dollar Denominated Indices: RTS Transport Index (Russian Federation)</v>
      </c>
      <c r="AB1" s="11" t="str">
        <f>Financial!AB1</f>
        <v>US Dollar Denominated Indices: RTS Chemicals Index (Russian Federation)</v>
      </c>
      <c r="AC1" s="11" t="str">
        <f>Financial!AC1</f>
        <v>RUB Denominated Indices: MOEX Russia Index (Russian Federation)</v>
      </c>
      <c r="AD1" s="11" t="str">
        <f>Financial!AD1</f>
        <v>Personal Loans: RUB: ytd: ow Housing Purchase: ow Mortgage (Russia)</v>
      </c>
      <c r="AE1" s="11" t="str">
        <f>Financial!AE1</f>
        <v>Personal Loans: RUB: ytd (Russia)</v>
      </c>
      <c r="AF1" s="11" t="str">
        <f>Financial!AF1</f>
        <v>New Loans: Corporate &amp; Entrepreneurial: ytd: RUB (Russia)</v>
      </c>
      <c r="AG1" s="11" t="str">
        <f>Financial!AG1</f>
        <v>Government Bonds Zero Coupon Yield: Period End: GKO-OFZ: Redemption Term 1 Year (Russia)</v>
      </c>
      <c r="AH1" s="11" t="str">
        <f>Financial!AH1</f>
        <v>Government Bonds Zero Coupon Yield: Period End: GKO-OFZ: Redemption Term 3 Year (Russia)</v>
      </c>
      <c r="AI1" s="11" t="str">
        <f>Financial!AI1</f>
        <v>Long Term Interest Rate: Month End: GKO-OFZ Government Bond Zero Coupon Yield: 10 Years (Russia)</v>
      </c>
    </row>
    <row r="2" spans="1:35" ht="12.75" customHeight="1" x14ac:dyDescent="0.25">
      <c r="A2" s="11" t="s">
        <v>68</v>
      </c>
      <c r="B2" s="11" t="str">
        <f>Financial!B2</f>
        <v>RUB mn</v>
      </c>
      <c r="C2" s="11" t="str">
        <f>Financial!C2</f>
        <v>USD mn</v>
      </c>
      <c r="D2" s="11" t="str">
        <f>Financial!D2</f>
        <v>RUB mn</v>
      </c>
      <c r="E2" s="11" t="str">
        <f>Financial!E2</f>
        <v>RUB mn</v>
      </c>
      <c r="F2" s="11" t="str">
        <f>Financial!F2</f>
        <v>RUB mn</v>
      </c>
      <c r="G2" s="11" t="str">
        <f>Financial!G2</f>
        <v>RUB mn</v>
      </c>
      <c r="H2" s="11" t="str">
        <f>Financial!H2</f>
        <v>% pa</v>
      </c>
      <c r="I2" s="11" t="str">
        <f>Financial!I2</f>
        <v>% pa</v>
      </c>
      <c r="J2" s="11" t="str">
        <f>Financial!J2</f>
        <v>% pa</v>
      </c>
      <c r="K2" s="11" t="str">
        <f>Financial!K2</f>
        <v>% pa</v>
      </c>
      <c r="L2" s="11" t="str">
        <f>Financial!L2</f>
        <v>% pa</v>
      </c>
      <c r="M2" s="11" t="str">
        <f>Financial!M2</f>
        <v>% pa</v>
      </c>
      <c r="N2" s="11" t="str">
        <f>Financial!N2</f>
        <v>% pa</v>
      </c>
      <c r="O2" s="11" t="str">
        <f>Financial!O2</f>
        <v>% pa</v>
      </c>
      <c r="P2" s="11" t="str">
        <f>Financial!P2</f>
        <v>% pa</v>
      </c>
      <c r="Q2" s="11" t="str">
        <f>Financial!Q2</f>
        <v>% pa</v>
      </c>
      <c r="R2" s="11" t="str">
        <f>Financial!R2</f>
        <v>% pa</v>
      </c>
      <c r="S2" s="11" t="str">
        <f>Financial!S2</f>
        <v>% pa</v>
      </c>
      <c r="T2" s="11" t="str">
        <f>Financial!T2</f>
        <v>01Sep1995=100</v>
      </c>
      <c r="U2" s="11" t="str">
        <f>Financial!U2</f>
        <v>11Jan2005=100</v>
      </c>
      <c r="V2" s="11" t="str">
        <f>Financial!V2</f>
        <v>11Jan2005=100</v>
      </c>
      <c r="W2" s="11" t="str">
        <f>Financial!W2</f>
        <v>11Jan2005=100</v>
      </c>
      <c r="X2" s="11" t="str">
        <f>Financial!X2</f>
        <v>11Jan2005=100</v>
      </c>
      <c r="Y2" s="11" t="str">
        <f>Financial!Y2</f>
        <v>11Jan2005=100</v>
      </c>
      <c r="Z2" s="11" t="str">
        <f>Financial!Z2</f>
        <v>11Jan2005=100</v>
      </c>
      <c r="AA2" s="11" t="str">
        <f>Financial!AA2</f>
        <v>28Dec2007=250</v>
      </c>
      <c r="AB2" s="11" t="str">
        <f>Financial!AB2</f>
        <v>29Dec2006=100</v>
      </c>
      <c r="AC2" s="11" t="str">
        <f>Financial!AC2</f>
        <v>22Sep1997=100</v>
      </c>
      <c r="AD2" s="11" t="str">
        <f>Financial!AD2</f>
        <v>RUB mn</v>
      </c>
      <c r="AE2" s="11" t="str">
        <f>Financial!AE2</f>
        <v>RUB mn</v>
      </c>
      <c r="AF2" s="11" t="str">
        <f>Financial!AF2</f>
        <v>RUB mn</v>
      </c>
      <c r="AG2" s="11" t="str">
        <f>Financial!AG2</f>
        <v>% pa</v>
      </c>
      <c r="AH2" s="11" t="str">
        <f>Financial!AH2</f>
        <v>% pa</v>
      </c>
      <c r="AI2" s="11" t="str">
        <f>Financial!AI2</f>
        <v>% pa</v>
      </c>
    </row>
    <row r="3" spans="1:35" ht="12.75" customHeight="1" x14ac:dyDescent="0.25">
      <c r="A3" s="11" t="s">
        <v>150</v>
      </c>
      <c r="B3" s="11" t="str">
        <f>Financial!B3</f>
        <v>The Central Bank of the Russian Federation</v>
      </c>
      <c r="C3" s="11" t="str">
        <f>Financial!C3</f>
        <v>The Central Bank of the Russian Federation</v>
      </c>
      <c r="D3" s="11" t="str">
        <f>Financial!D3</f>
        <v>Sberbank of Russia</v>
      </c>
      <c r="E3" s="11" t="str">
        <f>Financial!E3</f>
        <v>Sberbank of Russia</v>
      </c>
      <c r="F3" s="11" t="str">
        <f>Financial!F3</f>
        <v>Sberbank of Russia</v>
      </c>
      <c r="G3" s="11" t="str">
        <f>Financial!G3</f>
        <v>Sberbank of Russia</v>
      </c>
      <c r="H3" s="11" t="str">
        <f>Financial!H3</f>
        <v>The Central Bank of the Russian Federation</v>
      </c>
      <c r="I3" s="11" t="str">
        <f>Financial!I3</f>
        <v>The Central Bank of the Russian Federation</v>
      </c>
      <c r="J3" s="11" t="str">
        <f>Financial!J3</f>
        <v>The Central Bank of the Russian Federation</v>
      </c>
      <c r="K3" s="11" t="str">
        <f>Financial!K3</f>
        <v>The Central Bank of the Russian Federation</v>
      </c>
      <c r="L3" s="11" t="str">
        <f>Financial!L3</f>
        <v>The Central Bank of the Russian Federation</v>
      </c>
      <c r="M3" s="11" t="str">
        <f>Financial!M3</f>
        <v>The Central Bank of the Russian Federation</v>
      </c>
      <c r="N3" s="11" t="str">
        <f>Financial!N3</f>
        <v>The Central Bank of the Russian Federation</v>
      </c>
      <c r="O3" s="11" t="str">
        <f>Financial!O3</f>
        <v>The Central Bank of the Russian Federation</v>
      </c>
      <c r="P3" s="11" t="str">
        <f>Financial!P3</f>
        <v>The Central Bank of the Russian Federation</v>
      </c>
      <c r="Q3" s="11" t="str">
        <f>Financial!Q3</f>
        <v>The Central Bank of the Russian Federation</v>
      </c>
      <c r="R3" s="11" t="str">
        <f>Financial!R3</f>
        <v>The Central Bank of the Russian Federation</v>
      </c>
      <c r="S3" s="11" t="str">
        <f>Financial!S3</f>
        <v>The Central Bank of the Russian Federation</v>
      </c>
      <c r="T3" s="11" t="str">
        <f>Financial!T3</f>
        <v>Moscow Exchange</v>
      </c>
      <c r="U3" s="11" t="str">
        <f>Financial!U3</f>
        <v>Moscow Exchange</v>
      </c>
      <c r="V3" s="11" t="str">
        <f>Financial!V3</f>
        <v>Moscow Exchange</v>
      </c>
      <c r="W3" s="11" t="str">
        <f>Financial!W3</f>
        <v>Moscow Exchange</v>
      </c>
      <c r="X3" s="11" t="str">
        <f>Financial!X3</f>
        <v>Moscow Exchange</v>
      </c>
      <c r="Y3" s="11" t="str">
        <f>Financial!Y3</f>
        <v>Moscow Exchange</v>
      </c>
      <c r="Z3" s="11" t="str">
        <f>Financial!Z3</f>
        <v>Moscow Exchange</v>
      </c>
      <c r="AA3" s="11" t="str">
        <f>Financial!AA3</f>
        <v>Moscow Exchange</v>
      </c>
      <c r="AB3" s="11" t="str">
        <f>Financial!AB3</f>
        <v>Moscow Exchange</v>
      </c>
      <c r="AC3" s="11" t="str">
        <f>Financial!AC3</f>
        <v>Moscow Exchange</v>
      </c>
      <c r="AD3" s="11" t="str">
        <f>Financial!AD3</f>
        <v>The Central Bank of the Russian Federation</v>
      </c>
      <c r="AE3" s="11" t="str">
        <f>Financial!AE3</f>
        <v>The Central Bank of the Russian Federation</v>
      </c>
      <c r="AF3" s="11" t="str">
        <f>Financial!AF3</f>
        <v>The Central Bank of the Russian Federation</v>
      </c>
      <c r="AG3" s="11" t="str">
        <f>Financial!AG3</f>
        <v>The Central Bank of the Russian Federation</v>
      </c>
      <c r="AH3" s="11" t="str">
        <f>Financial!AH3</f>
        <v>The Central Bank of the Russian Federation</v>
      </c>
      <c r="AI3" s="11" t="str">
        <f>Financial!AI3</f>
        <v>The Central Bank of the Russian Federation</v>
      </c>
    </row>
    <row r="4" spans="1:35" ht="12.75" customHeight="1" x14ac:dyDescent="0.25">
      <c r="A4" s="11" t="s">
        <v>320</v>
      </c>
      <c r="B4" s="12">
        <f>Financial!B4</f>
        <v>44378</v>
      </c>
      <c r="C4" s="12">
        <f>Financial!C4</f>
        <v>44378</v>
      </c>
      <c r="D4" s="12">
        <f>Financial!D4</f>
        <v>44378</v>
      </c>
      <c r="E4" s="12">
        <f>Financial!E4</f>
        <v>44378</v>
      </c>
      <c r="F4" s="12">
        <f>Financial!F4</f>
        <v>44378</v>
      </c>
      <c r="G4" s="12">
        <f>Financial!G4</f>
        <v>44378</v>
      </c>
      <c r="H4" s="12">
        <f>Financial!H4</f>
        <v>44348</v>
      </c>
      <c r="I4" s="12">
        <f>Financial!I4</f>
        <v>44348</v>
      </c>
      <c r="J4" s="12">
        <f>Financial!J4</f>
        <v>44348</v>
      </c>
      <c r="K4" s="12">
        <f>Financial!K4</f>
        <v>44348</v>
      </c>
      <c r="L4" s="12">
        <f>Financial!L4</f>
        <v>44348</v>
      </c>
      <c r="M4" s="12">
        <f>Financial!M4</f>
        <v>44348</v>
      </c>
      <c r="N4" s="12">
        <f>Financial!N4</f>
        <v>44348</v>
      </c>
      <c r="O4" s="12">
        <f>Financial!O4</f>
        <v>44348</v>
      </c>
      <c r="P4" s="12">
        <f>Financial!P4</f>
        <v>44348</v>
      </c>
      <c r="Q4" s="12">
        <f>Financial!Q4</f>
        <v>44348</v>
      </c>
      <c r="R4" s="12">
        <f>Financial!R4</f>
        <v>44348</v>
      </c>
      <c r="S4" s="12">
        <f>Financial!S4</f>
        <v>44348</v>
      </c>
      <c r="T4" s="12">
        <f>Financial!T4</f>
        <v>44409</v>
      </c>
      <c r="U4" s="12">
        <f>Financial!U4</f>
        <v>44409</v>
      </c>
      <c r="V4" s="12">
        <f>Financial!V4</f>
        <v>44409</v>
      </c>
      <c r="W4" s="12">
        <f>Financial!W4</f>
        <v>44409</v>
      </c>
      <c r="X4" s="12">
        <f>Financial!X4</f>
        <v>44409</v>
      </c>
      <c r="Y4" s="12">
        <f>Financial!Y4</f>
        <v>44409</v>
      </c>
      <c r="Z4" s="12">
        <f>Financial!Z4</f>
        <v>44409</v>
      </c>
      <c r="AA4" s="12">
        <f>Financial!AA4</f>
        <v>44409</v>
      </c>
      <c r="AB4" s="12">
        <f>Financial!AB4</f>
        <v>44409</v>
      </c>
      <c r="AC4" s="12">
        <f>Financial!AC4</f>
        <v>44409</v>
      </c>
      <c r="AD4" s="12">
        <f>Financial!AD4</f>
        <v>44378</v>
      </c>
      <c r="AE4" s="12">
        <f>Financial!AE4</f>
        <v>44378</v>
      </c>
      <c r="AF4" s="12">
        <f>Financial!AF4</f>
        <v>44348</v>
      </c>
      <c r="AG4" s="12">
        <f>Financial!AG4</f>
        <v>44409</v>
      </c>
      <c r="AH4" s="12">
        <f>Financial!AH4</f>
        <v>44409</v>
      </c>
      <c r="AI4" s="12">
        <f>Financial!AI4</f>
        <v>44409</v>
      </c>
    </row>
    <row r="5" spans="1:35" ht="12.75" customHeight="1" x14ac:dyDescent="0.25">
      <c r="A5" s="11" t="s">
        <v>151</v>
      </c>
      <c r="B5" s="12">
        <f>Financial!B5</f>
        <v>44439</v>
      </c>
      <c r="C5" s="12">
        <f>Financial!C5</f>
        <v>44414</v>
      </c>
      <c r="D5" s="12">
        <f>Financial!D5</f>
        <v>44414</v>
      </c>
      <c r="E5" s="12">
        <f>Financial!E5</f>
        <v>44414</v>
      </c>
      <c r="F5" s="12">
        <f>Financial!F5</f>
        <v>44414</v>
      </c>
      <c r="G5" s="12">
        <f>Financial!G5</f>
        <v>44414</v>
      </c>
      <c r="H5" s="12">
        <f>Financial!H5</f>
        <v>44417</v>
      </c>
      <c r="I5" s="12">
        <f>Financial!I5</f>
        <v>44417</v>
      </c>
      <c r="J5" s="12">
        <f>Financial!J5</f>
        <v>44417</v>
      </c>
      <c r="K5" s="12">
        <f>Financial!K5</f>
        <v>44418</v>
      </c>
      <c r="L5" s="12">
        <f>Financial!L5</f>
        <v>44418</v>
      </c>
      <c r="M5" s="12">
        <f>Financial!M5</f>
        <v>44418</v>
      </c>
      <c r="N5" s="12">
        <f>Financial!N5</f>
        <v>44417</v>
      </c>
      <c r="O5" s="12">
        <f>Financial!O5</f>
        <v>44417</v>
      </c>
      <c r="P5" s="12">
        <f>Financial!P5</f>
        <v>44417</v>
      </c>
      <c r="Q5" s="12">
        <f>Financial!Q5</f>
        <v>44417</v>
      </c>
      <c r="R5" s="12">
        <f>Financial!R5</f>
        <v>44417</v>
      </c>
      <c r="S5" s="12">
        <f>Financial!S5</f>
        <v>44417</v>
      </c>
      <c r="T5" s="12">
        <f>Financial!T5</f>
        <v>44439</v>
      </c>
      <c r="U5" s="12">
        <f>Financial!U5</f>
        <v>44439</v>
      </c>
      <c r="V5" s="12">
        <f>Financial!V5</f>
        <v>44439</v>
      </c>
      <c r="W5" s="12">
        <f>Financial!W5</f>
        <v>44439</v>
      </c>
      <c r="X5" s="12">
        <f>Financial!X5</f>
        <v>44439</v>
      </c>
      <c r="Y5" s="12">
        <f>Financial!Y5</f>
        <v>44439</v>
      </c>
      <c r="Z5" s="12">
        <f>Financial!Z5</f>
        <v>44439</v>
      </c>
      <c r="AA5" s="12">
        <f>Financial!AA5</f>
        <v>44439</v>
      </c>
      <c r="AB5" s="12">
        <f>Financial!AB5</f>
        <v>44439</v>
      </c>
      <c r="AC5" s="12">
        <f>Financial!AC5</f>
        <v>44439</v>
      </c>
      <c r="AD5" s="12">
        <f>Financial!AD5</f>
        <v>44438</v>
      </c>
      <c r="AE5" s="12">
        <f>Financial!AE5</f>
        <v>44438</v>
      </c>
      <c r="AF5" s="12">
        <f>Financial!AF5</f>
        <v>44418</v>
      </c>
      <c r="AG5" s="12">
        <f>Financial!AG5</f>
        <v>44439</v>
      </c>
      <c r="AH5" s="12">
        <f>Financial!AH5</f>
        <v>44439</v>
      </c>
      <c r="AI5" s="12">
        <f>Financial!AI5</f>
        <v>44439</v>
      </c>
    </row>
    <row r="6" spans="1:35" ht="12.75" customHeight="1" x14ac:dyDescent="0.25">
      <c r="A6" s="11" t="s">
        <v>316</v>
      </c>
      <c r="B6" s="32">
        <f>B5-B4-30</f>
        <v>31</v>
      </c>
      <c r="C6" s="32">
        <f t="shared" ref="C6:AI6" si="0">C5-C4-30</f>
        <v>6</v>
      </c>
      <c r="D6" s="32">
        <f t="shared" si="0"/>
        <v>6</v>
      </c>
      <c r="E6" s="32">
        <f t="shared" si="0"/>
        <v>6</v>
      </c>
      <c r="F6" s="32">
        <f t="shared" si="0"/>
        <v>6</v>
      </c>
      <c r="G6" s="32">
        <f t="shared" si="0"/>
        <v>6</v>
      </c>
      <c r="H6" s="32">
        <f t="shared" si="0"/>
        <v>39</v>
      </c>
      <c r="I6" s="32">
        <f t="shared" si="0"/>
        <v>39</v>
      </c>
      <c r="J6" s="32">
        <f t="shared" si="0"/>
        <v>39</v>
      </c>
      <c r="K6" s="32">
        <f t="shared" si="0"/>
        <v>40</v>
      </c>
      <c r="L6" s="32">
        <f t="shared" si="0"/>
        <v>40</v>
      </c>
      <c r="M6" s="32">
        <f t="shared" si="0"/>
        <v>40</v>
      </c>
      <c r="N6" s="32">
        <f t="shared" si="0"/>
        <v>39</v>
      </c>
      <c r="O6" s="32">
        <f t="shared" si="0"/>
        <v>39</v>
      </c>
      <c r="P6" s="32">
        <f t="shared" si="0"/>
        <v>39</v>
      </c>
      <c r="Q6" s="32">
        <f t="shared" si="0"/>
        <v>39</v>
      </c>
      <c r="R6" s="32">
        <f t="shared" si="0"/>
        <v>39</v>
      </c>
      <c r="S6" s="32">
        <f t="shared" si="0"/>
        <v>39</v>
      </c>
      <c r="T6" s="32">
        <f t="shared" si="0"/>
        <v>0</v>
      </c>
      <c r="U6" s="32">
        <v>1</v>
      </c>
      <c r="V6" s="32">
        <v>1</v>
      </c>
      <c r="W6" s="32">
        <v>1</v>
      </c>
      <c r="X6" s="32">
        <v>1</v>
      </c>
      <c r="Y6" s="32">
        <v>1</v>
      </c>
      <c r="Z6" s="32">
        <v>1</v>
      </c>
      <c r="AA6" s="32">
        <v>1</v>
      </c>
      <c r="AB6" s="32">
        <v>1</v>
      </c>
      <c r="AC6" s="32">
        <v>1</v>
      </c>
      <c r="AD6" s="32">
        <f t="shared" si="0"/>
        <v>30</v>
      </c>
      <c r="AE6" s="32">
        <f t="shared" si="0"/>
        <v>30</v>
      </c>
      <c r="AF6" s="32">
        <f t="shared" si="0"/>
        <v>40</v>
      </c>
      <c r="AG6" s="32">
        <f t="shared" si="0"/>
        <v>0</v>
      </c>
      <c r="AH6" s="32">
        <f t="shared" si="0"/>
        <v>0</v>
      </c>
      <c r="AI6" s="32">
        <f t="shared" si="0"/>
        <v>0</v>
      </c>
    </row>
    <row r="7" spans="1:35" ht="12.75" customHeight="1" x14ac:dyDescent="0.25">
      <c r="A7" s="13">
        <v>37257</v>
      </c>
      <c r="B7" s="10">
        <f>Financial!B6</f>
        <v>2090685.4471656799</v>
      </c>
      <c r="C7" s="10">
        <f>Financial!C6</f>
        <v>36408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f>Financial!P6</f>
        <v>10.1</v>
      </c>
      <c r="Q7" s="10"/>
      <c r="R7" s="10"/>
      <c r="S7" s="10"/>
      <c r="T7" s="10">
        <f>Financial!T6</f>
        <v>287.52999999999997</v>
      </c>
      <c r="U7" s="10">
        <f>Financial!U6</f>
        <v>55.2</v>
      </c>
      <c r="V7" s="10"/>
      <c r="W7" s="10"/>
      <c r="X7" s="10"/>
      <c r="Y7" s="10">
        <f>Financial!Y6</f>
        <v>55.58</v>
      </c>
      <c r="Z7" s="10"/>
      <c r="AA7" s="10"/>
      <c r="AB7" s="10"/>
      <c r="AC7" s="10">
        <f>Financial!AC6</f>
        <v>260.77</v>
      </c>
      <c r="AD7" s="10"/>
      <c r="AE7" s="10"/>
      <c r="AF7" s="10"/>
    </row>
    <row r="8" spans="1:35" ht="12.75" customHeight="1" x14ac:dyDescent="0.25">
      <c r="A8" s="13">
        <v>37288</v>
      </c>
      <c r="B8" s="10">
        <f>Financial!B7</f>
        <v>2116761.9531678599</v>
      </c>
      <c r="C8" s="10">
        <f>Financial!C7</f>
        <v>36860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f>Financial!P7</f>
        <v>10</v>
      </c>
      <c r="Q8" s="10"/>
      <c r="R8" s="10"/>
      <c r="S8" s="10"/>
      <c r="T8" s="10">
        <f>Financial!T7</f>
        <v>290.75</v>
      </c>
      <c r="U8" s="10">
        <f>Financial!U7</f>
        <v>56.15</v>
      </c>
      <c r="V8" s="10"/>
      <c r="W8" s="10"/>
      <c r="X8" s="10"/>
      <c r="Y8" s="10">
        <f>Financial!Y7</f>
        <v>57.28</v>
      </c>
      <c r="Z8" s="10"/>
      <c r="AA8" s="10"/>
      <c r="AB8" s="10"/>
      <c r="AC8" s="10">
        <f>Financial!AC7</f>
        <v>262.64999999999998</v>
      </c>
      <c r="AD8" s="10"/>
      <c r="AE8" s="10"/>
      <c r="AF8" s="10"/>
    </row>
    <row r="9" spans="1:35" ht="12.75" customHeight="1" x14ac:dyDescent="0.25">
      <c r="A9" s="13">
        <v>37316</v>
      </c>
      <c r="B9" s="10">
        <f>Financial!B8</f>
        <v>2171024.7866319702</v>
      </c>
      <c r="C9" s="10">
        <f>Financial!C8</f>
        <v>37295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f>Financial!P8</f>
        <v>10.7</v>
      </c>
      <c r="Q9" s="10"/>
      <c r="R9" s="10"/>
      <c r="S9" s="10"/>
      <c r="T9" s="10">
        <f>Financial!T8</f>
        <v>350.75</v>
      </c>
      <c r="U9" s="10">
        <f>Financial!U8</f>
        <v>71.650000000000006</v>
      </c>
      <c r="V9" s="10"/>
      <c r="W9" s="10"/>
      <c r="X9" s="10"/>
      <c r="Y9" s="10">
        <f>Financial!Y8</f>
        <v>59.55</v>
      </c>
      <c r="Z9" s="10"/>
      <c r="AA9" s="10"/>
      <c r="AB9" s="10"/>
      <c r="AC9" s="10">
        <f>Financial!AC8</f>
        <v>302.95999999999998</v>
      </c>
      <c r="AD9" s="10"/>
      <c r="AE9" s="10"/>
      <c r="AF9" s="10"/>
    </row>
    <row r="10" spans="1:35" ht="12.75" customHeight="1" x14ac:dyDescent="0.25">
      <c r="A10" s="13">
        <v>37347</v>
      </c>
      <c r="B10" s="10">
        <f>Financial!B9</f>
        <v>2241608.0400250098</v>
      </c>
      <c r="C10" s="10">
        <f>Financial!C9</f>
        <v>39155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>Financial!P9</f>
        <v>10.7</v>
      </c>
      <c r="Q10" s="10"/>
      <c r="R10" s="10"/>
      <c r="S10" s="10"/>
      <c r="T10" s="10">
        <f>Financial!T9</f>
        <v>386.1</v>
      </c>
      <c r="U10" s="10">
        <f>Financial!U9</f>
        <v>80.790000000000006</v>
      </c>
      <c r="V10" s="10"/>
      <c r="W10" s="10"/>
      <c r="X10" s="10"/>
      <c r="Y10" s="10">
        <f>Financial!Y9</f>
        <v>61.5</v>
      </c>
      <c r="Z10" s="10"/>
      <c r="AA10" s="10"/>
      <c r="AB10" s="10"/>
      <c r="AC10" s="10">
        <f>Financial!AC9</f>
        <v>343.33</v>
      </c>
      <c r="AD10" s="10"/>
      <c r="AE10" s="10"/>
      <c r="AF10" s="10"/>
    </row>
    <row r="11" spans="1:35" ht="12.75" customHeight="1" x14ac:dyDescent="0.25">
      <c r="A11" s="13">
        <v>37377</v>
      </c>
      <c r="B11" s="10">
        <f>Financial!B10</f>
        <v>2308707.5708650299</v>
      </c>
      <c r="C11" s="10">
        <f>Financial!C10</f>
        <v>42227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f>Financial!P10</f>
        <v>11.1</v>
      </c>
      <c r="Q11" s="10"/>
      <c r="R11" s="10"/>
      <c r="S11" s="10"/>
      <c r="T11" s="10">
        <f>Financial!T10</f>
        <v>391.26</v>
      </c>
      <c r="U11" s="10">
        <f>Financial!U10</f>
        <v>83.45</v>
      </c>
      <c r="V11" s="10"/>
      <c r="W11" s="10"/>
      <c r="X11" s="10"/>
      <c r="Y11" s="10">
        <f>Financial!Y10</f>
        <v>57.27</v>
      </c>
      <c r="Z11" s="10"/>
      <c r="AA11" s="10"/>
      <c r="AB11" s="10"/>
      <c r="AC11" s="10">
        <f>Financial!AC10</f>
        <v>333.61</v>
      </c>
      <c r="AD11" s="10"/>
      <c r="AE11" s="10"/>
      <c r="AF11" s="10"/>
    </row>
    <row r="12" spans="1:35" ht="12.75" customHeight="1" x14ac:dyDescent="0.25">
      <c r="A12" s="13">
        <v>37408</v>
      </c>
      <c r="B12" s="10">
        <f>Financial!B11</f>
        <v>2342148.44808535</v>
      </c>
      <c r="C12" s="10">
        <f>Financial!C11</f>
        <v>43579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f>Financial!P11</f>
        <v>11.1</v>
      </c>
      <c r="Q12" s="10"/>
      <c r="R12" s="10"/>
      <c r="S12" s="10"/>
      <c r="T12" s="10">
        <f>Financial!T11</f>
        <v>353.79</v>
      </c>
      <c r="U12" s="10">
        <f>Financial!U11</f>
        <v>76.75</v>
      </c>
      <c r="V12" s="10"/>
      <c r="W12" s="10"/>
      <c r="X12" s="10"/>
      <c r="Y12" s="10">
        <f>Financial!Y11</f>
        <v>50.69</v>
      </c>
      <c r="Z12" s="10"/>
      <c r="AA12" s="10"/>
      <c r="AB12" s="10"/>
      <c r="AC12" s="10">
        <f>Financial!AC11</f>
        <v>304.18</v>
      </c>
      <c r="AD12" s="10"/>
      <c r="AE12" s="10"/>
      <c r="AF12" s="10"/>
    </row>
    <row r="13" spans="1:35" ht="12.75" customHeight="1" x14ac:dyDescent="0.25">
      <c r="A13" s="13">
        <v>37438</v>
      </c>
      <c r="B13" s="10">
        <f>Financial!B12</f>
        <v>2407819.1227988</v>
      </c>
      <c r="C13" s="10">
        <f>Financial!C12</f>
        <v>43294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f>Financial!P12</f>
        <v>12</v>
      </c>
      <c r="Q13" s="10"/>
      <c r="R13" s="10"/>
      <c r="S13" s="10"/>
      <c r="T13" s="10">
        <f>Financial!T12</f>
        <v>326.23</v>
      </c>
      <c r="U13" s="10">
        <f>Financial!U12</f>
        <v>70.64</v>
      </c>
      <c r="V13" s="10"/>
      <c r="W13" s="10"/>
      <c r="X13" s="10"/>
      <c r="Y13" s="10">
        <f>Financial!Y12</f>
        <v>46.48</v>
      </c>
      <c r="Z13" s="10"/>
      <c r="AA13" s="10"/>
      <c r="AB13" s="10"/>
      <c r="AC13" s="10">
        <f>Financial!AC12</f>
        <v>281.81</v>
      </c>
      <c r="AD13" s="10"/>
      <c r="AE13" s="10"/>
      <c r="AF13" s="10"/>
    </row>
    <row r="14" spans="1:35" ht="12.75" customHeight="1" x14ac:dyDescent="0.25">
      <c r="A14" s="13">
        <v>37469</v>
      </c>
      <c r="B14" s="10">
        <f>Financial!B13</f>
        <v>2475780.2884216998</v>
      </c>
      <c r="C14" s="10">
        <f>Financial!C13</f>
        <v>44327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f>Financial!P13</f>
        <v>10.3</v>
      </c>
      <c r="Q14" s="10"/>
      <c r="R14" s="10"/>
      <c r="S14" s="10"/>
      <c r="T14" s="10">
        <f>Financial!T13</f>
        <v>332.9</v>
      </c>
      <c r="U14" s="10">
        <f>Financial!U13</f>
        <v>73.77</v>
      </c>
      <c r="V14" s="10"/>
      <c r="W14" s="10"/>
      <c r="X14" s="10"/>
      <c r="Y14" s="10">
        <f>Financial!Y13</f>
        <v>45.47</v>
      </c>
      <c r="Z14" s="10"/>
      <c r="AA14" s="10"/>
      <c r="AB14" s="10"/>
      <c r="AC14" s="10">
        <f>Financial!AC13</f>
        <v>292.23</v>
      </c>
      <c r="AD14" s="10"/>
      <c r="AE14" s="10"/>
      <c r="AF14" s="10"/>
    </row>
    <row r="15" spans="1:35" ht="12.75" customHeight="1" x14ac:dyDescent="0.25">
      <c r="A15" s="13">
        <v>37500</v>
      </c>
      <c r="B15" s="10">
        <f>Financial!B14</f>
        <v>2526995.0326340399</v>
      </c>
      <c r="C15" s="10">
        <f>Financial!C14</f>
        <v>45619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>Financial!P14</f>
        <v>10.5</v>
      </c>
      <c r="Q15" s="10"/>
      <c r="R15" s="10"/>
      <c r="S15" s="10"/>
      <c r="T15" s="10">
        <f>Financial!T14</f>
        <v>334.06</v>
      </c>
      <c r="U15" s="10">
        <f>Financial!U14</f>
        <v>74.78</v>
      </c>
      <c r="V15" s="10"/>
      <c r="W15" s="10"/>
      <c r="X15" s="10"/>
      <c r="Y15" s="10">
        <f>Financial!Y14</f>
        <v>43.92</v>
      </c>
      <c r="Z15" s="10"/>
      <c r="AA15" s="10"/>
      <c r="AB15" s="10"/>
      <c r="AC15" s="10">
        <f>Financial!AC14</f>
        <v>289.95999999999998</v>
      </c>
      <c r="AD15" s="10"/>
      <c r="AE15" s="10"/>
      <c r="AF15" s="10"/>
    </row>
    <row r="16" spans="1:35" ht="12.75" customHeight="1" x14ac:dyDescent="0.25">
      <c r="A16" s="13">
        <v>37530</v>
      </c>
      <c r="B16" s="10">
        <f>Financial!B15</f>
        <v>2594777.6406129398</v>
      </c>
      <c r="C16" s="10">
        <f>Financial!C15</f>
        <v>46767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f>Financial!P15</f>
        <v>12.4</v>
      </c>
      <c r="Q16" s="10"/>
      <c r="R16" s="10"/>
      <c r="S16" s="10"/>
      <c r="T16" s="10">
        <f>Financial!T15</f>
        <v>358.65</v>
      </c>
      <c r="U16" s="10">
        <f>Financial!U15</f>
        <v>78.739999999999995</v>
      </c>
      <c r="V16" s="10"/>
      <c r="W16" s="10"/>
      <c r="X16" s="10"/>
      <c r="Y16" s="10">
        <f>Financial!Y15</f>
        <v>48.76</v>
      </c>
      <c r="Z16" s="10"/>
      <c r="AA16" s="10"/>
      <c r="AB16" s="10"/>
      <c r="AC16" s="10">
        <f>Financial!AC15</f>
        <v>311.41000000000003</v>
      </c>
      <c r="AD16" s="10"/>
      <c r="AE16" s="10"/>
      <c r="AF16" s="10"/>
    </row>
    <row r="17" spans="1:35" ht="12.75" customHeight="1" x14ac:dyDescent="0.25">
      <c r="A17" s="13">
        <v>37561</v>
      </c>
      <c r="B17" s="10">
        <f>Financial!B16</f>
        <v>2667968.8023155499</v>
      </c>
      <c r="C17" s="10">
        <f>Financial!C16</f>
        <v>48205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f>Financial!P16</f>
        <v>12.8</v>
      </c>
      <c r="Q17" s="10"/>
      <c r="R17" s="10"/>
      <c r="S17" s="10"/>
      <c r="T17" s="10">
        <f>Financial!T16</f>
        <v>361.15</v>
      </c>
      <c r="U17" s="10">
        <f>Financial!U16</f>
        <v>77.66</v>
      </c>
      <c r="V17" s="10"/>
      <c r="W17" s="10"/>
      <c r="X17" s="10"/>
      <c r="Y17" s="10">
        <f>Financial!Y16</f>
        <v>55.83</v>
      </c>
      <c r="Z17" s="10"/>
      <c r="AA17" s="10"/>
      <c r="AB17" s="10"/>
      <c r="AC17" s="10">
        <f>Financial!AC16</f>
        <v>321.40649999999999</v>
      </c>
      <c r="AD17" s="10"/>
      <c r="AE17" s="10"/>
      <c r="AF17" s="10"/>
    </row>
    <row r="18" spans="1:35" ht="12.75" customHeight="1" x14ac:dyDescent="0.25">
      <c r="A18" s="13">
        <v>37591</v>
      </c>
      <c r="B18" s="10">
        <f>Financial!B17</f>
        <v>2759021.68773463</v>
      </c>
      <c r="C18" s="10">
        <f>Financial!C17</f>
        <v>47793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>Financial!P17</f>
        <v>12</v>
      </c>
      <c r="Q18" s="10"/>
      <c r="R18" s="10"/>
      <c r="S18" s="10"/>
      <c r="T18" s="10">
        <f>Financial!T17</f>
        <v>359.07</v>
      </c>
      <c r="U18" s="10">
        <f>Financial!U17</f>
        <v>77.63</v>
      </c>
      <c r="V18" s="10"/>
      <c r="W18" s="10"/>
      <c r="X18" s="10"/>
      <c r="Y18" s="10">
        <f>Financial!Y17</f>
        <v>53.76</v>
      </c>
      <c r="Z18" s="10"/>
      <c r="AA18" s="10"/>
      <c r="AB18" s="10"/>
      <c r="AC18" s="10">
        <f>Financial!AC17</f>
        <v>318.90629999999999</v>
      </c>
      <c r="AD18" s="10"/>
      <c r="AE18" s="10"/>
      <c r="AF18" s="10"/>
    </row>
    <row r="19" spans="1:35" ht="12.75" customHeight="1" x14ac:dyDescent="0.25">
      <c r="A19" s="13">
        <v>37622</v>
      </c>
      <c r="B19" s="10">
        <f>Financial!B18</f>
        <v>2807890.8035099399</v>
      </c>
      <c r="C19" s="10">
        <f>Financial!C18</f>
        <v>49274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>Financial!P18</f>
        <v>12.1</v>
      </c>
      <c r="Q19" s="10"/>
      <c r="R19" s="10"/>
      <c r="S19" s="10"/>
      <c r="T19" s="10">
        <f>Financial!T18</f>
        <v>345.56</v>
      </c>
      <c r="U19" s="10">
        <f>Financial!U18</f>
        <v>72.540000000000006</v>
      </c>
      <c r="V19" s="10"/>
      <c r="W19" s="10"/>
      <c r="X19" s="10"/>
      <c r="Y19" s="10">
        <f>Financial!Y18</f>
        <v>53.15</v>
      </c>
      <c r="Z19" s="10"/>
      <c r="AA19" s="10"/>
      <c r="AB19" s="10"/>
      <c r="AC19" s="10">
        <f>Financial!AC18</f>
        <v>307.78199999999998</v>
      </c>
      <c r="AD19" s="10"/>
      <c r="AE19" s="10"/>
      <c r="AF19" s="10"/>
      <c r="AG19" s="10">
        <f>Financial!AG18</f>
        <v>11.34</v>
      </c>
      <c r="AH19" s="10">
        <f>Financial!AH18</f>
        <v>12.74</v>
      </c>
      <c r="AI19" s="10">
        <f>Financial!AI18</f>
        <v>13.2</v>
      </c>
    </row>
    <row r="20" spans="1:35" ht="12.75" customHeight="1" x14ac:dyDescent="0.25">
      <c r="A20" s="13">
        <v>37653</v>
      </c>
      <c r="B20" s="10">
        <f>Financial!B19</f>
        <v>2921735.8858603202</v>
      </c>
      <c r="C20" s="10">
        <f>Financial!C19</f>
        <v>53061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f>Financial!P19</f>
        <v>11.9</v>
      </c>
      <c r="Q20" s="10"/>
      <c r="R20" s="10"/>
      <c r="S20" s="10"/>
      <c r="T20" s="10">
        <f>Financial!T19</f>
        <v>383.23</v>
      </c>
      <c r="U20" s="10">
        <f>Financial!U19</f>
        <v>80.22</v>
      </c>
      <c r="V20" s="10"/>
      <c r="W20" s="10"/>
      <c r="X20" s="10"/>
      <c r="Y20" s="10">
        <f>Financial!Y19</f>
        <v>59.05</v>
      </c>
      <c r="Z20" s="10"/>
      <c r="AA20" s="10"/>
      <c r="AB20" s="10"/>
      <c r="AC20" s="10">
        <f>Financial!AC19</f>
        <v>341.5213</v>
      </c>
      <c r="AD20" s="10"/>
      <c r="AE20" s="10"/>
      <c r="AF20" s="10"/>
      <c r="AG20" s="10">
        <f>Financial!AG19</f>
        <v>8.02</v>
      </c>
      <c r="AH20" s="10">
        <f>Financial!AH19</f>
        <v>9.5500000000000007</v>
      </c>
      <c r="AI20" s="10">
        <f>Financial!AI19</f>
        <v>9.75</v>
      </c>
    </row>
    <row r="21" spans="1:35" ht="12.75" customHeight="1" x14ac:dyDescent="0.25">
      <c r="A21" s="13">
        <v>37681</v>
      </c>
      <c r="B21" s="10">
        <f>Financial!B20</f>
        <v>3012500.5759512899</v>
      </c>
      <c r="C21" s="10">
        <f>Financial!C20</f>
        <v>55525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f>Financial!P20</f>
        <v>11.2</v>
      </c>
      <c r="Q21" s="10"/>
      <c r="R21" s="10"/>
      <c r="S21" s="10"/>
      <c r="T21" s="10">
        <f>Financial!T20</f>
        <v>360.33</v>
      </c>
      <c r="U21" s="10">
        <f>Financial!U20</f>
        <v>73.91</v>
      </c>
      <c r="V21" s="10"/>
      <c r="W21" s="10"/>
      <c r="X21" s="10"/>
      <c r="Y21" s="10">
        <f>Financial!Y20</f>
        <v>58.9</v>
      </c>
      <c r="Z21" s="10"/>
      <c r="AA21" s="10"/>
      <c r="AB21" s="10"/>
      <c r="AC21" s="10">
        <f>Financial!AC20</f>
        <v>325.5564</v>
      </c>
      <c r="AD21" s="10"/>
      <c r="AE21" s="10"/>
      <c r="AF21" s="10"/>
      <c r="AG21" s="10">
        <f>Financial!AG20</f>
        <v>8.26</v>
      </c>
      <c r="AH21" s="10">
        <f>Financial!AH20</f>
        <v>9.57</v>
      </c>
      <c r="AI21" s="10">
        <f>Financial!AI20</f>
        <v>9.5500000000000007</v>
      </c>
    </row>
    <row r="22" spans="1:35" ht="12.75" customHeight="1" x14ac:dyDescent="0.25">
      <c r="A22" s="13">
        <v>37712</v>
      </c>
      <c r="B22" s="10">
        <f>Financial!B21</f>
        <v>3083344.48913683</v>
      </c>
      <c r="C22" s="10">
        <f>Financial!C21</f>
        <v>59847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f>Financial!P21</f>
        <v>10.9</v>
      </c>
      <c r="Q22" s="10"/>
      <c r="R22" s="10"/>
      <c r="S22" s="10"/>
      <c r="T22" s="10">
        <f>Financial!T21</f>
        <v>422.37</v>
      </c>
      <c r="U22" s="10">
        <f>Financial!U21</f>
        <v>90.32</v>
      </c>
      <c r="V22" s="10"/>
      <c r="W22" s="10"/>
      <c r="X22" s="10"/>
      <c r="Y22" s="10">
        <f>Financial!Y21</f>
        <v>62.68</v>
      </c>
      <c r="Z22" s="10"/>
      <c r="AA22" s="10"/>
      <c r="AB22" s="10"/>
      <c r="AC22" s="10">
        <f>Financial!AC21</f>
        <v>369.77319999999997</v>
      </c>
      <c r="AD22" s="10"/>
      <c r="AE22" s="10"/>
      <c r="AF22" s="10"/>
      <c r="AG22" s="10">
        <f>Financial!AG21</f>
        <v>6.85</v>
      </c>
      <c r="AH22" s="10">
        <f>Financial!AH21</f>
        <v>8</v>
      </c>
      <c r="AI22" s="10">
        <f>Financial!AI21</f>
        <v>8.7799999999999994</v>
      </c>
    </row>
    <row r="23" spans="1:35" ht="12.75" customHeight="1" x14ac:dyDescent="0.25">
      <c r="A23" s="13">
        <v>37742</v>
      </c>
      <c r="B23" s="10">
        <f>Financial!B22</f>
        <v>3178354.4854838699</v>
      </c>
      <c r="C23" s="10">
        <f>Financial!C22</f>
        <v>64882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f>Financial!P22</f>
        <v>10.8</v>
      </c>
      <c r="Q23" s="10"/>
      <c r="R23" s="10"/>
      <c r="S23" s="10"/>
      <c r="T23" s="10">
        <f>Financial!T22</f>
        <v>467.1</v>
      </c>
      <c r="U23" s="10">
        <f>Financial!U22</f>
        <v>96.04</v>
      </c>
      <c r="V23" s="10"/>
      <c r="W23" s="10"/>
      <c r="X23" s="10"/>
      <c r="Y23" s="10">
        <f>Financial!Y22</f>
        <v>70.3</v>
      </c>
      <c r="Z23" s="10"/>
      <c r="AA23" s="10"/>
      <c r="AB23" s="10"/>
      <c r="AC23" s="10">
        <f>Financial!AC22</f>
        <v>421.08</v>
      </c>
      <c r="AD23" s="10"/>
      <c r="AE23" s="10"/>
      <c r="AF23" s="10"/>
      <c r="AG23" s="10">
        <f>Financial!AG22</f>
        <v>6.09</v>
      </c>
      <c r="AH23" s="10">
        <f>Financial!AH22</f>
        <v>7.62</v>
      </c>
      <c r="AI23" s="10">
        <f>Financial!AI22</f>
        <v>7.83</v>
      </c>
    </row>
    <row r="24" spans="1:35" ht="12.75" customHeight="1" x14ac:dyDescent="0.25">
      <c r="A24" s="13">
        <v>37773</v>
      </c>
      <c r="B24" s="10">
        <f>Financial!B23</f>
        <v>3295956.7376632402</v>
      </c>
      <c r="C24" s="10">
        <f>Financial!C23</f>
        <v>64430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>Financial!P23</f>
        <v>11</v>
      </c>
      <c r="Q24" s="10"/>
      <c r="R24" s="10"/>
      <c r="S24" s="10"/>
      <c r="T24" s="10">
        <f>Financial!T23</f>
        <v>503.51</v>
      </c>
      <c r="U24" s="10">
        <f>Financial!U23</f>
        <v>101.04</v>
      </c>
      <c r="V24" s="10"/>
      <c r="W24" s="10"/>
      <c r="X24" s="10"/>
      <c r="Y24" s="10">
        <f>Financial!Y23</f>
        <v>71.56</v>
      </c>
      <c r="Z24" s="10"/>
      <c r="AA24" s="10"/>
      <c r="AB24" s="10"/>
      <c r="AC24" s="10">
        <f>Financial!AC23</f>
        <v>455.44</v>
      </c>
      <c r="AD24" s="10"/>
      <c r="AE24" s="10"/>
      <c r="AF24" s="10"/>
      <c r="AG24" s="10">
        <f>Financial!AG23</f>
        <v>6.15</v>
      </c>
      <c r="AH24" s="10">
        <f>Financial!AH23</f>
        <v>7.4</v>
      </c>
      <c r="AI24" s="10">
        <f>Financial!AI23</f>
        <v>7.8</v>
      </c>
    </row>
    <row r="25" spans="1:35" ht="12.75" customHeight="1" x14ac:dyDescent="0.25">
      <c r="A25" s="13">
        <v>37803</v>
      </c>
      <c r="B25" s="10">
        <f>Financial!B24</f>
        <v>3388672.7250947398</v>
      </c>
      <c r="C25" s="10">
        <f>Financial!C24</f>
        <v>64454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>Financial!P24</f>
        <v>11.1</v>
      </c>
      <c r="Q25" s="10"/>
      <c r="R25" s="10"/>
      <c r="S25" s="10"/>
      <c r="T25" s="10">
        <f>Financial!T24</f>
        <v>457.02</v>
      </c>
      <c r="U25" s="10">
        <f>Financial!U24</f>
        <v>88.51</v>
      </c>
      <c r="V25" s="10"/>
      <c r="W25" s="10"/>
      <c r="X25" s="10"/>
      <c r="Y25" s="10">
        <f>Financial!Y24</f>
        <v>68.55</v>
      </c>
      <c r="Z25" s="10"/>
      <c r="AA25" s="10"/>
      <c r="AB25" s="10"/>
      <c r="AC25" s="10">
        <f>Financial!AC24</f>
        <v>430.3</v>
      </c>
      <c r="AD25" s="10"/>
      <c r="AE25" s="10"/>
      <c r="AF25" s="10"/>
      <c r="AG25" s="10">
        <f>Financial!AG24</f>
        <v>6.36</v>
      </c>
      <c r="AH25" s="10">
        <f>Financial!AH24</f>
        <v>8.16</v>
      </c>
      <c r="AI25" s="10">
        <f>Financial!AI24</f>
        <v>8.43</v>
      </c>
    </row>
    <row r="26" spans="1:35" ht="12.75" customHeight="1" x14ac:dyDescent="0.25">
      <c r="A26" s="13">
        <v>37834</v>
      </c>
      <c r="B26" s="10">
        <f>Financial!B25</f>
        <v>3475351.3432950201</v>
      </c>
      <c r="C26" s="10">
        <f>Financial!C25</f>
        <v>62752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f>Financial!P25</f>
        <v>10.6</v>
      </c>
      <c r="Q26" s="10"/>
      <c r="R26" s="10"/>
      <c r="S26" s="10"/>
      <c r="T26" s="10">
        <f>Financial!T25</f>
        <v>530.94000000000005</v>
      </c>
      <c r="U26" s="10">
        <f>Financial!U25</f>
        <v>104.16</v>
      </c>
      <c r="V26" s="10"/>
      <c r="W26" s="10"/>
      <c r="X26" s="10"/>
      <c r="Y26" s="10">
        <f>Financial!Y25</f>
        <v>79.3</v>
      </c>
      <c r="Z26" s="10"/>
      <c r="AA26" s="10"/>
      <c r="AB26" s="10"/>
      <c r="AC26" s="10">
        <f>Financial!AC25</f>
        <v>484</v>
      </c>
      <c r="AD26" s="10"/>
      <c r="AE26" s="10"/>
      <c r="AF26" s="10"/>
      <c r="AG26" s="10">
        <f>Financial!AG25</f>
        <v>6.51</v>
      </c>
      <c r="AH26" s="10">
        <f>Financial!AH25</f>
        <v>8.19</v>
      </c>
      <c r="AI26" s="10">
        <f>Financial!AI25</f>
        <v>8.5299999999999994</v>
      </c>
    </row>
    <row r="27" spans="1:35" ht="12.75" customHeight="1" x14ac:dyDescent="0.25">
      <c r="A27" s="13">
        <v>37865</v>
      </c>
      <c r="B27" s="10">
        <f>Financial!B26</f>
        <v>3603499.6237554499</v>
      </c>
      <c r="C27" s="10">
        <f>Financial!C26</f>
        <v>62073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f>Financial!P26</f>
        <v>9.8000000000000007</v>
      </c>
      <c r="Q27" s="10"/>
      <c r="R27" s="10"/>
      <c r="S27" s="10"/>
      <c r="T27" s="10">
        <f>Financial!T26</f>
        <v>566.62</v>
      </c>
      <c r="U27" s="10">
        <f>Financial!U26</f>
        <v>109.9</v>
      </c>
      <c r="V27" s="10"/>
      <c r="W27" s="10"/>
      <c r="X27" s="10"/>
      <c r="Y27" s="10">
        <f>Financial!Y26</f>
        <v>81.66</v>
      </c>
      <c r="Z27" s="10"/>
      <c r="AA27" s="10"/>
      <c r="AB27" s="10"/>
      <c r="AC27" s="10">
        <f>Financial!AC26</f>
        <v>515.16999999999996</v>
      </c>
      <c r="AD27" s="10"/>
      <c r="AE27" s="10"/>
      <c r="AF27" s="10"/>
      <c r="AG27" s="10">
        <f>Financial!AG26</f>
        <v>6.83</v>
      </c>
      <c r="AH27" s="10">
        <f>Financial!AH26</f>
        <v>7.95</v>
      </c>
      <c r="AI27" s="10">
        <f>Financial!AI26</f>
        <v>9.27</v>
      </c>
    </row>
    <row r="28" spans="1:35" ht="12.75" customHeight="1" x14ac:dyDescent="0.25">
      <c r="A28" s="13">
        <v>37895</v>
      </c>
      <c r="B28" s="10">
        <f>Financial!B27</f>
        <v>3616826.9129172498</v>
      </c>
      <c r="C28" s="10">
        <f>Financial!C27</f>
        <v>64928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>Financial!P27</f>
        <v>10.4</v>
      </c>
      <c r="Q28" s="10"/>
      <c r="R28" s="10"/>
      <c r="S28" s="10"/>
      <c r="T28" s="10">
        <f>Financial!T27</f>
        <v>506.12</v>
      </c>
      <c r="U28" s="10">
        <f>Financial!U27</f>
        <v>97.82</v>
      </c>
      <c r="V28" s="10"/>
      <c r="W28" s="10"/>
      <c r="X28" s="10"/>
      <c r="Y28" s="10">
        <f>Financial!Y27</f>
        <v>85.37</v>
      </c>
      <c r="Z28" s="10"/>
      <c r="AA28" s="10"/>
      <c r="AB28" s="10"/>
      <c r="AC28" s="10">
        <f>Financial!AC27</f>
        <v>468.85</v>
      </c>
      <c r="AD28" s="10"/>
      <c r="AE28" s="10"/>
      <c r="AF28" s="10"/>
      <c r="AG28" s="10">
        <f>Financial!AG27</f>
        <v>6.61</v>
      </c>
      <c r="AH28" s="10">
        <f>Financial!AH27</f>
        <v>7.87</v>
      </c>
      <c r="AI28" s="10">
        <f>Financial!AI27</f>
        <v>8.7100000000000009</v>
      </c>
    </row>
    <row r="29" spans="1:35" ht="12.75" customHeight="1" x14ac:dyDescent="0.25">
      <c r="A29" s="13">
        <v>37926</v>
      </c>
      <c r="B29" s="10">
        <f>Financial!B28</f>
        <v>3705493.1907694601</v>
      </c>
      <c r="C29" s="10">
        <f>Financial!C28</f>
        <v>68169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f>Financial!P28</f>
        <v>10.4</v>
      </c>
      <c r="Q29" s="10"/>
      <c r="R29" s="10"/>
      <c r="S29" s="10"/>
      <c r="T29" s="10">
        <f>Financial!T28</f>
        <v>529.27</v>
      </c>
      <c r="U29" s="10">
        <f>Financial!U28</f>
        <v>103.46</v>
      </c>
      <c r="V29" s="10"/>
      <c r="W29" s="10"/>
      <c r="X29" s="10"/>
      <c r="Y29" s="10">
        <f>Financial!Y28</f>
        <v>86.16</v>
      </c>
      <c r="Z29" s="10"/>
      <c r="AA29" s="10"/>
      <c r="AB29" s="10"/>
      <c r="AC29" s="10">
        <f>Financial!AC28</f>
        <v>484.73</v>
      </c>
      <c r="AD29" s="10"/>
      <c r="AE29" s="10"/>
      <c r="AF29" s="10"/>
      <c r="AG29" s="10">
        <f>Financial!AG28</f>
        <v>6.81</v>
      </c>
      <c r="AH29" s="10">
        <f>Financial!AH28</f>
        <v>8.01</v>
      </c>
      <c r="AI29" s="10">
        <f>Financial!AI28</f>
        <v>8.9</v>
      </c>
    </row>
    <row r="30" spans="1:35" ht="12.75" customHeight="1" x14ac:dyDescent="0.25">
      <c r="A30" s="13">
        <v>37956</v>
      </c>
      <c r="B30" s="10">
        <f>Financial!B29</f>
        <v>3806871.55636094</v>
      </c>
      <c r="C30" s="10">
        <f>Financial!C29</f>
        <v>76938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f>Financial!P29</f>
        <v>11</v>
      </c>
      <c r="Q30" s="10"/>
      <c r="R30" s="10"/>
      <c r="S30" s="10"/>
      <c r="T30" s="10">
        <f>Financial!T29</f>
        <v>567.25</v>
      </c>
      <c r="U30" s="10">
        <f>Financial!U29</f>
        <v>112.47</v>
      </c>
      <c r="V30" s="10"/>
      <c r="W30" s="10">
        <f>Financial!W29</f>
        <v>57.35</v>
      </c>
      <c r="X30" s="10"/>
      <c r="Y30" s="10">
        <f>Financial!Y29</f>
        <v>98.85</v>
      </c>
      <c r="Z30" s="10"/>
      <c r="AA30" s="10"/>
      <c r="AB30" s="10"/>
      <c r="AC30" s="10">
        <f>Financial!AC29</f>
        <v>514.71</v>
      </c>
      <c r="AD30" s="10"/>
      <c r="AE30" s="10"/>
      <c r="AF30" s="10"/>
      <c r="AG30" s="10">
        <f>Financial!AG29</f>
        <v>5.67</v>
      </c>
      <c r="AH30" s="10">
        <f>Financial!AH29</f>
        <v>7.92</v>
      </c>
      <c r="AI30" s="10">
        <f>Financial!AI29</f>
        <v>8.51</v>
      </c>
    </row>
    <row r="31" spans="1:35" ht="12.75" customHeight="1" x14ac:dyDescent="0.25">
      <c r="A31" s="13">
        <v>37987</v>
      </c>
      <c r="B31" s="10">
        <f>Financial!B30</f>
        <v>3958183.6582186399</v>
      </c>
      <c r="C31" s="10">
        <f>Financial!C30</f>
        <v>83990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>Financial!P30</f>
        <v>10</v>
      </c>
      <c r="Q31" s="10"/>
      <c r="R31" s="10"/>
      <c r="S31" s="10"/>
      <c r="T31" s="10">
        <f>Financial!T30</f>
        <v>611.1</v>
      </c>
      <c r="U31" s="10">
        <f>Financial!U30</f>
        <v>118.39</v>
      </c>
      <c r="V31" s="10"/>
      <c r="W31" s="10">
        <f>Financial!W30</f>
        <v>81.709999999999994</v>
      </c>
      <c r="X31" s="10"/>
      <c r="Y31" s="10">
        <f>Financial!Y30</f>
        <v>109.92</v>
      </c>
      <c r="Z31" s="10"/>
      <c r="AA31" s="10"/>
      <c r="AB31" s="10"/>
      <c r="AC31" s="10">
        <f>Financial!AC30</f>
        <v>551.72</v>
      </c>
      <c r="AD31" s="10"/>
      <c r="AE31" s="10"/>
      <c r="AF31" s="10"/>
      <c r="AG31" s="10">
        <f>Financial!AG30</f>
        <v>4.5</v>
      </c>
      <c r="AH31" s="10">
        <f>Financial!AH30</f>
        <v>7.18</v>
      </c>
      <c r="AI31" s="10">
        <f>Financial!AI30</f>
        <v>8.09</v>
      </c>
    </row>
    <row r="32" spans="1:35" ht="12.75" customHeight="1" x14ac:dyDescent="0.25">
      <c r="A32" s="13">
        <v>38018</v>
      </c>
      <c r="B32" s="10">
        <f>Financial!B31</f>
        <v>4081697.9483944499</v>
      </c>
      <c r="C32" s="10">
        <f>Financial!C31</f>
        <v>86318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f>Financial!P31</f>
        <v>9.4</v>
      </c>
      <c r="Q32" s="10"/>
      <c r="R32" s="10"/>
      <c r="S32" s="10"/>
      <c r="T32" s="10">
        <f>Financial!T31</f>
        <v>670.14</v>
      </c>
      <c r="U32" s="10">
        <f>Financial!U31</f>
        <v>133.08000000000001</v>
      </c>
      <c r="V32" s="10"/>
      <c r="W32" s="10">
        <f>Financial!W31</f>
        <v>93.06</v>
      </c>
      <c r="X32" s="10"/>
      <c r="Y32" s="10">
        <f>Financial!Y31</f>
        <v>114.51</v>
      </c>
      <c r="Z32" s="10"/>
      <c r="AA32" s="10"/>
      <c r="AB32" s="10"/>
      <c r="AC32" s="10">
        <f>Financial!AC31</f>
        <v>591.09</v>
      </c>
      <c r="AD32" s="10"/>
      <c r="AE32" s="10"/>
      <c r="AF32" s="10"/>
      <c r="AG32" s="10">
        <f>Financial!AG31</f>
        <v>3.17</v>
      </c>
      <c r="AH32" s="10">
        <f>Financial!AH31</f>
        <v>6.17</v>
      </c>
      <c r="AI32" s="10">
        <f>Financial!AI31</f>
        <v>8.3800000000000008</v>
      </c>
    </row>
    <row r="33" spans="1:35" ht="12.75" customHeight="1" x14ac:dyDescent="0.25">
      <c r="A33" s="13">
        <v>38047</v>
      </c>
      <c r="B33" s="10">
        <f>Financial!B32</f>
        <v>4187834.3865753701</v>
      </c>
      <c r="C33" s="10">
        <f>Financial!C32</f>
        <v>83398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f>Financial!P32</f>
        <v>9.1999999999999993</v>
      </c>
      <c r="Q33" s="10"/>
      <c r="R33" s="10"/>
      <c r="S33" s="10"/>
      <c r="T33" s="10">
        <f>Financial!T32</f>
        <v>752.66</v>
      </c>
      <c r="U33" s="10">
        <f>Financial!U32</f>
        <v>152.9</v>
      </c>
      <c r="V33" s="10"/>
      <c r="W33" s="10">
        <f>Financial!W32</f>
        <v>95.26</v>
      </c>
      <c r="X33" s="10"/>
      <c r="Y33" s="10">
        <f>Financial!Y32</f>
        <v>115.67</v>
      </c>
      <c r="Z33" s="10"/>
      <c r="AA33" s="10"/>
      <c r="AB33" s="10"/>
      <c r="AC33" s="10">
        <f>Financial!AC32</f>
        <v>644.64</v>
      </c>
      <c r="AD33" s="10"/>
      <c r="AE33" s="10"/>
      <c r="AF33" s="10"/>
      <c r="AG33" s="10">
        <f>Financial!AG32</f>
        <v>3.45</v>
      </c>
      <c r="AH33" s="10">
        <f>Financial!AH32</f>
        <v>6.06</v>
      </c>
      <c r="AI33" s="10">
        <f>Financial!AI32</f>
        <v>8.0500000000000007</v>
      </c>
    </row>
    <row r="34" spans="1:35" ht="12.75" customHeight="1" x14ac:dyDescent="0.25">
      <c r="A34" s="13">
        <v>38078</v>
      </c>
      <c r="B34" s="10">
        <f>Financial!B33</f>
        <v>4343527.97646417</v>
      </c>
      <c r="C34" s="10">
        <f>Financial!C33</f>
        <v>82664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f>Financial!P33</f>
        <v>9</v>
      </c>
      <c r="Q34" s="10"/>
      <c r="R34" s="10"/>
      <c r="S34" s="10"/>
      <c r="T34" s="10">
        <f>Financial!T33</f>
        <v>631.11</v>
      </c>
      <c r="U34" s="10">
        <f>Financial!U33</f>
        <v>127.29</v>
      </c>
      <c r="V34" s="10"/>
      <c r="W34" s="10">
        <f>Financial!W33</f>
        <v>80.14</v>
      </c>
      <c r="X34" s="10"/>
      <c r="Y34" s="10">
        <f>Financial!Y33</f>
        <v>107.27</v>
      </c>
      <c r="Z34" s="10"/>
      <c r="AA34" s="10"/>
      <c r="AB34" s="10"/>
      <c r="AC34" s="10">
        <f>Financial!AC33</f>
        <v>561.78</v>
      </c>
      <c r="AD34" s="10"/>
      <c r="AE34" s="10"/>
      <c r="AF34" s="10"/>
      <c r="AG34" s="10">
        <f>Financial!AG33</f>
        <v>4.6399999999999997</v>
      </c>
      <c r="AH34" s="10">
        <f>Financial!AH33</f>
        <v>6.24</v>
      </c>
      <c r="AI34" s="10">
        <f>Financial!AI33</f>
        <v>8.58</v>
      </c>
    </row>
    <row r="35" spans="1:35" ht="12.75" customHeight="1" x14ac:dyDescent="0.25">
      <c r="A35" s="13">
        <v>38108</v>
      </c>
      <c r="B35" s="10">
        <f>Financial!B34</f>
        <v>4360226.64250034</v>
      </c>
      <c r="C35" s="10">
        <f>Financial!C34</f>
        <v>85612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f>Financial!P34</f>
        <v>9.1999999999999993</v>
      </c>
      <c r="Q35" s="10"/>
      <c r="R35" s="10"/>
      <c r="S35" s="10"/>
      <c r="T35" s="10">
        <f>Financial!T34</f>
        <v>581.07000000000005</v>
      </c>
      <c r="U35" s="10">
        <f>Financial!U34</f>
        <v>114.98</v>
      </c>
      <c r="V35" s="10"/>
      <c r="W35" s="10">
        <f>Financial!W34</f>
        <v>78.87</v>
      </c>
      <c r="X35" s="10"/>
      <c r="Y35" s="10">
        <f>Financial!Y34</f>
        <v>103.51</v>
      </c>
      <c r="Z35" s="10"/>
      <c r="AA35" s="10"/>
      <c r="AB35" s="10"/>
      <c r="AC35" s="10">
        <f>Financial!AC34</f>
        <v>535.4</v>
      </c>
      <c r="AD35" s="10"/>
      <c r="AE35" s="10"/>
      <c r="AF35" s="10"/>
      <c r="AG35" s="10">
        <f>Financial!AG34</f>
        <v>4.95</v>
      </c>
      <c r="AH35" s="10">
        <f>Financial!AH34</f>
        <v>6.56</v>
      </c>
      <c r="AI35" s="10">
        <f>Financial!AI34</f>
        <v>8.76</v>
      </c>
    </row>
    <row r="36" spans="1:35" ht="12.75" customHeight="1" x14ac:dyDescent="0.25">
      <c r="A36" s="13">
        <v>38139</v>
      </c>
      <c r="B36" s="10">
        <f>Financial!B35</f>
        <v>4454222.2113540499</v>
      </c>
      <c r="C36" s="10">
        <f>Financial!C35</f>
        <v>88226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>Financial!P35</f>
        <v>8.8000000000000007</v>
      </c>
      <c r="Q36" s="10"/>
      <c r="R36" s="10"/>
      <c r="S36" s="10"/>
      <c r="T36" s="10">
        <f>Financial!T35</f>
        <v>583.32000000000005</v>
      </c>
      <c r="U36" s="10">
        <f>Financial!U35</f>
        <v>116.37</v>
      </c>
      <c r="V36" s="10"/>
      <c r="W36" s="10">
        <f>Financial!W35</f>
        <v>77.22</v>
      </c>
      <c r="X36" s="10"/>
      <c r="Y36" s="10">
        <f>Financial!Y35</f>
        <v>100.74</v>
      </c>
      <c r="Z36" s="10"/>
      <c r="AA36" s="10"/>
      <c r="AB36" s="10"/>
      <c r="AC36" s="10">
        <f>Financial!AC35</f>
        <v>534.84</v>
      </c>
      <c r="AD36" s="10"/>
      <c r="AE36" s="10"/>
      <c r="AF36" s="10"/>
      <c r="AG36" s="10">
        <f>Financial!AG35</f>
        <v>5.14</v>
      </c>
      <c r="AH36" s="10">
        <f>Financial!AH35</f>
        <v>6.69</v>
      </c>
      <c r="AI36" s="10">
        <f>Financial!AI35</f>
        <v>8.5500000000000007</v>
      </c>
    </row>
    <row r="37" spans="1:35" ht="12.75" customHeight="1" x14ac:dyDescent="0.25">
      <c r="A37" s="13">
        <v>38169</v>
      </c>
      <c r="B37" s="10">
        <f>Financial!B36</f>
        <v>4523528.0441177404</v>
      </c>
      <c r="C37" s="10">
        <f>Financial!C36</f>
        <v>88610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>Financial!P36</f>
        <v>9</v>
      </c>
      <c r="Q37" s="10"/>
      <c r="R37" s="10"/>
      <c r="S37" s="10"/>
      <c r="T37" s="10">
        <f>Financial!T36</f>
        <v>540.27</v>
      </c>
      <c r="U37" s="10">
        <f>Financial!U36</f>
        <v>98.56</v>
      </c>
      <c r="V37" s="10"/>
      <c r="W37" s="10">
        <f>Financial!W36</f>
        <v>70.33</v>
      </c>
      <c r="X37" s="10"/>
      <c r="Y37" s="10">
        <f>Financial!Y36</f>
        <v>86</v>
      </c>
      <c r="Z37" s="10"/>
      <c r="AA37" s="10"/>
      <c r="AB37" s="10"/>
      <c r="AC37" s="10">
        <f>Financial!AC36</f>
        <v>502.81</v>
      </c>
      <c r="AD37" s="10"/>
      <c r="AE37" s="10"/>
      <c r="AF37" s="10"/>
      <c r="AG37" s="10">
        <f>Financial!AG36</f>
        <v>5.15</v>
      </c>
      <c r="AH37" s="10">
        <f>Financial!AH36</f>
        <v>6.66</v>
      </c>
      <c r="AI37" s="10">
        <f>Financial!AI36</f>
        <v>8.65</v>
      </c>
    </row>
    <row r="38" spans="1:35" ht="12.75" customHeight="1" x14ac:dyDescent="0.25">
      <c r="A38" s="13">
        <v>38200</v>
      </c>
      <c r="B38" s="10">
        <f>Financial!B37</f>
        <v>4579453.0976462904</v>
      </c>
      <c r="C38" s="10">
        <f>Financial!C37</f>
        <v>88702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>Financial!P37</f>
        <v>9.1999999999999993</v>
      </c>
      <c r="Q38" s="10"/>
      <c r="R38" s="10"/>
      <c r="S38" s="10"/>
      <c r="T38" s="10">
        <f>Financial!T37</f>
        <v>584.65</v>
      </c>
      <c r="U38" s="10">
        <f>Financial!U37</f>
        <v>106.92</v>
      </c>
      <c r="V38" s="10"/>
      <c r="W38" s="10">
        <f>Financial!W37</f>
        <v>82.63</v>
      </c>
      <c r="X38" s="10"/>
      <c r="Y38" s="10">
        <f>Financial!Y37</f>
        <v>94.36</v>
      </c>
      <c r="Z38" s="10"/>
      <c r="AA38" s="10"/>
      <c r="AB38" s="10"/>
      <c r="AC38" s="10">
        <f>Financial!AC37</f>
        <v>549.28</v>
      </c>
      <c r="AD38" s="10"/>
      <c r="AE38" s="10"/>
      <c r="AF38" s="10"/>
      <c r="AG38" s="10">
        <f>Financial!AG37</f>
        <v>4.84</v>
      </c>
      <c r="AH38" s="10">
        <f>Financial!AH37</f>
        <v>6.7</v>
      </c>
      <c r="AI38" s="10">
        <f>Financial!AI37</f>
        <v>8.4600000000000009</v>
      </c>
    </row>
    <row r="39" spans="1:35" ht="12.75" customHeight="1" x14ac:dyDescent="0.25">
      <c r="A39" s="13">
        <v>38231</v>
      </c>
      <c r="B39" s="10">
        <f>Financial!B38</f>
        <v>4648951.3732245201</v>
      </c>
      <c r="C39" s="10">
        <f>Financial!C38</f>
        <v>95082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Financial!P38</f>
        <v>9.5</v>
      </c>
      <c r="Q39" s="10"/>
      <c r="R39" s="10"/>
      <c r="S39" s="10"/>
      <c r="T39" s="10">
        <f>Financial!T38</f>
        <v>631.65</v>
      </c>
      <c r="U39" s="10">
        <f>Financial!U38</f>
        <v>115.13</v>
      </c>
      <c r="V39" s="10"/>
      <c r="W39" s="10">
        <f>Financial!W38</f>
        <v>96.3</v>
      </c>
      <c r="X39" s="10"/>
      <c r="Y39" s="10">
        <f>Financial!Y38</f>
        <v>100.51</v>
      </c>
      <c r="Z39" s="10"/>
      <c r="AA39" s="10"/>
      <c r="AB39" s="10"/>
      <c r="AC39" s="10">
        <f>Financial!AC38</f>
        <v>611.03</v>
      </c>
      <c r="AD39" s="10"/>
      <c r="AE39" s="10"/>
      <c r="AF39" s="10"/>
      <c r="AG39" s="10">
        <f>Financial!AG38</f>
        <v>5.13</v>
      </c>
      <c r="AH39" s="10">
        <f>Financial!AH38</f>
        <v>6.82</v>
      </c>
      <c r="AI39" s="10">
        <f>Financial!AI38</f>
        <v>8.5299999999999994</v>
      </c>
    </row>
    <row r="40" spans="1:35" ht="12.75" customHeight="1" x14ac:dyDescent="0.25">
      <c r="A40" s="13">
        <v>38261</v>
      </c>
      <c r="B40" s="10">
        <f>Financial!B39</f>
        <v>4813627.5953667602</v>
      </c>
      <c r="C40" s="10">
        <f>Financial!C39</f>
        <v>107338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>Financial!P39</f>
        <v>9.5</v>
      </c>
      <c r="Q40" s="10"/>
      <c r="R40" s="10"/>
      <c r="S40" s="10"/>
      <c r="T40" s="10">
        <f>Financial!T39</f>
        <v>663.67</v>
      </c>
      <c r="U40" s="10">
        <f>Financial!U39</f>
        <v>122.65</v>
      </c>
      <c r="V40" s="10"/>
      <c r="W40" s="10">
        <f>Financial!W39</f>
        <v>103.63</v>
      </c>
      <c r="X40" s="10"/>
      <c r="Y40" s="10">
        <f>Financial!Y39</f>
        <v>111.19</v>
      </c>
      <c r="Z40" s="10"/>
      <c r="AA40" s="10"/>
      <c r="AB40" s="10"/>
      <c r="AC40" s="10">
        <f>Financial!AC39</f>
        <v>632.97</v>
      </c>
      <c r="AD40" s="10"/>
      <c r="AE40" s="10"/>
      <c r="AF40" s="10"/>
      <c r="AG40" s="10">
        <f>Financial!AG39</f>
        <v>5.2</v>
      </c>
      <c r="AH40" s="10">
        <f>Financial!AH39</f>
        <v>6.66</v>
      </c>
      <c r="AI40" s="10">
        <f>Financial!AI39</f>
        <v>8.34</v>
      </c>
    </row>
    <row r="41" spans="1:35" ht="12.75" customHeight="1" x14ac:dyDescent="0.25">
      <c r="A41" s="13">
        <v>38292</v>
      </c>
      <c r="B41" s="10">
        <f>Financial!B40</f>
        <v>4959788.7951598298</v>
      </c>
      <c r="C41" s="10">
        <f>Financial!C40</f>
        <v>117434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f>Financial!P40</f>
        <v>9.6</v>
      </c>
      <c r="Q41" s="10"/>
      <c r="R41" s="10"/>
      <c r="S41" s="10"/>
      <c r="T41" s="10">
        <f>Financial!T40</f>
        <v>627.98</v>
      </c>
      <c r="U41" s="10">
        <f>Financial!U40</f>
        <v>102.77</v>
      </c>
      <c r="V41" s="10"/>
      <c r="W41" s="10">
        <f>Financial!W40</f>
        <v>105.27</v>
      </c>
      <c r="X41" s="10"/>
      <c r="Y41" s="10">
        <f>Financial!Y40</f>
        <v>102.07</v>
      </c>
      <c r="Z41" s="10"/>
      <c r="AA41" s="10"/>
      <c r="AB41" s="10"/>
      <c r="AC41" s="10">
        <f>Financial!AC40</f>
        <v>570.76</v>
      </c>
      <c r="AD41" s="10"/>
      <c r="AE41" s="10"/>
      <c r="AF41" s="10"/>
      <c r="AG41" s="10">
        <f>Financial!AG40</f>
        <v>5.77</v>
      </c>
      <c r="AH41" s="10">
        <f>Financial!AH40</f>
        <v>6.95</v>
      </c>
      <c r="AI41" s="10">
        <f>Financial!AI40</f>
        <v>8.31</v>
      </c>
    </row>
    <row r="42" spans="1:35" ht="12.75" customHeight="1" x14ac:dyDescent="0.25">
      <c r="A42" s="13">
        <v>38322</v>
      </c>
      <c r="B42" s="10">
        <f>Financial!B41</f>
        <v>5080797.0494038099</v>
      </c>
      <c r="C42" s="10">
        <f>Financial!C41</f>
        <v>124541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>
        <f>Financial!P41</f>
        <v>9.6</v>
      </c>
      <c r="Q42" s="10"/>
      <c r="R42" s="10"/>
      <c r="S42" s="10"/>
      <c r="T42" s="10">
        <f>Financial!T41</f>
        <v>614.11</v>
      </c>
      <c r="U42" s="10">
        <f>Financial!U41</f>
        <v>101.04</v>
      </c>
      <c r="V42" s="10">
        <f>Financial!V41</f>
        <v>98.43</v>
      </c>
      <c r="W42" s="10">
        <f>Financial!W41</f>
        <v>100.46</v>
      </c>
      <c r="X42" s="10"/>
      <c r="Y42" s="10">
        <f>Financial!Y41</f>
        <v>99.35</v>
      </c>
      <c r="Z42" s="10"/>
      <c r="AA42" s="10"/>
      <c r="AB42" s="10"/>
      <c r="AC42" s="10">
        <f>Financial!AC41</f>
        <v>552.22</v>
      </c>
      <c r="AD42" s="10"/>
      <c r="AE42" s="10"/>
      <c r="AF42" s="10"/>
      <c r="AG42" s="10">
        <f>Financial!AG41</f>
        <v>5</v>
      </c>
      <c r="AH42" s="10">
        <f>Financial!AH41</f>
        <v>6.9</v>
      </c>
      <c r="AI42" s="10">
        <f>Financial!AI41</f>
        <v>8.36</v>
      </c>
    </row>
    <row r="43" spans="1:35" ht="12.75" customHeight="1" x14ac:dyDescent="0.25">
      <c r="A43" s="13">
        <v>38353</v>
      </c>
      <c r="B43" s="10">
        <f>Financial!B42</f>
        <v>5196774.4801172502</v>
      </c>
      <c r="C43" s="10">
        <f>Financial!C42</f>
        <v>124927</v>
      </c>
      <c r="D43" s="10"/>
      <c r="E43" s="10"/>
      <c r="F43" s="10"/>
      <c r="G43" s="10"/>
      <c r="H43" s="10"/>
      <c r="I43" s="10"/>
      <c r="J43" s="10">
        <f>Financial!J42</f>
        <v>20</v>
      </c>
      <c r="K43" s="10"/>
      <c r="L43" s="10"/>
      <c r="M43" s="10"/>
      <c r="N43" s="10"/>
      <c r="O43" s="10"/>
      <c r="P43" s="10">
        <f>Financial!P42</f>
        <v>9.6999999999999993</v>
      </c>
      <c r="Q43" s="10"/>
      <c r="R43" s="10"/>
      <c r="S43" s="10">
        <f>Financial!S42</f>
        <v>2.4</v>
      </c>
      <c r="T43" s="10">
        <f>Financial!T42</f>
        <v>637.21</v>
      </c>
      <c r="U43" s="10">
        <f>Financial!U42</f>
        <v>104.43</v>
      </c>
      <c r="V43" s="10">
        <f>Financial!V42</f>
        <v>107.89</v>
      </c>
      <c r="W43" s="10">
        <f>Financial!W42</f>
        <v>110.17</v>
      </c>
      <c r="X43" s="10">
        <f>Financial!X42</f>
        <v>99.66</v>
      </c>
      <c r="Y43" s="10">
        <f>Financial!Y42</f>
        <v>103.22</v>
      </c>
      <c r="Z43" s="10">
        <f>Financial!Z42</f>
        <v>101.17</v>
      </c>
      <c r="AA43" s="10"/>
      <c r="AB43" s="10"/>
      <c r="AC43" s="10">
        <f>Financial!AC42</f>
        <v>575.74</v>
      </c>
      <c r="AD43" s="10"/>
      <c r="AE43" s="10"/>
      <c r="AF43" s="10"/>
      <c r="AG43" s="10">
        <f>Financial!AG42</f>
        <v>4.99</v>
      </c>
      <c r="AH43" s="10">
        <f>Financial!AH42</f>
        <v>6.86</v>
      </c>
      <c r="AI43" s="10">
        <f>Financial!AI42</f>
        <v>8.34</v>
      </c>
    </row>
    <row r="44" spans="1:35" ht="12.75" customHeight="1" x14ac:dyDescent="0.25">
      <c r="A44" s="13">
        <v>38384</v>
      </c>
      <c r="B44" s="10">
        <f>Financial!B43</f>
        <v>5339222.3555825697</v>
      </c>
      <c r="C44" s="10">
        <f>Financial!C43</f>
        <v>134153</v>
      </c>
      <c r="D44" s="10"/>
      <c r="E44" s="10"/>
      <c r="F44" s="10"/>
      <c r="G44" s="10"/>
      <c r="H44" s="10"/>
      <c r="I44" s="10"/>
      <c r="J44" s="10">
        <f>Financial!J43</f>
        <v>19.600000000000001</v>
      </c>
      <c r="K44" s="10"/>
      <c r="L44" s="10"/>
      <c r="M44" s="10"/>
      <c r="N44" s="10"/>
      <c r="O44" s="10"/>
      <c r="P44" s="10">
        <f>Financial!P43</f>
        <v>9.5</v>
      </c>
      <c r="Q44" s="10"/>
      <c r="R44" s="10"/>
      <c r="S44" s="10">
        <f>Financial!S43</f>
        <v>2.2999999999999998</v>
      </c>
      <c r="T44" s="10">
        <f>Financial!T43</f>
        <v>716.42</v>
      </c>
      <c r="U44" s="10">
        <f>Financial!U43</f>
        <v>115.35</v>
      </c>
      <c r="V44" s="10">
        <f>Financial!V43</f>
        <v>115.1</v>
      </c>
      <c r="W44" s="10">
        <f>Financial!W43</f>
        <v>130.65</v>
      </c>
      <c r="X44" s="10">
        <f>Financial!X43</f>
        <v>103.67</v>
      </c>
      <c r="Y44" s="10">
        <f>Financial!Y43</f>
        <v>123.59</v>
      </c>
      <c r="Z44" s="10">
        <f>Financial!Z43</f>
        <v>115.82</v>
      </c>
      <c r="AA44" s="10"/>
      <c r="AB44" s="10"/>
      <c r="AC44" s="10">
        <f>Financial!AC43</f>
        <v>635.38</v>
      </c>
      <c r="AD44" s="10"/>
      <c r="AE44" s="10"/>
      <c r="AF44" s="10"/>
      <c r="AG44" s="10">
        <f>Financial!AG43</f>
        <v>5</v>
      </c>
      <c r="AH44" s="10">
        <f>Financial!AH43</f>
        <v>6.95</v>
      </c>
      <c r="AI44" s="10">
        <f>Financial!AI43</f>
        <v>8.32</v>
      </c>
    </row>
    <row r="45" spans="1:35" ht="12.75" customHeight="1" x14ac:dyDescent="0.25">
      <c r="A45" s="13">
        <v>38412</v>
      </c>
      <c r="B45" s="10">
        <f>Financial!B44</f>
        <v>5492987.8356442098</v>
      </c>
      <c r="C45" s="10">
        <f>Financial!C44</f>
        <v>137381</v>
      </c>
      <c r="D45" s="10"/>
      <c r="E45" s="10"/>
      <c r="F45" s="10"/>
      <c r="G45" s="10"/>
      <c r="H45" s="10"/>
      <c r="I45" s="10"/>
      <c r="J45" s="10">
        <f>Financial!J44</f>
        <v>20.5</v>
      </c>
      <c r="K45" s="10"/>
      <c r="L45" s="10"/>
      <c r="M45" s="10"/>
      <c r="N45" s="10"/>
      <c r="O45" s="10"/>
      <c r="P45" s="10">
        <f>Financial!P44</f>
        <v>9.1999999999999993</v>
      </c>
      <c r="Q45" s="10"/>
      <c r="R45" s="10"/>
      <c r="S45" s="10">
        <f>Financial!S44</f>
        <v>2.2999999999999998</v>
      </c>
      <c r="T45" s="10">
        <f>Financial!T44</f>
        <v>669.07</v>
      </c>
      <c r="U45" s="10">
        <f>Financial!U44</f>
        <v>105.58</v>
      </c>
      <c r="V45" s="10">
        <f>Financial!V44</f>
        <v>122.51</v>
      </c>
      <c r="W45" s="10">
        <f>Financial!W44</f>
        <v>119.53</v>
      </c>
      <c r="X45" s="10">
        <f>Financial!X44</f>
        <v>92.52</v>
      </c>
      <c r="Y45" s="10">
        <f>Financial!Y44</f>
        <v>111.09</v>
      </c>
      <c r="Z45" s="10">
        <f>Financial!Z44</f>
        <v>116.59</v>
      </c>
      <c r="AA45" s="10"/>
      <c r="AB45" s="10"/>
      <c r="AC45" s="10">
        <f>Financial!AC44</f>
        <v>598.04</v>
      </c>
      <c r="AD45" s="10"/>
      <c r="AE45" s="10"/>
      <c r="AF45" s="10"/>
      <c r="AG45" s="10">
        <f>Financial!AG44</f>
        <v>4.93</v>
      </c>
      <c r="AH45" s="10">
        <f>Financial!AH44</f>
        <v>7.04</v>
      </c>
      <c r="AI45" s="10">
        <f>Financial!AI44</f>
        <v>8.39</v>
      </c>
    </row>
    <row r="46" spans="1:35" ht="12.75" customHeight="1" x14ac:dyDescent="0.25">
      <c r="A46" s="13">
        <v>38443</v>
      </c>
      <c r="B46" s="10">
        <f>Financial!B45</f>
        <v>5618262.2626060704</v>
      </c>
      <c r="C46" s="10">
        <f>Financial!C45</f>
        <v>144255</v>
      </c>
      <c r="D46" s="10"/>
      <c r="E46" s="10"/>
      <c r="F46" s="10"/>
      <c r="G46" s="10"/>
      <c r="H46" s="10"/>
      <c r="I46" s="10"/>
      <c r="J46" s="10">
        <f>Financial!J45</f>
        <v>20.399999999999999</v>
      </c>
      <c r="K46" s="10"/>
      <c r="L46" s="10"/>
      <c r="M46" s="10"/>
      <c r="N46" s="10"/>
      <c r="O46" s="10"/>
      <c r="P46" s="10">
        <f>Financial!P45</f>
        <v>8.4</v>
      </c>
      <c r="Q46" s="10"/>
      <c r="R46" s="10"/>
      <c r="S46" s="10">
        <f>Financial!S45</f>
        <v>2</v>
      </c>
      <c r="T46" s="10">
        <f>Financial!T45</f>
        <v>670.36</v>
      </c>
      <c r="U46" s="10">
        <f>Financial!U45</f>
        <v>105.42</v>
      </c>
      <c r="V46" s="10">
        <f>Financial!V45</f>
        <v>123.72</v>
      </c>
      <c r="W46" s="10">
        <f>Financial!W45</f>
        <v>115.12</v>
      </c>
      <c r="X46" s="10">
        <f>Financial!X45</f>
        <v>99.82</v>
      </c>
      <c r="Y46" s="10">
        <f>Financial!Y45</f>
        <v>110.42</v>
      </c>
      <c r="Z46" s="10">
        <f>Financial!Z45</f>
        <v>127.87</v>
      </c>
      <c r="AA46" s="10"/>
      <c r="AB46" s="10"/>
      <c r="AC46" s="10">
        <f>Financial!AC45</f>
        <v>593.88</v>
      </c>
      <c r="AD46" s="10"/>
      <c r="AE46" s="10"/>
      <c r="AF46" s="10"/>
      <c r="AG46" s="10">
        <f>Financial!AG45</f>
        <v>5.18</v>
      </c>
      <c r="AH46" s="10">
        <f>Financial!AH45</f>
        <v>7.23</v>
      </c>
      <c r="AI46" s="10">
        <f>Financial!AI45</f>
        <v>8.6199999999999992</v>
      </c>
    </row>
    <row r="47" spans="1:35" ht="12.75" customHeight="1" x14ac:dyDescent="0.25">
      <c r="A47" s="13">
        <v>38473</v>
      </c>
      <c r="B47" s="10">
        <f>Financial!B46</f>
        <v>5734060.3637463003</v>
      </c>
      <c r="C47" s="10">
        <f>Financial!C46</f>
        <v>147360</v>
      </c>
      <c r="D47" s="10"/>
      <c r="E47" s="10"/>
      <c r="F47" s="10"/>
      <c r="G47" s="10"/>
      <c r="H47" s="10"/>
      <c r="I47" s="10"/>
      <c r="J47" s="10">
        <f>Financial!J46</f>
        <v>19.600000000000001</v>
      </c>
      <c r="K47" s="10"/>
      <c r="L47" s="10"/>
      <c r="M47" s="10"/>
      <c r="N47" s="10"/>
      <c r="O47" s="10"/>
      <c r="P47" s="10">
        <f>Financial!P46</f>
        <v>8.6999999999999993</v>
      </c>
      <c r="Q47" s="10"/>
      <c r="R47" s="10"/>
      <c r="S47" s="10">
        <f>Financial!S46</f>
        <v>2.8</v>
      </c>
      <c r="T47" s="10">
        <f>Financial!T46</f>
        <v>674.44</v>
      </c>
      <c r="U47" s="10">
        <f>Financial!U46</f>
        <v>105.73</v>
      </c>
      <c r="V47" s="10">
        <f>Financial!V46</f>
        <v>136.03</v>
      </c>
      <c r="W47" s="10">
        <f>Financial!W46</f>
        <v>117.82</v>
      </c>
      <c r="X47" s="10">
        <f>Financial!X46</f>
        <v>95.77</v>
      </c>
      <c r="Y47" s="10">
        <f>Financial!Y46</f>
        <v>109.56</v>
      </c>
      <c r="Z47" s="10">
        <f>Financial!Z46</f>
        <v>127.69</v>
      </c>
      <c r="AA47" s="10"/>
      <c r="AB47" s="10"/>
      <c r="AC47" s="10">
        <f>Financial!AC46</f>
        <v>603.89</v>
      </c>
      <c r="AD47" s="10"/>
      <c r="AE47" s="10"/>
      <c r="AF47" s="10"/>
      <c r="AG47" s="10">
        <f>Financial!AG46</f>
        <v>5.24</v>
      </c>
      <c r="AH47" s="10">
        <f>Financial!AH46</f>
        <v>7.08</v>
      </c>
      <c r="AI47" s="10">
        <f>Financial!AI46</f>
        <v>8.52</v>
      </c>
    </row>
    <row r="48" spans="1:35" ht="12.75" customHeight="1" x14ac:dyDescent="0.25">
      <c r="A48" s="13">
        <v>38504</v>
      </c>
      <c r="B48" s="10">
        <f>Financial!B47</f>
        <v>5896668.3907140801</v>
      </c>
      <c r="C48" s="10">
        <f>Financial!C47</f>
        <v>151578</v>
      </c>
      <c r="D48" s="10"/>
      <c r="E48" s="10"/>
      <c r="F48" s="10"/>
      <c r="G48" s="10"/>
      <c r="H48" s="10"/>
      <c r="I48" s="10"/>
      <c r="J48" s="10">
        <f>Financial!J47</f>
        <v>20</v>
      </c>
      <c r="K48" s="10"/>
      <c r="L48" s="10"/>
      <c r="M48" s="10"/>
      <c r="N48" s="10"/>
      <c r="O48" s="10"/>
      <c r="P48" s="10">
        <f>Financial!P47</f>
        <v>8.6999999999999993</v>
      </c>
      <c r="Q48" s="10"/>
      <c r="R48" s="10"/>
      <c r="S48" s="10">
        <f>Financial!S47</f>
        <v>3.3</v>
      </c>
      <c r="T48" s="10">
        <f>Financial!T47</f>
        <v>706.38</v>
      </c>
      <c r="U48" s="10">
        <f>Financial!U47</f>
        <v>112.96</v>
      </c>
      <c r="V48" s="10">
        <f>Financial!V47</f>
        <v>138.87</v>
      </c>
      <c r="W48" s="10">
        <f>Financial!W47</f>
        <v>116.53</v>
      </c>
      <c r="X48" s="10">
        <f>Financial!X47</f>
        <v>99.7</v>
      </c>
      <c r="Y48" s="10">
        <f>Financial!Y47</f>
        <v>106.24</v>
      </c>
      <c r="Z48" s="10">
        <f>Financial!Z47</f>
        <v>130.85</v>
      </c>
      <c r="AA48" s="10"/>
      <c r="AB48" s="10"/>
      <c r="AC48" s="10">
        <f>Financial!AC47</f>
        <v>639.98</v>
      </c>
      <c r="AD48" s="10"/>
      <c r="AE48" s="10"/>
      <c r="AF48" s="10"/>
      <c r="AG48" s="10">
        <f>Financial!AG47</f>
        <v>5.34</v>
      </c>
      <c r="AH48" s="10">
        <f>Financial!AH47</f>
        <v>7.01</v>
      </c>
      <c r="AI48" s="10">
        <f>Financial!AI47</f>
        <v>8.6300000000000008</v>
      </c>
    </row>
    <row r="49" spans="1:35" ht="12.75" customHeight="1" x14ac:dyDescent="0.25">
      <c r="A49" s="13">
        <v>38534</v>
      </c>
      <c r="B49" s="10">
        <f>Financial!B48</f>
        <v>6059963.5664832098</v>
      </c>
      <c r="C49" s="10">
        <f>Financial!C48</f>
        <v>144624</v>
      </c>
      <c r="D49" s="10"/>
      <c r="E49" s="10"/>
      <c r="F49" s="10"/>
      <c r="G49" s="10"/>
      <c r="H49" s="10"/>
      <c r="I49" s="10"/>
      <c r="J49" s="10">
        <f>Financial!J48</f>
        <v>20.9</v>
      </c>
      <c r="K49" s="10"/>
      <c r="L49" s="10"/>
      <c r="M49" s="10"/>
      <c r="N49" s="10"/>
      <c r="O49" s="10"/>
      <c r="P49" s="10">
        <f>Financial!P48</f>
        <v>8.6</v>
      </c>
      <c r="Q49" s="10"/>
      <c r="R49" s="10"/>
      <c r="S49" s="10">
        <f>Financial!S48</f>
        <v>3.1</v>
      </c>
      <c r="T49" s="10">
        <f>Financial!T48</f>
        <v>778.93</v>
      </c>
      <c r="U49" s="10">
        <f>Financial!U48</f>
        <v>125.82</v>
      </c>
      <c r="V49" s="10">
        <f>Financial!V48</f>
        <v>146.91</v>
      </c>
      <c r="W49" s="10">
        <f>Financial!W48</f>
        <v>130.37</v>
      </c>
      <c r="X49" s="10">
        <f>Financial!X48</f>
        <v>103.66</v>
      </c>
      <c r="Y49" s="10">
        <f>Financial!Y48</f>
        <v>112.34</v>
      </c>
      <c r="Z49" s="10">
        <f>Financial!Z48</f>
        <v>152.05000000000001</v>
      </c>
      <c r="AA49" s="10"/>
      <c r="AB49" s="10"/>
      <c r="AC49" s="10">
        <f>Financial!AC48</f>
        <v>700.65</v>
      </c>
      <c r="AD49" s="10"/>
      <c r="AE49" s="10"/>
      <c r="AF49" s="10"/>
      <c r="AG49" s="10">
        <f>Financial!AG48</f>
        <v>5.19</v>
      </c>
      <c r="AH49" s="10">
        <f>Financial!AH48</f>
        <v>6.98</v>
      </c>
      <c r="AI49" s="10">
        <f>Financial!AI48</f>
        <v>8.4600000000000009</v>
      </c>
    </row>
    <row r="50" spans="1:35" ht="12.75" customHeight="1" x14ac:dyDescent="0.25">
      <c r="A50" s="13">
        <v>38565</v>
      </c>
      <c r="B50" s="10">
        <f>Financial!B49</f>
        <v>6300475.0475423904</v>
      </c>
      <c r="C50" s="10">
        <f>Financial!C49</f>
        <v>149754</v>
      </c>
      <c r="D50" s="10"/>
      <c r="E50" s="10"/>
      <c r="F50" s="10"/>
      <c r="G50" s="10"/>
      <c r="H50" s="10"/>
      <c r="I50" s="10"/>
      <c r="J50" s="10">
        <f>Financial!J49</f>
        <v>21.4</v>
      </c>
      <c r="K50" s="10"/>
      <c r="L50" s="10"/>
      <c r="M50" s="10"/>
      <c r="N50" s="10"/>
      <c r="O50" s="10"/>
      <c r="P50" s="10">
        <f>Financial!P49</f>
        <v>8.4</v>
      </c>
      <c r="Q50" s="10"/>
      <c r="R50" s="10"/>
      <c r="S50" s="10">
        <f>Financial!S49</f>
        <v>2.7</v>
      </c>
      <c r="T50" s="10">
        <f>Financial!T49</f>
        <v>882.03</v>
      </c>
      <c r="U50" s="10">
        <f>Financial!U49</f>
        <v>147.58000000000001</v>
      </c>
      <c r="V50" s="10">
        <f>Financial!V49</f>
        <v>157.99</v>
      </c>
      <c r="W50" s="10">
        <f>Financial!W49</f>
        <v>137.44</v>
      </c>
      <c r="X50" s="10">
        <f>Financial!X49</f>
        <v>107.5</v>
      </c>
      <c r="Y50" s="10">
        <f>Financial!Y49</f>
        <v>123.08</v>
      </c>
      <c r="Z50" s="10">
        <f>Financial!Z49</f>
        <v>180.77</v>
      </c>
      <c r="AA50" s="10"/>
      <c r="AB50" s="10"/>
      <c r="AC50" s="10">
        <f>Financial!AC49</f>
        <v>784.28</v>
      </c>
      <c r="AD50" s="10"/>
      <c r="AE50" s="10"/>
      <c r="AF50" s="10"/>
      <c r="AG50" s="10">
        <f>Financial!AG49</f>
        <v>4.9400000000000004</v>
      </c>
      <c r="AH50" s="10">
        <f>Financial!AH49</f>
        <v>6.53</v>
      </c>
      <c r="AI50" s="10">
        <f>Financial!AI49</f>
        <v>7.64</v>
      </c>
    </row>
    <row r="51" spans="1:35" ht="12.75" customHeight="1" x14ac:dyDescent="0.25">
      <c r="A51" s="13">
        <v>38596</v>
      </c>
      <c r="B51" s="10">
        <f>Financial!B50</f>
        <v>6467505.5319734598</v>
      </c>
      <c r="C51" s="10">
        <f>Financial!C50</f>
        <v>159560</v>
      </c>
      <c r="D51" s="10"/>
      <c r="E51" s="10"/>
      <c r="F51" s="10"/>
      <c r="G51" s="10"/>
      <c r="H51" s="10"/>
      <c r="I51" s="10"/>
      <c r="J51" s="10">
        <f>Financial!J50</f>
        <v>21.6</v>
      </c>
      <c r="K51" s="10"/>
      <c r="L51" s="10"/>
      <c r="M51" s="10"/>
      <c r="N51" s="10"/>
      <c r="O51" s="10"/>
      <c r="P51" s="10">
        <f>Financial!P50</f>
        <v>8.5</v>
      </c>
      <c r="Q51" s="10"/>
      <c r="R51" s="10"/>
      <c r="S51" s="10">
        <f>Financial!S50</f>
        <v>2.6</v>
      </c>
      <c r="T51" s="10">
        <f>Financial!T50</f>
        <v>1007.76</v>
      </c>
      <c r="U51" s="10">
        <f>Financial!U50</f>
        <v>173.97</v>
      </c>
      <c r="V51" s="10">
        <f>Financial!V50</f>
        <v>170.75</v>
      </c>
      <c r="W51" s="10">
        <f>Financial!W50</f>
        <v>156.41999999999999</v>
      </c>
      <c r="X51" s="10">
        <f>Financial!X50</f>
        <v>145.22</v>
      </c>
      <c r="Y51" s="10">
        <f>Financial!Y50</f>
        <v>132.57</v>
      </c>
      <c r="Z51" s="10">
        <f>Financial!Z50</f>
        <v>194.13</v>
      </c>
      <c r="AA51" s="10"/>
      <c r="AB51" s="10"/>
      <c r="AC51" s="10">
        <f>Financial!AC50</f>
        <v>892.5</v>
      </c>
      <c r="AD51" s="10"/>
      <c r="AE51" s="10"/>
      <c r="AF51" s="10"/>
      <c r="AG51" s="10">
        <f>Financial!AG50</f>
        <v>4.84</v>
      </c>
      <c r="AH51" s="10">
        <f>Financial!AH50</f>
        <v>6.23</v>
      </c>
      <c r="AI51" s="10">
        <f>Financial!AI50</f>
        <v>6.79</v>
      </c>
    </row>
    <row r="52" spans="1:35" ht="12.75" customHeight="1" x14ac:dyDescent="0.25">
      <c r="A52" s="13">
        <v>38626</v>
      </c>
      <c r="B52" s="10">
        <f>Financial!B51</f>
        <v>6613323.1153378198</v>
      </c>
      <c r="C52" s="10">
        <f>Financial!C51</f>
        <v>164971</v>
      </c>
      <c r="D52" s="10"/>
      <c r="E52" s="10"/>
      <c r="F52" s="10"/>
      <c r="G52" s="10"/>
      <c r="H52" s="10"/>
      <c r="I52" s="10"/>
      <c r="J52" s="10">
        <f>Financial!J51</f>
        <v>21.7</v>
      </c>
      <c r="K52" s="10"/>
      <c r="L52" s="10"/>
      <c r="M52" s="10"/>
      <c r="N52" s="10"/>
      <c r="O52" s="10"/>
      <c r="P52" s="10">
        <f>Financial!P51</f>
        <v>8.4</v>
      </c>
      <c r="Q52" s="10"/>
      <c r="R52" s="10"/>
      <c r="S52" s="10">
        <f>Financial!S51</f>
        <v>3.4</v>
      </c>
      <c r="T52" s="10">
        <f>Financial!T51</f>
        <v>934.99</v>
      </c>
      <c r="U52" s="10">
        <f>Financial!U51</f>
        <v>163.87</v>
      </c>
      <c r="V52" s="10">
        <f>Financial!V51</f>
        <v>164.76</v>
      </c>
      <c r="W52" s="10">
        <f>Financial!W51</f>
        <v>145.27000000000001</v>
      </c>
      <c r="X52" s="10">
        <f>Financial!X51</f>
        <v>140.94</v>
      </c>
      <c r="Y52" s="10">
        <f>Financial!Y51</f>
        <v>119.69</v>
      </c>
      <c r="Z52" s="10">
        <f>Financial!Z51</f>
        <v>180.27</v>
      </c>
      <c r="AA52" s="10"/>
      <c r="AB52" s="10"/>
      <c r="AC52" s="10">
        <f>Financial!AC51</f>
        <v>842.52</v>
      </c>
      <c r="AD52" s="10"/>
      <c r="AE52" s="10"/>
      <c r="AF52" s="10"/>
      <c r="AG52" s="10">
        <f>Financial!AG51</f>
        <v>5.04</v>
      </c>
      <c r="AH52" s="10">
        <f>Financial!AH51</f>
        <v>6.58</v>
      </c>
      <c r="AI52" s="10">
        <f>Financial!AI51</f>
        <v>7.11</v>
      </c>
    </row>
    <row r="53" spans="1:35" ht="12.75" customHeight="1" x14ac:dyDescent="0.25">
      <c r="A53" s="13">
        <v>38657</v>
      </c>
      <c r="B53" s="10">
        <f>Financial!B52</f>
        <v>6734673.6724624597</v>
      </c>
      <c r="C53" s="10">
        <f>Financial!C52</f>
        <v>168396</v>
      </c>
      <c r="D53" s="10"/>
      <c r="E53" s="10"/>
      <c r="F53" s="10"/>
      <c r="G53" s="10"/>
      <c r="H53" s="10"/>
      <c r="I53" s="10"/>
      <c r="J53" s="10">
        <f>Financial!J52</f>
        <v>21.6</v>
      </c>
      <c r="K53" s="10"/>
      <c r="L53" s="10"/>
      <c r="M53" s="10"/>
      <c r="N53" s="10"/>
      <c r="O53" s="10"/>
      <c r="P53" s="10">
        <f>Financial!P52</f>
        <v>8.6</v>
      </c>
      <c r="Q53" s="10"/>
      <c r="R53" s="10"/>
      <c r="S53" s="10">
        <f>Financial!S52</f>
        <v>4.0999999999999996</v>
      </c>
      <c r="T53" s="10">
        <f>Financial!T52</f>
        <v>1037.26</v>
      </c>
      <c r="U53" s="10">
        <f>Financial!U52</f>
        <v>175.56</v>
      </c>
      <c r="V53" s="10">
        <f>Financial!V52</f>
        <v>184.09</v>
      </c>
      <c r="W53" s="10">
        <f>Financial!W52</f>
        <v>152.85</v>
      </c>
      <c r="X53" s="10">
        <f>Financial!X52</f>
        <v>147.47999999999999</v>
      </c>
      <c r="Y53" s="10">
        <f>Financial!Y52</f>
        <v>128.63999999999999</v>
      </c>
      <c r="Z53" s="10">
        <f>Financial!Z52</f>
        <v>225.37</v>
      </c>
      <c r="AA53" s="10"/>
      <c r="AB53" s="10"/>
      <c r="AC53" s="10">
        <f>Financial!AC52</f>
        <v>944.55</v>
      </c>
      <c r="AD53" s="10"/>
      <c r="AE53" s="10"/>
      <c r="AF53" s="10"/>
      <c r="AG53" s="10">
        <f>Financial!AG52</f>
        <v>5.22</v>
      </c>
      <c r="AH53" s="10">
        <f>Financial!AH52</f>
        <v>6.54</v>
      </c>
      <c r="AI53" s="10">
        <f>Financial!AI52</f>
        <v>7.02</v>
      </c>
    </row>
    <row r="54" spans="1:35" ht="12.75" customHeight="1" x14ac:dyDescent="0.25">
      <c r="A54" s="13">
        <v>38687</v>
      </c>
      <c r="B54" s="10">
        <f>Financial!B53</f>
        <v>6917397.5937154097</v>
      </c>
      <c r="C54" s="10">
        <f>Financial!C53</f>
        <v>182240</v>
      </c>
      <c r="D54" s="10"/>
      <c r="E54" s="10">
        <f>Financial!E53</f>
        <v>1405600</v>
      </c>
      <c r="F54" s="10">
        <f>Financial!F53</f>
        <v>1500100</v>
      </c>
      <c r="G54" s="10">
        <f>Financial!G53</f>
        <v>583400</v>
      </c>
      <c r="H54" s="10"/>
      <c r="I54" s="10"/>
      <c r="J54" s="10">
        <f>Financial!J53</f>
        <v>21.6</v>
      </c>
      <c r="K54" s="10"/>
      <c r="L54" s="10"/>
      <c r="M54" s="10"/>
      <c r="N54" s="10"/>
      <c r="O54" s="10"/>
      <c r="P54" s="10">
        <f>Financial!P53</f>
        <v>8.1999999999999993</v>
      </c>
      <c r="Q54" s="10"/>
      <c r="R54" s="10"/>
      <c r="S54" s="10">
        <f>Financial!S53</f>
        <v>3.4</v>
      </c>
      <c r="T54" s="10">
        <f>Financial!T53</f>
        <v>1125.5999999999999</v>
      </c>
      <c r="U54" s="10">
        <f>Financial!U53</f>
        <v>188.48</v>
      </c>
      <c r="V54" s="10">
        <f>Financial!V53</f>
        <v>189.19</v>
      </c>
      <c r="W54" s="10">
        <f>Financial!W53</f>
        <v>153.74</v>
      </c>
      <c r="X54" s="10">
        <f>Financial!X53</f>
        <v>164.11</v>
      </c>
      <c r="Y54" s="10">
        <f>Financial!Y53</f>
        <v>139.75</v>
      </c>
      <c r="Z54" s="10">
        <f>Financial!Z53</f>
        <v>269.89999999999998</v>
      </c>
      <c r="AA54" s="10"/>
      <c r="AB54" s="10"/>
      <c r="AC54" s="10">
        <f>Financial!AC53</f>
        <v>1011</v>
      </c>
      <c r="AD54" s="10"/>
      <c r="AE54" s="10"/>
      <c r="AF54" s="10"/>
      <c r="AG54" s="10">
        <f>Financial!AG53</f>
        <v>5.61</v>
      </c>
      <c r="AH54" s="10">
        <f>Financial!AH53</f>
        <v>6.5</v>
      </c>
      <c r="AI54" s="10">
        <f>Financial!AI53</f>
        <v>6.87</v>
      </c>
    </row>
    <row r="55" spans="1:35" ht="12.75" customHeight="1" x14ac:dyDescent="0.25">
      <c r="A55" s="13">
        <v>38718</v>
      </c>
      <c r="B55" s="10">
        <f>Financial!B54</f>
        <v>7034443.9324193103</v>
      </c>
      <c r="C55" s="10">
        <f>Financial!C54</f>
        <v>188451</v>
      </c>
      <c r="D55" s="10"/>
      <c r="E55" s="10">
        <f>Financial!E54</f>
        <v>1399000</v>
      </c>
      <c r="F55" s="10">
        <f>Financial!F54</f>
        <v>1495300</v>
      </c>
      <c r="G55" s="10">
        <f>Financial!G54</f>
        <v>557400</v>
      </c>
      <c r="H55" s="10"/>
      <c r="I55" s="10"/>
      <c r="J55" s="10">
        <f>Financial!J54</f>
        <v>21.1</v>
      </c>
      <c r="K55" s="10"/>
      <c r="L55" s="10"/>
      <c r="M55" s="10"/>
      <c r="N55" s="10"/>
      <c r="O55" s="10"/>
      <c r="P55" s="10">
        <f>Financial!P54</f>
        <v>8.3000000000000007</v>
      </c>
      <c r="Q55" s="10"/>
      <c r="R55" s="10"/>
      <c r="S55" s="10">
        <f>Financial!S54</f>
        <v>3.4</v>
      </c>
      <c r="T55" s="10">
        <f>Financial!T54</f>
        <v>1315.96</v>
      </c>
      <c r="U55" s="10">
        <f>Financial!U54</f>
        <v>229.25</v>
      </c>
      <c r="V55" s="10">
        <f>Financial!V54</f>
        <v>210.17</v>
      </c>
      <c r="W55" s="10">
        <f>Financial!W54</f>
        <v>181.17</v>
      </c>
      <c r="X55" s="10">
        <f>Financial!X54</f>
        <v>184.82</v>
      </c>
      <c r="Y55" s="10">
        <f>Financial!Y54</f>
        <v>149.09</v>
      </c>
      <c r="Z55" s="10">
        <f>Financial!Z54</f>
        <v>309.18</v>
      </c>
      <c r="AA55" s="10"/>
      <c r="AB55" s="10"/>
      <c r="AC55" s="10">
        <f>Financial!AC54</f>
        <v>1171.44</v>
      </c>
      <c r="AD55" s="10"/>
      <c r="AE55" s="10"/>
      <c r="AF55" s="10"/>
      <c r="AG55" s="10">
        <f>Financial!AG54</f>
        <v>5.55</v>
      </c>
      <c r="AH55" s="10">
        <f>Financial!AH54</f>
        <v>6.32</v>
      </c>
      <c r="AI55" s="10">
        <f>Financial!AI54</f>
        <v>6.63</v>
      </c>
    </row>
    <row r="56" spans="1:35" ht="12.75" customHeight="1" x14ac:dyDescent="0.25">
      <c r="A56" s="13">
        <v>38749</v>
      </c>
      <c r="B56" s="10">
        <f>Financial!B55</f>
        <v>7140258.8937513595</v>
      </c>
      <c r="C56" s="10">
        <f>Financial!C55</f>
        <v>195931</v>
      </c>
      <c r="D56" s="10"/>
      <c r="E56" s="10">
        <f>Financial!E55</f>
        <v>1392200</v>
      </c>
      <c r="F56" s="10">
        <f>Financial!F55</f>
        <v>1538600</v>
      </c>
      <c r="G56" s="10">
        <f>Financial!G55</f>
        <v>583800</v>
      </c>
      <c r="H56" s="10"/>
      <c r="I56" s="10"/>
      <c r="J56" s="10">
        <f>Financial!J55</f>
        <v>20</v>
      </c>
      <c r="K56" s="10"/>
      <c r="L56" s="10"/>
      <c r="M56" s="10"/>
      <c r="N56" s="10"/>
      <c r="O56" s="10"/>
      <c r="P56" s="10">
        <f>Financial!P55</f>
        <v>8.4</v>
      </c>
      <c r="Q56" s="10"/>
      <c r="R56" s="10"/>
      <c r="S56" s="10">
        <f>Financial!S55</f>
        <v>3</v>
      </c>
      <c r="T56" s="10">
        <f>Financial!T55</f>
        <v>1453.44</v>
      </c>
      <c r="U56" s="10">
        <f>Financial!U55</f>
        <v>251.61</v>
      </c>
      <c r="V56" s="10">
        <f>Financial!V55</f>
        <v>218.24</v>
      </c>
      <c r="W56" s="10">
        <f>Financial!W55</f>
        <v>195.02</v>
      </c>
      <c r="X56" s="10">
        <f>Financial!X55</f>
        <v>237.47</v>
      </c>
      <c r="Y56" s="10">
        <f>Financial!Y55</f>
        <v>178.75</v>
      </c>
      <c r="Z56" s="10">
        <f>Financial!Z55</f>
        <v>321.58999999999997</v>
      </c>
      <c r="AA56" s="10"/>
      <c r="AB56" s="10"/>
      <c r="AC56" s="10">
        <f>Financial!AC55</f>
        <v>1320.83</v>
      </c>
      <c r="AD56" s="10"/>
      <c r="AE56" s="10"/>
      <c r="AF56" s="10"/>
      <c r="AG56" s="10">
        <f>Financial!AG55</f>
        <v>5.24</v>
      </c>
      <c r="AH56" s="10">
        <f>Financial!AH55</f>
        <v>6.3</v>
      </c>
      <c r="AI56" s="10">
        <f>Financial!AI55</f>
        <v>6.76</v>
      </c>
    </row>
    <row r="57" spans="1:35" ht="12.75" customHeight="1" x14ac:dyDescent="0.25">
      <c r="A57" s="13">
        <v>38777</v>
      </c>
      <c r="B57" s="10">
        <f>Financial!B56</f>
        <v>7373308.2336097704</v>
      </c>
      <c r="C57" s="10">
        <f>Financial!C56</f>
        <v>205881</v>
      </c>
      <c r="D57" s="10"/>
      <c r="E57" s="10">
        <f>Financial!E56</f>
        <v>1453200</v>
      </c>
      <c r="F57" s="10">
        <f>Financial!F56</f>
        <v>1574800</v>
      </c>
      <c r="G57" s="10">
        <f>Financial!G56</f>
        <v>598500</v>
      </c>
      <c r="H57" s="10"/>
      <c r="I57" s="10"/>
      <c r="J57" s="10">
        <f>Financial!J56</f>
        <v>19.600000000000001</v>
      </c>
      <c r="K57" s="10"/>
      <c r="L57" s="10"/>
      <c r="M57" s="10"/>
      <c r="N57" s="10"/>
      <c r="O57" s="10"/>
      <c r="P57" s="10">
        <f>Financial!P56</f>
        <v>8.3000000000000007</v>
      </c>
      <c r="Q57" s="10"/>
      <c r="R57" s="10"/>
      <c r="S57" s="10">
        <f>Financial!S56</f>
        <v>3.3</v>
      </c>
      <c r="T57" s="10">
        <f>Financial!T56</f>
        <v>1434.99</v>
      </c>
      <c r="U57" s="10">
        <f>Financial!U56</f>
        <v>248.94</v>
      </c>
      <c r="V57" s="10">
        <f>Financial!V56</f>
        <v>229.47</v>
      </c>
      <c r="W57" s="10">
        <f>Financial!W56</f>
        <v>199.86</v>
      </c>
      <c r="X57" s="10">
        <f>Financial!X56</f>
        <v>235.15</v>
      </c>
      <c r="Y57" s="10">
        <f>Financial!Y56</f>
        <v>170.02</v>
      </c>
      <c r="Z57" s="10">
        <f>Financial!Z56</f>
        <v>305.87</v>
      </c>
      <c r="AA57" s="10"/>
      <c r="AB57" s="10"/>
      <c r="AC57" s="10">
        <f>Financial!AC56</f>
        <v>1299.19</v>
      </c>
      <c r="AD57" s="10"/>
      <c r="AE57" s="10"/>
      <c r="AF57" s="10"/>
      <c r="AG57" s="10">
        <f>Financial!AG56</f>
        <v>5.36</v>
      </c>
      <c r="AH57" s="10">
        <f>Financial!AH56</f>
        <v>6.43</v>
      </c>
      <c r="AI57" s="10">
        <f>Financial!AI56</f>
        <v>6.82</v>
      </c>
    </row>
    <row r="58" spans="1:35" ht="12.75" customHeight="1" x14ac:dyDescent="0.25">
      <c r="A58" s="13">
        <v>38808</v>
      </c>
      <c r="B58" s="10">
        <f>Financial!B57</f>
        <v>7554981.89046463</v>
      </c>
      <c r="C58" s="10">
        <f>Financial!C57</f>
        <v>226413</v>
      </c>
      <c r="D58" s="10"/>
      <c r="E58" s="10">
        <f>Financial!E57</f>
        <v>1464800</v>
      </c>
      <c r="F58" s="10">
        <f>Financial!F57</f>
        <v>1610300</v>
      </c>
      <c r="G58" s="10">
        <f>Financial!G57</f>
        <v>672200</v>
      </c>
      <c r="H58" s="10"/>
      <c r="I58" s="10"/>
      <c r="J58" s="10">
        <f>Financial!J57</f>
        <v>18.3</v>
      </c>
      <c r="K58" s="10"/>
      <c r="L58" s="10"/>
      <c r="M58" s="10"/>
      <c r="N58" s="10"/>
      <c r="O58" s="10"/>
      <c r="P58" s="10">
        <f>Financial!P57</f>
        <v>8.3000000000000007</v>
      </c>
      <c r="Q58" s="10"/>
      <c r="R58" s="10"/>
      <c r="S58" s="10">
        <f>Financial!S57</f>
        <v>3.5</v>
      </c>
      <c r="T58" s="10">
        <f>Financial!T57</f>
        <v>1657.28</v>
      </c>
      <c r="U58" s="10">
        <f>Financial!U57</f>
        <v>288.74</v>
      </c>
      <c r="V58" s="10">
        <f>Financial!V57</f>
        <v>245.42</v>
      </c>
      <c r="W58" s="10">
        <f>Financial!W57</f>
        <v>223.22</v>
      </c>
      <c r="X58" s="10">
        <f>Financial!X57</f>
        <v>255.22</v>
      </c>
      <c r="Y58" s="10">
        <f>Financial!Y57</f>
        <v>173.19</v>
      </c>
      <c r="Z58" s="10">
        <f>Financial!Z57</f>
        <v>369.32</v>
      </c>
      <c r="AA58" s="10"/>
      <c r="AB58" s="10"/>
      <c r="AC58" s="10">
        <f>Financial!AC57</f>
        <v>1486.85</v>
      </c>
      <c r="AD58" s="10"/>
      <c r="AE58" s="10"/>
      <c r="AF58" s="10"/>
      <c r="AG58" s="10">
        <f>Financial!AG57</f>
        <v>5.75</v>
      </c>
      <c r="AH58" s="10">
        <f>Financial!AH57</f>
        <v>6.69</v>
      </c>
      <c r="AI58" s="10">
        <f>Financial!AI57</f>
        <v>7.02</v>
      </c>
    </row>
    <row r="59" spans="1:35" ht="12.75" customHeight="1" x14ac:dyDescent="0.25">
      <c r="A59" s="13">
        <v>38838</v>
      </c>
      <c r="B59" s="10">
        <f>Financial!B58</f>
        <v>7860413.9493226502</v>
      </c>
      <c r="C59" s="10">
        <f>Financial!C58</f>
        <v>247343</v>
      </c>
      <c r="D59" s="10"/>
      <c r="E59" s="10">
        <f>Financial!E58</f>
        <v>1507600</v>
      </c>
      <c r="F59" s="10">
        <f>Financial!F58</f>
        <v>1644600</v>
      </c>
      <c r="G59" s="10">
        <f>Financial!G58</f>
        <v>662200</v>
      </c>
      <c r="H59" s="10"/>
      <c r="I59" s="10"/>
      <c r="J59" s="10">
        <f>Financial!J58</f>
        <v>17.8</v>
      </c>
      <c r="K59" s="10"/>
      <c r="L59" s="10"/>
      <c r="M59" s="10"/>
      <c r="N59" s="10"/>
      <c r="O59" s="10"/>
      <c r="P59" s="10">
        <f>Financial!P58</f>
        <v>7.8</v>
      </c>
      <c r="Q59" s="10"/>
      <c r="R59" s="10"/>
      <c r="S59" s="10">
        <f>Financial!S58</f>
        <v>2.8</v>
      </c>
      <c r="T59" s="10">
        <f>Financial!T58</f>
        <v>1461.22</v>
      </c>
      <c r="U59" s="10">
        <f>Financial!U58</f>
        <v>251.01</v>
      </c>
      <c r="V59" s="10">
        <f>Financial!V58</f>
        <v>208.94</v>
      </c>
      <c r="W59" s="10">
        <f>Financial!W58</f>
        <v>205.93</v>
      </c>
      <c r="X59" s="10">
        <f>Financial!X58</f>
        <v>227.18</v>
      </c>
      <c r="Y59" s="10">
        <f>Financial!Y58</f>
        <v>158.46</v>
      </c>
      <c r="Z59" s="10">
        <f>Financial!Z58</f>
        <v>328.78</v>
      </c>
      <c r="AA59" s="10"/>
      <c r="AB59" s="10"/>
      <c r="AC59" s="10">
        <f>Financial!AC58</f>
        <v>1281.5</v>
      </c>
      <c r="AD59" s="10"/>
      <c r="AE59" s="10"/>
      <c r="AF59" s="10"/>
      <c r="AG59" s="10">
        <f>Financial!AG58</f>
        <v>5.64</v>
      </c>
      <c r="AH59" s="10">
        <f>Financial!AH58</f>
        <v>6.5</v>
      </c>
      <c r="AI59" s="10">
        <f>Financial!AI58</f>
        <v>6.83</v>
      </c>
    </row>
    <row r="60" spans="1:35" ht="12.75" customHeight="1" x14ac:dyDescent="0.25">
      <c r="A60" s="13">
        <v>38869</v>
      </c>
      <c r="B60" s="10">
        <f>Financial!B59</f>
        <v>8132289.21055263</v>
      </c>
      <c r="C60" s="10">
        <f>Financial!C59</f>
        <v>250561</v>
      </c>
      <c r="D60" s="10"/>
      <c r="E60" s="10">
        <f>Financial!E59</f>
        <v>1589300</v>
      </c>
      <c r="F60" s="10">
        <f>Financial!F59</f>
        <v>1700700</v>
      </c>
      <c r="G60" s="10">
        <f>Financial!G59</f>
        <v>706200</v>
      </c>
      <c r="H60" s="10"/>
      <c r="I60" s="10"/>
      <c r="J60" s="10">
        <f>Financial!J59</f>
        <v>19.100000000000001</v>
      </c>
      <c r="K60" s="10"/>
      <c r="L60" s="10"/>
      <c r="M60" s="10"/>
      <c r="N60" s="10"/>
      <c r="O60" s="10"/>
      <c r="P60" s="10">
        <f>Financial!P59</f>
        <v>7.6</v>
      </c>
      <c r="Q60" s="10"/>
      <c r="R60" s="10"/>
      <c r="S60" s="10">
        <f>Financial!S59</f>
        <v>3.3</v>
      </c>
      <c r="T60" s="10">
        <f>Financial!T59</f>
        <v>1494.63</v>
      </c>
      <c r="U60" s="10">
        <f>Financial!U59</f>
        <v>257.38</v>
      </c>
      <c r="V60" s="10">
        <f>Financial!V59</f>
        <v>204.84</v>
      </c>
      <c r="W60" s="10">
        <f>Financial!W59</f>
        <v>201.43</v>
      </c>
      <c r="X60" s="10">
        <f>Financial!X59</f>
        <v>233.43</v>
      </c>
      <c r="Y60" s="10">
        <f>Financial!Y59</f>
        <v>149.72</v>
      </c>
      <c r="Z60" s="10">
        <f>Financial!Z59</f>
        <v>346.38</v>
      </c>
      <c r="AA60" s="10"/>
      <c r="AB60" s="10"/>
      <c r="AC60" s="10">
        <f>Financial!AC59</f>
        <v>1331.39</v>
      </c>
      <c r="AD60" s="10"/>
      <c r="AE60" s="10"/>
      <c r="AF60" s="10"/>
      <c r="AG60" s="10">
        <f>Financial!AG59</f>
        <v>5.68</v>
      </c>
      <c r="AH60" s="10">
        <f>Financial!AH59</f>
        <v>6.5</v>
      </c>
      <c r="AI60" s="10">
        <f>Financial!AI59</f>
        <v>6.81</v>
      </c>
    </row>
    <row r="61" spans="1:35" ht="12.75" customHeight="1" x14ac:dyDescent="0.25">
      <c r="A61" s="13">
        <v>38899</v>
      </c>
      <c r="B61" s="10">
        <f>Financial!B60</f>
        <v>8377336.6874248404</v>
      </c>
      <c r="C61" s="10">
        <f>Financial!C60</f>
        <v>265699</v>
      </c>
      <c r="D61" s="10"/>
      <c r="E61" s="10">
        <f>Financial!E60</f>
        <v>1647900</v>
      </c>
      <c r="F61" s="10">
        <f>Financial!F60</f>
        <v>1740200</v>
      </c>
      <c r="G61" s="10">
        <f>Financial!G60</f>
        <v>765500</v>
      </c>
      <c r="H61" s="10"/>
      <c r="I61" s="10"/>
      <c r="J61" s="10">
        <f>Financial!J60</f>
        <v>19</v>
      </c>
      <c r="K61" s="10"/>
      <c r="L61" s="10"/>
      <c r="M61" s="10"/>
      <c r="N61" s="10"/>
      <c r="O61" s="10"/>
      <c r="P61" s="10">
        <f>Financial!P60</f>
        <v>7.3</v>
      </c>
      <c r="Q61" s="10"/>
      <c r="R61" s="10"/>
      <c r="S61" s="10">
        <f>Financial!S60</f>
        <v>2.7</v>
      </c>
      <c r="T61" s="10">
        <f>Financial!T60</f>
        <v>1551.09</v>
      </c>
      <c r="U61" s="10">
        <f>Financial!U60</f>
        <v>262.77999999999997</v>
      </c>
      <c r="V61" s="10">
        <f>Financial!V60</f>
        <v>218.43</v>
      </c>
      <c r="W61" s="10">
        <f>Financial!W60</f>
        <v>206.34</v>
      </c>
      <c r="X61" s="10">
        <f>Financial!X60</f>
        <v>249.57</v>
      </c>
      <c r="Y61" s="10">
        <f>Financial!Y60</f>
        <v>171.15</v>
      </c>
      <c r="Z61" s="10">
        <f>Financial!Z60</f>
        <v>358.33</v>
      </c>
      <c r="AA61" s="10"/>
      <c r="AB61" s="10"/>
      <c r="AC61" s="10">
        <f>Financial!AC60</f>
        <v>1380.24</v>
      </c>
      <c r="AD61" s="10"/>
      <c r="AE61" s="10"/>
      <c r="AF61" s="10"/>
      <c r="AG61" s="10">
        <f>Financial!AG60</f>
        <v>5.38</v>
      </c>
      <c r="AH61" s="10">
        <f>Financial!AH60</f>
        <v>6.39</v>
      </c>
      <c r="AI61" s="10">
        <f>Financial!AI60</f>
        <v>6.77</v>
      </c>
    </row>
    <row r="62" spans="1:35" ht="12.75" customHeight="1" x14ac:dyDescent="0.25">
      <c r="A62" s="13">
        <v>38930</v>
      </c>
      <c r="B62" s="10">
        <f>Financial!B61</f>
        <v>8584334.8049045205</v>
      </c>
      <c r="C62" s="10">
        <f>Financial!C61</f>
        <v>259862</v>
      </c>
      <c r="D62" s="10"/>
      <c r="E62" s="10">
        <f>Financial!E61</f>
        <v>1647100</v>
      </c>
      <c r="F62" s="10">
        <f>Financial!F61</f>
        <v>1768800</v>
      </c>
      <c r="G62" s="10">
        <f>Financial!G61</f>
        <v>759100</v>
      </c>
      <c r="H62" s="10"/>
      <c r="I62" s="10"/>
      <c r="J62" s="10">
        <f>Financial!J61</f>
        <v>19.8</v>
      </c>
      <c r="K62" s="10"/>
      <c r="L62" s="10"/>
      <c r="M62" s="10"/>
      <c r="N62" s="10"/>
      <c r="O62" s="10"/>
      <c r="P62" s="10">
        <f>Financial!P61</f>
        <v>7.8</v>
      </c>
      <c r="Q62" s="10"/>
      <c r="R62" s="10"/>
      <c r="S62" s="10">
        <f>Financial!S61</f>
        <v>2.8</v>
      </c>
      <c r="T62" s="10">
        <f>Financial!T61</f>
        <v>1626.69</v>
      </c>
      <c r="U62" s="10">
        <f>Financial!U61</f>
        <v>268.47000000000003</v>
      </c>
      <c r="V62" s="10">
        <f>Financial!V61</f>
        <v>238.45</v>
      </c>
      <c r="W62" s="10">
        <f>Financial!W61</f>
        <v>204.89</v>
      </c>
      <c r="X62" s="10">
        <f>Financial!X61</f>
        <v>264.64</v>
      </c>
      <c r="Y62" s="10">
        <f>Financial!Y61</f>
        <v>175.11</v>
      </c>
      <c r="Z62" s="10">
        <f>Financial!Z61</f>
        <v>435.58</v>
      </c>
      <c r="AA62" s="10"/>
      <c r="AB62" s="10"/>
      <c r="AC62" s="10">
        <f>Financial!AC61</f>
        <v>1448.72</v>
      </c>
      <c r="AD62" s="10"/>
      <c r="AE62" s="10"/>
      <c r="AF62" s="10"/>
      <c r="AG62" s="10">
        <f>Financial!AG61</f>
        <v>5.32</v>
      </c>
      <c r="AH62" s="10">
        <f>Financial!AH61</f>
        <v>6.27</v>
      </c>
      <c r="AI62" s="10">
        <f>Financial!AI61</f>
        <v>6.67</v>
      </c>
    </row>
    <row r="63" spans="1:35" ht="12.75" customHeight="1" x14ac:dyDescent="0.25">
      <c r="A63" s="13">
        <v>38961</v>
      </c>
      <c r="B63" s="10">
        <f>Financial!B62</f>
        <v>8919417.6514985505</v>
      </c>
      <c r="C63" s="10">
        <f>Financial!C62</f>
        <v>266197</v>
      </c>
      <c r="D63" s="10"/>
      <c r="E63" s="10">
        <f>Financial!E62</f>
        <v>1685900</v>
      </c>
      <c r="F63" s="10">
        <f>Financial!F62</f>
        <v>1813000</v>
      </c>
      <c r="G63" s="10">
        <f>Financial!G62</f>
        <v>771700</v>
      </c>
      <c r="H63" s="10"/>
      <c r="I63" s="10"/>
      <c r="J63" s="10">
        <f>Financial!J62</f>
        <v>19.399999999999999</v>
      </c>
      <c r="K63" s="10"/>
      <c r="L63" s="10"/>
      <c r="M63" s="10"/>
      <c r="N63" s="10"/>
      <c r="O63" s="10"/>
      <c r="P63" s="10">
        <f>Financial!P62</f>
        <v>7.6</v>
      </c>
      <c r="Q63" s="10"/>
      <c r="R63" s="10"/>
      <c r="S63" s="10">
        <f>Financial!S62</f>
        <v>3.1</v>
      </c>
      <c r="T63" s="10">
        <f>Financial!T62</f>
        <v>1549.99</v>
      </c>
      <c r="U63" s="10">
        <f>Financial!U62</f>
        <v>247.25</v>
      </c>
      <c r="V63" s="10">
        <f>Financial!V62</f>
        <v>248.39</v>
      </c>
      <c r="W63" s="10">
        <f>Financial!W62</f>
        <v>202.38</v>
      </c>
      <c r="X63" s="10">
        <f>Financial!X62</f>
        <v>257.55</v>
      </c>
      <c r="Y63" s="10">
        <f>Financial!Y62</f>
        <v>182.37</v>
      </c>
      <c r="Z63" s="10">
        <f>Financial!Z62</f>
        <v>437.37</v>
      </c>
      <c r="AA63" s="10"/>
      <c r="AB63" s="10"/>
      <c r="AC63" s="10">
        <f>Financial!AC62</f>
        <v>1367.24</v>
      </c>
      <c r="AD63" s="10"/>
      <c r="AE63" s="10"/>
      <c r="AF63" s="10"/>
      <c r="AG63" s="10">
        <f>Financial!AG62</f>
        <v>5.13</v>
      </c>
      <c r="AH63" s="10">
        <f>Financial!AH62</f>
        <v>6.2</v>
      </c>
      <c r="AI63" s="10">
        <f>Financial!AI62</f>
        <v>6.64</v>
      </c>
    </row>
    <row r="64" spans="1:35" ht="12.75" customHeight="1" x14ac:dyDescent="0.25">
      <c r="A64" s="13">
        <v>38991</v>
      </c>
      <c r="B64" s="10">
        <f>Financial!B63</f>
        <v>9178382.2739840597</v>
      </c>
      <c r="C64" s="10">
        <f>Financial!C63</f>
        <v>272543</v>
      </c>
      <c r="D64" s="10"/>
      <c r="E64" s="10">
        <f>Financial!E63</f>
        <v>1690200</v>
      </c>
      <c r="F64" s="10">
        <f>Financial!F63</f>
        <v>1848900</v>
      </c>
      <c r="G64" s="10">
        <f>Financial!G63</f>
        <v>757400</v>
      </c>
      <c r="H64" s="10"/>
      <c r="I64" s="10"/>
      <c r="J64" s="10">
        <f>Financial!J63</f>
        <v>18</v>
      </c>
      <c r="K64" s="10"/>
      <c r="L64" s="10"/>
      <c r="M64" s="10"/>
      <c r="N64" s="10"/>
      <c r="O64" s="10"/>
      <c r="P64" s="10">
        <f>Financial!P63</f>
        <v>7.7</v>
      </c>
      <c r="Q64" s="10"/>
      <c r="R64" s="10"/>
      <c r="S64" s="10">
        <f>Financial!S63</f>
        <v>4</v>
      </c>
      <c r="T64" s="10">
        <f>Financial!T63</f>
        <v>1613.57</v>
      </c>
      <c r="U64" s="10">
        <f>Financial!U63</f>
        <v>255.64</v>
      </c>
      <c r="V64" s="10">
        <f>Financial!V63</f>
        <v>250.23</v>
      </c>
      <c r="W64" s="10">
        <f>Financial!W63</f>
        <v>218.83</v>
      </c>
      <c r="X64" s="10">
        <f>Financial!X63</f>
        <v>269.17</v>
      </c>
      <c r="Y64" s="10">
        <f>Financial!Y63</f>
        <v>183.32</v>
      </c>
      <c r="Z64" s="10">
        <f>Financial!Z63</f>
        <v>458.28</v>
      </c>
      <c r="AA64" s="10"/>
      <c r="AB64" s="10"/>
      <c r="AC64" s="10">
        <f>Financial!AC63</f>
        <v>1426.86</v>
      </c>
      <c r="AD64" s="10"/>
      <c r="AE64" s="10"/>
      <c r="AF64" s="10"/>
      <c r="AG64" s="10">
        <f>Financial!AG63</f>
        <v>5.25</v>
      </c>
      <c r="AH64" s="10">
        <f>Financial!AH63</f>
        <v>6.18</v>
      </c>
      <c r="AI64" s="10">
        <f>Financial!AI63</f>
        <v>6.63</v>
      </c>
    </row>
    <row r="65" spans="1:35" ht="12.75" customHeight="1" x14ac:dyDescent="0.25">
      <c r="A65" s="13">
        <v>39022</v>
      </c>
      <c r="B65" s="10">
        <f>Financial!B64</f>
        <v>9403040.3811330292</v>
      </c>
      <c r="C65" s="10">
        <f>Financial!C64</f>
        <v>289042</v>
      </c>
      <c r="D65" s="10"/>
      <c r="E65" s="10">
        <f>Financial!E64</f>
        <v>1765400</v>
      </c>
      <c r="F65" s="10">
        <f>Financial!F64</f>
        <v>1899500</v>
      </c>
      <c r="G65" s="10">
        <f>Financial!G64</f>
        <v>829400</v>
      </c>
      <c r="H65" s="10"/>
      <c r="I65" s="10"/>
      <c r="J65" s="10">
        <f>Financial!J64</f>
        <v>18.8</v>
      </c>
      <c r="K65" s="10"/>
      <c r="L65" s="10"/>
      <c r="M65" s="10"/>
      <c r="N65" s="10"/>
      <c r="O65" s="10"/>
      <c r="P65" s="10">
        <f>Financial!P64</f>
        <v>7.7</v>
      </c>
      <c r="Q65" s="10"/>
      <c r="R65" s="10"/>
      <c r="S65" s="10">
        <f>Financial!S64</f>
        <v>4.8</v>
      </c>
      <c r="T65" s="10">
        <f>Financial!T64</f>
        <v>1776.68</v>
      </c>
      <c r="U65" s="10">
        <f>Financial!U64</f>
        <v>279.68</v>
      </c>
      <c r="V65" s="10">
        <f>Financial!V64</f>
        <v>260.08</v>
      </c>
      <c r="W65" s="10">
        <f>Financial!W64</f>
        <v>229.86</v>
      </c>
      <c r="X65" s="10">
        <f>Financial!X64</f>
        <v>319</v>
      </c>
      <c r="Y65" s="10">
        <f>Financial!Y64</f>
        <v>210.78</v>
      </c>
      <c r="Z65" s="10">
        <f>Financial!Z64</f>
        <v>510.69</v>
      </c>
      <c r="AA65" s="10"/>
      <c r="AB65" s="10"/>
      <c r="AC65" s="10">
        <f>Financial!AC64</f>
        <v>1550.58</v>
      </c>
      <c r="AD65" s="10"/>
      <c r="AE65" s="10"/>
      <c r="AF65" s="10"/>
      <c r="AG65" s="10">
        <f>Financial!AG64</f>
        <v>5.58</v>
      </c>
      <c r="AH65" s="10">
        <f>Financial!AH64</f>
        <v>6.29</v>
      </c>
      <c r="AI65" s="10">
        <f>Financial!AI64</f>
        <v>6.63</v>
      </c>
    </row>
    <row r="66" spans="1:35" ht="12.75" customHeight="1" x14ac:dyDescent="0.25">
      <c r="A66" s="13">
        <v>39052</v>
      </c>
      <c r="B66" s="10">
        <f>Financial!B65</f>
        <v>9699044.56630872</v>
      </c>
      <c r="C66" s="10">
        <f>Financial!C65</f>
        <v>303732</v>
      </c>
      <c r="D66" s="10"/>
      <c r="E66" s="10">
        <f>Financial!E65</f>
        <v>1929400</v>
      </c>
      <c r="F66" s="10">
        <f>Financial!F65</f>
        <v>2028600</v>
      </c>
      <c r="G66" s="10">
        <f>Financial!G65</f>
        <v>858700</v>
      </c>
      <c r="H66" s="10"/>
      <c r="I66" s="10"/>
      <c r="J66" s="10">
        <f>Financial!J65</f>
        <v>17.899999999999999</v>
      </c>
      <c r="K66" s="10"/>
      <c r="L66" s="10"/>
      <c r="M66" s="10"/>
      <c r="N66" s="10"/>
      <c r="O66" s="10"/>
      <c r="P66" s="10">
        <f>Financial!P65</f>
        <v>7.7</v>
      </c>
      <c r="Q66" s="10"/>
      <c r="R66" s="10"/>
      <c r="S66" s="10">
        <f>Financial!S65</f>
        <v>4.3</v>
      </c>
      <c r="T66" s="10">
        <f>Financial!T65</f>
        <v>1921.92</v>
      </c>
      <c r="U66" s="10">
        <f>Financial!U65</f>
        <v>283.97000000000003</v>
      </c>
      <c r="V66" s="10">
        <f>Financial!V65</f>
        <v>285.92</v>
      </c>
      <c r="W66" s="10">
        <f>Financial!W65</f>
        <v>234.11</v>
      </c>
      <c r="X66" s="10">
        <f>Financial!X65</f>
        <v>353.95</v>
      </c>
      <c r="Y66" s="10">
        <f>Financial!Y65</f>
        <v>253.29</v>
      </c>
      <c r="Z66" s="10">
        <f>Financial!Z65</f>
        <v>693.19</v>
      </c>
      <c r="AA66" s="10"/>
      <c r="AB66" s="10"/>
      <c r="AC66" s="10">
        <f>Financial!AC65</f>
        <v>1693.47</v>
      </c>
      <c r="AD66" s="10"/>
      <c r="AE66" s="10"/>
      <c r="AF66" s="10"/>
      <c r="AG66" s="10">
        <f>Financial!AG65</f>
        <v>5.47</v>
      </c>
      <c r="AH66" s="10">
        <f>Financial!AH65</f>
        <v>6.1</v>
      </c>
      <c r="AI66" s="10">
        <f>Financial!AI65</f>
        <v>6.47</v>
      </c>
    </row>
    <row r="67" spans="1:35" ht="12.75" customHeight="1" x14ac:dyDescent="0.25">
      <c r="A67" s="13">
        <v>39083</v>
      </c>
      <c r="B67" s="10">
        <f>Financial!B66</f>
        <v>9878612.8247328307</v>
      </c>
      <c r="C67" s="10">
        <f>Financial!C66</f>
        <v>303886</v>
      </c>
      <c r="D67" s="10"/>
      <c r="E67" s="10">
        <f>Financial!E66</f>
        <v>1944400</v>
      </c>
      <c r="F67" s="10">
        <f>Financial!F66</f>
        <v>2028800</v>
      </c>
      <c r="G67" s="10">
        <f>Financial!G66</f>
        <v>827300</v>
      </c>
      <c r="H67" s="10"/>
      <c r="I67" s="10"/>
      <c r="J67" s="10">
        <f>Financial!J66</f>
        <v>17.3</v>
      </c>
      <c r="K67" s="10"/>
      <c r="L67" s="10"/>
      <c r="M67" s="10"/>
      <c r="N67" s="10"/>
      <c r="O67" s="10"/>
      <c r="P67" s="10">
        <f>Financial!P66</f>
        <v>7.5</v>
      </c>
      <c r="Q67" s="10"/>
      <c r="R67" s="10"/>
      <c r="S67" s="10">
        <f>Financial!S66</f>
        <v>2.8</v>
      </c>
      <c r="T67" s="10">
        <f>Financial!T66</f>
        <v>1842.93</v>
      </c>
      <c r="U67" s="10">
        <f>Financial!U66</f>
        <v>256.02999999999997</v>
      </c>
      <c r="V67" s="10">
        <f>Financial!V66</f>
        <v>281.60000000000002</v>
      </c>
      <c r="W67" s="10">
        <f>Financial!W66</f>
        <v>243.83</v>
      </c>
      <c r="X67" s="10">
        <f>Financial!X66</f>
        <v>387.08</v>
      </c>
      <c r="Y67" s="10">
        <f>Financial!Y66</f>
        <v>264.45</v>
      </c>
      <c r="Z67" s="10">
        <f>Financial!Z66</f>
        <v>671.94</v>
      </c>
      <c r="AA67" s="10"/>
      <c r="AB67" s="10">
        <f>Financial!AB66</f>
        <v>94.95</v>
      </c>
      <c r="AC67" s="10">
        <f>Financial!AC66</f>
        <v>1656.94</v>
      </c>
      <c r="AD67" s="10"/>
      <c r="AE67" s="10"/>
      <c r="AF67" s="10"/>
      <c r="AG67" s="10">
        <f>Financial!AG66</f>
        <v>5.77</v>
      </c>
      <c r="AH67" s="10">
        <f>Financial!AH66</f>
        <v>6.27</v>
      </c>
      <c r="AI67" s="10">
        <f>Financial!AI66</f>
        <v>6.62</v>
      </c>
    </row>
    <row r="68" spans="1:35" ht="12.75" customHeight="1" x14ac:dyDescent="0.25">
      <c r="A68" s="13">
        <v>39114</v>
      </c>
      <c r="B68" s="10">
        <f>Financial!B67</f>
        <v>10142720.3440594</v>
      </c>
      <c r="C68" s="10">
        <f>Financial!C67</f>
        <v>314534</v>
      </c>
      <c r="D68" s="10"/>
      <c r="E68" s="10">
        <f>Financial!E67</f>
        <v>1929200</v>
      </c>
      <c r="F68" s="10">
        <f>Financial!F67</f>
        <v>2101800</v>
      </c>
      <c r="G68" s="10">
        <f>Financial!G67</f>
        <v>855200</v>
      </c>
      <c r="H68" s="10"/>
      <c r="I68" s="10"/>
      <c r="J68" s="10">
        <f>Financial!J67</f>
        <v>18.5</v>
      </c>
      <c r="K68" s="10"/>
      <c r="L68" s="10"/>
      <c r="M68" s="10"/>
      <c r="N68" s="10"/>
      <c r="O68" s="10"/>
      <c r="P68" s="10">
        <f>Financial!P67</f>
        <v>7.4</v>
      </c>
      <c r="Q68" s="10"/>
      <c r="R68" s="10"/>
      <c r="S68" s="10">
        <f>Financial!S67</f>
        <v>3</v>
      </c>
      <c r="T68" s="10">
        <f>Financial!T67</f>
        <v>1858.14</v>
      </c>
      <c r="U68" s="10">
        <f>Financial!U67</f>
        <v>247.62</v>
      </c>
      <c r="V68" s="10">
        <f>Financial!V67</f>
        <v>293.45999999999998</v>
      </c>
      <c r="W68" s="10">
        <f>Financial!W67</f>
        <v>259.13</v>
      </c>
      <c r="X68" s="10">
        <f>Financial!X67</f>
        <v>416.73</v>
      </c>
      <c r="Y68" s="10">
        <f>Financial!Y67</f>
        <v>254.09</v>
      </c>
      <c r="Z68" s="10">
        <f>Financial!Z67</f>
        <v>732.76</v>
      </c>
      <c r="AA68" s="10"/>
      <c r="AB68" s="10">
        <f>Financial!AB67</f>
        <v>88</v>
      </c>
      <c r="AC68" s="10">
        <f>Financial!AC67</f>
        <v>1655.25</v>
      </c>
      <c r="AD68" s="10"/>
      <c r="AE68" s="10"/>
      <c r="AF68" s="10"/>
      <c r="AG68" s="10">
        <f>Financial!AG67</f>
        <v>5.49</v>
      </c>
      <c r="AH68" s="10">
        <f>Financial!AH67</f>
        <v>6.15</v>
      </c>
      <c r="AI68" s="10">
        <f>Financial!AI67</f>
        <v>6.62</v>
      </c>
    </row>
    <row r="69" spans="1:35" ht="12.75" customHeight="1" x14ac:dyDescent="0.25">
      <c r="A69" s="13">
        <v>39142</v>
      </c>
      <c r="B69" s="10">
        <f>Financial!B68</f>
        <v>10861550.6867896</v>
      </c>
      <c r="C69" s="10">
        <f>Financial!C68</f>
        <v>338830</v>
      </c>
      <c r="D69" s="10"/>
      <c r="E69" s="10">
        <f>Financial!E68</f>
        <v>1998900</v>
      </c>
      <c r="F69" s="10">
        <f>Financial!F68</f>
        <v>2147700</v>
      </c>
      <c r="G69" s="10">
        <f>Financial!G68</f>
        <v>956500</v>
      </c>
      <c r="H69" s="10"/>
      <c r="I69" s="10"/>
      <c r="J69" s="10">
        <f>Financial!J68</f>
        <v>18.399999999999999</v>
      </c>
      <c r="K69" s="10"/>
      <c r="L69" s="10"/>
      <c r="M69" s="10"/>
      <c r="N69" s="10"/>
      <c r="O69" s="10"/>
      <c r="P69" s="10">
        <f>Financial!P68</f>
        <v>7.4</v>
      </c>
      <c r="Q69" s="10"/>
      <c r="R69" s="10"/>
      <c r="S69" s="10">
        <f>Financial!S68</f>
        <v>4.2</v>
      </c>
      <c r="T69" s="10">
        <f>Financial!T68</f>
        <v>1935.72</v>
      </c>
      <c r="U69" s="10">
        <f>Financial!U68</f>
        <v>257.16000000000003</v>
      </c>
      <c r="V69" s="10">
        <f>Financial!V68</f>
        <v>320.58</v>
      </c>
      <c r="W69" s="10">
        <f>Financial!W68</f>
        <v>266.06</v>
      </c>
      <c r="X69" s="10">
        <f>Financial!X68</f>
        <v>455.62</v>
      </c>
      <c r="Y69" s="10">
        <f>Financial!Y68</f>
        <v>273.39999999999998</v>
      </c>
      <c r="Z69" s="10">
        <f>Financial!Z68</f>
        <v>718.67</v>
      </c>
      <c r="AA69" s="10"/>
      <c r="AB69" s="10">
        <f>Financial!AB68</f>
        <v>83.04</v>
      </c>
      <c r="AC69" s="10">
        <f>Financial!AC68</f>
        <v>1698.08</v>
      </c>
      <c r="AD69" s="10"/>
      <c r="AE69" s="10"/>
      <c r="AF69" s="10"/>
      <c r="AG69" s="10">
        <f>Financial!AG68</f>
        <v>5.58</v>
      </c>
      <c r="AH69" s="10">
        <f>Financial!AH68</f>
        <v>6.08</v>
      </c>
      <c r="AI69" s="10">
        <f>Financial!AI68</f>
        <v>6.58</v>
      </c>
    </row>
    <row r="70" spans="1:35" ht="12.75" customHeight="1" x14ac:dyDescent="0.25">
      <c r="A70" s="13">
        <v>39173</v>
      </c>
      <c r="B70" s="10">
        <f>Financial!B69</f>
        <v>11226466.989100199</v>
      </c>
      <c r="C70" s="10">
        <f>Financial!C69</f>
        <v>369117</v>
      </c>
      <c r="D70" s="10"/>
      <c r="E70" s="10">
        <f>Financial!E69</f>
        <v>2003200</v>
      </c>
      <c r="F70" s="10">
        <f>Financial!F69</f>
        <v>2203800</v>
      </c>
      <c r="G70" s="10">
        <f>Financial!G69</f>
        <v>973400</v>
      </c>
      <c r="H70" s="10"/>
      <c r="I70" s="10"/>
      <c r="J70" s="10">
        <f>Financial!J69</f>
        <v>18.5</v>
      </c>
      <c r="K70" s="10"/>
      <c r="L70" s="10"/>
      <c r="M70" s="10"/>
      <c r="N70" s="10"/>
      <c r="O70" s="10"/>
      <c r="P70" s="10">
        <f>Financial!P69</f>
        <v>7.5</v>
      </c>
      <c r="Q70" s="10"/>
      <c r="R70" s="10"/>
      <c r="S70" s="10">
        <f>Financial!S69</f>
        <v>3.1</v>
      </c>
      <c r="T70" s="10">
        <f>Financial!T69</f>
        <v>1935.51</v>
      </c>
      <c r="U70" s="10">
        <f>Financial!U69</f>
        <v>249.67</v>
      </c>
      <c r="V70" s="10">
        <f>Financial!V69</f>
        <v>328.9</v>
      </c>
      <c r="W70" s="10">
        <f>Financial!W69</f>
        <v>262.02</v>
      </c>
      <c r="X70" s="10">
        <f>Financial!X69</f>
        <v>441.89</v>
      </c>
      <c r="Y70" s="10">
        <f>Financial!Y69</f>
        <v>284.73</v>
      </c>
      <c r="Z70" s="10">
        <f>Financial!Z69</f>
        <v>797.48</v>
      </c>
      <c r="AA70" s="10"/>
      <c r="AB70" s="10">
        <f>Financial!AB69</f>
        <v>76.349999999999994</v>
      </c>
      <c r="AC70" s="10">
        <f>Financial!AC69</f>
        <v>1697.28</v>
      </c>
      <c r="AD70" s="10"/>
      <c r="AE70" s="10"/>
      <c r="AF70" s="10"/>
      <c r="AG70" s="10">
        <f>Financial!AG69</f>
        <v>5.51</v>
      </c>
      <c r="AH70" s="10">
        <f>Financial!AH69</f>
        <v>6.02</v>
      </c>
      <c r="AI70" s="10">
        <f>Financial!AI69</f>
        <v>6.54</v>
      </c>
    </row>
    <row r="71" spans="1:35" ht="12.75" customHeight="1" x14ac:dyDescent="0.25">
      <c r="A71" s="13">
        <v>39203</v>
      </c>
      <c r="B71" s="10">
        <f>Financial!B70</f>
        <v>11881718.397542801</v>
      </c>
      <c r="C71" s="10">
        <f>Financial!C70</f>
        <v>403207</v>
      </c>
      <c r="D71" s="10"/>
      <c r="E71" s="10">
        <f>Financial!E70</f>
        <v>2037200</v>
      </c>
      <c r="F71" s="10">
        <f>Financial!F70</f>
        <v>2246600</v>
      </c>
      <c r="G71" s="10">
        <f>Financial!G70</f>
        <v>1004300</v>
      </c>
      <c r="H71" s="10"/>
      <c r="I71" s="10"/>
      <c r="J71" s="10">
        <f>Financial!J70</f>
        <v>18.2</v>
      </c>
      <c r="K71" s="10"/>
      <c r="L71" s="10"/>
      <c r="M71" s="10"/>
      <c r="N71" s="10"/>
      <c r="O71" s="10"/>
      <c r="P71" s="10">
        <f>Financial!P70</f>
        <v>7.2</v>
      </c>
      <c r="Q71" s="10"/>
      <c r="R71" s="10"/>
      <c r="S71" s="10">
        <f>Financial!S70</f>
        <v>2.9</v>
      </c>
      <c r="T71" s="10">
        <f>Financial!T70</f>
        <v>1780.33</v>
      </c>
      <c r="U71" s="10">
        <f>Financial!U70</f>
        <v>225.62</v>
      </c>
      <c r="V71" s="10">
        <f>Financial!V70</f>
        <v>312.57</v>
      </c>
      <c r="W71" s="10">
        <f>Financial!W70</f>
        <v>246.8</v>
      </c>
      <c r="X71" s="10">
        <f>Financial!X70</f>
        <v>422.05</v>
      </c>
      <c r="Y71" s="10">
        <f>Financial!Y70</f>
        <v>266.47000000000003</v>
      </c>
      <c r="Z71" s="10">
        <f>Financial!Z70</f>
        <v>715.95</v>
      </c>
      <c r="AA71" s="10"/>
      <c r="AB71" s="10">
        <f>Financial!AB70</f>
        <v>74.31</v>
      </c>
      <c r="AC71" s="10">
        <f>Financial!AC70</f>
        <v>1570.34</v>
      </c>
      <c r="AD71" s="10"/>
      <c r="AE71" s="10"/>
      <c r="AF71" s="10"/>
      <c r="AG71" s="10">
        <f>Financial!AG70</f>
        <v>5.44</v>
      </c>
      <c r="AH71" s="10">
        <f>Financial!AH70</f>
        <v>5.97</v>
      </c>
      <c r="AI71" s="10">
        <f>Financial!AI70</f>
        <v>6.49</v>
      </c>
    </row>
    <row r="72" spans="1:35" ht="12.75" customHeight="1" x14ac:dyDescent="0.25">
      <c r="A72" s="13">
        <v>39234</v>
      </c>
      <c r="B72" s="10">
        <f>Financial!B71</f>
        <v>11827647.187792899</v>
      </c>
      <c r="C72" s="10">
        <f>Financial!C71</f>
        <v>405840</v>
      </c>
      <c r="D72" s="10"/>
      <c r="E72" s="10">
        <f>Financial!E71</f>
        <v>2114550</v>
      </c>
      <c r="F72" s="10">
        <f>Financial!F71</f>
        <v>2311100</v>
      </c>
      <c r="G72" s="10">
        <f>Financial!G71</f>
        <v>1092300</v>
      </c>
      <c r="H72" s="10"/>
      <c r="I72" s="10"/>
      <c r="J72" s="10">
        <f>Financial!J71</f>
        <v>18.600000000000001</v>
      </c>
      <c r="K72" s="10"/>
      <c r="L72" s="10"/>
      <c r="M72" s="10"/>
      <c r="N72" s="10"/>
      <c r="O72" s="10"/>
      <c r="P72" s="10">
        <f>Financial!P71</f>
        <v>7.2</v>
      </c>
      <c r="Q72" s="10"/>
      <c r="R72" s="10"/>
      <c r="S72" s="10">
        <f>Financial!S71</f>
        <v>2.9</v>
      </c>
      <c r="T72" s="10">
        <f>Financial!T71</f>
        <v>1897.7</v>
      </c>
      <c r="U72" s="10">
        <f>Financial!U71</f>
        <v>236.34</v>
      </c>
      <c r="V72" s="10">
        <f>Financial!V71</f>
        <v>326.8</v>
      </c>
      <c r="W72" s="10">
        <f>Financial!W71</f>
        <v>271.52</v>
      </c>
      <c r="X72" s="10">
        <f>Financial!X71</f>
        <v>451.16</v>
      </c>
      <c r="Y72" s="10">
        <f>Financial!Y71</f>
        <v>271.38</v>
      </c>
      <c r="Z72" s="10">
        <f>Financial!Z71</f>
        <v>769.28</v>
      </c>
      <c r="AA72" s="10"/>
      <c r="AB72" s="10">
        <f>Financial!AB71</f>
        <v>72.56</v>
      </c>
      <c r="AC72" s="10">
        <f>Financial!AC71</f>
        <v>1665.96</v>
      </c>
      <c r="AD72" s="10"/>
      <c r="AE72" s="10"/>
      <c r="AF72" s="10"/>
      <c r="AG72" s="10">
        <f>Financial!AG71</f>
        <v>5.39</v>
      </c>
      <c r="AH72" s="10">
        <f>Financial!AH71</f>
        <v>5.9</v>
      </c>
      <c r="AI72" s="10">
        <f>Financial!AI71</f>
        <v>6.46</v>
      </c>
    </row>
    <row r="73" spans="1:35" ht="12.75" customHeight="1" x14ac:dyDescent="0.25">
      <c r="A73" s="13">
        <v>39264</v>
      </c>
      <c r="B73" s="10">
        <f>Financial!B72</f>
        <v>12067739.929556901</v>
      </c>
      <c r="C73" s="10">
        <f>Financial!C72</f>
        <v>416167</v>
      </c>
      <c r="D73" s="10"/>
      <c r="E73" s="10">
        <f>Financial!E72</f>
        <v>2273450</v>
      </c>
      <c r="F73" s="10">
        <f>Financial!F72</f>
        <v>2357500</v>
      </c>
      <c r="G73" s="10">
        <f>Financial!G72</f>
        <v>1080500</v>
      </c>
      <c r="H73" s="10"/>
      <c r="I73" s="10"/>
      <c r="J73" s="10">
        <f>Financial!J72</f>
        <v>18.899999999999999</v>
      </c>
      <c r="K73" s="10"/>
      <c r="L73" s="10"/>
      <c r="M73" s="10"/>
      <c r="N73" s="10"/>
      <c r="O73" s="10"/>
      <c r="P73" s="10">
        <f>Financial!P72</f>
        <v>7</v>
      </c>
      <c r="Q73" s="10"/>
      <c r="R73" s="10"/>
      <c r="S73" s="10">
        <f>Financial!S72</f>
        <v>2.9</v>
      </c>
      <c r="T73" s="10">
        <f>Financial!T72</f>
        <v>1993.96</v>
      </c>
      <c r="U73" s="10">
        <f>Financial!U72</f>
        <v>247.81</v>
      </c>
      <c r="V73" s="10">
        <f>Financial!V72</f>
        <v>337.93</v>
      </c>
      <c r="W73" s="10">
        <f>Financial!W72</f>
        <v>290.08999999999997</v>
      </c>
      <c r="X73" s="10">
        <f>Financial!X72</f>
        <v>447.94</v>
      </c>
      <c r="Y73" s="10">
        <f>Financial!Y72</f>
        <v>273.02</v>
      </c>
      <c r="Z73" s="10">
        <f>Financial!Z72</f>
        <v>800.77</v>
      </c>
      <c r="AA73" s="10"/>
      <c r="AB73" s="10">
        <f>Financial!AB72</f>
        <v>72.73</v>
      </c>
      <c r="AC73" s="10">
        <f>Financial!AC72</f>
        <v>1734.42</v>
      </c>
      <c r="AD73" s="10"/>
      <c r="AE73" s="10"/>
      <c r="AF73" s="10"/>
      <c r="AG73" s="10">
        <f>Financial!AG72</f>
        <v>5.25</v>
      </c>
      <c r="AH73" s="10">
        <f>Financial!AH72</f>
        <v>5.9</v>
      </c>
      <c r="AI73" s="10">
        <f>Financial!AI72</f>
        <v>6.46</v>
      </c>
    </row>
    <row r="74" spans="1:35" ht="12.75" customHeight="1" x14ac:dyDescent="0.25">
      <c r="A74" s="13">
        <v>39295</v>
      </c>
      <c r="B74" s="10">
        <f>Financial!B73</f>
        <v>12404883.185195601</v>
      </c>
      <c r="C74" s="10">
        <f>Financial!C73</f>
        <v>416040</v>
      </c>
      <c r="D74" s="10"/>
      <c r="E74" s="10">
        <f>Financial!E73</f>
        <v>2401300</v>
      </c>
      <c r="F74" s="10">
        <f>Financial!F73</f>
        <v>2395800</v>
      </c>
      <c r="G74" s="10">
        <f>Financial!G73</f>
        <v>1026600</v>
      </c>
      <c r="H74" s="10"/>
      <c r="I74" s="10"/>
      <c r="J74" s="10">
        <f>Financial!J73</f>
        <v>17.100000000000001</v>
      </c>
      <c r="K74" s="10"/>
      <c r="L74" s="10"/>
      <c r="M74" s="10"/>
      <c r="N74" s="10"/>
      <c r="O74" s="10"/>
      <c r="P74" s="10">
        <f>Financial!P73</f>
        <v>7</v>
      </c>
      <c r="Q74" s="10"/>
      <c r="R74" s="10"/>
      <c r="S74" s="10">
        <f>Financial!S73</f>
        <v>4.2</v>
      </c>
      <c r="T74" s="10">
        <f>Financial!T73</f>
        <v>1919.89</v>
      </c>
      <c r="U74" s="10">
        <f>Financial!U73</f>
        <v>239.51</v>
      </c>
      <c r="V74" s="10">
        <f>Financial!V73</f>
        <v>330.22</v>
      </c>
      <c r="W74" s="10">
        <f>Financial!W73</f>
        <v>285.35000000000002</v>
      </c>
      <c r="X74" s="10">
        <f>Financial!X73</f>
        <v>418.88</v>
      </c>
      <c r="Y74" s="10">
        <f>Financial!Y73</f>
        <v>269.86</v>
      </c>
      <c r="Z74" s="10">
        <f>Financial!Z73</f>
        <v>727.05</v>
      </c>
      <c r="AA74" s="10"/>
      <c r="AB74" s="10">
        <f>Financial!AB73</f>
        <v>72.319999999999993</v>
      </c>
      <c r="AC74" s="10">
        <f>Financial!AC73</f>
        <v>1677.02</v>
      </c>
      <c r="AD74" s="10"/>
      <c r="AE74" s="10"/>
      <c r="AF74" s="10"/>
      <c r="AG74" s="10">
        <f>Financial!AG73</f>
        <v>5.49</v>
      </c>
      <c r="AH74" s="10">
        <f>Financial!AH73</f>
        <v>6.07</v>
      </c>
      <c r="AI74" s="10">
        <f>Financial!AI73</f>
        <v>6.67</v>
      </c>
    </row>
    <row r="75" spans="1:35" ht="12.75" customHeight="1" x14ac:dyDescent="0.25">
      <c r="A75" s="13">
        <v>39326</v>
      </c>
      <c r="B75" s="10">
        <f>Financial!B74</f>
        <v>12757282.6634981</v>
      </c>
      <c r="C75" s="10">
        <f>Financial!C74</f>
        <v>425378</v>
      </c>
      <c r="D75" s="10"/>
      <c r="E75" s="10">
        <f>Financial!E74</f>
        <v>2577500</v>
      </c>
      <c r="F75" s="10">
        <f>Financial!F74</f>
        <v>2435000</v>
      </c>
      <c r="G75" s="10">
        <f>Financial!G74</f>
        <v>1042800</v>
      </c>
      <c r="H75" s="10"/>
      <c r="I75" s="10"/>
      <c r="J75" s="10">
        <f>Financial!J74</f>
        <v>19</v>
      </c>
      <c r="K75" s="10"/>
      <c r="L75" s="10"/>
      <c r="M75" s="10"/>
      <c r="N75" s="10"/>
      <c r="O75" s="10"/>
      <c r="P75" s="10">
        <f>Financial!P74</f>
        <v>7</v>
      </c>
      <c r="Q75" s="10"/>
      <c r="R75" s="10"/>
      <c r="S75" s="10">
        <f>Financial!S74</f>
        <v>4.9000000000000004</v>
      </c>
      <c r="T75" s="10">
        <f>Financial!T74</f>
        <v>2071.8000000000002</v>
      </c>
      <c r="U75" s="10">
        <f>Financial!U74</f>
        <v>257.77</v>
      </c>
      <c r="V75" s="10">
        <f>Financial!V74</f>
        <v>332.53</v>
      </c>
      <c r="W75" s="10">
        <f>Financial!W74</f>
        <v>322.64</v>
      </c>
      <c r="X75" s="10">
        <f>Financial!X74</f>
        <v>429.41</v>
      </c>
      <c r="Y75" s="10">
        <f>Financial!Y74</f>
        <v>286.24</v>
      </c>
      <c r="Z75" s="10">
        <f>Financial!Z74</f>
        <v>746.52</v>
      </c>
      <c r="AA75" s="10"/>
      <c r="AB75" s="10">
        <f>Financial!AB74</f>
        <v>74.13</v>
      </c>
      <c r="AC75" s="10">
        <f>Financial!AC74</f>
        <v>1759.44</v>
      </c>
      <c r="AD75" s="10"/>
      <c r="AE75" s="10"/>
      <c r="AF75" s="10"/>
      <c r="AG75" s="10">
        <f>Financial!AG74</f>
        <v>5.78</v>
      </c>
      <c r="AH75" s="10">
        <f>Financial!AH74</f>
        <v>5.96</v>
      </c>
      <c r="AI75" s="10">
        <f>Financial!AI74</f>
        <v>6.5</v>
      </c>
    </row>
    <row r="76" spans="1:35" ht="12.75" customHeight="1" x14ac:dyDescent="0.25">
      <c r="A76" s="13">
        <v>39356</v>
      </c>
      <c r="B76" s="10">
        <f>Financial!B75</f>
        <v>13010520.0482821</v>
      </c>
      <c r="C76" s="10">
        <f>Financial!C75</f>
        <v>446961</v>
      </c>
      <c r="D76" s="10"/>
      <c r="E76" s="10">
        <f>Financial!E75</f>
        <v>2688600</v>
      </c>
      <c r="F76" s="10">
        <f>Financial!F75</f>
        <v>2465400</v>
      </c>
      <c r="G76" s="10">
        <f>Financial!G75</f>
        <v>1126300</v>
      </c>
      <c r="H76" s="10"/>
      <c r="I76" s="10"/>
      <c r="J76" s="10">
        <f>Financial!J75</f>
        <v>19.3</v>
      </c>
      <c r="K76" s="10"/>
      <c r="L76" s="10"/>
      <c r="M76" s="10"/>
      <c r="N76" s="10"/>
      <c r="O76" s="10"/>
      <c r="P76" s="10">
        <f>Financial!P75</f>
        <v>7.2</v>
      </c>
      <c r="Q76" s="10"/>
      <c r="R76" s="10"/>
      <c r="S76" s="10">
        <f>Financial!S75</f>
        <v>5.0999999999999996</v>
      </c>
      <c r="T76" s="10">
        <f>Financial!T75</f>
        <v>2223.06</v>
      </c>
      <c r="U76" s="10">
        <f>Financial!U75</f>
        <v>275.16000000000003</v>
      </c>
      <c r="V76" s="10">
        <f>Financial!V75</f>
        <v>350.89</v>
      </c>
      <c r="W76" s="10">
        <f>Financial!W75</f>
        <v>369.94</v>
      </c>
      <c r="X76" s="10">
        <f>Financial!X75</f>
        <v>446.22</v>
      </c>
      <c r="Y76" s="10">
        <f>Financial!Y75</f>
        <v>301.19</v>
      </c>
      <c r="Z76" s="10">
        <f>Financial!Z75</f>
        <v>765.87</v>
      </c>
      <c r="AA76" s="10"/>
      <c r="AB76" s="10">
        <f>Financial!AB75</f>
        <v>100.24</v>
      </c>
      <c r="AC76" s="10">
        <f>Financial!AC75</f>
        <v>1874.73</v>
      </c>
      <c r="AD76" s="10"/>
      <c r="AE76" s="10"/>
      <c r="AF76" s="10"/>
      <c r="AG76" s="10">
        <f>Financial!AG75</f>
        <v>5.78</v>
      </c>
      <c r="AH76" s="10">
        <f>Financial!AH75</f>
        <v>6.1</v>
      </c>
      <c r="AI76" s="10">
        <f>Financial!AI75</f>
        <v>6.5</v>
      </c>
    </row>
    <row r="77" spans="1:35" ht="12.75" customHeight="1" x14ac:dyDescent="0.25">
      <c r="A77" s="13">
        <v>39387</v>
      </c>
      <c r="B77" s="10">
        <f>Financial!B76</f>
        <v>13380190.461036401</v>
      </c>
      <c r="C77" s="10">
        <f>Financial!C76</f>
        <v>463528</v>
      </c>
      <c r="D77" s="10"/>
      <c r="E77" s="10">
        <f>Financial!E76</f>
        <v>3000660</v>
      </c>
      <c r="F77" s="10">
        <f>Financial!F76</f>
        <v>2516700</v>
      </c>
      <c r="G77" s="10">
        <f>Financial!G76</f>
        <v>1185700</v>
      </c>
      <c r="H77" s="10"/>
      <c r="I77" s="10"/>
      <c r="J77" s="10">
        <f>Financial!J76</f>
        <v>18.8</v>
      </c>
      <c r="K77" s="10"/>
      <c r="L77" s="10"/>
      <c r="M77" s="10"/>
      <c r="N77" s="10"/>
      <c r="O77" s="10"/>
      <c r="P77" s="10">
        <f>Financial!P76</f>
        <v>7.2</v>
      </c>
      <c r="Q77" s="10"/>
      <c r="R77" s="10"/>
      <c r="S77" s="10">
        <f>Financial!S76</f>
        <v>5.0999999999999996</v>
      </c>
      <c r="T77" s="10">
        <f>Financial!T76</f>
        <v>2220.11</v>
      </c>
      <c r="U77" s="10">
        <f>Financial!U76</f>
        <v>276.18</v>
      </c>
      <c r="V77" s="10">
        <f>Financial!V76</f>
        <v>353.62</v>
      </c>
      <c r="W77" s="10">
        <f>Financial!W76</f>
        <v>362.85</v>
      </c>
      <c r="X77" s="10">
        <f>Financial!X76</f>
        <v>443.63</v>
      </c>
      <c r="Y77" s="10">
        <f>Financial!Y76</f>
        <v>311.75</v>
      </c>
      <c r="Z77" s="10">
        <f>Financial!Z76</f>
        <v>757.98</v>
      </c>
      <c r="AA77" s="10"/>
      <c r="AB77" s="10">
        <f>Financial!AB76</f>
        <v>109.02</v>
      </c>
      <c r="AC77" s="10">
        <f>Financial!AC76</f>
        <v>1850.64</v>
      </c>
      <c r="AD77" s="10"/>
      <c r="AE77" s="10"/>
      <c r="AF77" s="10"/>
      <c r="AG77" s="10">
        <f>Financial!AG76</f>
        <v>6.03</v>
      </c>
      <c r="AH77" s="10">
        <f>Financial!AH76</f>
        <v>6.2</v>
      </c>
      <c r="AI77" s="10">
        <f>Financial!AI76</f>
        <v>6.51</v>
      </c>
    </row>
    <row r="78" spans="1:35" ht="12.75" customHeight="1" x14ac:dyDescent="0.25">
      <c r="A78" s="13">
        <v>39417</v>
      </c>
      <c r="B78" s="10">
        <f>Financial!B77</f>
        <v>13676151.9023437</v>
      </c>
      <c r="C78" s="10">
        <f>Financial!C77</f>
        <v>478762</v>
      </c>
      <c r="D78" s="10"/>
      <c r="E78" s="10">
        <f>Financial!E77</f>
        <v>3076700</v>
      </c>
      <c r="F78" s="10">
        <f>Financial!F77</f>
        <v>2656200</v>
      </c>
      <c r="G78" s="10">
        <f>Financial!G77</f>
        <v>1286900</v>
      </c>
      <c r="H78" s="10"/>
      <c r="I78" s="10"/>
      <c r="J78" s="10">
        <f>Financial!J77</f>
        <v>20.9</v>
      </c>
      <c r="K78" s="10"/>
      <c r="L78" s="10"/>
      <c r="M78" s="10"/>
      <c r="N78" s="10"/>
      <c r="O78" s="10"/>
      <c r="P78" s="10">
        <f>Financial!P77</f>
        <v>7.3</v>
      </c>
      <c r="Q78" s="10"/>
      <c r="R78" s="10"/>
      <c r="S78" s="10">
        <f>Financial!S77</f>
        <v>4.2</v>
      </c>
      <c r="T78" s="10">
        <f>Financial!T77</f>
        <v>2290.5100000000002</v>
      </c>
      <c r="U78" s="10">
        <f>Financial!U77</f>
        <v>286.94</v>
      </c>
      <c r="V78" s="10">
        <f>Financial!V77</f>
        <v>369.5</v>
      </c>
      <c r="W78" s="10">
        <f>Financial!W77</f>
        <v>360.19</v>
      </c>
      <c r="X78" s="10">
        <f>Financial!X77</f>
        <v>466.78</v>
      </c>
      <c r="Y78" s="10">
        <f>Financial!Y77</f>
        <v>324.35000000000002</v>
      </c>
      <c r="Z78" s="10">
        <f>Financial!Z77</f>
        <v>792.06</v>
      </c>
      <c r="AA78" s="10">
        <f>Financial!AA77</f>
        <v>250</v>
      </c>
      <c r="AB78" s="10">
        <f>Financial!AB77</f>
        <v>134.66</v>
      </c>
      <c r="AC78" s="10">
        <f>Financial!AC77</f>
        <v>1888.86</v>
      </c>
      <c r="AD78" s="10"/>
      <c r="AE78" s="10"/>
      <c r="AF78" s="10"/>
      <c r="AG78" s="10">
        <f>Financial!AG77</f>
        <v>5.95</v>
      </c>
      <c r="AH78" s="10">
        <f>Financial!AH77</f>
        <v>6.21</v>
      </c>
      <c r="AI78" s="10">
        <f>Financial!AI77</f>
        <v>6.53</v>
      </c>
    </row>
    <row r="79" spans="1:35" ht="12.75" customHeight="1" x14ac:dyDescent="0.25">
      <c r="A79" s="13">
        <v>39448</v>
      </c>
      <c r="B79" s="10">
        <f>Financial!B78</f>
        <v>13968940.7683149</v>
      </c>
      <c r="C79" s="10">
        <f>Financial!C78</f>
        <v>488368</v>
      </c>
      <c r="D79" s="10"/>
      <c r="E79" s="10">
        <f>Financial!E78</f>
        <v>3162500</v>
      </c>
      <c r="F79" s="10">
        <f>Financial!F78</f>
        <v>2639300</v>
      </c>
      <c r="G79" s="10">
        <f>Financial!G78</f>
        <v>1397300</v>
      </c>
      <c r="H79" s="10"/>
      <c r="I79" s="10"/>
      <c r="J79" s="10">
        <f>Financial!J78</f>
        <v>20.8</v>
      </c>
      <c r="K79" s="10"/>
      <c r="L79" s="10"/>
      <c r="M79" s="10"/>
      <c r="N79" s="10"/>
      <c r="O79" s="10"/>
      <c r="P79" s="10">
        <f>Financial!P78</f>
        <v>7</v>
      </c>
      <c r="Q79" s="10"/>
      <c r="R79" s="10"/>
      <c r="S79" s="10">
        <f>Financial!S78</f>
        <v>3</v>
      </c>
      <c r="T79" s="10">
        <f>Financial!T78</f>
        <v>1906.97</v>
      </c>
      <c r="U79" s="10">
        <f>Financial!U78</f>
        <v>230.48</v>
      </c>
      <c r="V79" s="10">
        <f>Financial!V78</f>
        <v>341.68</v>
      </c>
      <c r="W79" s="10">
        <f>Financial!W78</f>
        <v>328.94</v>
      </c>
      <c r="X79" s="10">
        <f>Financial!X78</f>
        <v>415.61</v>
      </c>
      <c r="Y79" s="10">
        <f>Financial!Y78</f>
        <v>272.68</v>
      </c>
      <c r="Z79" s="10">
        <f>Financial!Z78</f>
        <v>677.88</v>
      </c>
      <c r="AA79" s="10">
        <f>Financial!AA78</f>
        <v>225.25</v>
      </c>
      <c r="AB79" s="10">
        <f>Financial!AB78</f>
        <v>121.64</v>
      </c>
      <c r="AC79" s="10">
        <f>Financial!AC78</f>
        <v>1574.33</v>
      </c>
      <c r="AD79" s="10"/>
      <c r="AE79" s="10"/>
      <c r="AF79" s="10"/>
      <c r="AG79" s="10">
        <f>Financial!AG78</f>
        <v>5.48</v>
      </c>
      <c r="AH79" s="10">
        <f>Financial!AH78</f>
        <v>5.98</v>
      </c>
      <c r="AI79" s="10">
        <f>Financial!AI78</f>
        <v>6.48</v>
      </c>
    </row>
    <row r="80" spans="1:35" ht="12.75" customHeight="1" x14ac:dyDescent="0.25">
      <c r="A80" s="13">
        <v>39479</v>
      </c>
      <c r="B80" s="10">
        <f>Financial!B79</f>
        <v>14255813.854038199</v>
      </c>
      <c r="C80" s="10">
        <f>Financial!C79</f>
        <v>494932</v>
      </c>
      <c r="D80" s="10"/>
      <c r="E80" s="10">
        <f>Financial!E79</f>
        <v>3194500</v>
      </c>
      <c r="F80" s="10">
        <f>Financial!F79</f>
        <v>2691300</v>
      </c>
      <c r="G80" s="10">
        <f>Financial!G79</f>
        <v>1331300</v>
      </c>
      <c r="H80" s="10"/>
      <c r="I80" s="10"/>
      <c r="J80" s="10">
        <f>Financial!J79</f>
        <v>21.2</v>
      </c>
      <c r="K80" s="10"/>
      <c r="L80" s="10"/>
      <c r="M80" s="10"/>
      <c r="N80" s="10"/>
      <c r="O80" s="10"/>
      <c r="P80" s="10">
        <f>Financial!P79</f>
        <v>6.9</v>
      </c>
      <c r="Q80" s="10"/>
      <c r="R80" s="10"/>
      <c r="S80" s="10">
        <f>Financial!S79</f>
        <v>4.0999999999999996</v>
      </c>
      <c r="T80" s="10">
        <f>Financial!T79</f>
        <v>2063.94</v>
      </c>
      <c r="U80" s="10">
        <f>Financial!U79</f>
        <v>251.96</v>
      </c>
      <c r="V80" s="10">
        <f>Financial!V79</f>
        <v>352.49</v>
      </c>
      <c r="W80" s="10">
        <f>Financial!W79</f>
        <v>404.53</v>
      </c>
      <c r="X80" s="10">
        <f>Financial!X79</f>
        <v>422.6</v>
      </c>
      <c r="Y80" s="10">
        <f>Financial!Y79</f>
        <v>268.43</v>
      </c>
      <c r="Z80" s="10">
        <f>Financial!Z79</f>
        <v>658.28</v>
      </c>
      <c r="AA80" s="10">
        <f>Financial!AA79</f>
        <v>258.05</v>
      </c>
      <c r="AB80" s="10">
        <f>Financial!AB79</f>
        <v>152.30000000000001</v>
      </c>
      <c r="AC80" s="10">
        <f>Financial!AC79</f>
        <v>1660.42</v>
      </c>
      <c r="AD80" s="10"/>
      <c r="AE80" s="10"/>
      <c r="AF80" s="10"/>
      <c r="AG80" s="10">
        <f>Financial!AG79</f>
        <v>5.44</v>
      </c>
      <c r="AH80" s="10">
        <f>Financial!AH79</f>
        <v>5.84</v>
      </c>
      <c r="AI80" s="10">
        <f>Financial!AI79</f>
        <v>6.37</v>
      </c>
    </row>
    <row r="81" spans="1:35" ht="12.75" customHeight="1" x14ac:dyDescent="0.25">
      <c r="A81" s="13">
        <v>39508</v>
      </c>
      <c r="B81" s="10">
        <f>Financial!B80</f>
        <v>14546048.4317165</v>
      </c>
      <c r="C81" s="10">
        <f>Financial!C80</f>
        <v>512584</v>
      </c>
      <c r="D81" s="10"/>
      <c r="E81" s="10">
        <f>Financial!E80</f>
        <v>3329800</v>
      </c>
      <c r="F81" s="10">
        <f>Financial!F80</f>
        <v>2746000</v>
      </c>
      <c r="G81" s="10">
        <f>Financial!G80</f>
        <v>1414300</v>
      </c>
      <c r="H81" s="10"/>
      <c r="I81" s="10"/>
      <c r="J81" s="10">
        <f>Financial!J80</f>
        <v>20.7</v>
      </c>
      <c r="K81" s="10"/>
      <c r="L81" s="10"/>
      <c r="M81" s="10"/>
      <c r="N81" s="10"/>
      <c r="O81" s="10"/>
      <c r="P81" s="10">
        <f>Financial!P80</f>
        <v>7</v>
      </c>
      <c r="Q81" s="10"/>
      <c r="R81" s="10"/>
      <c r="S81" s="10">
        <f>Financial!S80</f>
        <v>4.3</v>
      </c>
      <c r="T81" s="10">
        <f>Financial!T80</f>
        <v>2053.9299999999998</v>
      </c>
      <c r="U81" s="10">
        <f>Financial!U80</f>
        <v>265.19</v>
      </c>
      <c r="V81" s="10">
        <f>Financial!V80</f>
        <v>337.22</v>
      </c>
      <c r="W81" s="10">
        <f>Financial!W80</f>
        <v>372.09</v>
      </c>
      <c r="X81" s="10">
        <f>Financial!X80</f>
        <v>373.79</v>
      </c>
      <c r="Y81" s="10">
        <f>Financial!Y80</f>
        <v>285.12</v>
      </c>
      <c r="Z81" s="10">
        <f>Financial!Z80</f>
        <v>601.71</v>
      </c>
      <c r="AA81" s="10">
        <f>Financial!AA80</f>
        <v>240.16</v>
      </c>
      <c r="AB81" s="10">
        <f>Financial!AB80</f>
        <v>144.38</v>
      </c>
      <c r="AC81" s="10">
        <f>Financial!AC80</f>
        <v>1628.43</v>
      </c>
      <c r="AD81" s="10"/>
      <c r="AE81" s="10"/>
      <c r="AF81" s="10"/>
      <c r="AG81" s="10">
        <f>Financial!AG80</f>
        <v>5.88</v>
      </c>
      <c r="AH81" s="10">
        <f>Financial!AH80</f>
        <v>6.27</v>
      </c>
      <c r="AI81" s="10">
        <f>Financial!AI80</f>
        <v>6.88</v>
      </c>
    </row>
    <row r="82" spans="1:35" ht="12.75" customHeight="1" x14ac:dyDescent="0.25">
      <c r="A82" s="13">
        <v>39539</v>
      </c>
      <c r="B82" s="10">
        <f>Financial!B81</f>
        <v>14583836.3259663</v>
      </c>
      <c r="C82" s="10">
        <f>Financial!C81</f>
        <v>532474</v>
      </c>
      <c r="D82" s="10"/>
      <c r="E82" s="10">
        <f>Financial!E81</f>
        <v>3389300</v>
      </c>
      <c r="F82" s="10">
        <f>Financial!F81</f>
        <v>2805300</v>
      </c>
      <c r="G82" s="10">
        <f>Financial!G81</f>
        <v>1470900</v>
      </c>
      <c r="H82" s="10"/>
      <c r="I82" s="10"/>
      <c r="J82" s="10">
        <f>Financial!J81</f>
        <v>20</v>
      </c>
      <c r="K82" s="10"/>
      <c r="L82" s="10"/>
      <c r="M82" s="10"/>
      <c r="N82" s="10"/>
      <c r="O82" s="10"/>
      <c r="P82" s="10">
        <f>Financial!P81</f>
        <v>7.1</v>
      </c>
      <c r="Q82" s="10"/>
      <c r="R82" s="10"/>
      <c r="S82" s="10">
        <f>Financial!S81</f>
        <v>4.2</v>
      </c>
      <c r="T82" s="10">
        <f>Financial!T81</f>
        <v>2122.5</v>
      </c>
      <c r="U82" s="10">
        <f>Financial!U81</f>
        <v>274.82</v>
      </c>
      <c r="V82" s="10">
        <f>Financial!V81</f>
        <v>327.45</v>
      </c>
      <c r="W82" s="10">
        <f>Financial!W81</f>
        <v>389.2</v>
      </c>
      <c r="X82" s="10">
        <f>Financial!X81</f>
        <v>341.74</v>
      </c>
      <c r="Y82" s="10">
        <f>Financial!Y81</f>
        <v>268.04000000000002</v>
      </c>
      <c r="Z82" s="10">
        <f>Financial!Z81</f>
        <v>632.22</v>
      </c>
      <c r="AA82" s="10">
        <f>Financial!AA81</f>
        <v>244.45</v>
      </c>
      <c r="AB82" s="10">
        <f>Financial!AB81</f>
        <v>186.89</v>
      </c>
      <c r="AC82" s="10">
        <f>Financial!AC81</f>
        <v>1667.35</v>
      </c>
      <c r="AD82" s="10"/>
      <c r="AE82" s="10"/>
      <c r="AF82" s="10"/>
      <c r="AG82" s="10">
        <f>Financial!AG81</f>
        <v>5.92</v>
      </c>
      <c r="AH82" s="10">
        <f>Financial!AH81</f>
        <v>6.29</v>
      </c>
      <c r="AI82" s="10">
        <f>Financial!AI81</f>
        <v>6.87</v>
      </c>
    </row>
    <row r="83" spans="1:35" ht="12.75" customHeight="1" x14ac:dyDescent="0.25">
      <c r="A83" s="13">
        <v>39569</v>
      </c>
      <c r="B83" s="10">
        <f>Financial!B82</f>
        <v>15063404.834915999</v>
      </c>
      <c r="C83" s="10">
        <f>Financial!C82</f>
        <v>546035</v>
      </c>
      <c r="D83" s="10"/>
      <c r="E83" s="10">
        <f>Financial!E82</f>
        <v>3472400</v>
      </c>
      <c r="F83" s="10">
        <f>Financial!F82</f>
        <v>2839200</v>
      </c>
      <c r="G83" s="10">
        <f>Financial!G82</f>
        <v>1602200</v>
      </c>
      <c r="H83" s="10"/>
      <c r="I83" s="10"/>
      <c r="J83" s="10">
        <f>Financial!J82</f>
        <v>20.9</v>
      </c>
      <c r="K83" s="10"/>
      <c r="L83" s="10"/>
      <c r="M83" s="10"/>
      <c r="N83" s="10"/>
      <c r="O83" s="10"/>
      <c r="P83" s="10">
        <f>Financial!P82</f>
        <v>6.9</v>
      </c>
      <c r="Q83" s="10"/>
      <c r="R83" s="10"/>
      <c r="S83" s="10">
        <f>Financial!S82</f>
        <v>3.9</v>
      </c>
      <c r="T83" s="10">
        <f>Financial!T82</f>
        <v>2459.88</v>
      </c>
      <c r="U83" s="10">
        <f>Financial!U82</f>
        <v>334.06</v>
      </c>
      <c r="V83" s="10">
        <f>Financial!V82</f>
        <v>344.16</v>
      </c>
      <c r="W83" s="10">
        <f>Financial!W82</f>
        <v>417.54</v>
      </c>
      <c r="X83" s="10">
        <f>Financial!X82</f>
        <v>365.98</v>
      </c>
      <c r="Y83" s="10">
        <f>Financial!Y82</f>
        <v>271.79000000000002</v>
      </c>
      <c r="Z83" s="10">
        <f>Financial!Z82</f>
        <v>696.94</v>
      </c>
      <c r="AA83" s="10">
        <f>Financial!AA82</f>
        <v>240.72</v>
      </c>
      <c r="AB83" s="10">
        <f>Financial!AB82</f>
        <v>212.37</v>
      </c>
      <c r="AC83" s="10">
        <f>Financial!AC82</f>
        <v>1925.24</v>
      </c>
      <c r="AD83" s="10"/>
      <c r="AE83" s="10"/>
      <c r="AF83" s="10"/>
      <c r="AG83" s="10">
        <f>Financial!AG82</f>
        <v>5.66</v>
      </c>
      <c r="AH83" s="10">
        <f>Financial!AH82</f>
        <v>6.19</v>
      </c>
      <c r="AI83" s="10">
        <f>Financial!AI82</f>
        <v>6.81</v>
      </c>
    </row>
    <row r="84" spans="1:35" ht="12.75" customHeight="1" x14ac:dyDescent="0.25">
      <c r="A84" s="13">
        <v>39600</v>
      </c>
      <c r="B84" s="10">
        <f>Financial!B83</f>
        <v>15405221.8405894</v>
      </c>
      <c r="C84" s="10">
        <f>Financial!C83</f>
        <v>568966</v>
      </c>
      <c r="D84" s="10"/>
      <c r="E84" s="10">
        <f>Financial!E83</f>
        <v>3585200</v>
      </c>
      <c r="F84" s="10">
        <f>Financial!F83</f>
        <v>2915000</v>
      </c>
      <c r="G84" s="10">
        <f>Financial!G83</f>
        <v>1677100</v>
      </c>
      <c r="H84" s="10"/>
      <c r="I84" s="10"/>
      <c r="J84" s="10">
        <f>Financial!J83</f>
        <v>20.9</v>
      </c>
      <c r="K84" s="10"/>
      <c r="L84" s="10"/>
      <c r="M84" s="10"/>
      <c r="N84" s="10"/>
      <c r="O84" s="10"/>
      <c r="P84" s="10">
        <f>Financial!P83</f>
        <v>7.4</v>
      </c>
      <c r="Q84" s="10"/>
      <c r="R84" s="10"/>
      <c r="S84" s="10">
        <f>Financial!S83</f>
        <v>4.0999999999999996</v>
      </c>
      <c r="T84" s="10">
        <f>Financial!T83</f>
        <v>2303.34</v>
      </c>
      <c r="U84" s="10">
        <f>Financial!U83</f>
        <v>310.81</v>
      </c>
      <c r="V84" s="10">
        <f>Financial!V83</f>
        <v>335.43</v>
      </c>
      <c r="W84" s="10">
        <f>Financial!W83</f>
        <v>402.91</v>
      </c>
      <c r="X84" s="10">
        <f>Financial!X83</f>
        <v>351.38</v>
      </c>
      <c r="Y84" s="10">
        <f>Financial!Y83</f>
        <v>270.04000000000002</v>
      </c>
      <c r="Z84" s="10">
        <f>Financial!Z83</f>
        <v>665.79</v>
      </c>
      <c r="AA84" s="10">
        <f>Financial!AA83</f>
        <v>234.52</v>
      </c>
      <c r="AB84" s="10">
        <f>Financial!AB83</f>
        <v>247.26</v>
      </c>
      <c r="AC84" s="10">
        <f>Financial!AC83</f>
        <v>1753.67</v>
      </c>
      <c r="AD84" s="10"/>
      <c r="AE84" s="10"/>
      <c r="AF84" s="10"/>
      <c r="AG84" s="10">
        <f>Financial!AG83</f>
        <v>5.68</v>
      </c>
      <c r="AH84" s="10">
        <f>Financial!AH83</f>
        <v>6.22</v>
      </c>
      <c r="AI84" s="10">
        <f>Financial!AI83</f>
        <v>6.81</v>
      </c>
    </row>
    <row r="85" spans="1:35" ht="12.75" customHeight="1" x14ac:dyDescent="0.25">
      <c r="A85" s="13">
        <v>39630</v>
      </c>
      <c r="B85" s="10">
        <f>Financial!B84</f>
        <v>15481056.4504082</v>
      </c>
      <c r="C85" s="10">
        <f>Financial!C84</f>
        <v>596566</v>
      </c>
      <c r="D85" s="10"/>
      <c r="E85" s="10">
        <f>Financial!E84</f>
        <v>3623600</v>
      </c>
      <c r="F85" s="10">
        <f>Financial!F84</f>
        <v>2945900</v>
      </c>
      <c r="G85" s="10">
        <f>Financial!G84</f>
        <v>1624400</v>
      </c>
      <c r="H85" s="10"/>
      <c r="I85" s="10"/>
      <c r="J85" s="10">
        <f>Financial!J84</f>
        <v>20.9</v>
      </c>
      <c r="K85" s="10"/>
      <c r="L85" s="10"/>
      <c r="M85" s="10"/>
      <c r="N85" s="10"/>
      <c r="O85" s="10"/>
      <c r="P85" s="10">
        <f>Financial!P84</f>
        <v>7.4</v>
      </c>
      <c r="Q85" s="10"/>
      <c r="R85" s="10"/>
      <c r="S85" s="10">
        <f>Financial!S84</f>
        <v>3.9</v>
      </c>
      <c r="T85" s="10">
        <f>Financial!T84</f>
        <v>1966.68</v>
      </c>
      <c r="U85" s="10">
        <f>Financial!U84</f>
        <v>263.7</v>
      </c>
      <c r="V85" s="10">
        <f>Financial!V84</f>
        <v>312.5</v>
      </c>
      <c r="W85" s="10">
        <f>Financial!W84</f>
        <v>317.69</v>
      </c>
      <c r="X85" s="10">
        <f>Financial!X84</f>
        <v>307.77</v>
      </c>
      <c r="Y85" s="10">
        <f>Financial!Y84</f>
        <v>246.93</v>
      </c>
      <c r="Z85" s="10">
        <f>Financial!Z84</f>
        <v>591.79</v>
      </c>
      <c r="AA85" s="10">
        <f>Financial!AA84</f>
        <v>192.28</v>
      </c>
      <c r="AB85" s="10">
        <f>Financial!AB84</f>
        <v>192.18</v>
      </c>
      <c r="AC85" s="10">
        <f>Financial!AC84</f>
        <v>1495.33</v>
      </c>
      <c r="AD85" s="10"/>
      <c r="AE85" s="10"/>
      <c r="AF85" s="10"/>
      <c r="AG85" s="10">
        <f>Financial!AG84</f>
        <v>5.19</v>
      </c>
      <c r="AH85" s="10">
        <f>Financial!AH84</f>
        <v>5.93</v>
      </c>
      <c r="AI85" s="10">
        <f>Financial!AI84</f>
        <v>6.95</v>
      </c>
    </row>
    <row r="86" spans="1:35" ht="12.75" customHeight="1" x14ac:dyDescent="0.25">
      <c r="A86" s="13">
        <v>39661</v>
      </c>
      <c r="B86" s="10">
        <f>Financial!B85</f>
        <v>16015853.497440901</v>
      </c>
      <c r="C86" s="10">
        <f>Financial!C85</f>
        <v>582212</v>
      </c>
      <c r="D86" s="10"/>
      <c r="E86" s="10">
        <f>Financial!E85</f>
        <v>3674700</v>
      </c>
      <c r="F86" s="10">
        <f>Financial!F85</f>
        <v>2987500</v>
      </c>
      <c r="G86" s="10">
        <f>Financial!G85</f>
        <v>1676500</v>
      </c>
      <c r="H86" s="10"/>
      <c r="I86" s="10"/>
      <c r="J86" s="10">
        <f>Financial!J85</f>
        <v>22.6</v>
      </c>
      <c r="K86" s="10"/>
      <c r="L86" s="10"/>
      <c r="M86" s="10"/>
      <c r="N86" s="10"/>
      <c r="O86" s="10"/>
      <c r="P86" s="10">
        <f>Financial!P85</f>
        <v>7.4</v>
      </c>
      <c r="Q86" s="10"/>
      <c r="R86" s="10"/>
      <c r="S86" s="10">
        <f>Financial!S85</f>
        <v>5.3</v>
      </c>
      <c r="T86" s="10">
        <f>Financial!T85</f>
        <v>1646.14</v>
      </c>
      <c r="U86" s="10">
        <f>Financial!U85</f>
        <v>221.9</v>
      </c>
      <c r="V86" s="10">
        <f>Financial!V85</f>
        <v>274.63</v>
      </c>
      <c r="W86" s="10">
        <f>Financial!W85</f>
        <v>277.07</v>
      </c>
      <c r="X86" s="10">
        <f>Financial!X85</f>
        <v>271.8</v>
      </c>
      <c r="Y86" s="10">
        <f>Financial!Y85</f>
        <v>216.57</v>
      </c>
      <c r="Z86" s="10">
        <f>Financial!Z85</f>
        <v>485.03</v>
      </c>
      <c r="AA86" s="10">
        <f>Financial!AA85</f>
        <v>159.83000000000001</v>
      </c>
      <c r="AB86" s="10">
        <f>Financial!AB85</f>
        <v>168.32</v>
      </c>
      <c r="AC86" s="10">
        <f>Financial!AC85</f>
        <v>1348.92</v>
      </c>
      <c r="AD86" s="10"/>
      <c r="AE86" s="10"/>
      <c r="AF86" s="10"/>
      <c r="AG86" s="10">
        <f>Financial!AG85</f>
        <v>6.32</v>
      </c>
      <c r="AH86" s="10">
        <f>Financial!AH85</f>
        <v>6.97</v>
      </c>
      <c r="AI86" s="10">
        <f>Financial!AI85</f>
        <v>8.17</v>
      </c>
    </row>
    <row r="87" spans="1:35" ht="12.75" customHeight="1" x14ac:dyDescent="0.25">
      <c r="A87" s="13">
        <v>39692</v>
      </c>
      <c r="B87" s="10">
        <f>Financial!B86</f>
        <v>15938073.9798328</v>
      </c>
      <c r="C87" s="10">
        <f>Financial!C86</f>
        <v>556813</v>
      </c>
      <c r="D87" s="10"/>
      <c r="E87" s="10">
        <f>Financial!E86</f>
        <v>3728500</v>
      </c>
      <c r="F87" s="10">
        <f>Financial!F86</f>
        <v>3003100</v>
      </c>
      <c r="G87" s="10">
        <f>Financial!G86</f>
        <v>1785300</v>
      </c>
      <c r="H87" s="10"/>
      <c r="I87" s="10"/>
      <c r="J87" s="10">
        <f>Financial!J86</f>
        <v>23.8</v>
      </c>
      <c r="K87" s="10"/>
      <c r="L87" s="10"/>
      <c r="M87" s="10"/>
      <c r="N87" s="10"/>
      <c r="O87" s="10"/>
      <c r="P87" s="10">
        <f>Financial!P86</f>
        <v>7.6</v>
      </c>
      <c r="Q87" s="10"/>
      <c r="R87" s="10"/>
      <c r="S87" s="10">
        <f>Financial!S86</f>
        <v>6</v>
      </c>
      <c r="T87" s="10">
        <f>Financial!T86</f>
        <v>1211.8399999999999</v>
      </c>
      <c r="U87" s="10">
        <f>Financial!U86</f>
        <v>172.92</v>
      </c>
      <c r="V87" s="10">
        <f>Financial!V86</f>
        <v>216.78</v>
      </c>
      <c r="W87" s="10">
        <f>Financial!W86</f>
        <v>188.97</v>
      </c>
      <c r="X87" s="10">
        <f>Financial!X86</f>
        <v>169.76</v>
      </c>
      <c r="Y87" s="10">
        <f>Financial!Y86</f>
        <v>154</v>
      </c>
      <c r="Z87" s="10">
        <f>Financial!Z86</f>
        <v>350.81</v>
      </c>
      <c r="AA87" s="10">
        <f>Financial!AA86</f>
        <v>130.72999999999999</v>
      </c>
      <c r="AB87" s="10">
        <f>Financial!AB86</f>
        <v>115.88</v>
      </c>
      <c r="AC87" s="10">
        <f>Financial!AC86</f>
        <v>1027.6600000000001</v>
      </c>
      <c r="AD87" s="10"/>
      <c r="AE87" s="10"/>
      <c r="AF87" s="10"/>
      <c r="AG87" s="10">
        <f>Financial!AG86</f>
        <v>6.86</v>
      </c>
      <c r="AH87" s="10">
        <f>Financial!AH86</f>
        <v>7.35</v>
      </c>
      <c r="AI87" s="10">
        <f>Financial!AI86</f>
        <v>8.1199999999999992</v>
      </c>
    </row>
    <row r="88" spans="1:35" ht="12.75" customHeight="1" x14ac:dyDescent="0.25">
      <c r="A88" s="13">
        <v>39722</v>
      </c>
      <c r="B88" s="10">
        <f>Financial!B87</f>
        <v>15606323.477377599</v>
      </c>
      <c r="C88" s="10">
        <f>Financial!C87</f>
        <v>484590</v>
      </c>
      <c r="D88" s="10"/>
      <c r="E88" s="10">
        <f>Financial!E87</f>
        <v>3828300</v>
      </c>
      <c r="F88" s="10">
        <f>Financial!F87</f>
        <v>2908000</v>
      </c>
      <c r="G88" s="10">
        <f>Financial!G87</f>
        <v>1836700</v>
      </c>
      <c r="H88" s="10"/>
      <c r="I88" s="10"/>
      <c r="J88" s="10">
        <f>Financial!J87</f>
        <v>23.2</v>
      </c>
      <c r="K88" s="10"/>
      <c r="L88" s="10"/>
      <c r="M88" s="10"/>
      <c r="N88" s="10"/>
      <c r="O88" s="10"/>
      <c r="P88" s="10">
        <f>Financial!P87</f>
        <v>8.4</v>
      </c>
      <c r="Q88" s="10"/>
      <c r="R88" s="10"/>
      <c r="S88" s="10">
        <f>Financial!S87</f>
        <v>6.7</v>
      </c>
      <c r="T88" s="10">
        <f>Financial!T87</f>
        <v>773.37</v>
      </c>
      <c r="U88" s="10">
        <f>Financial!U87</f>
        <v>117.32</v>
      </c>
      <c r="V88" s="10">
        <f>Financial!V87</f>
        <v>119.92</v>
      </c>
      <c r="W88" s="10">
        <f>Financial!W87</f>
        <v>99.26</v>
      </c>
      <c r="X88" s="10">
        <f>Financial!X87</f>
        <v>90.96</v>
      </c>
      <c r="Y88" s="10">
        <f>Financial!Y87</f>
        <v>95.23</v>
      </c>
      <c r="Z88" s="10">
        <f>Financial!Z87</f>
        <v>183.86</v>
      </c>
      <c r="AA88" s="10">
        <f>Financial!AA87</f>
        <v>95.09</v>
      </c>
      <c r="AB88" s="10">
        <f>Financial!AB87</f>
        <v>79.17</v>
      </c>
      <c r="AC88" s="10">
        <f>Financial!AC87</f>
        <v>731.96</v>
      </c>
      <c r="AD88" s="10"/>
      <c r="AE88" s="10"/>
      <c r="AF88" s="10"/>
      <c r="AG88" s="10">
        <f>Financial!AG87</f>
        <v>8.6199999999999992</v>
      </c>
      <c r="AH88" s="10">
        <f>Financial!AH87</f>
        <v>8.75</v>
      </c>
      <c r="AI88" s="10">
        <f>Financial!AI87</f>
        <v>8.4700000000000006</v>
      </c>
    </row>
    <row r="89" spans="1:35" ht="12.75" customHeight="1" x14ac:dyDescent="0.25">
      <c r="A89" s="13">
        <v>39753</v>
      </c>
      <c r="B89" s="10">
        <f>Financial!B88</f>
        <v>15382530.1434434</v>
      </c>
      <c r="C89" s="10">
        <f>Financial!C88</f>
        <v>455730</v>
      </c>
      <c r="D89" s="10"/>
      <c r="E89" s="10">
        <f>Financial!E88</f>
        <v>3861900</v>
      </c>
      <c r="F89" s="10">
        <f>Financial!F88</f>
        <v>2921300</v>
      </c>
      <c r="G89" s="10">
        <f>Financial!G88</f>
        <v>1753000</v>
      </c>
      <c r="H89" s="10"/>
      <c r="I89" s="10"/>
      <c r="J89" s="10">
        <f>Financial!J88</f>
        <v>28</v>
      </c>
      <c r="K89" s="10"/>
      <c r="L89" s="10"/>
      <c r="M89" s="10"/>
      <c r="N89" s="10"/>
      <c r="O89" s="10"/>
      <c r="P89" s="10">
        <f>Financial!P88</f>
        <v>8.9</v>
      </c>
      <c r="Q89" s="10"/>
      <c r="R89" s="10"/>
      <c r="S89" s="10">
        <f>Financial!S88</f>
        <v>7.1</v>
      </c>
      <c r="T89" s="10">
        <f>Financial!T88</f>
        <v>658.14</v>
      </c>
      <c r="U89" s="10">
        <f>Financial!U88</f>
        <v>103.76</v>
      </c>
      <c r="V89" s="10">
        <f>Financial!V88</f>
        <v>79.95</v>
      </c>
      <c r="W89" s="10">
        <f>Financial!W88</f>
        <v>79.2</v>
      </c>
      <c r="X89" s="10">
        <f>Financial!X88</f>
        <v>100.69</v>
      </c>
      <c r="Y89" s="10">
        <f>Financial!Y88</f>
        <v>80.7</v>
      </c>
      <c r="Z89" s="10">
        <f>Financial!Z88</f>
        <v>152.32</v>
      </c>
      <c r="AA89" s="10">
        <f>Financial!AA88</f>
        <v>84.8</v>
      </c>
      <c r="AB89" s="10">
        <f>Financial!AB88</f>
        <v>53.48</v>
      </c>
      <c r="AC89" s="10">
        <f>Financial!AC88</f>
        <v>611.32000000000005</v>
      </c>
      <c r="AD89" s="10"/>
      <c r="AE89" s="10"/>
      <c r="AF89" s="10"/>
      <c r="AG89" s="10">
        <f>Financial!AG88</f>
        <v>10.44</v>
      </c>
      <c r="AH89" s="10">
        <f>Financial!AH88</f>
        <v>9.8000000000000007</v>
      </c>
      <c r="AI89" s="10">
        <f>Financial!AI88</f>
        <v>8.7100000000000009</v>
      </c>
    </row>
    <row r="90" spans="1:35" ht="12.75" customHeight="1" x14ac:dyDescent="0.25">
      <c r="A90" s="13">
        <v>39783</v>
      </c>
      <c r="B90" s="10">
        <f>Financial!B89</f>
        <v>15604848.221176101</v>
      </c>
      <c r="C90" s="10">
        <f>Financial!C89</f>
        <v>426281</v>
      </c>
      <c r="D90" s="10">
        <f>Financial!D89</f>
        <v>1256954</v>
      </c>
      <c r="E90" s="10">
        <f>Financial!E89</f>
        <v>3981010</v>
      </c>
      <c r="F90" s="10">
        <f>Financial!F89</f>
        <v>3124088</v>
      </c>
      <c r="G90" s="10">
        <f>Financial!G89</f>
        <v>1800349</v>
      </c>
      <c r="H90" s="10"/>
      <c r="I90" s="10"/>
      <c r="J90" s="10">
        <f>Financial!J89</f>
        <v>27</v>
      </c>
      <c r="K90" s="10"/>
      <c r="L90" s="10"/>
      <c r="M90" s="10"/>
      <c r="N90" s="10"/>
      <c r="O90" s="10"/>
      <c r="P90" s="10">
        <f>Financial!P89</f>
        <v>9.6999999999999993</v>
      </c>
      <c r="Q90" s="10"/>
      <c r="R90" s="10"/>
      <c r="S90" s="10">
        <f>Financial!S89</f>
        <v>6.9</v>
      </c>
      <c r="T90" s="10">
        <f>Financial!T89</f>
        <v>631.89</v>
      </c>
      <c r="U90" s="10">
        <f>Financial!U89</f>
        <v>96.18</v>
      </c>
      <c r="V90" s="10">
        <f>Financial!V89</f>
        <v>72.98</v>
      </c>
      <c r="W90" s="10">
        <f>Financial!W89</f>
        <v>88.9</v>
      </c>
      <c r="X90" s="10">
        <f>Financial!X89</f>
        <v>87.69</v>
      </c>
      <c r="Y90" s="10">
        <f>Financial!Y89</f>
        <v>85.82</v>
      </c>
      <c r="Z90" s="10">
        <f>Financial!Z89</f>
        <v>164.54</v>
      </c>
      <c r="AA90" s="10">
        <f>Financial!AA89</f>
        <v>68.45</v>
      </c>
      <c r="AB90" s="10">
        <f>Financial!AB89</f>
        <v>48.65</v>
      </c>
      <c r="AC90" s="10">
        <f>Financial!AC89</f>
        <v>619.53</v>
      </c>
      <c r="AD90" s="10"/>
      <c r="AE90" s="10"/>
      <c r="AF90" s="10"/>
      <c r="AG90" s="10">
        <f>Financial!AG89</f>
        <v>10.19</v>
      </c>
      <c r="AH90" s="10">
        <f>Financial!AH89</f>
        <v>10.28</v>
      </c>
      <c r="AI90" s="10">
        <f>Financial!AI89</f>
        <v>9.33</v>
      </c>
    </row>
    <row r="91" spans="1:35" ht="12.75" customHeight="1" x14ac:dyDescent="0.25">
      <c r="A91" s="13">
        <v>39814</v>
      </c>
      <c r="B91" s="10">
        <f>Financial!B90</f>
        <v>15793128.725206699</v>
      </c>
      <c r="C91" s="10">
        <f>Financial!C90</f>
        <v>386892</v>
      </c>
      <c r="D91" s="10">
        <f>Financial!D90</f>
        <v>1257000</v>
      </c>
      <c r="E91" s="10">
        <f>Financial!E90</f>
        <v>4131400</v>
      </c>
      <c r="F91" s="10">
        <f>Financial!F90</f>
        <v>3188200</v>
      </c>
      <c r="G91" s="10">
        <f>Financial!G90</f>
        <v>1747000</v>
      </c>
      <c r="H91" s="10"/>
      <c r="I91" s="10"/>
      <c r="J91" s="10">
        <f>Financial!J90</f>
        <v>28.2</v>
      </c>
      <c r="K91" s="10"/>
      <c r="L91" s="10"/>
      <c r="M91" s="10"/>
      <c r="N91" s="10"/>
      <c r="O91" s="10"/>
      <c r="P91" s="10">
        <f>Financial!P90</f>
        <v>9.6999999999999993</v>
      </c>
      <c r="Q91" s="10"/>
      <c r="R91" s="10"/>
      <c r="S91" s="10">
        <f>Financial!S90</f>
        <v>9.3000000000000007</v>
      </c>
      <c r="T91" s="10">
        <f>Financial!T90</f>
        <v>535.04</v>
      </c>
      <c r="U91" s="10">
        <f>Financial!U90</f>
        <v>89.36</v>
      </c>
      <c r="V91" s="10">
        <f>Financial!V90</f>
        <v>64.7</v>
      </c>
      <c r="W91" s="10">
        <f>Financial!W90</f>
        <v>75.959999999999994</v>
      </c>
      <c r="X91" s="10">
        <f>Financial!X90</f>
        <v>58.33</v>
      </c>
      <c r="Y91" s="10">
        <f>Financial!Y90</f>
        <v>76.78</v>
      </c>
      <c r="Z91" s="10">
        <f>Financial!Z90</f>
        <v>109.14</v>
      </c>
      <c r="AA91" s="10">
        <f>Financial!AA90</f>
        <v>55.54</v>
      </c>
      <c r="AB91" s="10">
        <f>Financial!AB90</f>
        <v>56</v>
      </c>
      <c r="AC91" s="10">
        <f>Financial!AC90</f>
        <v>624.9</v>
      </c>
      <c r="AD91" s="10">
        <f>IF(MONTH($A91)=1,Financial!AD90,IF(Financial!AD90-Financial!AD89&lt;=0,"",Financial!AD90-Financial!AD89))</f>
        <v>6420.7</v>
      </c>
      <c r="AE91" s="10"/>
      <c r="AF91" s="10"/>
      <c r="AG91" s="10">
        <f>Financial!AG90</f>
        <v>11.9</v>
      </c>
      <c r="AH91" s="10">
        <f>Financial!AH90</f>
        <v>12.05</v>
      </c>
      <c r="AI91" s="10">
        <f>Financial!AI90</f>
        <v>11.94</v>
      </c>
    </row>
    <row r="92" spans="1:35" ht="12.75" customHeight="1" x14ac:dyDescent="0.25">
      <c r="A92" s="13">
        <v>39845</v>
      </c>
      <c r="B92" s="10">
        <f>Financial!B91</f>
        <v>15815495.130573301</v>
      </c>
      <c r="C92" s="10">
        <f>Financial!C91</f>
        <v>384090</v>
      </c>
      <c r="D92" s="10">
        <f>Financial!D91</f>
        <v>1227700</v>
      </c>
      <c r="E92" s="10">
        <f>Financial!E91</f>
        <v>4211900</v>
      </c>
      <c r="F92" s="10">
        <f>Financial!F91</f>
        <v>3175600</v>
      </c>
      <c r="G92" s="10">
        <f>Financial!G91</f>
        <v>1724600</v>
      </c>
      <c r="H92" s="10"/>
      <c r="I92" s="10"/>
      <c r="J92" s="10">
        <f>Financial!J91</f>
        <v>28.6</v>
      </c>
      <c r="K92" s="10"/>
      <c r="L92" s="10"/>
      <c r="M92" s="10"/>
      <c r="N92" s="10"/>
      <c r="O92" s="10"/>
      <c r="P92" s="10">
        <f>Financial!P91</f>
        <v>10</v>
      </c>
      <c r="Q92" s="10"/>
      <c r="R92" s="10"/>
      <c r="S92" s="10">
        <f>Financial!S91</f>
        <v>7.9</v>
      </c>
      <c r="T92" s="10">
        <f>Financial!T91</f>
        <v>544.58000000000004</v>
      </c>
      <c r="U92" s="10">
        <f>Financial!U91</f>
        <v>91.14</v>
      </c>
      <c r="V92" s="10">
        <f>Financial!V91</f>
        <v>71.38</v>
      </c>
      <c r="W92" s="10">
        <f>Financial!W91</f>
        <v>88.92</v>
      </c>
      <c r="X92" s="10">
        <f>Financial!X91</f>
        <v>61.02</v>
      </c>
      <c r="Y92" s="10">
        <f>Financial!Y91</f>
        <v>78.97</v>
      </c>
      <c r="Z92" s="10">
        <f>Financial!Z91</f>
        <v>100.83</v>
      </c>
      <c r="AA92" s="10">
        <f>Financial!AA91</f>
        <v>51.01</v>
      </c>
      <c r="AB92" s="10">
        <f>Financial!AB91</f>
        <v>67.67</v>
      </c>
      <c r="AC92" s="10">
        <f>Financial!AC91</f>
        <v>666.05</v>
      </c>
      <c r="AD92" s="10">
        <f>IF(MONTH($A92)=1,Financial!AD91,IF(Financial!AD91-Financial!AD90&lt;=0,"",Financial!AD91-Financial!AD90))</f>
        <v>7963.0000000000009</v>
      </c>
      <c r="AE92" s="10"/>
      <c r="AF92" s="10"/>
      <c r="AG92" s="10">
        <f>Financial!AG91</f>
        <v>12.2</v>
      </c>
      <c r="AH92" s="10">
        <f>Financial!AH91</f>
        <v>12.69</v>
      </c>
      <c r="AI92" s="10">
        <f>Financial!AI91</f>
        <v>12.55</v>
      </c>
    </row>
    <row r="93" spans="1:35" ht="12.75" customHeight="1" x14ac:dyDescent="0.25">
      <c r="A93" s="13">
        <v>39873</v>
      </c>
      <c r="B93" s="10">
        <f>Financial!B92</f>
        <v>15803126.6350591</v>
      </c>
      <c r="C93" s="10">
        <f>Financial!C92</f>
        <v>383808</v>
      </c>
      <c r="D93" s="10">
        <f>Financial!D92</f>
        <v>1209070</v>
      </c>
      <c r="E93" s="10">
        <f>Financial!E92</f>
        <v>4219017</v>
      </c>
      <c r="F93" s="10">
        <f>Financial!F92</f>
        <v>3194576</v>
      </c>
      <c r="G93" s="10">
        <f>Financial!G92</f>
        <v>1708482</v>
      </c>
      <c r="H93" s="10"/>
      <c r="I93" s="10"/>
      <c r="J93" s="10">
        <f>Financial!J92</f>
        <v>28.6</v>
      </c>
      <c r="K93" s="10"/>
      <c r="L93" s="10"/>
      <c r="M93" s="10"/>
      <c r="N93" s="10"/>
      <c r="O93" s="10"/>
      <c r="P93" s="10">
        <f>Financial!P92</f>
        <v>10.3</v>
      </c>
      <c r="Q93" s="10"/>
      <c r="R93" s="10"/>
      <c r="S93" s="10">
        <f>Financial!S92</f>
        <v>7.5</v>
      </c>
      <c r="T93" s="10">
        <f>Financial!T92</f>
        <v>689.63</v>
      </c>
      <c r="U93" s="10">
        <f>Financial!U92</f>
        <v>110.22</v>
      </c>
      <c r="V93" s="10">
        <f>Financial!V92</f>
        <v>87.8</v>
      </c>
      <c r="W93" s="10">
        <f>Financial!W92</f>
        <v>107.67</v>
      </c>
      <c r="X93" s="10">
        <f>Financial!X92</f>
        <v>73.430000000000007</v>
      </c>
      <c r="Y93" s="10">
        <f>Financial!Y92</f>
        <v>90.96</v>
      </c>
      <c r="Z93" s="10">
        <f>Financial!Z92</f>
        <v>125.34</v>
      </c>
      <c r="AA93" s="10">
        <f>Financial!AA92</f>
        <v>56.97</v>
      </c>
      <c r="AB93" s="10">
        <f>Financial!AB92</f>
        <v>91.03</v>
      </c>
      <c r="AC93" s="10">
        <f>Financial!AC92</f>
        <v>772.93</v>
      </c>
      <c r="AD93" s="10">
        <f>IF(MONTH($A93)=1,Financial!AD92,IF(Financial!AD92-Financial!AD91&lt;=0,"",Financial!AD92-Financial!AD91))</f>
        <v>8945.7999999999993</v>
      </c>
      <c r="AE93" s="10"/>
      <c r="AF93" s="10" t="str">
        <f>IF(MONTH($A93)=1,Financial!AF91,IF(Financial!AF91-Financial!AF90&lt;=0,"",Financial!AF91-Financial!AF90))</f>
        <v/>
      </c>
      <c r="AG93" s="10">
        <f>Financial!AG92</f>
        <v>10.25</v>
      </c>
      <c r="AH93" s="10">
        <f>Financial!AH92</f>
        <v>10.87</v>
      </c>
      <c r="AI93" s="10">
        <f>Financial!AI92</f>
        <v>11.33</v>
      </c>
    </row>
    <row r="94" spans="1:35" ht="12.75" customHeight="1" x14ac:dyDescent="0.25">
      <c r="A94" s="13">
        <v>39904</v>
      </c>
      <c r="B94" s="10">
        <f>Financial!B93</f>
        <v>15964014.164948801</v>
      </c>
      <c r="C94" s="10">
        <f>Financial!C93</f>
        <v>383788</v>
      </c>
      <c r="D94" s="10">
        <f>Financial!D93</f>
        <v>1195547</v>
      </c>
      <c r="E94" s="10">
        <f>Financial!E93</f>
        <v>4312802</v>
      </c>
      <c r="F94" s="10">
        <f>Financial!F93</f>
        <v>3238222</v>
      </c>
      <c r="G94" s="10">
        <f>Financial!G93</f>
        <v>1643468</v>
      </c>
      <c r="H94" s="10"/>
      <c r="I94" s="10"/>
      <c r="J94" s="10">
        <f>Financial!J93</f>
        <v>30.3</v>
      </c>
      <c r="K94" s="10"/>
      <c r="L94" s="10"/>
      <c r="M94" s="10"/>
      <c r="N94" s="10"/>
      <c r="O94" s="10"/>
      <c r="P94" s="10">
        <f>Financial!P93</f>
        <v>10.8</v>
      </c>
      <c r="Q94" s="10"/>
      <c r="R94" s="10"/>
      <c r="S94" s="10">
        <f>Financial!S93</f>
        <v>7.5</v>
      </c>
      <c r="T94" s="10">
        <f>Financial!T93</f>
        <v>832.87</v>
      </c>
      <c r="U94" s="10">
        <f>Financial!U93</f>
        <v>131.28</v>
      </c>
      <c r="V94" s="10">
        <f>Financial!V93</f>
        <v>125.39</v>
      </c>
      <c r="W94" s="10">
        <f>Financial!W93</f>
        <v>124.54</v>
      </c>
      <c r="X94" s="10">
        <f>Financial!X93</f>
        <v>105.41</v>
      </c>
      <c r="Y94" s="10">
        <f>Financial!Y93</f>
        <v>104.22</v>
      </c>
      <c r="Z94" s="10">
        <f>Financial!Z93</f>
        <v>153.28</v>
      </c>
      <c r="AA94" s="10">
        <f>Financial!AA93</f>
        <v>64.989999999999995</v>
      </c>
      <c r="AB94" s="10">
        <f>Financial!AB93</f>
        <v>94.07</v>
      </c>
      <c r="AC94" s="10">
        <f>Financial!AC93</f>
        <v>920.35</v>
      </c>
      <c r="AD94" s="10">
        <f>IF(MONTH($A94)=1,Financial!AD93,IF(Financial!AD93-Financial!AD92&lt;=0,"",Financial!AD93-Financial!AD92))</f>
        <v>9123.7999999999993</v>
      </c>
      <c r="AE94" s="10">
        <f>IF(MONTH($A94)=1,Financial!AE93-Financial!AD93,IF((Financial!AE93-Financial!AE92)-(Financial!AD93-Financial!AD92)&lt;=0,"",(Financial!AE93-Financial!AE92)-(Financial!AD93-Financial!AD92)))</f>
        <v>207286.5</v>
      </c>
      <c r="AF94" s="10">
        <f>IF(MONTH($A94)=1,Financial!AF93,IF(Financial!AF93-Financial!AF92&lt;=0,"",Financial!AF93-Financial!AF92))</f>
        <v>1264596.7999999998</v>
      </c>
      <c r="AG94" s="10">
        <f>Financial!AG93</f>
        <v>10.52</v>
      </c>
      <c r="AH94" s="10">
        <f>Financial!AH93</f>
        <v>12.09</v>
      </c>
      <c r="AI94" s="10">
        <f>Financial!AI93</f>
        <v>12.02</v>
      </c>
    </row>
    <row r="95" spans="1:35" ht="12.75" customHeight="1" x14ac:dyDescent="0.25">
      <c r="A95" s="13">
        <v>39934</v>
      </c>
      <c r="B95" s="10">
        <f>Financial!B94</f>
        <v>16130307.2311178</v>
      </c>
      <c r="C95" s="10">
        <f>Financial!C94</f>
        <v>404170</v>
      </c>
      <c r="D95" s="10">
        <f>Financial!D94</f>
        <v>1179775</v>
      </c>
      <c r="E95" s="10">
        <f>Financial!E94</f>
        <v>4326924</v>
      </c>
      <c r="F95" s="10">
        <f>Financial!F94</f>
        <v>3261213</v>
      </c>
      <c r="G95" s="10">
        <f>Financial!G94</f>
        <v>1699542</v>
      </c>
      <c r="H95" s="10"/>
      <c r="I95" s="10"/>
      <c r="J95" s="10">
        <f>Financial!J94</f>
        <v>29.5</v>
      </c>
      <c r="K95" s="10"/>
      <c r="L95" s="10"/>
      <c r="M95" s="10"/>
      <c r="N95" s="10"/>
      <c r="O95" s="10"/>
      <c r="P95" s="10">
        <f>Financial!P94</f>
        <v>10.8</v>
      </c>
      <c r="Q95" s="10"/>
      <c r="R95" s="10"/>
      <c r="S95" s="10">
        <f>Financial!S94</f>
        <v>6.7</v>
      </c>
      <c r="T95" s="10">
        <f>Financial!T94</f>
        <v>1087.5899999999999</v>
      </c>
      <c r="U95" s="10">
        <f>Financial!U94</f>
        <v>160.59</v>
      </c>
      <c r="V95" s="10">
        <f>Financial!V94</f>
        <v>156.88999999999999</v>
      </c>
      <c r="W95" s="10">
        <f>Financial!W94</f>
        <v>163.55000000000001</v>
      </c>
      <c r="X95" s="10">
        <f>Financial!X94</f>
        <v>143.96</v>
      </c>
      <c r="Y95" s="10">
        <f>Financial!Y94</f>
        <v>119.22</v>
      </c>
      <c r="Z95" s="10">
        <f>Financial!Z94</f>
        <v>226.83</v>
      </c>
      <c r="AA95" s="10">
        <f>Financial!AA94</f>
        <v>93.61</v>
      </c>
      <c r="AB95" s="10">
        <f>Financial!AB94</f>
        <v>112.84</v>
      </c>
      <c r="AC95" s="10">
        <f>Financial!AC94</f>
        <v>1123.3800000000001</v>
      </c>
      <c r="AD95" s="10">
        <f>IF(MONTH($A95)=1,Financial!AD94,IF(Financial!AD94-Financial!AD93&lt;=0,"",Financial!AD94-Financial!AD93))</f>
        <v>9280.0000000000036</v>
      </c>
      <c r="AE95" s="10">
        <f>IF(MONTH($A95)=1,Financial!AE94-Financial!AD94,IF((Financial!AE94-Financial!AE93)-(Financial!AD94-Financial!AD93)&lt;=0,"",(Financial!AE94-Financial!AE93)-(Financial!AD94-Financial!AD93)))</f>
        <v>203538.59999999998</v>
      </c>
      <c r="AF95" s="10">
        <f>IF(MONTH($A95)=1,Financial!AF94,IF(Financial!AF94-Financial!AF93&lt;=0,"",Financial!AF94-Financial!AF93))</f>
        <v>1129354.5999999996</v>
      </c>
      <c r="AG95" s="10">
        <f>Financial!AG94</f>
        <v>10</v>
      </c>
      <c r="AH95" s="10">
        <f>Financial!AH94</f>
        <v>11.95</v>
      </c>
      <c r="AI95" s="10">
        <f>Financial!AI94</f>
        <v>11.86</v>
      </c>
    </row>
    <row r="96" spans="1:35" ht="12.75" customHeight="1" x14ac:dyDescent="0.25">
      <c r="A96" s="13">
        <v>39965</v>
      </c>
      <c r="B96" s="10">
        <f>Financial!B95</f>
        <v>16454938.691532999</v>
      </c>
      <c r="C96" s="10">
        <f>Financial!C95</f>
        <v>412512</v>
      </c>
      <c r="D96" s="10">
        <f>Financial!D95</f>
        <v>1173573</v>
      </c>
      <c r="E96" s="10">
        <f>Financial!E95</f>
        <v>4245666</v>
      </c>
      <c r="F96" s="10">
        <f>Financial!F95</f>
        <v>3335413</v>
      </c>
      <c r="G96" s="10">
        <f>Financial!G95</f>
        <v>1637513</v>
      </c>
      <c r="H96" s="10"/>
      <c r="I96" s="10"/>
      <c r="J96" s="10">
        <f>Financial!J95</f>
        <v>28.8</v>
      </c>
      <c r="K96" s="10"/>
      <c r="L96" s="10"/>
      <c r="M96" s="10"/>
      <c r="N96" s="10"/>
      <c r="O96" s="10"/>
      <c r="P96" s="10">
        <f>Financial!P95</f>
        <v>10.8</v>
      </c>
      <c r="Q96" s="10"/>
      <c r="R96" s="10"/>
      <c r="S96" s="10">
        <f>Financial!S95</f>
        <v>6.4</v>
      </c>
      <c r="T96" s="10">
        <f>Financial!T95</f>
        <v>987.02</v>
      </c>
      <c r="U96" s="10">
        <f>Financial!U95</f>
        <v>143.41999999999999</v>
      </c>
      <c r="V96" s="10">
        <f>Financial!V95</f>
        <v>152.86000000000001</v>
      </c>
      <c r="W96" s="10">
        <f>Financial!W95</f>
        <v>153.87</v>
      </c>
      <c r="X96" s="10">
        <f>Financial!X95</f>
        <v>146.36000000000001</v>
      </c>
      <c r="Y96" s="10">
        <f>Financial!Y95</f>
        <v>116.18</v>
      </c>
      <c r="Z96" s="10">
        <f>Financial!Z95</f>
        <v>213.24</v>
      </c>
      <c r="AA96" s="10">
        <f>Financial!AA95</f>
        <v>97.44</v>
      </c>
      <c r="AB96" s="10">
        <f>Financial!AB95</f>
        <v>97.25</v>
      </c>
      <c r="AC96" s="10">
        <f>Financial!AC95</f>
        <v>971.55</v>
      </c>
      <c r="AD96" s="10">
        <f>IF(MONTH($A96)=1,Financial!AD95,IF(Financial!AD95-Financial!AD94&lt;=0,"",Financial!AD95-Financial!AD94))</f>
        <v>10629.599999999999</v>
      </c>
      <c r="AE96" s="10">
        <f>IF(MONTH($A96)=1,Financial!AE95-Financial!AD95,IF((Financial!AE95-Financial!AE94)-(Financial!AD95-Financial!AD94)&lt;=0,"",(Financial!AE95-Financial!AE94)-(Financial!AD95-Financial!AD94)))</f>
        <v>245765.99999999997</v>
      </c>
      <c r="AF96" s="10">
        <f>IF(MONTH($A96)=1,Financial!AF95,IF(Financial!AF95-Financial!AF94&lt;=0,"",Financial!AF95-Financial!AF94))</f>
        <v>1324486.1000000006</v>
      </c>
      <c r="AG96" s="10">
        <f>Financial!AG95</f>
        <v>10.41</v>
      </c>
      <c r="AH96" s="10">
        <f>Financial!AH95</f>
        <v>11.84</v>
      </c>
      <c r="AI96" s="10">
        <f>Financial!AI95</f>
        <v>11.52</v>
      </c>
    </row>
    <row r="97" spans="1:35" ht="12.75" customHeight="1" x14ac:dyDescent="0.25">
      <c r="A97" s="13">
        <v>39995</v>
      </c>
      <c r="B97" s="10">
        <f>Financial!B96</f>
        <v>16820129.775697</v>
      </c>
      <c r="C97" s="10">
        <f>Financial!C96</f>
        <v>401908</v>
      </c>
      <c r="D97" s="10">
        <f>Financial!D96</f>
        <v>1173251</v>
      </c>
      <c r="E97" s="10">
        <f>Financial!E96</f>
        <v>4267794</v>
      </c>
      <c r="F97" s="10">
        <f>Financial!F96</f>
        <v>3379816</v>
      </c>
      <c r="G97" s="10">
        <f>Financial!G96</f>
        <v>1614573</v>
      </c>
      <c r="H97" s="10"/>
      <c r="I97" s="10"/>
      <c r="J97" s="10">
        <f>Financial!J96</f>
        <v>29.8</v>
      </c>
      <c r="K97" s="10"/>
      <c r="L97" s="10"/>
      <c r="M97" s="10"/>
      <c r="N97" s="10"/>
      <c r="O97" s="10"/>
      <c r="P97" s="10">
        <f>Financial!P96</f>
        <v>10.7</v>
      </c>
      <c r="Q97" s="10"/>
      <c r="R97" s="10"/>
      <c r="S97" s="10">
        <f>Financial!S96</f>
        <v>6.2</v>
      </c>
      <c r="T97" s="10">
        <f>Financial!T96</f>
        <v>1017.47</v>
      </c>
      <c r="U97" s="10">
        <f>Financial!U96</f>
        <v>147.63</v>
      </c>
      <c r="V97" s="10">
        <f>Financial!V96</f>
        <v>158.02000000000001</v>
      </c>
      <c r="W97" s="10">
        <f>Financial!W96</f>
        <v>157.87</v>
      </c>
      <c r="X97" s="10">
        <f>Financial!X96</f>
        <v>137.62</v>
      </c>
      <c r="Y97" s="10">
        <f>Financial!Y96</f>
        <v>121.12</v>
      </c>
      <c r="Z97" s="10">
        <f>Financial!Z96</f>
        <v>221.75</v>
      </c>
      <c r="AA97" s="10">
        <f>Financial!AA96</f>
        <v>112.97</v>
      </c>
      <c r="AB97" s="10">
        <f>Financial!AB96</f>
        <v>109.52</v>
      </c>
      <c r="AC97" s="10">
        <f>Financial!AC96</f>
        <v>1053.3</v>
      </c>
      <c r="AD97" s="10">
        <f>IF(MONTH($A97)=1,Financial!AD96,IF(Financial!AD96-Financial!AD95&lt;=0,"",Financial!AD96-Financial!AD95))</f>
        <v>10924.599999999999</v>
      </c>
      <c r="AE97" s="10">
        <f>IF(MONTH($A97)=1,Financial!AE96-Financial!AD96,IF((Financial!AE96-Financial!AE95)-(Financial!AD96-Financial!AD95)&lt;=0,"",(Financial!AE96-Financial!AE95)-(Financial!AD96-Financial!AD95)))</f>
        <v>211033.80000000013</v>
      </c>
      <c r="AF97" s="10">
        <f>IF(MONTH($A97)=1,Financial!AF96,IF(Financial!AF96-Financial!AF95&lt;=0,"",Financial!AF96-Financial!AF95))</f>
        <v>1268063.6000000006</v>
      </c>
      <c r="AG97" s="10">
        <f>Financial!AG96</f>
        <v>9.9</v>
      </c>
      <c r="AH97" s="10">
        <f>Financial!AH96</f>
        <v>12.01</v>
      </c>
      <c r="AI97" s="10">
        <f>Financial!AI96</f>
        <v>12.06</v>
      </c>
    </row>
    <row r="98" spans="1:35" ht="12.75" customHeight="1" x14ac:dyDescent="0.25">
      <c r="A98" s="13">
        <v>40026</v>
      </c>
      <c r="B98" s="10">
        <f>Financial!B97</f>
        <v>17071506.2653802</v>
      </c>
      <c r="C98" s="10">
        <f>Financial!C97</f>
        <v>409546</v>
      </c>
      <c r="D98" s="10">
        <f>Financial!D97</f>
        <v>1171632</v>
      </c>
      <c r="E98" s="10">
        <f>Financial!E97</f>
        <v>4346670</v>
      </c>
      <c r="F98" s="10">
        <f>Financial!F97</f>
        <v>3399421</v>
      </c>
      <c r="G98" s="10">
        <f>Financial!G97</f>
        <v>1648465</v>
      </c>
      <c r="H98" s="10"/>
      <c r="I98" s="10"/>
      <c r="J98" s="10">
        <f>Financial!J97</f>
        <v>30.9</v>
      </c>
      <c r="K98" s="10"/>
      <c r="L98" s="10"/>
      <c r="M98" s="10"/>
      <c r="N98" s="10"/>
      <c r="O98" s="10"/>
      <c r="P98" s="10">
        <f>Financial!P97</f>
        <v>10.7</v>
      </c>
      <c r="Q98" s="10"/>
      <c r="R98" s="10"/>
      <c r="S98" s="10">
        <f>Financial!S97</f>
        <v>6.1</v>
      </c>
      <c r="T98" s="10">
        <f>Financial!T97</f>
        <v>1066.53</v>
      </c>
      <c r="U98" s="10">
        <f>Financial!U97</f>
        <v>152.13999999999999</v>
      </c>
      <c r="V98" s="10">
        <f>Financial!V97</f>
        <v>180.03</v>
      </c>
      <c r="W98" s="10">
        <f>Financial!W97</f>
        <v>174.24</v>
      </c>
      <c r="X98" s="10">
        <f>Financial!X97</f>
        <v>146.19999999999999</v>
      </c>
      <c r="Y98" s="10">
        <f>Financial!Y97</f>
        <v>137.47999999999999</v>
      </c>
      <c r="Z98" s="10">
        <f>Financial!Z97</f>
        <v>239.26</v>
      </c>
      <c r="AA98" s="10">
        <f>Financial!AA97</f>
        <v>104.75</v>
      </c>
      <c r="AB98" s="10">
        <f>Financial!AB97</f>
        <v>111.21</v>
      </c>
      <c r="AC98" s="10">
        <f>Financial!AC97</f>
        <v>1091.98</v>
      </c>
      <c r="AD98" s="10">
        <f>IF(MONTH($A98)=1,Financial!AD97,IF(Financial!AD97-Financial!AD96&lt;=0,"",Financial!AD97-Financial!AD96))</f>
        <v>10438</v>
      </c>
      <c r="AE98" s="10">
        <f>IF(MONTH($A98)=1,Financial!AE97-Financial!AD97,IF((Financial!AE97-Financial!AE96)-(Financial!AD97-Financial!AD96)&lt;=0,"",(Financial!AE97-Financial!AE96)-(Financial!AD97-Financial!AD96)))</f>
        <v>205451.39999999991</v>
      </c>
      <c r="AF98" s="10">
        <f>IF(MONTH($A98)=1,Financial!AF97,IF(Financial!AF97-Financial!AF96&lt;=0,"",Financial!AF97-Financial!AF96))</f>
        <v>1243063.1999999993</v>
      </c>
      <c r="AG98" s="10">
        <f>Financial!AG97</f>
        <v>10.11</v>
      </c>
      <c r="AH98" s="10">
        <f>Financial!AH97</f>
        <v>11.77</v>
      </c>
      <c r="AI98" s="10">
        <f>Financial!AI97</f>
        <v>12.02</v>
      </c>
    </row>
    <row r="99" spans="1:35" ht="12.75" customHeight="1" x14ac:dyDescent="0.25">
      <c r="A99" s="13">
        <v>40057</v>
      </c>
      <c r="B99" s="10">
        <f>Financial!B98</f>
        <v>17214660.980418898</v>
      </c>
      <c r="C99" s="10">
        <f>Financial!C98</f>
        <v>413364</v>
      </c>
      <c r="D99" s="10">
        <f>Financial!D98</f>
        <v>1170083</v>
      </c>
      <c r="E99" s="10">
        <f>Financial!E98</f>
        <v>4354619</v>
      </c>
      <c r="F99" s="10">
        <f>Financial!F98</f>
        <v>3417071</v>
      </c>
      <c r="G99" s="10">
        <f>Financial!G98</f>
        <v>1679727</v>
      </c>
      <c r="H99" s="10"/>
      <c r="I99" s="10"/>
      <c r="J99" s="10">
        <f>Financial!J98</f>
        <v>31.3</v>
      </c>
      <c r="K99" s="10"/>
      <c r="L99" s="10"/>
      <c r="M99" s="10"/>
      <c r="N99" s="10"/>
      <c r="O99" s="10"/>
      <c r="P99" s="10">
        <f>Financial!P98</f>
        <v>10.8</v>
      </c>
      <c r="Q99" s="10"/>
      <c r="R99" s="10"/>
      <c r="S99" s="10">
        <f>Financial!S98</f>
        <v>6.5</v>
      </c>
      <c r="T99" s="10">
        <f>Financial!T98</f>
        <v>1254.52</v>
      </c>
      <c r="U99" s="10">
        <f>Financial!U98</f>
        <v>171.51</v>
      </c>
      <c r="V99" s="10">
        <f>Financial!V98</f>
        <v>219.57</v>
      </c>
      <c r="W99" s="10">
        <f>Financial!W98</f>
        <v>200.53</v>
      </c>
      <c r="X99" s="10">
        <f>Financial!X98</f>
        <v>187.38</v>
      </c>
      <c r="Y99" s="10">
        <f>Financial!Y98</f>
        <v>156.41</v>
      </c>
      <c r="Z99" s="10">
        <f>Financial!Z98</f>
        <v>317.16000000000003</v>
      </c>
      <c r="AA99" s="10">
        <f>Financial!AA98</f>
        <v>117.94</v>
      </c>
      <c r="AB99" s="10">
        <f>Financial!AB98</f>
        <v>121.36</v>
      </c>
      <c r="AC99" s="10">
        <f>Financial!AC98</f>
        <v>1197.2</v>
      </c>
      <c r="AD99" s="10">
        <f>IF(MONTH($A99)=1,Financial!AD98,IF(Financial!AD98-Financial!AD97&lt;=0,"",Financial!AD98-Financial!AD97))</f>
        <v>12427.399999999994</v>
      </c>
      <c r="AE99" s="10">
        <f>IF(MONTH($A99)=1,Financial!AE98-Financial!AD98,IF((Financial!AE98-Financial!AE97)-(Financial!AD98-Financial!AD97)&lt;=0,"",(Financial!AE98-Financial!AE97)-(Financial!AD98-Financial!AD97)))</f>
        <v>212162.6</v>
      </c>
      <c r="AF99" s="10">
        <f>IF(MONTH($A99)=1,Financial!AF98,IF(Financial!AF98-Financial!AF97&lt;=0,"",Financial!AF98-Financial!AF97))</f>
        <v>1458913.5</v>
      </c>
      <c r="AG99" s="10">
        <f>Financial!AG98</f>
        <v>9.2100000000000009</v>
      </c>
      <c r="AH99" s="10">
        <f>Financial!AH98</f>
        <v>10.82</v>
      </c>
      <c r="AI99" s="10">
        <f>Financial!AI98</f>
        <v>11.68</v>
      </c>
    </row>
    <row r="100" spans="1:35" ht="12.75" customHeight="1" x14ac:dyDescent="0.25">
      <c r="A100" s="13">
        <v>40087</v>
      </c>
      <c r="B100" s="10">
        <f>Financial!B99</f>
        <v>17608097.811421499</v>
      </c>
      <c r="C100" s="10">
        <f>Financial!C99</f>
        <v>434435</v>
      </c>
      <c r="D100" s="10">
        <f>Financial!D99</f>
        <v>1169555</v>
      </c>
      <c r="E100" s="10">
        <f>Financial!E99</f>
        <v>4346782</v>
      </c>
      <c r="F100" s="10">
        <f>Financial!F99</f>
        <v>3458506</v>
      </c>
      <c r="G100" s="10">
        <f>Financial!G99</f>
        <v>1655665</v>
      </c>
      <c r="H100" s="10"/>
      <c r="I100" s="10"/>
      <c r="J100" s="10">
        <f>Financial!J99</f>
        <v>31.1</v>
      </c>
      <c r="K100" s="10"/>
      <c r="L100" s="10"/>
      <c r="M100" s="10"/>
      <c r="N100" s="10"/>
      <c r="O100" s="10"/>
      <c r="P100" s="10">
        <f>Financial!P99</f>
        <v>10.6</v>
      </c>
      <c r="Q100" s="10"/>
      <c r="R100" s="10"/>
      <c r="S100" s="10">
        <f>Financial!S99</f>
        <v>5.5</v>
      </c>
      <c r="T100" s="10">
        <f>Financial!T99</f>
        <v>1348.54</v>
      </c>
      <c r="U100" s="10">
        <f>Financial!U99</f>
        <v>180.93</v>
      </c>
      <c r="V100" s="10">
        <f>Financial!V99</f>
        <v>214.12</v>
      </c>
      <c r="W100" s="10">
        <f>Financial!W99</f>
        <v>214.83</v>
      </c>
      <c r="X100" s="10">
        <f>Financial!X99</f>
        <v>197.27</v>
      </c>
      <c r="Y100" s="10">
        <f>Financial!Y99</f>
        <v>165.19</v>
      </c>
      <c r="Z100" s="10">
        <f>Financial!Z99</f>
        <v>337.66</v>
      </c>
      <c r="AA100" s="10">
        <f>Financial!AA99</f>
        <v>112.84</v>
      </c>
      <c r="AB100" s="10">
        <f>Financial!AB99</f>
        <v>130.88999999999999</v>
      </c>
      <c r="AC100" s="10">
        <f>Financial!AC99</f>
        <v>1237.18</v>
      </c>
      <c r="AD100" s="10">
        <f>IF(MONTH($A100)=1,Financial!AD99,IF(Financial!AD99-Financial!AD98&lt;=0,"",Financial!AD99-Financial!AD98))</f>
        <v>15224.300000000003</v>
      </c>
      <c r="AE100" s="10">
        <f>IF(MONTH($A100)=1,Financial!AE99-Financial!AD99,IF((Financial!AE99-Financial!AE98)-(Financial!AD99-Financial!AD98)&lt;=0,"",(Financial!AE99-Financial!AE98)-(Financial!AD99-Financial!AD98)))</f>
        <v>215290.09999999992</v>
      </c>
      <c r="AF100" s="10">
        <f>IF(MONTH($A100)=1,Financial!AF99,IF(Financial!AF99-Financial!AF98&lt;=0,"",Financial!AF99-Financial!AF98))</f>
        <v>1309980.3000000007</v>
      </c>
      <c r="AG100" s="10">
        <f>Financial!AG99</f>
        <v>7.92</v>
      </c>
      <c r="AH100" s="10">
        <f>Financial!AH99</f>
        <v>8.7200000000000006</v>
      </c>
      <c r="AI100" s="10">
        <f>Financial!AI99</f>
        <v>9.26</v>
      </c>
    </row>
    <row r="101" spans="1:35" ht="12.75" customHeight="1" x14ac:dyDescent="0.25">
      <c r="A101" s="13">
        <v>40118</v>
      </c>
      <c r="B101" s="10">
        <f>Financial!B100</f>
        <v>17991195.477504</v>
      </c>
      <c r="C101" s="10">
        <f>Financial!C100</f>
        <v>447671</v>
      </c>
      <c r="D101" s="10">
        <f>Financial!D100</f>
        <v>1167803</v>
      </c>
      <c r="E101" s="10">
        <f>Financial!E100</f>
        <v>4323616</v>
      </c>
      <c r="F101" s="10">
        <f>Financial!F100</f>
        <v>3544312</v>
      </c>
      <c r="G101" s="10">
        <f>Financial!G100</f>
        <v>1644926</v>
      </c>
      <c r="H101" s="10"/>
      <c r="I101" s="10"/>
      <c r="J101" s="10">
        <f>Financial!J100</f>
        <v>31.1</v>
      </c>
      <c r="K101" s="10"/>
      <c r="L101" s="10"/>
      <c r="M101" s="10"/>
      <c r="N101" s="10"/>
      <c r="O101" s="10"/>
      <c r="P101" s="10">
        <f>Financial!P100</f>
        <v>10.199999999999999</v>
      </c>
      <c r="Q101" s="10"/>
      <c r="R101" s="10"/>
      <c r="S101" s="10">
        <f>Financial!S100</f>
        <v>5.0999999999999996</v>
      </c>
      <c r="T101" s="10">
        <f>Financial!T100</f>
        <v>1374.93</v>
      </c>
      <c r="U101" s="10">
        <f>Financial!U100</f>
        <v>179.95</v>
      </c>
      <c r="V101" s="10">
        <f>Financial!V100</f>
        <v>230.69</v>
      </c>
      <c r="W101" s="10">
        <f>Financial!W100</f>
        <v>224.91</v>
      </c>
      <c r="X101" s="10">
        <f>Financial!X100</f>
        <v>208.03</v>
      </c>
      <c r="Y101" s="10">
        <f>Financial!Y100</f>
        <v>164.94</v>
      </c>
      <c r="Z101" s="10">
        <f>Financial!Z100</f>
        <v>352.64</v>
      </c>
      <c r="AA101" s="10">
        <f>Financial!AA100</f>
        <v>116.34</v>
      </c>
      <c r="AB101" s="10">
        <f>Financial!AB100</f>
        <v>136.16</v>
      </c>
      <c r="AC101" s="10">
        <f>Financial!AC100</f>
        <v>1284.95</v>
      </c>
      <c r="AD101" s="10">
        <f>IF(MONTH($A101)=1,Financial!AD100,IF(Financial!AD100-Financial!AD99&lt;=0,"",Financial!AD100-Financial!AD99))</f>
        <v>15513.699999999997</v>
      </c>
      <c r="AE101" s="10">
        <f>IF(MONTH($A101)=1,Financial!AE100-Financial!AD100,IF((Financial!AE100-Financial!AE99)-(Financial!AD100-Financial!AD99)&lt;=0,"",(Financial!AE100-Financial!AE99)-(Financial!AD100-Financial!AD99)))</f>
        <v>198343.90000000008</v>
      </c>
      <c r="AF101" s="10">
        <f>IF(MONTH($A101)=1,Financial!AF100,IF(Financial!AF100-Financial!AF99&lt;=0,"",Financial!AF100-Financial!AF99))</f>
        <v>1189322.7999999989</v>
      </c>
      <c r="AG101" s="10">
        <f>Financial!AG100</f>
        <v>7.31</v>
      </c>
      <c r="AH101" s="10">
        <f>Financial!AH100</f>
        <v>8.14</v>
      </c>
      <c r="AI101" s="10">
        <f>Financial!AI100</f>
        <v>9.23</v>
      </c>
    </row>
    <row r="102" spans="1:35" ht="12.75" customHeight="1" x14ac:dyDescent="0.25">
      <c r="A102" s="13">
        <v>40148</v>
      </c>
      <c r="B102" s="10">
        <f>Financial!B101</f>
        <v>18301053.214329202</v>
      </c>
      <c r="C102" s="10">
        <f>Financial!C101</f>
        <v>439450</v>
      </c>
      <c r="D102" s="10">
        <f>Financial!D101</f>
        <v>1169728</v>
      </c>
      <c r="E102" s="10">
        <f>Financial!E101</f>
        <v>4248523</v>
      </c>
      <c r="F102" s="10">
        <f>Financial!F101</f>
        <v>3776267</v>
      </c>
      <c r="G102" s="10">
        <f>Financial!G101</f>
        <v>1724298</v>
      </c>
      <c r="H102" s="10"/>
      <c r="I102" s="10"/>
      <c r="J102" s="10">
        <f>Financial!J101</f>
        <v>29.3</v>
      </c>
      <c r="K102" s="10"/>
      <c r="L102" s="10"/>
      <c r="M102" s="10"/>
      <c r="N102" s="10"/>
      <c r="O102" s="10"/>
      <c r="P102" s="10">
        <f>Financial!P101</f>
        <v>9.6999999999999993</v>
      </c>
      <c r="Q102" s="10"/>
      <c r="R102" s="10"/>
      <c r="S102" s="10">
        <f>Financial!S101</f>
        <v>4.9000000000000004</v>
      </c>
      <c r="T102" s="10">
        <f>Financial!T101</f>
        <v>1444.61</v>
      </c>
      <c r="U102" s="10">
        <f>Financial!U101</f>
        <v>186.02</v>
      </c>
      <c r="V102" s="10">
        <f>Financial!V101</f>
        <v>241.42</v>
      </c>
      <c r="W102" s="10">
        <f>Financial!W101</f>
        <v>228.97</v>
      </c>
      <c r="X102" s="10">
        <f>Financial!X101</f>
        <v>204.3</v>
      </c>
      <c r="Y102" s="10">
        <f>Financial!Y101</f>
        <v>190.31</v>
      </c>
      <c r="Z102" s="10">
        <f>Financial!Z101</f>
        <v>369.61</v>
      </c>
      <c r="AA102" s="10">
        <f>Financial!AA101</f>
        <v>126.45</v>
      </c>
      <c r="AB102" s="10">
        <f>Financial!AB101</f>
        <v>141.81</v>
      </c>
      <c r="AC102" s="10">
        <f>Financial!AC101</f>
        <v>1370.01</v>
      </c>
      <c r="AD102" s="10">
        <f>IF(MONTH($A102)=1,Financial!AD101,IF(Financial!AD101-Financial!AD100&lt;=0,"",Financial!AD101-Financial!AD100))</f>
        <v>26076.800000000017</v>
      </c>
      <c r="AE102" s="10">
        <f>IF(MONTH($A102)=1,Financial!AE101-Financial!AD101,IF((Financial!AE101-Financial!AE100)-(Financial!AD101-Financial!AD100)&lt;=0,"",(Financial!AE101-Financial!AE100)-(Financial!AD101-Financial!AD100)))</f>
        <v>239681.19999999998</v>
      </c>
      <c r="AF102" s="10">
        <f>IF(MONTH($A102)=1,Financial!AF101,IF(Financial!AF101-Financial!AF100&lt;=0,"",Financial!AF101-Financial!AF100))</f>
        <v>1819334.5999999996</v>
      </c>
      <c r="AG102" s="10">
        <f>Financial!AG101</f>
        <v>6.84</v>
      </c>
      <c r="AH102" s="10">
        <f>Financial!AH101</f>
        <v>8</v>
      </c>
      <c r="AI102" s="10">
        <f>Financial!AI101</f>
        <v>8.66</v>
      </c>
    </row>
    <row r="103" spans="1:35" ht="12.75" customHeight="1" x14ac:dyDescent="0.25">
      <c r="A103" s="13">
        <v>40179</v>
      </c>
      <c r="B103" s="10">
        <f>Financial!B102</f>
        <v>18699362.9264304</v>
      </c>
      <c r="C103" s="10">
        <f>Financial!C102</f>
        <v>436267</v>
      </c>
      <c r="D103" s="10">
        <f>Financial!D102</f>
        <v>1151987</v>
      </c>
      <c r="E103" s="10">
        <f>Financial!E102</f>
        <v>4231433</v>
      </c>
      <c r="F103" s="10">
        <f>Financial!F102</f>
        <v>3735407</v>
      </c>
      <c r="G103" s="10">
        <f>Financial!G102</f>
        <v>1589676</v>
      </c>
      <c r="H103" s="10"/>
      <c r="I103" s="10"/>
      <c r="J103" s="10">
        <f>Financial!J102</f>
        <v>33.6</v>
      </c>
      <c r="K103" s="10"/>
      <c r="L103" s="10"/>
      <c r="M103" s="10"/>
      <c r="N103" s="10"/>
      <c r="O103" s="10"/>
      <c r="P103" s="10">
        <f>Financial!P102</f>
        <v>9.1</v>
      </c>
      <c r="Q103" s="10"/>
      <c r="R103" s="10"/>
      <c r="S103" s="10">
        <f>Financial!S102</f>
        <v>4.3</v>
      </c>
      <c r="T103" s="10">
        <f>Financial!T102</f>
        <v>1473.81</v>
      </c>
      <c r="U103" s="10">
        <f>Financial!U102</f>
        <v>182.34</v>
      </c>
      <c r="V103" s="10">
        <f>Financial!V102</f>
        <v>248.32</v>
      </c>
      <c r="W103" s="10">
        <f>Financial!W102</f>
        <v>242.64</v>
      </c>
      <c r="X103" s="10">
        <f>Financial!X102</f>
        <v>226.24</v>
      </c>
      <c r="Y103" s="10">
        <f>Financial!Y102</f>
        <v>195.73</v>
      </c>
      <c r="Z103" s="10">
        <f>Financial!Z102</f>
        <v>396.51</v>
      </c>
      <c r="AA103" s="10">
        <f>Financial!AA102</f>
        <v>125.99</v>
      </c>
      <c r="AB103" s="10">
        <f>Financial!AB102</f>
        <v>151.07</v>
      </c>
      <c r="AC103" s="10">
        <f>Financial!AC102</f>
        <v>1419.42</v>
      </c>
      <c r="AD103" s="10">
        <f>IF(MONTH($A103)=1,Financial!AD102,IF(Financial!AD102-Financial!AD101&lt;=0,"",Financial!AD102-Financial!AD101))</f>
        <v>8016</v>
      </c>
      <c r="AE103" s="10">
        <f>IF(MONTH($A103)=1,Financial!AE102-Financial!AD102,IF((Financial!AE102-Financial!AE101)-(Financial!AD102-Financial!AD101)&lt;=0,"",(Financial!AE102-Financial!AE101)-(Financial!AD102-Financial!AD101)))</f>
        <v>139547</v>
      </c>
      <c r="AF103" s="10">
        <f>IF(MONTH($A103)=1,Financial!AF102,IF(Financial!AF102-Financial!AF101&lt;=0,"",Financial!AF102-Financial!AF101))</f>
        <v>844351</v>
      </c>
      <c r="AG103" s="10">
        <f>Financial!AG102</f>
        <v>6.26</v>
      </c>
      <c r="AH103" s="10">
        <f>Financial!AH102</f>
        <v>7.25</v>
      </c>
      <c r="AI103" s="10">
        <f>Financial!AI102</f>
        <v>8.1199999999999992</v>
      </c>
    </row>
    <row r="104" spans="1:35" ht="12.75" customHeight="1" x14ac:dyDescent="0.25">
      <c r="A104" s="13">
        <v>40210</v>
      </c>
      <c r="B104" s="10">
        <f>Financial!B103</f>
        <v>18989414.261369102</v>
      </c>
      <c r="C104" s="10">
        <f>Financial!C103</f>
        <v>436775</v>
      </c>
      <c r="D104" s="10">
        <f>Financial!D103</f>
        <v>1147476</v>
      </c>
      <c r="E104" s="10">
        <f>Financial!E103</f>
        <v>4228621</v>
      </c>
      <c r="F104" s="10">
        <f>Financial!F103</f>
        <v>3823511</v>
      </c>
      <c r="G104" s="10">
        <f>Financial!G103</f>
        <v>1734684</v>
      </c>
      <c r="H104" s="10"/>
      <c r="I104" s="10"/>
      <c r="J104" s="10">
        <f>Financial!J103</f>
        <v>31</v>
      </c>
      <c r="K104" s="10"/>
      <c r="L104" s="10"/>
      <c r="M104" s="10"/>
      <c r="N104" s="10"/>
      <c r="O104" s="10"/>
      <c r="P104" s="10">
        <f>Financial!P103</f>
        <v>8.4</v>
      </c>
      <c r="Q104" s="10"/>
      <c r="R104" s="10"/>
      <c r="S104" s="10">
        <f>Financial!S103</f>
        <v>4</v>
      </c>
      <c r="T104" s="10">
        <f>Financial!T103</f>
        <v>1410.85</v>
      </c>
      <c r="U104" s="10">
        <f>Financial!U103</f>
        <v>174.17</v>
      </c>
      <c r="V104" s="10">
        <f>Financial!V103</f>
        <v>256.42</v>
      </c>
      <c r="W104" s="10">
        <f>Financial!W103</f>
        <v>251.35</v>
      </c>
      <c r="X104" s="10">
        <f>Financial!X103</f>
        <v>222.28</v>
      </c>
      <c r="Y104" s="10">
        <f>Financial!Y103</f>
        <v>208.84</v>
      </c>
      <c r="Z104" s="10">
        <f>Financial!Z103</f>
        <v>392.38</v>
      </c>
      <c r="AA104" s="10">
        <f>Financial!AA103</f>
        <v>120.14</v>
      </c>
      <c r="AB104" s="10">
        <f>Financial!AB103</f>
        <v>151.4</v>
      </c>
      <c r="AC104" s="10">
        <f>Financial!AC103</f>
        <v>1332.64</v>
      </c>
      <c r="AD104" s="10">
        <f>IF(MONTH($A104)=1,Financial!AD103,IF(Financial!AD103-Financial!AD102&lt;=0,"",Financial!AD103-Financial!AD102))</f>
        <v>15138</v>
      </c>
      <c r="AE104" s="10">
        <f>IF(MONTH($A104)=1,Financial!AE103-Financial!AD103,IF((Financial!AE103-Financial!AE102)-(Financial!AD103-Financial!AD102)&lt;=0,"",(Financial!AE103-Financial!AE102)-(Financial!AD103-Financial!AD102)))</f>
        <v>184578</v>
      </c>
      <c r="AF104" s="10">
        <f>IF(MONTH($A104)=1,Financial!AF103,IF(Financial!AF103-Financial!AF102&lt;=0,"",Financial!AF103-Financial!AF102))</f>
        <v>1062793</v>
      </c>
      <c r="AG104" s="10">
        <f>Financial!AG103</f>
        <v>6.02</v>
      </c>
      <c r="AH104" s="10">
        <f>Financial!AH103</f>
        <v>7.13</v>
      </c>
      <c r="AI104" s="10">
        <f>Financial!AI103</f>
        <v>7.97</v>
      </c>
    </row>
    <row r="105" spans="1:35" ht="12.75" customHeight="1" x14ac:dyDescent="0.25">
      <c r="A105" s="13">
        <v>40238</v>
      </c>
      <c r="B105" s="10">
        <f>Financial!B104</f>
        <v>19275913.526872899</v>
      </c>
      <c r="C105" s="10">
        <f>Financial!C104</f>
        <v>447442</v>
      </c>
      <c r="D105" s="10">
        <f>Financial!D104</f>
        <v>1150925</v>
      </c>
      <c r="E105" s="10">
        <f>Financial!E104</f>
        <v>4113450</v>
      </c>
      <c r="F105" s="10">
        <f>Financial!F104</f>
        <v>3878268</v>
      </c>
      <c r="G105" s="10">
        <f>Financial!G104</f>
        <v>1721324</v>
      </c>
      <c r="H105" s="10"/>
      <c r="I105" s="10"/>
      <c r="J105" s="10">
        <f>Financial!J104</f>
        <v>29.2</v>
      </c>
      <c r="K105" s="10"/>
      <c r="L105" s="10"/>
      <c r="M105" s="10"/>
      <c r="N105" s="10"/>
      <c r="O105" s="10"/>
      <c r="P105" s="10">
        <f>Financial!P104</f>
        <v>7.9</v>
      </c>
      <c r="Q105" s="10"/>
      <c r="R105" s="10"/>
      <c r="S105" s="10">
        <f>Financial!S104</f>
        <v>3.7</v>
      </c>
      <c r="T105" s="10">
        <f>Financial!T104</f>
        <v>1572.48</v>
      </c>
      <c r="U105" s="10">
        <f>Financial!U104</f>
        <v>189.28</v>
      </c>
      <c r="V105" s="10">
        <f>Financial!V104</f>
        <v>307.87</v>
      </c>
      <c r="W105" s="10">
        <f>Financial!W104</f>
        <v>281.14999999999998</v>
      </c>
      <c r="X105" s="10">
        <f>Financial!X104</f>
        <v>274</v>
      </c>
      <c r="Y105" s="10">
        <f>Financial!Y104</f>
        <v>230.57</v>
      </c>
      <c r="Z105" s="10">
        <f>Financial!Z104</f>
        <v>422.1</v>
      </c>
      <c r="AA105" s="10">
        <f>Financial!AA104</f>
        <v>148.85</v>
      </c>
      <c r="AB105" s="10">
        <f>Financial!AB104</f>
        <v>147.47999999999999</v>
      </c>
      <c r="AC105" s="10">
        <f>Financial!AC104</f>
        <v>1450.15</v>
      </c>
      <c r="AD105" s="10">
        <f>IF(MONTH($A105)=1,Financial!AD104,IF(Financial!AD104-Financial!AD103&lt;=0,"",Financial!AD104-Financial!AD103))</f>
        <v>23009</v>
      </c>
      <c r="AE105" s="10">
        <f>IF(MONTH($A105)=1,Financial!AE104-Financial!AD104,IF((Financial!AE104-Financial!AE103)-(Financial!AD104-Financial!AD103)&lt;=0,"",(Financial!AE104-Financial!AE103)-(Financial!AD104-Financial!AD103)))</f>
        <v>230381</v>
      </c>
      <c r="AF105" s="10">
        <f>IF(MONTH($A105)=1,Financial!AF104,IF(Financial!AF104-Financial!AF103&lt;=0,"",Financial!AF104-Financial!AF103))</f>
        <v>1502062</v>
      </c>
      <c r="AG105" s="10">
        <f>Financial!AG104</f>
        <v>5.22</v>
      </c>
      <c r="AH105" s="10">
        <f>Financial!AH104</f>
        <v>6.26</v>
      </c>
      <c r="AI105" s="10">
        <f>Financial!AI104</f>
        <v>7.29</v>
      </c>
    </row>
    <row r="106" spans="1:35" ht="12.75" customHeight="1" x14ac:dyDescent="0.25">
      <c r="A106" s="13">
        <v>40269</v>
      </c>
      <c r="B106" s="10">
        <f>Financial!B105</f>
        <v>19800780.078871801</v>
      </c>
      <c r="C106" s="10">
        <f>Financial!C105</f>
        <v>461169</v>
      </c>
      <c r="D106" s="10">
        <f>Financial!D105</f>
        <v>1162167</v>
      </c>
      <c r="E106" s="10">
        <f>Financial!E105</f>
        <v>4058684</v>
      </c>
      <c r="F106" s="10">
        <f>Financial!F105</f>
        <v>3980231</v>
      </c>
      <c r="G106" s="10">
        <f>Financial!G105</f>
        <v>1787867</v>
      </c>
      <c r="H106" s="10"/>
      <c r="I106" s="10"/>
      <c r="J106" s="10">
        <f>Financial!J105</f>
        <v>26</v>
      </c>
      <c r="K106" s="10"/>
      <c r="L106" s="10"/>
      <c r="M106" s="10"/>
      <c r="N106" s="10"/>
      <c r="O106" s="10"/>
      <c r="P106" s="10">
        <f>Financial!P105</f>
        <v>7.6</v>
      </c>
      <c r="Q106" s="10"/>
      <c r="R106" s="10"/>
      <c r="S106" s="10">
        <f>Financial!S105</f>
        <v>3.4</v>
      </c>
      <c r="T106" s="10">
        <f>Financial!T105</f>
        <v>1572.84</v>
      </c>
      <c r="U106" s="10">
        <f>Financial!U105</f>
        <v>190.28</v>
      </c>
      <c r="V106" s="10">
        <f>Financial!V105</f>
        <v>317.33999999999997</v>
      </c>
      <c r="W106" s="10">
        <f>Financial!W105</f>
        <v>289.12</v>
      </c>
      <c r="X106" s="10">
        <f>Financial!X105</f>
        <v>281.18</v>
      </c>
      <c r="Y106" s="10">
        <f>Financial!Y105</f>
        <v>228.68</v>
      </c>
      <c r="Z106" s="10">
        <f>Financial!Z105</f>
        <v>411.4</v>
      </c>
      <c r="AA106" s="10">
        <f>Financial!AA105</f>
        <v>150.05000000000001</v>
      </c>
      <c r="AB106" s="10">
        <f>Financial!AB105</f>
        <v>134.36000000000001</v>
      </c>
      <c r="AC106" s="10">
        <f>Financial!AC105</f>
        <v>1436.04</v>
      </c>
      <c r="AD106" s="10">
        <f>IF(MONTH($A106)=1,Financial!AD105,IF(Financial!AD105-Financial!AD104&lt;=0,"",Financial!AD105-Financial!AD104))</f>
        <v>26102</v>
      </c>
      <c r="AE106" s="10">
        <f>IF(MONTH($A106)=1,Financial!AE105-Financial!AD105,IF((Financial!AE105-Financial!AE104)-(Financial!AD105-Financial!AD104)&lt;=0,"",(Financial!AE105-Financial!AE104)-(Financial!AD105-Financial!AD104)))</f>
        <v>248241</v>
      </c>
      <c r="AF106" s="10">
        <f>IF(MONTH($A106)=1,Financial!AF105,IF(Financial!AF105-Financial!AF104&lt;=0,"",Financial!AF105-Financial!AF104))</f>
        <v>1377051</v>
      </c>
      <c r="AG106" s="10">
        <f>Financial!AG105</f>
        <v>5.13</v>
      </c>
      <c r="AH106" s="10">
        <f>Financial!AH105</f>
        <v>6.58</v>
      </c>
      <c r="AI106" s="10">
        <f>Financial!AI105</f>
        <v>7.43</v>
      </c>
    </row>
    <row r="107" spans="1:35" ht="12.75" customHeight="1" x14ac:dyDescent="0.25">
      <c r="A107" s="13">
        <v>40299</v>
      </c>
      <c r="B107" s="10">
        <f>Financial!B106</f>
        <v>20167478.836964201</v>
      </c>
      <c r="C107" s="10">
        <f>Financial!C106</f>
        <v>456434</v>
      </c>
      <c r="D107" s="10">
        <f>Financial!D106</f>
        <v>1178708</v>
      </c>
      <c r="E107" s="10">
        <f>Financial!E106</f>
        <v>4073816</v>
      </c>
      <c r="F107" s="10">
        <f>Financial!F106</f>
        <v>4052411</v>
      </c>
      <c r="G107" s="10">
        <f>Financial!G106</f>
        <v>1750729</v>
      </c>
      <c r="H107" s="10"/>
      <c r="I107" s="10"/>
      <c r="J107" s="10">
        <f>Financial!J106</f>
        <v>26.3</v>
      </c>
      <c r="K107" s="10"/>
      <c r="L107" s="10"/>
      <c r="M107" s="10"/>
      <c r="N107" s="10"/>
      <c r="O107" s="10"/>
      <c r="P107" s="10">
        <f>Financial!P106</f>
        <v>7</v>
      </c>
      <c r="Q107" s="10"/>
      <c r="R107" s="10"/>
      <c r="S107" s="10">
        <f>Financial!S106</f>
        <v>2.8</v>
      </c>
      <c r="T107" s="10">
        <f>Financial!T106</f>
        <v>1384.59</v>
      </c>
      <c r="U107" s="10">
        <f>Financial!U106</f>
        <v>168.8</v>
      </c>
      <c r="V107" s="10">
        <f>Financial!V106</f>
        <v>276.62</v>
      </c>
      <c r="W107" s="10">
        <f>Financial!W106</f>
        <v>259.87</v>
      </c>
      <c r="X107" s="10">
        <f>Financial!X106</f>
        <v>248.82</v>
      </c>
      <c r="Y107" s="10">
        <f>Financial!Y106</f>
        <v>192.61</v>
      </c>
      <c r="Z107" s="10">
        <f>Financial!Z106</f>
        <v>334.84</v>
      </c>
      <c r="AA107" s="10">
        <f>Financial!AA106</f>
        <v>127.72</v>
      </c>
      <c r="AB107" s="10">
        <f>Financial!AB106</f>
        <v>128.18</v>
      </c>
      <c r="AC107" s="10">
        <f>Financial!AC106</f>
        <v>1332.62</v>
      </c>
      <c r="AD107" s="10">
        <f>IF(MONTH($A107)=1,Financial!AD106,IF(Financial!AD106-Financial!AD105&lt;=0,"",Financial!AD106-Financial!AD105))</f>
        <v>24962</v>
      </c>
      <c r="AE107" s="10">
        <f>IF(MONTH($A107)=1,Financial!AE106-Financial!AD106,IF((Financial!AE106-Financial!AE105)-(Financial!AD106-Financial!AD105)&lt;=0,"",(Financial!AE106-Financial!AE105)-(Financial!AD106-Financial!AD105)))</f>
        <v>247090</v>
      </c>
      <c r="AF107" s="10">
        <f>IF(MONTH($A107)=1,Financial!AF106,IF(Financial!AF106-Financial!AF105&lt;=0,"",Financial!AF106-Financial!AF105))</f>
        <v>1281170</v>
      </c>
      <c r="AG107" s="10">
        <f>Financial!AG106</f>
        <v>4.8899999999999997</v>
      </c>
      <c r="AH107" s="10">
        <f>Financial!AH106</f>
        <v>6.66</v>
      </c>
      <c r="AI107" s="10">
        <f>Financial!AI106</f>
        <v>7.77</v>
      </c>
    </row>
    <row r="108" spans="1:35" ht="12.75" customHeight="1" x14ac:dyDescent="0.25">
      <c r="A108" s="13">
        <v>40330</v>
      </c>
      <c r="B108" s="10">
        <f>Financial!B107</f>
        <v>20466526.957245499</v>
      </c>
      <c r="C108" s="10">
        <f>Financial!C107</f>
        <v>461201</v>
      </c>
      <c r="D108" s="10">
        <f>Financial!D107</f>
        <v>1201319</v>
      </c>
      <c r="E108" s="10">
        <f>Financial!E107</f>
        <v>4138369</v>
      </c>
      <c r="F108" s="10">
        <f>Financial!F107</f>
        <v>4159857</v>
      </c>
      <c r="G108" s="10">
        <f>Financial!G107</f>
        <v>1796986</v>
      </c>
      <c r="H108" s="10"/>
      <c r="I108" s="10"/>
      <c r="J108" s="10">
        <f>Financial!J107</f>
        <v>25.9</v>
      </c>
      <c r="K108" s="10"/>
      <c r="L108" s="10"/>
      <c r="M108" s="10"/>
      <c r="N108" s="10"/>
      <c r="O108" s="10"/>
      <c r="P108" s="10">
        <f>Financial!P107</f>
        <v>6.6</v>
      </c>
      <c r="Q108" s="10"/>
      <c r="R108" s="10"/>
      <c r="S108" s="10">
        <f>Financial!S107</f>
        <v>2.5</v>
      </c>
      <c r="T108" s="10">
        <f>Financial!T107</f>
        <v>1339.35</v>
      </c>
      <c r="U108" s="10">
        <f>Financial!U107</f>
        <v>162.5</v>
      </c>
      <c r="V108" s="10">
        <f>Financial!V107</f>
        <v>286.24</v>
      </c>
      <c r="W108" s="10">
        <f>Financial!W107</f>
        <v>234.21</v>
      </c>
      <c r="X108" s="10">
        <f>Financial!X107</f>
        <v>231.42</v>
      </c>
      <c r="Y108" s="10">
        <f>Financial!Y107</f>
        <v>201.19</v>
      </c>
      <c r="Z108" s="10">
        <f>Financial!Z107</f>
        <v>320.83999999999997</v>
      </c>
      <c r="AA108" s="10">
        <f>Financial!AA107</f>
        <v>121.37</v>
      </c>
      <c r="AB108" s="10">
        <f>Financial!AB107</f>
        <v>127.77</v>
      </c>
      <c r="AC108" s="10">
        <f>Financial!AC107</f>
        <v>1309.31</v>
      </c>
      <c r="AD108" s="10">
        <f>IF(MONTH($A108)=1,Financial!AD107,IF(Financial!AD107-Financial!AD106&lt;=0,"",Financial!AD107-Financial!AD106))</f>
        <v>28673</v>
      </c>
      <c r="AE108" s="10">
        <f>IF(MONTH($A108)=1,Financial!AE107-Financial!AD107,IF((Financial!AE107-Financial!AE106)-(Financial!AD107-Financial!AD106)&lt;=0,"",(Financial!AE107-Financial!AE106)-(Financial!AD107-Financial!AD106)))</f>
        <v>274659</v>
      </c>
      <c r="AF108" s="10">
        <f>IF(MONTH($A108)=1,Financial!AF107,IF(Financial!AF107-Financial!AF106&lt;=0,"",Financial!AF107-Financial!AF106))</f>
        <v>1568463</v>
      </c>
      <c r="AG108" s="10">
        <f>Financial!AG107</f>
        <v>4.53</v>
      </c>
      <c r="AH108" s="10">
        <f>Financial!AH107</f>
        <v>6.36</v>
      </c>
      <c r="AI108" s="10">
        <f>Financial!AI107</f>
        <v>7.54</v>
      </c>
    </row>
    <row r="109" spans="1:35" ht="12.75" customHeight="1" x14ac:dyDescent="0.25">
      <c r="A109" s="13">
        <v>40360</v>
      </c>
      <c r="B109" s="10">
        <f>Financial!B108</f>
        <v>20910432.6949328</v>
      </c>
      <c r="C109" s="10">
        <f>Financial!C108</f>
        <v>475307</v>
      </c>
      <c r="D109" s="10">
        <f>Financial!D108</f>
        <v>1216327</v>
      </c>
      <c r="E109" s="10">
        <f>Financial!E108</f>
        <v>4171748</v>
      </c>
      <c r="F109" s="10">
        <f>Financial!F108</f>
        <v>4225718</v>
      </c>
      <c r="G109" s="10">
        <f>Financial!G108</f>
        <v>1749543</v>
      </c>
      <c r="H109" s="10"/>
      <c r="I109" s="10"/>
      <c r="J109" s="10">
        <f>Financial!J108</f>
        <v>26.8</v>
      </c>
      <c r="K109" s="10"/>
      <c r="L109" s="10"/>
      <c r="M109" s="10"/>
      <c r="N109" s="10"/>
      <c r="O109" s="10"/>
      <c r="P109" s="10">
        <f>Financial!P108</f>
        <v>6.4</v>
      </c>
      <c r="Q109" s="10"/>
      <c r="R109" s="10"/>
      <c r="S109" s="10">
        <f>Financial!S108</f>
        <v>2.5</v>
      </c>
      <c r="T109" s="10">
        <f>Financial!T108</f>
        <v>1479.73</v>
      </c>
      <c r="U109" s="10">
        <f>Financial!U108</f>
        <v>179.31</v>
      </c>
      <c r="V109" s="10">
        <f>Financial!V108</f>
        <v>314.39999999999998</v>
      </c>
      <c r="W109" s="10">
        <f>Financial!W108</f>
        <v>253.69</v>
      </c>
      <c r="X109" s="10">
        <f>Financial!X108</f>
        <v>244.74</v>
      </c>
      <c r="Y109" s="10">
        <f>Financial!Y108</f>
        <v>203.51</v>
      </c>
      <c r="Z109" s="10">
        <f>Financial!Z108</f>
        <v>354.77</v>
      </c>
      <c r="AA109" s="10">
        <f>Financial!AA108</f>
        <v>131.54</v>
      </c>
      <c r="AB109" s="10">
        <f>Financial!AB108</f>
        <v>131.84</v>
      </c>
      <c r="AC109" s="10">
        <f>Financial!AC108</f>
        <v>1397.12</v>
      </c>
      <c r="AD109" s="10">
        <f>IF(MONTH($A109)=1,Financial!AD108,IF(Financial!AD108-Financial!AD107&lt;=0,"",Financial!AD108-Financial!AD107))</f>
        <v>31648</v>
      </c>
      <c r="AE109" s="10">
        <f>IF(MONTH($A109)=1,Financial!AE108-Financial!AD108,IF((Financial!AE108-Financial!AE107)-(Financial!AD108-Financial!AD107)&lt;=0,"",(Financial!AE108-Financial!AE107)-(Financial!AD108-Financial!AD107)))</f>
        <v>288138</v>
      </c>
      <c r="AF109" s="10">
        <f>IF(MONTH($A109)=1,Financial!AF108,IF(Financial!AF108-Financial!AF107&lt;=0,"",Financial!AF108-Financial!AF107))</f>
        <v>1465392</v>
      </c>
      <c r="AG109" s="10">
        <f>Financial!AG108</f>
        <v>4.41</v>
      </c>
      <c r="AH109" s="10">
        <f>Financial!AH108</f>
        <v>6.23</v>
      </c>
      <c r="AI109" s="10">
        <f>Financial!AI108</f>
        <v>7.41</v>
      </c>
    </row>
    <row r="110" spans="1:35" ht="12.75" customHeight="1" x14ac:dyDescent="0.25">
      <c r="A110" s="13">
        <v>40391</v>
      </c>
      <c r="B110" s="10">
        <f>Financial!B109</f>
        <v>21201630.063200001</v>
      </c>
      <c r="C110" s="10">
        <f>Financial!C109</f>
        <v>476266</v>
      </c>
      <c r="D110" s="10">
        <f>Financial!D109</f>
        <v>1230658</v>
      </c>
      <c r="E110" s="10">
        <f>Financial!E109</f>
        <v>4267953</v>
      </c>
      <c r="F110" s="10">
        <f>Financial!F109</f>
        <v>4272755</v>
      </c>
      <c r="G110" s="10">
        <f>Financial!G109</f>
        <v>1751914</v>
      </c>
      <c r="H110" s="10"/>
      <c r="I110" s="10"/>
      <c r="J110" s="10">
        <f>Financial!J109</f>
        <v>27.1</v>
      </c>
      <c r="K110" s="10"/>
      <c r="L110" s="10"/>
      <c r="M110" s="10"/>
      <c r="N110" s="10"/>
      <c r="O110" s="10"/>
      <c r="P110" s="10">
        <f>Financial!P109</f>
        <v>6.1</v>
      </c>
      <c r="Q110" s="10"/>
      <c r="R110" s="10"/>
      <c r="S110" s="10">
        <f>Financial!S109</f>
        <v>2.5</v>
      </c>
      <c r="T110" s="10">
        <f>Financial!T109</f>
        <v>1421.21</v>
      </c>
      <c r="U110" s="10">
        <f>Financial!U109</f>
        <v>169.53</v>
      </c>
      <c r="V110" s="10">
        <f>Financial!V109</f>
        <v>317.27999999999997</v>
      </c>
      <c r="W110" s="10">
        <f>Financial!W109</f>
        <v>253.37</v>
      </c>
      <c r="X110" s="10">
        <f>Financial!X109</f>
        <v>241.86</v>
      </c>
      <c r="Y110" s="10">
        <f>Financial!Y109</f>
        <v>211.06</v>
      </c>
      <c r="Z110" s="10">
        <f>Financial!Z109</f>
        <v>342.03</v>
      </c>
      <c r="AA110" s="10">
        <f>Financial!AA109</f>
        <v>125.44</v>
      </c>
      <c r="AB110" s="10">
        <f>Financial!AB109</f>
        <v>146.5</v>
      </c>
      <c r="AC110" s="10">
        <f>Financial!AC109</f>
        <v>1368.9</v>
      </c>
      <c r="AD110" s="10">
        <f>IF(MONTH($A110)=1,Financial!AD109,IF(Financial!AD109-Financial!AD108&lt;=0,"",Financial!AD109-Financial!AD108))</f>
        <v>30976</v>
      </c>
      <c r="AE110" s="10">
        <f>IF(MONTH($A110)=1,Financial!AE109-Financial!AD109,IF((Financial!AE109-Financial!AE108)-(Financial!AD109-Financial!AD108)&lt;=0,"",(Financial!AE109-Financial!AE108)-(Financial!AD109-Financial!AD108)))</f>
        <v>286156</v>
      </c>
      <c r="AF110" s="10">
        <f>IF(MONTH($A110)=1,Financial!AF109,IF(Financial!AF109-Financial!AF108&lt;=0,"",Financial!AF109-Financial!AF108))</f>
        <v>1406290</v>
      </c>
      <c r="AG110" s="10">
        <f>Financial!AG109</f>
        <v>4.6399999999999997</v>
      </c>
      <c r="AH110" s="10">
        <f>Financial!AH109</f>
        <v>6.44</v>
      </c>
      <c r="AI110" s="10">
        <f>Financial!AI109</f>
        <v>7.48</v>
      </c>
    </row>
    <row r="111" spans="1:35" ht="12.75" customHeight="1" x14ac:dyDescent="0.25">
      <c r="A111" s="13">
        <v>40422</v>
      </c>
      <c r="B111" s="10">
        <f>Financial!B110</f>
        <v>21616609.7383148</v>
      </c>
      <c r="C111" s="10">
        <f>Financial!C110</f>
        <v>490099</v>
      </c>
      <c r="D111" s="10">
        <f>Financial!D110</f>
        <v>1245676</v>
      </c>
      <c r="E111" s="10">
        <f>Financial!E110</f>
        <v>4500780</v>
      </c>
      <c r="F111" s="10">
        <f>Financial!F110</f>
        <v>4331751</v>
      </c>
      <c r="G111" s="10">
        <f>Financial!G110</f>
        <v>1906239</v>
      </c>
      <c r="H111" s="10"/>
      <c r="I111" s="10"/>
      <c r="J111" s="10">
        <f>Financial!J110</f>
        <v>26.6</v>
      </c>
      <c r="K111" s="10"/>
      <c r="L111" s="10"/>
      <c r="M111" s="10"/>
      <c r="N111" s="10"/>
      <c r="O111" s="10"/>
      <c r="P111" s="10">
        <f>Financial!P110</f>
        <v>5.7</v>
      </c>
      <c r="Q111" s="10"/>
      <c r="R111" s="10"/>
      <c r="S111" s="10">
        <f>Financial!S110</f>
        <v>2.7</v>
      </c>
      <c r="T111" s="10">
        <f>Financial!T110</f>
        <v>1507.66</v>
      </c>
      <c r="U111" s="10">
        <f>Financial!U110</f>
        <v>177.43</v>
      </c>
      <c r="V111" s="10">
        <f>Financial!V110</f>
        <v>332.48</v>
      </c>
      <c r="W111" s="10">
        <f>Financial!W110</f>
        <v>278.99</v>
      </c>
      <c r="X111" s="10">
        <f>Financial!X110</f>
        <v>261.3</v>
      </c>
      <c r="Y111" s="10">
        <f>Financial!Y110</f>
        <v>228.66</v>
      </c>
      <c r="Z111" s="10">
        <f>Financial!Z110</f>
        <v>374.1</v>
      </c>
      <c r="AA111" s="10">
        <f>Financial!AA110</f>
        <v>120.51</v>
      </c>
      <c r="AB111" s="10">
        <f>Financial!AB110</f>
        <v>146.27000000000001</v>
      </c>
      <c r="AC111" s="10">
        <f>Financial!AC110</f>
        <v>1440.3</v>
      </c>
      <c r="AD111" s="10">
        <f>IF(MONTH($A111)=1,Financial!AD110,IF(Financial!AD110-Financial!AD109&lt;=0,"",Financial!AD110-Financial!AD109))</f>
        <v>34436</v>
      </c>
      <c r="AE111" s="10">
        <f>IF(MONTH($A111)=1,Financial!AE110-Financial!AD110,IF((Financial!AE110-Financial!AE109)-(Financial!AD110-Financial!AD109)&lt;=0,"",(Financial!AE110-Financial!AE109)-(Financial!AD110-Financial!AD109)))</f>
        <v>288571</v>
      </c>
      <c r="AF111" s="10">
        <f>IF(MONTH($A111)=1,Financial!AF110,IF(Financial!AF110-Financial!AF109&lt;=0,"",Financial!AF110-Financial!AF109))</f>
        <v>1655461</v>
      </c>
      <c r="AG111" s="10">
        <f>Financial!AG110</f>
        <v>4.66</v>
      </c>
      <c r="AH111" s="10">
        <f>Financial!AH110</f>
        <v>6.45</v>
      </c>
      <c r="AI111" s="10">
        <f>Financial!AI110</f>
        <v>8</v>
      </c>
    </row>
    <row r="112" spans="1:35" ht="12.75" customHeight="1" x14ac:dyDescent="0.25">
      <c r="A112" s="13">
        <v>40452</v>
      </c>
      <c r="B112" s="10">
        <f>Financial!B111</f>
        <v>22088077.926794998</v>
      </c>
      <c r="C112" s="10">
        <f>Financial!C111</f>
        <v>497082</v>
      </c>
      <c r="D112" s="10">
        <f>Financial!D111</f>
        <v>1260159</v>
      </c>
      <c r="E112" s="10">
        <f>Financial!E111</f>
        <v>4575950</v>
      </c>
      <c r="F112" s="10">
        <f>Financial!F111</f>
        <v>4418063</v>
      </c>
      <c r="G112" s="10">
        <f>Financial!G111</f>
        <v>1759792</v>
      </c>
      <c r="H112" s="10"/>
      <c r="I112" s="10"/>
      <c r="J112" s="10">
        <f>Financial!J111</f>
        <v>26.3</v>
      </c>
      <c r="K112" s="10"/>
      <c r="L112" s="10"/>
      <c r="M112" s="10"/>
      <c r="N112" s="10"/>
      <c r="O112" s="10"/>
      <c r="P112" s="10">
        <f>Financial!P111</f>
        <v>5.6</v>
      </c>
      <c r="Q112" s="10"/>
      <c r="R112" s="10"/>
      <c r="S112" s="10">
        <f>Financial!S111</f>
        <v>2.6</v>
      </c>
      <c r="T112" s="10">
        <f>Financial!T111</f>
        <v>1587.14</v>
      </c>
      <c r="U112" s="10">
        <f>Financial!U111</f>
        <v>181.89</v>
      </c>
      <c r="V112" s="10">
        <f>Financial!V111</f>
        <v>359.38</v>
      </c>
      <c r="W112" s="10">
        <f>Financial!W111</f>
        <v>286.95999999999998</v>
      </c>
      <c r="X112" s="10">
        <f>Financial!X111</f>
        <v>265</v>
      </c>
      <c r="Y112" s="10">
        <f>Financial!Y111</f>
        <v>229.42</v>
      </c>
      <c r="Z112" s="10">
        <f>Financial!Z111</f>
        <v>412.39</v>
      </c>
      <c r="AA112" s="10">
        <f>Financial!AA111</f>
        <v>124.66</v>
      </c>
      <c r="AB112" s="10">
        <f>Financial!AB111</f>
        <v>156.5</v>
      </c>
      <c r="AC112" s="10">
        <f>Financial!AC111</f>
        <v>1523.39</v>
      </c>
      <c r="AD112" s="10">
        <f>IF(MONTH($A112)=1,Financial!AD111,IF(Financial!AD111-Financial!AD110&lt;=0,"",Financial!AD111-Financial!AD110))</f>
        <v>37513</v>
      </c>
      <c r="AE112" s="10">
        <f>IF(MONTH($A112)=1,Financial!AE111-Financial!AD111,IF((Financial!AE111-Financial!AE110)-(Financial!AD111-Financial!AD110)&lt;=0,"",(Financial!AE111-Financial!AE110)-(Financial!AD111-Financial!AD110)))</f>
        <v>297645</v>
      </c>
      <c r="AF112" s="10">
        <f>IF(MONTH($A112)=1,Financial!AF111,IF(Financial!AF111-Financial!AF110&lt;=0,"",Financial!AF111-Financial!AF110))</f>
        <v>1711571</v>
      </c>
      <c r="AG112" s="10">
        <f>Financial!AG111</f>
        <v>4.75</v>
      </c>
      <c r="AH112" s="10">
        <f>Financial!AH111</f>
        <v>6.45</v>
      </c>
      <c r="AI112" s="10">
        <f>Financial!AI111</f>
        <v>7.66</v>
      </c>
    </row>
    <row r="113" spans="1:35" ht="12.75" customHeight="1" x14ac:dyDescent="0.25">
      <c r="A113" s="13">
        <v>40483</v>
      </c>
      <c r="B113" s="10">
        <f>Financial!B112</f>
        <v>22490438.719379801</v>
      </c>
      <c r="C113" s="10">
        <f>Financial!C112</f>
        <v>483063</v>
      </c>
      <c r="D113" s="10">
        <f>Financial!D112</f>
        <v>1273400</v>
      </c>
      <c r="E113" s="10">
        <f>Financial!E112</f>
        <v>4671858</v>
      </c>
      <c r="F113" s="10">
        <f>Financial!F112</f>
        <v>4514327</v>
      </c>
      <c r="G113" s="10">
        <f>Financial!G112</f>
        <v>1868820</v>
      </c>
      <c r="H113" s="10"/>
      <c r="I113" s="10"/>
      <c r="J113" s="10">
        <f>Financial!J112</f>
        <v>26.9</v>
      </c>
      <c r="K113" s="10"/>
      <c r="L113" s="10"/>
      <c r="M113" s="10"/>
      <c r="N113" s="10"/>
      <c r="O113" s="10"/>
      <c r="P113" s="10">
        <f>Financial!P112</f>
        <v>5.6</v>
      </c>
      <c r="Q113" s="10"/>
      <c r="R113" s="10"/>
      <c r="S113" s="10">
        <f>Financial!S112</f>
        <v>2.8</v>
      </c>
      <c r="T113" s="10">
        <f>Financial!T112</f>
        <v>1597.35</v>
      </c>
      <c r="U113" s="10">
        <f>Financial!U112</f>
        <v>179.45</v>
      </c>
      <c r="V113" s="10">
        <f>Financial!V112</f>
        <v>380.36</v>
      </c>
      <c r="W113" s="10">
        <f>Financial!W112</f>
        <v>302.67</v>
      </c>
      <c r="X113" s="10">
        <f>Financial!X112</f>
        <v>265.87</v>
      </c>
      <c r="Y113" s="10">
        <f>Financial!Y112</f>
        <v>246.79</v>
      </c>
      <c r="Z113" s="10">
        <f>Financial!Z112</f>
        <v>409.55</v>
      </c>
      <c r="AA113" s="10">
        <f>Financial!AA112</f>
        <v>126.93</v>
      </c>
      <c r="AB113" s="10">
        <f>Financial!AB112</f>
        <v>185.25</v>
      </c>
      <c r="AC113" s="10">
        <f>Financial!AC112</f>
        <v>1565.52</v>
      </c>
      <c r="AD113" s="10">
        <f>IF(MONTH($A113)=1,Financial!AD112,IF(Financial!AD112-Financial!AD111&lt;=0,"",Financial!AD112-Financial!AD111))</f>
        <v>41015</v>
      </c>
      <c r="AE113" s="10">
        <f>IF(MONTH($A113)=1,Financial!AE112-Financial!AD112,IF((Financial!AE112-Financial!AE111)-(Financial!AD112-Financial!AD111)&lt;=0,"",(Financial!AE112-Financial!AE111)-(Financial!AD112-Financial!AD111)))</f>
        <v>295207</v>
      </c>
      <c r="AF113" s="10">
        <f>IF(MONTH($A113)=1,Financial!AF112,IF(Financial!AF112-Financial!AF111&lt;=0,"",Financial!AF112-Financial!AF111))</f>
        <v>1687371</v>
      </c>
      <c r="AG113" s="10">
        <f>Financial!AG112</f>
        <v>5.36</v>
      </c>
      <c r="AH113" s="10">
        <f>Financial!AH112</f>
        <v>6.89</v>
      </c>
      <c r="AI113" s="10">
        <f>Financial!AI112</f>
        <v>7.8</v>
      </c>
    </row>
    <row r="114" spans="1:35" ht="12.75" customHeight="1" x14ac:dyDescent="0.25">
      <c r="A114" s="13">
        <v>40513</v>
      </c>
      <c r="B114" s="10">
        <f>Financial!B113</f>
        <v>22772288.709355801</v>
      </c>
      <c r="C114" s="10">
        <f>Financial!C113</f>
        <v>479379</v>
      </c>
      <c r="D114" s="10">
        <f>Financial!D113</f>
        <v>1301453</v>
      </c>
      <c r="E114" s="10">
        <f>Financial!E113</f>
        <v>4765699</v>
      </c>
      <c r="F114" s="10">
        <f>Financial!F113</f>
        <v>4809465</v>
      </c>
      <c r="G114" s="10">
        <f>Financial!G113</f>
        <v>1866038</v>
      </c>
      <c r="H114" s="10"/>
      <c r="I114" s="10"/>
      <c r="J114" s="10">
        <f>Financial!J113</f>
        <v>24.7</v>
      </c>
      <c r="K114" s="10"/>
      <c r="L114" s="10"/>
      <c r="M114" s="10"/>
      <c r="N114" s="10"/>
      <c r="O114" s="10"/>
      <c r="P114" s="10">
        <f>Financial!P113</f>
        <v>5.5</v>
      </c>
      <c r="Q114" s="10"/>
      <c r="R114" s="10"/>
      <c r="S114" s="10">
        <f>Financial!S113</f>
        <v>3</v>
      </c>
      <c r="T114" s="10">
        <f>Financial!T113</f>
        <v>1770.28</v>
      </c>
      <c r="U114" s="10">
        <f>Financial!U113</f>
        <v>196.97</v>
      </c>
      <c r="V114" s="10">
        <f>Financial!V113</f>
        <v>440.71</v>
      </c>
      <c r="W114" s="10">
        <f>Financial!W113</f>
        <v>355.8</v>
      </c>
      <c r="X114" s="10">
        <f>Financial!X113</f>
        <v>273.55</v>
      </c>
      <c r="Y114" s="10">
        <f>Financial!Y113</f>
        <v>264.43</v>
      </c>
      <c r="Z114" s="10">
        <f>Financial!Z113</f>
        <v>452.95</v>
      </c>
      <c r="AA114" s="10">
        <f>Financial!AA113</f>
        <v>137.12</v>
      </c>
      <c r="AB114" s="10">
        <f>Financial!AB113</f>
        <v>207.66</v>
      </c>
      <c r="AC114" s="10">
        <f>Financial!AC113</f>
        <v>1687.99</v>
      </c>
      <c r="AD114" s="10">
        <f>IF(MONTH($A114)=1,Financial!AD113,IF(Financial!AD113-Financial!AD112&lt;=0,"",Financial!AD113-Financial!AD112))</f>
        <v>63146</v>
      </c>
      <c r="AE114" s="10">
        <f>IF(MONTH($A114)=1,Financial!AE113-Financial!AD113,IF((Financial!AE113-Financial!AE112)-(Financial!AD113-Financial!AD112)&lt;=0,"",(Financial!AE113-Financial!AE112)-(Financial!AD113-Financial!AD112)))</f>
        <v>361817</v>
      </c>
      <c r="AF114" s="10">
        <f>IF(MONTH($A114)=1,Financial!AF113,IF(Financial!AF113-Financial!AF112&lt;=0,"",Financial!AF113-Financial!AF112))</f>
        <v>2404494</v>
      </c>
      <c r="AG114" s="10">
        <f>Financial!AG113</f>
        <v>5.33</v>
      </c>
      <c r="AH114" s="10">
        <f>Financial!AH113</f>
        <v>6.96</v>
      </c>
      <c r="AI114" s="10">
        <f>Financial!AI113</f>
        <v>7.82</v>
      </c>
    </row>
    <row r="115" spans="1:35" ht="12.75" customHeight="1" x14ac:dyDescent="0.25">
      <c r="A115" s="13">
        <v>40544</v>
      </c>
      <c r="B115" s="10">
        <f>Financial!B114</f>
        <v>22952909.7352429</v>
      </c>
      <c r="C115" s="10">
        <f>Financial!C114</f>
        <v>484158</v>
      </c>
      <c r="D115" s="10">
        <f>Financial!D114</f>
        <v>1308511</v>
      </c>
      <c r="E115" s="10">
        <f>Financial!E114</f>
        <v>4819831</v>
      </c>
      <c r="F115" s="10">
        <f>Financial!F114</f>
        <v>4704536</v>
      </c>
      <c r="G115" s="10">
        <f>Financial!G114</f>
        <v>1759048</v>
      </c>
      <c r="H115" s="10">
        <f>Financial!H114</f>
        <v>16.100000000000001</v>
      </c>
      <c r="I115" s="10">
        <f>Financial!I114</f>
        <v>20.7</v>
      </c>
      <c r="J115" s="10">
        <f>Financial!J114</f>
        <v>27.2</v>
      </c>
      <c r="K115" s="10"/>
      <c r="L115" s="10"/>
      <c r="M115" s="10"/>
      <c r="N115" s="10"/>
      <c r="O115" s="10"/>
      <c r="P115" s="10">
        <f>Financial!P114</f>
        <v>5.4</v>
      </c>
      <c r="Q115" s="10"/>
      <c r="R115" s="10"/>
      <c r="S115" s="10">
        <f>Financial!S114</f>
        <v>2.5</v>
      </c>
      <c r="T115" s="10">
        <f>Financial!T114</f>
        <v>1870.31</v>
      </c>
      <c r="U115" s="10">
        <f>Financial!U114</f>
        <v>212.17</v>
      </c>
      <c r="V115" s="10">
        <f>Financial!V114</f>
        <v>448.95</v>
      </c>
      <c r="W115" s="10">
        <f>Financial!W114</f>
        <v>367.64</v>
      </c>
      <c r="X115" s="10">
        <f>Financial!X114</f>
        <v>284.39999999999998</v>
      </c>
      <c r="Y115" s="10">
        <f>Financial!Y114</f>
        <v>277.33</v>
      </c>
      <c r="Z115" s="10">
        <f>Financial!Z114</f>
        <v>486.64</v>
      </c>
      <c r="AA115" s="10">
        <f>Financial!AA114</f>
        <v>140.75</v>
      </c>
      <c r="AB115" s="10">
        <f>Financial!AB114</f>
        <v>217.32</v>
      </c>
      <c r="AC115" s="10">
        <f>Financial!AC114</f>
        <v>1723.42</v>
      </c>
      <c r="AD115" s="10">
        <f>IF(MONTH($A115)=1,Financial!AD114,IF(Financial!AD114-Financial!AD113&lt;=0,"",Financial!AD114-Financial!AD113))</f>
        <v>19901</v>
      </c>
      <c r="AE115" s="10">
        <f>IF(MONTH($A115)=1,Financial!AE114-Financial!AD114,IF((Financial!AE114-Financial!AE113)-(Financial!AD114-Financial!AD113)&lt;=0,"",(Financial!AE114-Financial!AE113)-(Financial!AD114-Financial!AD113)))</f>
        <v>225741</v>
      </c>
      <c r="AF115" s="10">
        <f>IF(MONTH($A115)=1,Financial!AF114,IF(Financial!AF114-Financial!AF113&lt;=0,"",Financial!AF114-Financial!AF113))</f>
        <v>1185253</v>
      </c>
      <c r="AG115" s="10">
        <f>Financial!AG114</f>
        <v>5.27</v>
      </c>
      <c r="AH115" s="10">
        <f>Financial!AH114</f>
        <v>7.02</v>
      </c>
      <c r="AI115" s="10">
        <f>Financial!AI114</f>
        <v>7.9</v>
      </c>
    </row>
    <row r="116" spans="1:35" ht="12.75" customHeight="1" x14ac:dyDescent="0.25">
      <c r="A116" s="13">
        <v>40575</v>
      </c>
      <c r="B116" s="10">
        <f>Financial!B115</f>
        <v>23350732.5139088</v>
      </c>
      <c r="C116" s="10">
        <f>Financial!C115</f>
        <v>493835</v>
      </c>
      <c r="D116" s="10">
        <f>Financial!D115</f>
        <v>1314152</v>
      </c>
      <c r="E116" s="10">
        <f>Financial!E115</f>
        <v>4847962</v>
      </c>
      <c r="F116" s="10">
        <f>Financial!F115</f>
        <v>4813256</v>
      </c>
      <c r="G116" s="10">
        <f>Financial!G115</f>
        <v>1818274</v>
      </c>
      <c r="H116" s="10">
        <f>Financial!H115</f>
        <v>16.399999999999999</v>
      </c>
      <c r="I116" s="10">
        <f>Financial!I115</f>
        <v>20.2</v>
      </c>
      <c r="J116" s="10">
        <f>Financial!J115</f>
        <v>25</v>
      </c>
      <c r="K116" s="10"/>
      <c r="L116" s="10"/>
      <c r="M116" s="10"/>
      <c r="N116" s="10"/>
      <c r="O116" s="10"/>
      <c r="P116" s="10">
        <f>Financial!P115</f>
        <v>5.3</v>
      </c>
      <c r="Q116" s="10"/>
      <c r="R116" s="10"/>
      <c r="S116" s="10">
        <f>Financial!S115</f>
        <v>2.6</v>
      </c>
      <c r="T116" s="10">
        <f>Financial!T115</f>
        <v>1969.91</v>
      </c>
      <c r="U116" s="10">
        <f>Financial!U115</f>
        <v>235.39</v>
      </c>
      <c r="V116" s="10">
        <f>Financial!V115</f>
        <v>443.74</v>
      </c>
      <c r="W116" s="10">
        <f>Financial!W115</f>
        <v>368.86</v>
      </c>
      <c r="X116" s="10">
        <f>Financial!X115</f>
        <v>276.29000000000002</v>
      </c>
      <c r="Y116" s="10">
        <f>Financial!Y115</f>
        <v>292.48</v>
      </c>
      <c r="Z116" s="10">
        <f>Financial!Z115</f>
        <v>492.8</v>
      </c>
      <c r="AA116" s="10">
        <f>Financial!AA115</f>
        <v>136.22</v>
      </c>
      <c r="AB116" s="10">
        <f>Financial!AB115</f>
        <v>214.3</v>
      </c>
      <c r="AC116" s="10">
        <f>Financial!AC115</f>
        <v>1777.84</v>
      </c>
      <c r="AD116" s="10">
        <f>IF(MONTH($A116)=1,Financial!AD115,IF(Financial!AD115-Financial!AD114&lt;=0,"",Financial!AD115-Financial!AD114))</f>
        <v>34379</v>
      </c>
      <c r="AE116" s="10">
        <f>IF(MONTH($A116)=1,Financial!AE115-Financial!AD115,IF((Financial!AE115-Financial!AE114)-(Financial!AD115-Financial!AD114)&lt;=0,"",(Financial!AE115-Financial!AE114)-(Financial!AD115-Financial!AD114)))</f>
        <v>268354</v>
      </c>
      <c r="AF116" s="10">
        <f>IF(MONTH($A116)=1,Financial!AF115,IF(Financial!AF115-Financial!AF114&lt;=0,"",Financial!AF115-Financial!AF114))</f>
        <v>1523000</v>
      </c>
      <c r="AG116" s="10">
        <f>Financial!AG115</f>
        <v>5.26</v>
      </c>
      <c r="AH116" s="10">
        <f>Financial!AH115</f>
        <v>7.09</v>
      </c>
      <c r="AI116" s="10">
        <f>Financial!AI115</f>
        <v>8.25</v>
      </c>
    </row>
    <row r="117" spans="1:35" ht="12.75" customHeight="1" x14ac:dyDescent="0.25">
      <c r="A117" s="13">
        <v>40603</v>
      </c>
      <c r="B117" s="10">
        <f>Financial!B116</f>
        <v>23555185.900921401</v>
      </c>
      <c r="C117" s="10">
        <f>Financial!C116</f>
        <v>502460</v>
      </c>
      <c r="D117" s="10">
        <f>Financial!D116</f>
        <v>1335667</v>
      </c>
      <c r="E117" s="10">
        <f>Financial!E116</f>
        <v>4868093</v>
      </c>
      <c r="F117" s="10">
        <f>Financial!F116</f>
        <v>4842710</v>
      </c>
      <c r="G117" s="10">
        <f>Financial!G116</f>
        <v>1787911</v>
      </c>
      <c r="H117" s="10">
        <f>Financial!H116</f>
        <v>16.5</v>
      </c>
      <c r="I117" s="10">
        <f>Financial!I116</f>
        <v>20.100000000000001</v>
      </c>
      <c r="J117" s="10">
        <f>Financial!J116</f>
        <v>23</v>
      </c>
      <c r="K117" s="10"/>
      <c r="L117" s="10"/>
      <c r="M117" s="10"/>
      <c r="N117" s="10"/>
      <c r="O117" s="10"/>
      <c r="P117" s="10">
        <f>Financial!P116</f>
        <v>5.2</v>
      </c>
      <c r="Q117" s="10"/>
      <c r="R117" s="10"/>
      <c r="S117" s="10">
        <f>Financial!S116</f>
        <v>2.8</v>
      </c>
      <c r="T117" s="10">
        <f>Financial!T116</f>
        <v>2044.2</v>
      </c>
      <c r="U117" s="10">
        <f>Financial!U116</f>
        <v>242.17</v>
      </c>
      <c r="V117" s="10">
        <f>Financial!V116</f>
        <v>446.76</v>
      </c>
      <c r="W117" s="10">
        <f>Financial!W116</f>
        <v>376.76</v>
      </c>
      <c r="X117" s="10">
        <f>Financial!X116</f>
        <v>272.74</v>
      </c>
      <c r="Y117" s="10">
        <f>Financial!Y116</f>
        <v>302.48</v>
      </c>
      <c r="Z117" s="10">
        <f>Financial!Z116</f>
        <v>491.97</v>
      </c>
      <c r="AA117" s="10">
        <f>Financial!AA116</f>
        <v>136.88</v>
      </c>
      <c r="AB117" s="10">
        <f>Financial!AB116</f>
        <v>205.48</v>
      </c>
      <c r="AC117" s="10">
        <f>Financial!AC116</f>
        <v>1813.59</v>
      </c>
      <c r="AD117" s="10">
        <f>IF(MONTH($A117)=1,Financial!AD116,IF(Financial!AD116-Financial!AD115&lt;=0,"",Financial!AD116-Financial!AD115))</f>
        <v>47633</v>
      </c>
      <c r="AE117" s="10">
        <f>IF(MONTH($A117)=1,Financial!AE116-Financial!AD116,IF((Financial!AE116-Financial!AE115)-(Financial!AD116-Financial!AD115)&lt;=0,"",(Financial!AE116-Financial!AE115)-(Financial!AD116-Financial!AD115)))</f>
        <v>346970</v>
      </c>
      <c r="AF117" s="10">
        <f>IF(MONTH($A117)=1,Financial!AF116,IF(Financial!AF116-Financial!AF115&lt;=0,"",Financial!AF116-Financial!AF115))</f>
        <v>2047089</v>
      </c>
      <c r="AG117" s="10">
        <f>Financial!AG116</f>
        <v>4.92</v>
      </c>
      <c r="AH117" s="10">
        <f>Financial!AH116</f>
        <v>6.88</v>
      </c>
      <c r="AI117" s="10">
        <f>Financial!AI116</f>
        <v>8.09</v>
      </c>
    </row>
    <row r="118" spans="1:35" ht="12.75" customHeight="1" x14ac:dyDescent="0.25">
      <c r="A118" s="13">
        <v>40634</v>
      </c>
      <c r="B118" s="10">
        <f>Financial!B117</f>
        <v>23795203.013053901</v>
      </c>
      <c r="C118" s="10">
        <f>Financial!C117</f>
        <v>523950</v>
      </c>
      <c r="D118" s="10">
        <f>Financial!D117</f>
        <v>1368748</v>
      </c>
      <c r="E118" s="10">
        <f>Financial!E117</f>
        <v>4935446</v>
      </c>
      <c r="F118" s="10">
        <f>Financial!F117</f>
        <v>4942452</v>
      </c>
      <c r="G118" s="10">
        <f>Financial!G117</f>
        <v>1725160</v>
      </c>
      <c r="H118" s="10">
        <f>Financial!H117</f>
        <v>16.600000000000001</v>
      </c>
      <c r="I118" s="10">
        <f>Financial!I117</f>
        <v>19.3</v>
      </c>
      <c r="J118" s="10">
        <f>Financial!J117</f>
        <v>23</v>
      </c>
      <c r="K118" s="10"/>
      <c r="L118" s="10"/>
      <c r="M118" s="10"/>
      <c r="N118" s="10"/>
      <c r="O118" s="10"/>
      <c r="P118" s="10">
        <f>Financial!P117</f>
        <v>5.0999999999999996</v>
      </c>
      <c r="Q118" s="10"/>
      <c r="R118" s="10"/>
      <c r="S118" s="10">
        <f>Financial!S117</f>
        <v>2.8</v>
      </c>
      <c r="T118" s="10">
        <f>Financial!T117</f>
        <v>2026.94</v>
      </c>
      <c r="U118" s="10">
        <f>Financial!U117</f>
        <v>241.44</v>
      </c>
      <c r="V118" s="10">
        <f>Financial!V117</f>
        <v>440.54</v>
      </c>
      <c r="W118" s="10">
        <f>Financial!W117</f>
        <v>375.31</v>
      </c>
      <c r="X118" s="10">
        <f>Financial!X117</f>
        <v>260.61</v>
      </c>
      <c r="Y118" s="10">
        <f>Financial!Y117</f>
        <v>302.48</v>
      </c>
      <c r="Z118" s="10">
        <f>Financial!Z117</f>
        <v>469.33</v>
      </c>
      <c r="AA118" s="10">
        <f>Financial!AA117</f>
        <v>134.11000000000001</v>
      </c>
      <c r="AB118" s="10">
        <f>Financial!AB117</f>
        <v>196.14</v>
      </c>
      <c r="AC118" s="10">
        <f>Financial!AC117</f>
        <v>1741.84</v>
      </c>
      <c r="AD118" s="10">
        <f>IF(MONTH($A118)=1,Financial!AD117,IF(Financial!AD117-Financial!AD116&lt;=0,"",Financial!AD117-Financial!AD116))</f>
        <v>50524</v>
      </c>
      <c r="AE118" s="10">
        <f>IF(MONTH($A118)=1,Financial!AE117-Financial!AD117,IF((Financial!AE117-Financial!AE116)-(Financial!AD117-Financial!AD116)&lt;=0,"",(Financial!AE117-Financial!AE116)-(Financial!AD117-Financial!AD116)))</f>
        <v>367706</v>
      </c>
      <c r="AF118" s="10">
        <f>IF(MONTH($A118)=1,Financial!AF117,IF(Financial!AF117-Financial!AF116&lt;=0,"",Financial!AF117-Financial!AF116))</f>
        <v>2010263</v>
      </c>
      <c r="AG118" s="10">
        <f>Financial!AG117</f>
        <v>4.45</v>
      </c>
      <c r="AH118" s="10">
        <f>Financial!AH117</f>
        <v>6.59</v>
      </c>
      <c r="AI118" s="10">
        <f>Financial!AI117</f>
        <v>8.08</v>
      </c>
    </row>
    <row r="119" spans="1:35" ht="12.75" customHeight="1" x14ac:dyDescent="0.25">
      <c r="A119" s="13">
        <v>40664</v>
      </c>
      <c r="B119" s="10">
        <f>Financial!B118</f>
        <v>24067270.905096602</v>
      </c>
      <c r="C119" s="10">
        <f>Financial!C118</f>
        <v>521092</v>
      </c>
      <c r="D119" s="10">
        <f>Financial!D118</f>
        <v>1405395</v>
      </c>
      <c r="E119" s="10">
        <f>Financial!E118</f>
        <v>5065358</v>
      </c>
      <c r="F119" s="10">
        <f>Financial!F118</f>
        <v>4944733</v>
      </c>
      <c r="G119" s="10">
        <f>Financial!G118</f>
        <v>1905319</v>
      </c>
      <c r="H119" s="10">
        <f>Financial!H118</f>
        <v>16.399999999999999</v>
      </c>
      <c r="I119" s="10">
        <f>Financial!I118</f>
        <v>19.3</v>
      </c>
      <c r="J119" s="10">
        <f>Financial!J118</f>
        <v>22.6</v>
      </c>
      <c r="K119" s="10"/>
      <c r="L119" s="10"/>
      <c r="M119" s="10"/>
      <c r="N119" s="10"/>
      <c r="O119" s="10"/>
      <c r="P119" s="10">
        <f>Financial!P118</f>
        <v>5.0999999999999996</v>
      </c>
      <c r="Q119" s="10"/>
      <c r="R119" s="10"/>
      <c r="S119" s="10">
        <f>Financial!S118</f>
        <v>3.2</v>
      </c>
      <c r="T119" s="10">
        <f>Financial!T118</f>
        <v>1888.6</v>
      </c>
      <c r="U119" s="10">
        <f>Financial!U118</f>
        <v>222.75</v>
      </c>
      <c r="V119" s="10">
        <f>Financial!V118</f>
        <v>422.26</v>
      </c>
      <c r="W119" s="10">
        <f>Financial!W118</f>
        <v>348.42</v>
      </c>
      <c r="X119" s="10">
        <f>Financial!X118</f>
        <v>239.14</v>
      </c>
      <c r="Y119" s="10">
        <f>Financial!Y118</f>
        <v>302.48</v>
      </c>
      <c r="Z119" s="10">
        <f>Financial!Z118</f>
        <v>442.96</v>
      </c>
      <c r="AA119" s="10">
        <f>Financial!AA118</f>
        <v>133.4</v>
      </c>
      <c r="AB119" s="10">
        <f>Financial!AB118</f>
        <v>205.08</v>
      </c>
      <c r="AC119" s="10">
        <f>Financial!AC118</f>
        <v>1666.3</v>
      </c>
      <c r="AD119" s="10">
        <f>IF(MONTH($A119)=1,Financial!AD118,IF(Financial!AD118-Financial!AD117&lt;=0,"",Financial!AD118-Financial!AD117))</f>
        <v>52435</v>
      </c>
      <c r="AE119" s="10">
        <f>IF(MONTH($A119)=1,Financial!AE118-Financial!AD118,IF((Financial!AE118-Financial!AE117)-(Financial!AD118-Financial!AD117)&lt;=0,"",(Financial!AE118-Financial!AE117)-(Financial!AD118-Financial!AD117)))</f>
        <v>367607</v>
      </c>
      <c r="AF119" s="10">
        <f>IF(MONTH($A119)=1,Financial!AF118,IF(Financial!AF118-Financial!AF117&lt;=0,"",Financial!AF118-Financial!AF117))</f>
        <v>1999088</v>
      </c>
      <c r="AG119" s="10">
        <f>Financial!AG118</f>
        <v>4.84</v>
      </c>
      <c r="AH119" s="10">
        <f>Financial!AH118</f>
        <v>6.76</v>
      </c>
      <c r="AI119" s="10">
        <f>Financial!AI118</f>
        <v>8.26</v>
      </c>
    </row>
    <row r="120" spans="1:35" ht="12.75" customHeight="1" x14ac:dyDescent="0.25">
      <c r="A120" s="13">
        <v>40695</v>
      </c>
      <c r="B120" s="10">
        <f>Financial!B119</f>
        <v>24384474.2902929</v>
      </c>
      <c r="C120" s="10">
        <f>Financial!C119</f>
        <v>524527</v>
      </c>
      <c r="D120" s="10">
        <f>Financial!D119</f>
        <v>1445618</v>
      </c>
      <c r="E120" s="10">
        <f>Financial!E119</f>
        <v>5121581</v>
      </c>
      <c r="F120" s="10">
        <f>Financial!F119</f>
        <v>5057623</v>
      </c>
      <c r="G120" s="10">
        <f>Financial!G119</f>
        <v>1919525</v>
      </c>
      <c r="H120" s="10">
        <f>Financial!H119</f>
        <v>16.2</v>
      </c>
      <c r="I120" s="10">
        <f>Financial!I119</f>
        <v>19.3</v>
      </c>
      <c r="J120" s="10">
        <f>Financial!J119</f>
        <v>22</v>
      </c>
      <c r="K120" s="10"/>
      <c r="L120" s="10"/>
      <c r="M120" s="10"/>
      <c r="N120" s="10"/>
      <c r="O120" s="10"/>
      <c r="P120" s="10">
        <f>Financial!P119</f>
        <v>5.0999999999999996</v>
      </c>
      <c r="Q120" s="10"/>
      <c r="R120" s="10"/>
      <c r="S120" s="10">
        <f>Financial!S119</f>
        <v>3.3</v>
      </c>
      <c r="T120" s="10">
        <f>Financial!T119</f>
        <v>1906.71</v>
      </c>
      <c r="U120" s="10">
        <f>Financial!U119</f>
        <v>221.28</v>
      </c>
      <c r="V120" s="10">
        <f>Financial!V119</f>
        <v>420.25</v>
      </c>
      <c r="W120" s="10">
        <f>Financial!W119</f>
        <v>357.24</v>
      </c>
      <c r="X120" s="10">
        <f>Financial!X119</f>
        <v>246.8</v>
      </c>
      <c r="Y120" s="10">
        <f>Financial!Y119</f>
        <v>302.48</v>
      </c>
      <c r="Z120" s="10">
        <f>Financial!Z119</f>
        <v>436.47</v>
      </c>
      <c r="AA120" s="10">
        <f>Financial!AA119</f>
        <v>127.47</v>
      </c>
      <c r="AB120" s="10">
        <f>Financial!AB119</f>
        <v>213.73</v>
      </c>
      <c r="AC120" s="10">
        <f>Financial!AC119</f>
        <v>1666.59</v>
      </c>
      <c r="AD120" s="10">
        <f>IF(MONTH($A120)=1,Financial!AD119,IF(Financial!AD119-Financial!AD118&lt;=0,"",Financial!AD119-Financial!AD118))</f>
        <v>60432</v>
      </c>
      <c r="AE120" s="10">
        <f>IF(MONTH($A120)=1,Financial!AE119-Financial!AD119,IF((Financial!AE119-Financial!AE118)-(Financial!AD119-Financial!AD118)&lt;=0,"",(Financial!AE119-Financial!AE118)-(Financial!AD119-Financial!AD118)))</f>
        <v>384168</v>
      </c>
      <c r="AF120" s="10">
        <f>IF(MONTH($A120)=1,Financial!AF119,IF(Financial!AF119-Financial!AF118&lt;=0,"",Financial!AF119-Financial!AF118))</f>
        <v>2128009</v>
      </c>
      <c r="AG120" s="10">
        <f>Financial!AG119</f>
        <v>4.87</v>
      </c>
      <c r="AH120" s="10">
        <f>Financial!AH119</f>
        <v>6.57</v>
      </c>
      <c r="AI120" s="10">
        <f>Financial!AI119</f>
        <v>8.39</v>
      </c>
    </row>
    <row r="121" spans="1:35" ht="12.75" customHeight="1" x14ac:dyDescent="0.25">
      <c r="A121" s="13">
        <v>40725</v>
      </c>
      <c r="B121" s="10">
        <f>Financial!B120</f>
        <v>24741770.987538401</v>
      </c>
      <c r="C121" s="10">
        <f>Financial!C120</f>
        <v>533905</v>
      </c>
      <c r="D121" s="10">
        <f>Financial!D120</f>
        <v>1478311</v>
      </c>
      <c r="E121" s="10">
        <f>Financial!E120</f>
        <v>5174404</v>
      </c>
      <c r="F121" s="10">
        <f>Financial!F120</f>
        <v>5094349</v>
      </c>
      <c r="G121" s="10">
        <f>Financial!G120</f>
        <v>1905463</v>
      </c>
      <c r="H121" s="10">
        <f>Financial!H120</f>
        <v>16.399999999999999</v>
      </c>
      <c r="I121" s="10">
        <f>Financial!I120</f>
        <v>19.5</v>
      </c>
      <c r="J121" s="10">
        <f>Financial!J120</f>
        <v>22.7</v>
      </c>
      <c r="K121" s="10"/>
      <c r="L121" s="10"/>
      <c r="M121" s="10"/>
      <c r="N121" s="10"/>
      <c r="O121" s="10"/>
      <c r="P121" s="10">
        <f>Financial!P120</f>
        <v>5</v>
      </c>
      <c r="Q121" s="10"/>
      <c r="R121" s="10"/>
      <c r="S121" s="10">
        <f>Financial!S120</f>
        <v>3.4</v>
      </c>
      <c r="T121" s="10">
        <f>Financial!T120</f>
        <v>1965.02</v>
      </c>
      <c r="U121" s="10">
        <f>Financial!U120</f>
        <v>228.21</v>
      </c>
      <c r="V121" s="10">
        <f>Financial!V120</f>
        <v>453.53</v>
      </c>
      <c r="W121" s="10">
        <f>Financial!W120</f>
        <v>366.83</v>
      </c>
      <c r="X121" s="10">
        <f>Financial!X120</f>
        <v>254.57</v>
      </c>
      <c r="Y121" s="10">
        <f>Financial!Y120</f>
        <v>302.48</v>
      </c>
      <c r="Z121" s="10">
        <f>Financial!Z120</f>
        <v>442.16</v>
      </c>
      <c r="AA121" s="10">
        <f>Financial!AA120</f>
        <v>125.26</v>
      </c>
      <c r="AB121" s="10">
        <f>Financial!AB120</f>
        <v>229.07</v>
      </c>
      <c r="AC121" s="10">
        <f>Financial!AC120</f>
        <v>1705.18</v>
      </c>
      <c r="AD121" s="10">
        <f>IF(MONTH($A121)=1,Financial!AD120,IF(Financial!AD120-Financial!AD119&lt;=0,"",Financial!AD120-Financial!AD119))</f>
        <v>57971</v>
      </c>
      <c r="AE121" s="10">
        <f>IF(MONTH($A121)=1,Financial!AE120-Financial!AD120,IF((Financial!AE120-Financial!AE119)-(Financial!AD120-Financial!AD119)&lt;=0,"",(Financial!AE120-Financial!AE119)-(Financial!AD120-Financial!AD119)))</f>
        <v>387505</v>
      </c>
      <c r="AF121" s="10">
        <f>IF(MONTH($A121)=1,Financial!AF120,IF(Financial!AF120-Financial!AF119&lt;=0,"",Financial!AF120-Financial!AF119))</f>
        <v>2067828</v>
      </c>
      <c r="AG121" s="10">
        <f>Financial!AG120</f>
        <v>4.87</v>
      </c>
      <c r="AH121" s="10">
        <f>Financial!AH120</f>
        <v>6.48</v>
      </c>
      <c r="AI121" s="10">
        <f>Financial!AI120</f>
        <v>8.01</v>
      </c>
    </row>
    <row r="122" spans="1:35" ht="12.75" customHeight="1" x14ac:dyDescent="0.25">
      <c r="A122" s="13">
        <v>40756</v>
      </c>
      <c r="B122" s="10">
        <f>Financial!B121</f>
        <v>25192253.658090699</v>
      </c>
      <c r="C122" s="10">
        <f>Financial!C121</f>
        <v>545012</v>
      </c>
      <c r="D122" s="10">
        <f>Financial!D121</f>
        <v>1519427</v>
      </c>
      <c r="E122" s="10">
        <f>Financial!E121</f>
        <v>5354240</v>
      </c>
      <c r="F122" s="10">
        <f>Financial!F121</f>
        <v>5133356</v>
      </c>
      <c r="G122" s="10">
        <f>Financial!G121</f>
        <v>1903633</v>
      </c>
      <c r="H122" s="10">
        <f>Financial!H121</f>
        <v>16.2</v>
      </c>
      <c r="I122" s="10">
        <f>Financial!I121</f>
        <v>19.3</v>
      </c>
      <c r="J122" s="10">
        <f>Financial!J121</f>
        <v>22.9</v>
      </c>
      <c r="K122" s="10"/>
      <c r="L122" s="10"/>
      <c r="M122" s="10"/>
      <c r="N122" s="10"/>
      <c r="O122" s="10"/>
      <c r="P122" s="10">
        <f>Financial!P121</f>
        <v>5.0999999999999996</v>
      </c>
      <c r="Q122" s="10"/>
      <c r="R122" s="10"/>
      <c r="S122" s="10">
        <f>Financial!S121</f>
        <v>3.5</v>
      </c>
      <c r="T122" s="10">
        <f>Financial!T121</f>
        <v>1702.28</v>
      </c>
      <c r="U122" s="10">
        <f>Financial!U121</f>
        <v>201.69</v>
      </c>
      <c r="V122" s="10">
        <f>Financial!V121</f>
        <v>343.96</v>
      </c>
      <c r="W122" s="10">
        <f>Financial!W121</f>
        <v>314.67</v>
      </c>
      <c r="X122" s="10">
        <f>Financial!X121</f>
        <v>211.04</v>
      </c>
      <c r="Y122" s="10">
        <f>Financial!Y121</f>
        <v>302.48</v>
      </c>
      <c r="Z122" s="10">
        <f>Financial!Z121</f>
        <v>367.39</v>
      </c>
      <c r="AA122" s="10">
        <f>Financial!AA121</f>
        <v>102.79</v>
      </c>
      <c r="AB122" s="10">
        <f>Financial!AB121</f>
        <v>230.47</v>
      </c>
      <c r="AC122" s="10">
        <f>Financial!AC121</f>
        <v>1546.05</v>
      </c>
      <c r="AD122" s="10">
        <f>IF(MONTH($A122)=1,Financial!AD121,IF(Financial!AD121-Financial!AD120&lt;=0,"",Financial!AD121-Financial!AD120))</f>
        <v>63113</v>
      </c>
      <c r="AE122" s="10">
        <f>IF(MONTH($A122)=1,Financial!AE121-Financial!AD121,IF((Financial!AE121-Financial!AE120)-(Financial!AD121-Financial!AD120)&lt;=0,"",(Financial!AE121-Financial!AE120)-(Financial!AD121-Financial!AD120)))</f>
        <v>422387</v>
      </c>
      <c r="AF122" s="10">
        <f>IF(MONTH($A122)=1,Financial!AF121,IF(Financial!AF121-Financial!AF120&lt;=0,"",Financial!AF121-Financial!AF120))</f>
        <v>2203665</v>
      </c>
      <c r="AG122" s="10">
        <f>Financial!AG121</f>
        <v>5.41</v>
      </c>
      <c r="AH122" s="10">
        <f>Financial!AH121</f>
        <v>6.89</v>
      </c>
      <c r="AI122" s="10">
        <f>Financial!AI121</f>
        <v>8.17</v>
      </c>
    </row>
    <row r="123" spans="1:35" ht="12.75" customHeight="1" x14ac:dyDescent="0.25">
      <c r="A123" s="13">
        <v>40787</v>
      </c>
      <c r="B123" s="10">
        <f>Financial!B122</f>
        <v>26049263.631382801</v>
      </c>
      <c r="C123" s="10">
        <f>Financial!C122</f>
        <v>516848</v>
      </c>
      <c r="D123" s="10">
        <f>Financial!D122</f>
        <v>1568275</v>
      </c>
      <c r="E123" s="10">
        <f>Financial!E122</f>
        <v>5557652</v>
      </c>
      <c r="F123" s="10">
        <f>Financial!F122</f>
        <v>5202430</v>
      </c>
      <c r="G123" s="10">
        <f>Financial!G122</f>
        <v>1969452</v>
      </c>
      <c r="H123" s="10">
        <f>Financial!H122</f>
        <v>16</v>
      </c>
      <c r="I123" s="10">
        <f>Financial!I122</f>
        <v>19.399999999999999</v>
      </c>
      <c r="J123" s="10">
        <f>Financial!J122</f>
        <v>23.1</v>
      </c>
      <c r="K123" s="10"/>
      <c r="L123" s="10"/>
      <c r="M123" s="10"/>
      <c r="N123" s="10"/>
      <c r="O123" s="10"/>
      <c r="P123" s="10">
        <f>Financial!P122</f>
        <v>5.0999999999999996</v>
      </c>
      <c r="Q123" s="10"/>
      <c r="R123" s="10"/>
      <c r="S123" s="10">
        <f>Financial!S122</f>
        <v>4.0999999999999996</v>
      </c>
      <c r="T123" s="10">
        <f>Financial!T122</f>
        <v>1341.09</v>
      </c>
      <c r="U123" s="10">
        <f>Financial!U122</f>
        <v>166.1</v>
      </c>
      <c r="V123" s="10">
        <f>Financial!V122</f>
        <v>288.3</v>
      </c>
      <c r="W123" s="10">
        <f>Financial!W122</f>
        <v>237.8</v>
      </c>
      <c r="X123" s="10">
        <f>Financial!X122</f>
        <v>160.97999999999999</v>
      </c>
      <c r="Y123" s="10">
        <f>Financial!Y122</f>
        <v>302.48</v>
      </c>
      <c r="Z123" s="10">
        <f>Financial!Z122</f>
        <v>288.37</v>
      </c>
      <c r="AA123" s="10">
        <f>Financial!AA122</f>
        <v>91.33</v>
      </c>
      <c r="AB123" s="10">
        <f>Financial!AB122</f>
        <v>213.42</v>
      </c>
      <c r="AC123" s="10">
        <f>Financial!AC122</f>
        <v>1366.54</v>
      </c>
      <c r="AD123" s="10">
        <f>IF(MONTH($A123)=1,Financial!AD122,IF(Financial!AD122-Financial!AD121&lt;=0,"",Financial!AD122-Financial!AD121))</f>
        <v>66286</v>
      </c>
      <c r="AE123" s="10">
        <f>IF(MONTH($A123)=1,Financial!AE122-Financial!AD122,IF((Financial!AE122-Financial!AE121)-(Financial!AD122-Financial!AD121)&lt;=0,"",(Financial!AE122-Financial!AE121)-(Financial!AD122-Financial!AD121)))</f>
        <v>426460</v>
      </c>
      <c r="AF123" s="10">
        <f>IF(MONTH($A123)=1,Financial!AF122,IF(Financial!AF122-Financial!AF121&lt;=0,"",Financial!AF122-Financial!AF121))</f>
        <v>2520970</v>
      </c>
      <c r="AG123" s="10">
        <f>Financial!AG122</f>
        <v>6.24</v>
      </c>
      <c r="AH123" s="10">
        <f>Financial!AH122</f>
        <v>7.62</v>
      </c>
      <c r="AI123" s="10">
        <f>Financial!AI122</f>
        <v>8.6199999999999992</v>
      </c>
    </row>
    <row r="124" spans="1:35" ht="12.75" customHeight="1" x14ac:dyDescent="0.25">
      <c r="A124" s="13">
        <v>40817</v>
      </c>
      <c r="B124" s="10">
        <f>Financial!B123</f>
        <v>26930485.403882701</v>
      </c>
      <c r="C124" s="10">
        <f>Financial!C123</f>
        <v>525557</v>
      </c>
      <c r="D124" s="10">
        <f>Financial!D123</f>
        <v>1615262</v>
      </c>
      <c r="E124" s="10">
        <f>Financial!E123</f>
        <v>5704107</v>
      </c>
      <c r="F124" s="10">
        <f>Financial!F123</f>
        <v>5202811</v>
      </c>
      <c r="G124" s="10">
        <f>Financial!G123</f>
        <v>1854555</v>
      </c>
      <c r="H124" s="10">
        <f>Financial!H123</f>
        <v>16</v>
      </c>
      <c r="I124" s="10">
        <f>Financial!I123</f>
        <v>19.5</v>
      </c>
      <c r="J124" s="10">
        <f>Financial!J123</f>
        <v>24.4</v>
      </c>
      <c r="K124" s="10"/>
      <c r="L124" s="10"/>
      <c r="M124" s="10"/>
      <c r="N124" s="10"/>
      <c r="O124" s="10"/>
      <c r="P124" s="10">
        <f>Financial!P123</f>
        <v>5.6</v>
      </c>
      <c r="Q124" s="10"/>
      <c r="R124" s="10"/>
      <c r="S124" s="10">
        <f>Financial!S123</f>
        <v>4.8</v>
      </c>
      <c r="T124" s="10">
        <f>Financial!T123</f>
        <v>1563.28</v>
      </c>
      <c r="U124" s="10">
        <f>Financial!U123</f>
        <v>195.68</v>
      </c>
      <c r="V124" s="10">
        <f>Financial!V123</f>
        <v>341.13</v>
      </c>
      <c r="W124" s="10">
        <f>Financial!W123</f>
        <v>264.35000000000002</v>
      </c>
      <c r="X124" s="10">
        <f>Financial!X123</f>
        <v>189.32</v>
      </c>
      <c r="Y124" s="10">
        <f>Financial!Y123</f>
        <v>302.48</v>
      </c>
      <c r="Z124" s="10">
        <f>Financial!Z123</f>
        <v>321.92</v>
      </c>
      <c r="AA124" s="10">
        <f>Financial!AA123</f>
        <v>101.78</v>
      </c>
      <c r="AB124" s="10">
        <f>Financial!AB123</f>
        <v>229.29</v>
      </c>
      <c r="AC124" s="10">
        <f>Financial!AC123</f>
        <v>1498.6</v>
      </c>
      <c r="AD124" s="10">
        <f>IF(MONTH($A124)=1,Financial!AD123,IF(Financial!AD123-Financial!AD122&lt;=0,"",Financial!AD123-Financial!AD122))</f>
        <v>68855</v>
      </c>
      <c r="AE124" s="10">
        <f>IF(MONTH($A124)=1,Financial!AE123-Financial!AD123,IF((Financial!AE123-Financial!AE122)-(Financial!AD123-Financial!AD122)&lt;=0,"",(Financial!AE123-Financial!AE122)-(Financial!AD123-Financial!AD122)))</f>
        <v>419448</v>
      </c>
      <c r="AF124" s="10">
        <f>IF(MONTH($A124)=1,Financial!AF123,IF(Financial!AF123-Financial!AF122&lt;=0,"",Financial!AF123-Financial!AF122))</f>
        <v>2424755</v>
      </c>
      <c r="AG124" s="10">
        <f>Financial!AG123</f>
        <v>6.12</v>
      </c>
      <c r="AH124" s="10">
        <f>Financial!AH123</f>
        <v>7.63</v>
      </c>
      <c r="AI124" s="10">
        <f>Financial!AI123</f>
        <v>8.3800000000000008</v>
      </c>
    </row>
    <row r="125" spans="1:35" ht="12.75" customHeight="1" x14ac:dyDescent="0.25">
      <c r="A125" s="13">
        <v>40848</v>
      </c>
      <c r="B125" s="10">
        <f>Financial!B124</f>
        <v>26652634.444406901</v>
      </c>
      <c r="C125" s="10">
        <f>Financial!C124</f>
        <v>510910</v>
      </c>
      <c r="D125" s="10">
        <f>Financial!D124</f>
        <v>1672971</v>
      </c>
      <c r="E125" s="10">
        <f>Financial!E124</f>
        <v>6008332</v>
      </c>
      <c r="F125" s="10">
        <f>Financial!F124</f>
        <v>5279194</v>
      </c>
      <c r="G125" s="10">
        <f>Financial!G124</f>
        <v>1948833</v>
      </c>
      <c r="H125" s="10">
        <f>Financial!H124</f>
        <v>16</v>
      </c>
      <c r="I125" s="10">
        <f>Financial!I124</f>
        <v>19.8</v>
      </c>
      <c r="J125" s="10">
        <f>Financial!J124</f>
        <v>25.2</v>
      </c>
      <c r="K125" s="10"/>
      <c r="L125" s="10"/>
      <c r="M125" s="10"/>
      <c r="N125" s="10"/>
      <c r="O125" s="10"/>
      <c r="P125" s="10">
        <f>Financial!P124</f>
        <v>6.6</v>
      </c>
      <c r="Q125" s="10"/>
      <c r="R125" s="10"/>
      <c r="S125" s="10">
        <f>Financial!S124</f>
        <v>5.0999999999999996</v>
      </c>
      <c r="T125" s="10">
        <f>Financial!T124</f>
        <v>1540.81</v>
      </c>
      <c r="U125" s="10">
        <f>Financial!U124</f>
        <v>196.84</v>
      </c>
      <c r="V125" s="10">
        <f>Financial!V124</f>
        <v>309.79000000000002</v>
      </c>
      <c r="W125" s="10">
        <f>Financial!W124</f>
        <v>235.08</v>
      </c>
      <c r="X125" s="10">
        <f>Financial!X124</f>
        <v>195.5</v>
      </c>
      <c r="Y125" s="10">
        <f>Financial!Y124</f>
        <v>302.48</v>
      </c>
      <c r="Z125" s="10">
        <f>Financial!Z124</f>
        <v>297.5</v>
      </c>
      <c r="AA125" s="10">
        <f>Financial!AA124</f>
        <v>97.09</v>
      </c>
      <c r="AB125" s="10">
        <f>Financial!AB124</f>
        <v>251.97</v>
      </c>
      <c r="AC125" s="10">
        <f>Financial!AC124</f>
        <v>1499.62</v>
      </c>
      <c r="AD125" s="10">
        <f>IF(MONTH($A125)=1,Financial!AD124,IF(Financial!AD124-Financial!AD123&lt;=0,"",Financial!AD124-Financial!AD123))</f>
        <v>74979</v>
      </c>
      <c r="AE125" s="10">
        <f>IF(MONTH($A125)=1,Financial!AE124-Financial!AD124,IF((Financial!AE124-Financial!AE123)-(Financial!AD124-Financial!AD123)&lt;=0,"",(Financial!AE124-Financial!AE123)-(Financial!AD124-Financial!AD123)))</f>
        <v>426648</v>
      </c>
      <c r="AF125" s="10">
        <f>IF(MONTH($A125)=1,Financial!AF124,IF(Financial!AF124-Financial!AF123&lt;=0,"",Financial!AF124-Financial!AF123))</f>
        <v>2370985</v>
      </c>
      <c r="AG125" s="10">
        <f>Financial!AG124</f>
        <v>6.29</v>
      </c>
      <c r="AH125" s="10">
        <f>Financial!AH124</f>
        <v>7.76</v>
      </c>
      <c r="AI125" s="10">
        <f>Financial!AI124</f>
        <v>8.61</v>
      </c>
    </row>
    <row r="126" spans="1:35" ht="12.75" customHeight="1" x14ac:dyDescent="0.25">
      <c r="A126" s="13">
        <v>40878</v>
      </c>
      <c r="B126" s="10">
        <f>Financial!B125</f>
        <v>27201000.473562501</v>
      </c>
      <c r="C126" s="10">
        <f>Financial!C125</f>
        <v>498649</v>
      </c>
      <c r="D126" s="10">
        <f>Financial!D125</f>
        <v>1777395</v>
      </c>
      <c r="E126" s="10">
        <f>Financial!E125</f>
        <v>6388537</v>
      </c>
      <c r="F126" s="10">
        <f>Financial!F125</f>
        <v>5678132</v>
      </c>
      <c r="G126" s="10">
        <f>Financial!G125</f>
        <v>2166968</v>
      </c>
      <c r="H126" s="10">
        <f>Financial!H125</f>
        <v>16.100000000000001</v>
      </c>
      <c r="I126" s="10">
        <f>Financial!I125</f>
        <v>19.8</v>
      </c>
      <c r="J126" s="10">
        <f>Financial!J125</f>
        <v>24.6</v>
      </c>
      <c r="K126" s="10"/>
      <c r="L126" s="10"/>
      <c r="M126" s="10"/>
      <c r="N126" s="10"/>
      <c r="O126" s="10"/>
      <c r="P126" s="10">
        <f>Financial!P125</f>
        <v>6.9</v>
      </c>
      <c r="Q126" s="10"/>
      <c r="R126" s="10"/>
      <c r="S126" s="10">
        <f>Financial!S125</f>
        <v>5.4</v>
      </c>
      <c r="T126" s="10">
        <f>Financial!T125</f>
        <v>1381.87</v>
      </c>
      <c r="U126" s="10">
        <f>Financial!U125</f>
        <v>180.29</v>
      </c>
      <c r="V126" s="10">
        <f>Financial!V125</f>
        <v>270.17</v>
      </c>
      <c r="W126" s="10">
        <f>Financial!W125</f>
        <v>201.1</v>
      </c>
      <c r="X126" s="10">
        <f>Financial!X125</f>
        <v>161.81</v>
      </c>
      <c r="Y126" s="10">
        <f>Financial!Y125</f>
        <v>197.02</v>
      </c>
      <c r="Z126" s="10">
        <f>Financial!Z125</f>
        <v>263.93</v>
      </c>
      <c r="AA126" s="10">
        <f>Financial!AA125</f>
        <v>92.21</v>
      </c>
      <c r="AB126" s="10">
        <f>Financial!AB125</f>
        <v>241.24</v>
      </c>
      <c r="AC126" s="10">
        <f>Financial!AC125</f>
        <v>1402.23</v>
      </c>
      <c r="AD126" s="10">
        <f>IF(MONTH($A126)=1,Financial!AD125,IF(Financial!AD125-Financial!AD124&lt;=0,"",Financial!AD125-Financial!AD124))</f>
        <v>100909</v>
      </c>
      <c r="AE126" s="10">
        <f>IF(MONTH($A126)=1,Financial!AE125-Financial!AD125,IF((Financial!AE125-Financial!AE124)-(Financial!AD125-Financial!AD124)&lt;=0,"",(Financial!AE125-Financial!AE124)-(Financial!AD125-Financial!AD124)))</f>
        <v>548769</v>
      </c>
      <c r="AF126" s="10">
        <f>IF(MONTH($A126)=1,Financial!AF125,IF(Financial!AF125-Financial!AF124&lt;=0,"",Financial!AF125-Financial!AF124))</f>
        <v>2955329</v>
      </c>
      <c r="AG126" s="10">
        <f>Financial!AG125</f>
        <v>6.47</v>
      </c>
      <c r="AH126" s="10">
        <f>Financial!AH125</f>
        <v>7.7</v>
      </c>
      <c r="AI126" s="10">
        <f>Financial!AI125</f>
        <v>8.4499999999999993</v>
      </c>
    </row>
    <row r="127" spans="1:35" ht="12.75" customHeight="1" x14ac:dyDescent="0.25">
      <c r="A127" s="13">
        <v>40909</v>
      </c>
      <c r="B127" s="10">
        <f>Financial!B126</f>
        <v>27426364.672591999</v>
      </c>
      <c r="C127" s="10">
        <f>Financial!C126</f>
        <v>505391</v>
      </c>
      <c r="D127" s="10">
        <f>Financial!D126</f>
        <v>1809715</v>
      </c>
      <c r="E127" s="10">
        <f>Financial!E126</f>
        <v>6429088</v>
      </c>
      <c r="F127" s="10">
        <f>Financial!F126</f>
        <v>5547511</v>
      </c>
      <c r="G127" s="10">
        <f>Financial!G126</f>
        <v>2170676</v>
      </c>
      <c r="H127" s="10">
        <f>Financial!H126</f>
        <v>16.399999999999999</v>
      </c>
      <c r="I127" s="10">
        <f>Financial!I126</f>
        <v>21.4</v>
      </c>
      <c r="J127" s="10">
        <f>Financial!J126</f>
        <v>25.4</v>
      </c>
      <c r="K127" s="10"/>
      <c r="L127" s="10"/>
      <c r="M127" s="10"/>
      <c r="N127" s="10"/>
      <c r="O127" s="10"/>
      <c r="P127" s="10">
        <f>Financial!P126</f>
        <v>6.9</v>
      </c>
      <c r="Q127" s="10"/>
      <c r="R127" s="10"/>
      <c r="S127" s="10">
        <f>Financial!S126</f>
        <v>4.8</v>
      </c>
      <c r="T127" s="10">
        <f>Financial!T126</f>
        <v>1577.29</v>
      </c>
      <c r="U127" s="10">
        <f>Financial!U126</f>
        <v>204.65</v>
      </c>
      <c r="V127" s="10">
        <f>Financial!V126</f>
        <v>327.05</v>
      </c>
      <c r="W127" s="10">
        <f>Financial!W126</f>
        <v>249.66</v>
      </c>
      <c r="X127" s="10">
        <f>Financial!X126</f>
        <v>190.26</v>
      </c>
      <c r="Y127" s="10">
        <f>Financial!Y126</f>
        <v>221.42</v>
      </c>
      <c r="Z127" s="10">
        <f>Financial!Z126</f>
        <v>317.32</v>
      </c>
      <c r="AA127" s="10">
        <f>Financial!AA126</f>
        <v>94.6</v>
      </c>
      <c r="AB127" s="10">
        <f>Financial!AB126</f>
        <v>236.2</v>
      </c>
      <c r="AC127" s="10">
        <f>Financial!AC126</f>
        <v>1514.03</v>
      </c>
      <c r="AD127" s="10">
        <f>IF(MONTH($A127)=1,Financial!AD126,IF(Financial!AD126-Financial!AD125&lt;=0,"",Financial!AD126-Financial!AD125))</f>
        <v>38606</v>
      </c>
      <c r="AE127" s="10">
        <f>IF(MONTH($A127)=1,Financial!AE126-Financial!AD126,IF((Financial!AE126-Financial!AE125)-(Financial!AD126-Financial!AD125)&lt;=0,"",(Financial!AE126-Financial!AE125)-(Financial!AD126-Financial!AD125)))</f>
        <v>340471</v>
      </c>
      <c r="AF127" s="10">
        <f>IF(MONTH($A127)=1,Financial!AF126,IF(Financial!AF126-Financial!AF125&lt;=0,"",Financial!AF126-Financial!AF125))</f>
        <v>1587554</v>
      </c>
      <c r="AG127" s="10">
        <f>Financial!AG126</f>
        <v>6.38</v>
      </c>
      <c r="AH127" s="10">
        <f>Financial!AH126</f>
        <v>7.28</v>
      </c>
      <c r="AI127" s="10">
        <f>Financial!AI126</f>
        <v>8.52</v>
      </c>
    </row>
    <row r="128" spans="1:35" ht="12.75" customHeight="1" x14ac:dyDescent="0.25">
      <c r="A128" s="13">
        <v>40940</v>
      </c>
      <c r="B128" s="10">
        <f>Financial!B127</f>
        <v>27617130.732159499</v>
      </c>
      <c r="C128" s="10">
        <f>Financial!C127</f>
        <v>513978</v>
      </c>
      <c r="D128" s="10">
        <f>Financial!D127</f>
        <v>1867608</v>
      </c>
      <c r="E128" s="10">
        <f>Financial!E127</f>
        <v>6458712</v>
      </c>
      <c r="F128" s="10">
        <f>Financial!F127</f>
        <v>5640263</v>
      </c>
      <c r="G128" s="10">
        <f>Financial!G127</f>
        <v>2251831</v>
      </c>
      <c r="H128" s="10">
        <f>Financial!H127</f>
        <v>16.7</v>
      </c>
      <c r="I128" s="10">
        <f>Financial!I127</f>
        <v>20.7</v>
      </c>
      <c r="J128" s="10">
        <f>Financial!J127</f>
        <v>24.3</v>
      </c>
      <c r="K128" s="10"/>
      <c r="L128" s="10"/>
      <c r="M128" s="10"/>
      <c r="N128" s="10"/>
      <c r="O128" s="10"/>
      <c r="P128" s="10">
        <f>Financial!P127</f>
        <v>6.5</v>
      </c>
      <c r="Q128" s="10"/>
      <c r="R128" s="10"/>
      <c r="S128" s="10">
        <f>Financial!S127</f>
        <v>4.4000000000000004</v>
      </c>
      <c r="T128" s="10">
        <f>Financial!T127</f>
        <v>1734.99</v>
      </c>
      <c r="U128" s="10">
        <f>Financial!U127</f>
        <v>222.9</v>
      </c>
      <c r="V128" s="10">
        <f>Financial!V127</f>
        <v>386.4</v>
      </c>
      <c r="W128" s="10">
        <f>Financial!W127</f>
        <v>260.95999999999998</v>
      </c>
      <c r="X128" s="10">
        <f>Financial!X127</f>
        <v>209.37</v>
      </c>
      <c r="Y128" s="10">
        <f>Financial!Y127</f>
        <v>243.87</v>
      </c>
      <c r="Z128" s="10">
        <f>Financial!Z127</f>
        <v>335.75</v>
      </c>
      <c r="AA128" s="10">
        <f>Financial!AA127</f>
        <v>99.61</v>
      </c>
      <c r="AB128" s="10">
        <f>Financial!AB127</f>
        <v>235.72</v>
      </c>
      <c r="AC128" s="10">
        <f>Financial!AC127</f>
        <v>1597.67</v>
      </c>
      <c r="AD128" s="10">
        <f>IF(MONTH($A128)=1,Financial!AD127,IF(Financial!AD127-Financial!AD126&lt;=0,"",Financial!AD127-Financial!AD126))</f>
        <v>63749</v>
      </c>
      <c r="AE128" s="10">
        <f>IF(MONTH($A128)=1,Financial!AE127-Financial!AD127,IF((Financial!AE127-Financial!AE126)-(Financial!AD127-Financial!AD126)&lt;=0,"",(Financial!AE127-Financial!AE126)-(Financial!AD127-Financial!AD126)))</f>
        <v>404527</v>
      </c>
      <c r="AF128" s="10">
        <f>IF(MONTH($A128)=1,Financial!AF127,IF(Financial!AF127-Financial!AF126&lt;=0,"",Financial!AF127-Financial!AF126))</f>
        <v>1809388</v>
      </c>
      <c r="AG128" s="10">
        <f>Financial!AG127</f>
        <v>6.27</v>
      </c>
      <c r="AH128" s="10">
        <f>Financial!AH127</f>
        <v>7.06</v>
      </c>
      <c r="AI128" s="10">
        <f>Financial!AI127</f>
        <v>8.1199999999999992</v>
      </c>
    </row>
    <row r="129" spans="1:35" ht="12.75" customHeight="1" x14ac:dyDescent="0.25">
      <c r="A129" s="13">
        <v>40969</v>
      </c>
      <c r="B129" s="10">
        <f>Financial!B128</f>
        <v>28041951.687584501</v>
      </c>
      <c r="C129" s="10">
        <f>Financial!C128</f>
        <v>513491</v>
      </c>
      <c r="D129" s="10">
        <f>Financial!D128</f>
        <v>1946522</v>
      </c>
      <c r="E129" s="10">
        <f>Financial!E128</f>
        <v>6533081</v>
      </c>
      <c r="F129" s="10">
        <f>Financial!F128</f>
        <v>5694726</v>
      </c>
      <c r="G129" s="10">
        <f>Financial!G128</f>
        <v>2274263</v>
      </c>
      <c r="H129" s="10">
        <f>Financial!H128</f>
        <v>17.100000000000001</v>
      </c>
      <c r="I129" s="10">
        <f>Financial!I128</f>
        <v>21.1</v>
      </c>
      <c r="J129" s="10">
        <f>Financial!J128</f>
        <v>23.9</v>
      </c>
      <c r="K129" s="10"/>
      <c r="L129" s="10"/>
      <c r="M129" s="10"/>
      <c r="N129" s="10"/>
      <c r="O129" s="10"/>
      <c r="P129" s="10">
        <f>Financial!P128</f>
        <v>6.4</v>
      </c>
      <c r="Q129" s="10"/>
      <c r="R129" s="10"/>
      <c r="S129" s="10">
        <f>Financial!S128</f>
        <v>4.8</v>
      </c>
      <c r="T129" s="10">
        <f>Financial!T128</f>
        <v>1637.73</v>
      </c>
      <c r="U129" s="10">
        <f>Financial!U128</f>
        <v>212.5</v>
      </c>
      <c r="V129" s="10">
        <f>Financial!V128</f>
        <v>373.31</v>
      </c>
      <c r="W129" s="10">
        <f>Financial!W128</f>
        <v>230.35</v>
      </c>
      <c r="X129" s="10">
        <f>Financial!X128</f>
        <v>199.41</v>
      </c>
      <c r="Y129" s="10">
        <f>Financial!Y128</f>
        <v>235.5</v>
      </c>
      <c r="Z129" s="10">
        <f>Financial!Z128</f>
        <v>322.41000000000003</v>
      </c>
      <c r="AA129" s="10">
        <f>Financial!AA128</f>
        <v>98.22</v>
      </c>
      <c r="AB129" s="10">
        <f>Financial!AB128</f>
        <v>230.11</v>
      </c>
      <c r="AC129" s="10">
        <f>Financial!AC128</f>
        <v>1517.34</v>
      </c>
      <c r="AD129" s="10">
        <f>IF(MONTH($A129)=1,Financial!AD128,IF(Financial!AD128-Financial!AD127&lt;=0,"",Financial!AD128-Financial!AD127))</f>
        <v>76798</v>
      </c>
      <c r="AE129" s="10">
        <f>IF(MONTH($A129)=1,Financial!AE128-Financial!AD128,IF((Financial!AE128-Financial!AE127)-(Financial!AD128-Financial!AD127)&lt;=0,"",(Financial!AE128-Financial!AE127)-(Financial!AD128-Financial!AD127)))</f>
        <v>480178</v>
      </c>
      <c r="AF129" s="10">
        <f>IF(MONTH($A129)=1,Financial!AF128,IF(Financial!AF128-Financial!AF127&lt;=0,"",Financial!AF128-Financial!AF127))</f>
        <v>2167285</v>
      </c>
      <c r="AG129" s="10">
        <f>Financial!AG128</f>
        <v>6.37</v>
      </c>
      <c r="AH129" s="10">
        <f>Financial!AH128</f>
        <v>7.06</v>
      </c>
      <c r="AI129" s="10">
        <f>Financial!AI128</f>
        <v>8.0399999999999991</v>
      </c>
    </row>
    <row r="130" spans="1:35" ht="12.75" customHeight="1" x14ac:dyDescent="0.25">
      <c r="A130" s="13">
        <v>41000</v>
      </c>
      <c r="B130" s="10">
        <f>Financial!B129</f>
        <v>28365584.7179319</v>
      </c>
      <c r="C130" s="10">
        <f>Financial!C129</f>
        <v>524370</v>
      </c>
      <c r="D130" s="10">
        <f>Financial!D129</f>
        <v>2033848</v>
      </c>
      <c r="E130" s="10">
        <f>Financial!E129</f>
        <v>6607584</v>
      </c>
      <c r="F130" s="10">
        <f>Financial!F129</f>
        <v>5832210</v>
      </c>
      <c r="G130" s="10">
        <f>Financial!G129</f>
        <v>2289148</v>
      </c>
      <c r="H130" s="10">
        <f>Financial!H129</f>
        <v>17.399999999999999</v>
      </c>
      <c r="I130" s="10">
        <f>Financial!I129</f>
        <v>21.8</v>
      </c>
      <c r="J130" s="10">
        <f>Financial!J129</f>
        <v>24.2</v>
      </c>
      <c r="K130" s="10"/>
      <c r="L130" s="10"/>
      <c r="M130" s="10"/>
      <c r="N130" s="10"/>
      <c r="O130" s="10"/>
      <c r="P130" s="10">
        <f>Financial!P129</f>
        <v>6.8</v>
      </c>
      <c r="Q130" s="10"/>
      <c r="R130" s="10"/>
      <c r="S130" s="10">
        <f>Financial!S129</f>
        <v>4.9000000000000004</v>
      </c>
      <c r="T130" s="10">
        <f>Financial!T129</f>
        <v>1593.97</v>
      </c>
      <c r="U130" s="10">
        <f>Financial!U129</f>
        <v>206.41</v>
      </c>
      <c r="V130" s="10">
        <f>Financial!V129</f>
        <v>377.61</v>
      </c>
      <c r="W130" s="10">
        <f>Financial!W129</f>
        <v>223.83</v>
      </c>
      <c r="X130" s="10">
        <f>Financial!X129</f>
        <v>178.5</v>
      </c>
      <c r="Y130" s="10">
        <f>Financial!Y129</f>
        <v>225.78</v>
      </c>
      <c r="Z130" s="10">
        <f>Financial!Z129</f>
        <v>306.07</v>
      </c>
      <c r="AA130" s="10">
        <f>Financial!AA129</f>
        <v>100.31</v>
      </c>
      <c r="AB130" s="10">
        <f>Financial!AB129</f>
        <v>239.69</v>
      </c>
      <c r="AC130" s="10">
        <f>Financial!AC129</f>
        <v>1473.5</v>
      </c>
      <c r="AD130" s="10">
        <f>IF(MONTH($A130)=1,Financial!AD129,IF(Financial!AD129-Financial!AD128&lt;=0,"",Financial!AD129-Financial!AD128))</f>
        <v>84896</v>
      </c>
      <c r="AE130" s="10">
        <f>IF(MONTH($A130)=1,Financial!AE129-Financial!AD129,IF((Financial!AE129-Financial!AE128)-(Financial!AD129-Financial!AD128)&lt;=0,"",(Financial!AE129-Financial!AE128)-(Financial!AD129-Financial!AD128)))</f>
        <v>507949</v>
      </c>
      <c r="AF130" s="10">
        <f>IF(MONTH($A130)=1,Financial!AF129,IF(Financial!AF129-Financial!AF128&lt;=0,"",Financial!AF129-Financial!AF128))</f>
        <v>2322867</v>
      </c>
      <c r="AG130" s="10">
        <f>Financial!AG129</f>
        <v>6.43</v>
      </c>
      <c r="AH130" s="10">
        <f>Financial!AH129</f>
        <v>7.11</v>
      </c>
      <c r="AI130" s="10">
        <f>Financial!AI129</f>
        <v>8.2100000000000009</v>
      </c>
    </row>
    <row r="131" spans="1:35" ht="12.75" customHeight="1" x14ac:dyDescent="0.25">
      <c r="A131" s="13">
        <v>41030</v>
      </c>
      <c r="B131" s="10">
        <f>Financial!B130</f>
        <v>28836186.621055301</v>
      </c>
      <c r="C131" s="10">
        <f>Financial!C130</f>
        <v>510432</v>
      </c>
      <c r="D131" s="10">
        <f>Financial!D130</f>
        <v>2128306</v>
      </c>
      <c r="E131" s="10">
        <f>Financial!E130</f>
        <v>6738492</v>
      </c>
      <c r="F131" s="10">
        <f>Financial!F130</f>
        <v>5902767</v>
      </c>
      <c r="G131" s="10">
        <f>Financial!G130</f>
        <v>2562256</v>
      </c>
      <c r="H131" s="10">
        <f>Financial!H130</f>
        <v>17.5</v>
      </c>
      <c r="I131" s="10">
        <f>Financial!I130</f>
        <v>21.7</v>
      </c>
      <c r="J131" s="10">
        <f>Financial!J130</f>
        <v>24.9</v>
      </c>
      <c r="K131" s="10"/>
      <c r="L131" s="10"/>
      <c r="M131" s="10"/>
      <c r="N131" s="10"/>
      <c r="O131" s="10"/>
      <c r="P131" s="10">
        <f>Financial!P130</f>
        <v>6.2</v>
      </c>
      <c r="Q131" s="10"/>
      <c r="R131" s="10"/>
      <c r="S131" s="10">
        <f>Financial!S130</f>
        <v>5.4</v>
      </c>
      <c r="T131" s="10">
        <f>Financial!T130</f>
        <v>1242.43</v>
      </c>
      <c r="U131" s="10">
        <f>Financial!U130</f>
        <v>160.27000000000001</v>
      </c>
      <c r="V131" s="10">
        <f>Financial!V130</f>
        <v>288.89</v>
      </c>
      <c r="W131" s="10">
        <f>Financial!W130</f>
        <v>169.9</v>
      </c>
      <c r="X131" s="10">
        <f>Financial!X130</f>
        <v>122.76</v>
      </c>
      <c r="Y131" s="10">
        <f>Financial!Y130</f>
        <v>177.57</v>
      </c>
      <c r="Z131" s="10">
        <f>Financial!Z130</f>
        <v>235.67</v>
      </c>
      <c r="AA131" s="10">
        <f>Financial!AA130</f>
        <v>82.21</v>
      </c>
      <c r="AB131" s="10">
        <f>Financial!AB130</f>
        <v>252.07</v>
      </c>
      <c r="AC131" s="10">
        <f>Financial!AC130</f>
        <v>1306.42</v>
      </c>
      <c r="AD131" s="10">
        <f>IF(MONTH($A131)=1,Financial!AD130,IF(Financial!AD130-Financial!AD129&lt;=0,"",Financial!AD130-Financial!AD129))</f>
        <v>79652</v>
      </c>
      <c r="AE131" s="10">
        <f>IF(MONTH($A131)=1,Financial!AE130-Financial!AD130,IF((Financial!AE130-Financial!AE129)-(Financial!AD130-Financial!AD129)&lt;=0,"",(Financial!AE130-Financial!AE129)-(Financial!AD130-Financial!AD129)))</f>
        <v>535814</v>
      </c>
      <c r="AF131" s="10">
        <f>IF(MONTH($A131)=1,Financial!AF130,IF(Financial!AF130-Financial!AF129&lt;=0,"",Financial!AF130-Financial!AF129))</f>
        <v>2048546</v>
      </c>
      <c r="AG131" s="10">
        <f>Financial!AG130</f>
        <v>6.73</v>
      </c>
      <c r="AH131" s="10">
        <f>Financial!AH130</f>
        <v>7.73</v>
      </c>
      <c r="AI131" s="10">
        <f>Financial!AI130</f>
        <v>8.75</v>
      </c>
    </row>
    <row r="132" spans="1:35" ht="12.75" customHeight="1" x14ac:dyDescent="0.25">
      <c r="A132" s="13">
        <v>41061</v>
      </c>
      <c r="B132" s="10">
        <f>Financial!B131</f>
        <v>29180909.040042099</v>
      </c>
      <c r="C132" s="10">
        <f>Financial!C131</f>
        <v>514317</v>
      </c>
      <c r="D132" s="10">
        <f>Financial!D131</f>
        <v>2208196</v>
      </c>
      <c r="E132" s="10">
        <f>Financial!E131</f>
        <v>6848292</v>
      </c>
      <c r="F132" s="10">
        <f>Financial!F131</f>
        <v>6072687</v>
      </c>
      <c r="G132" s="10">
        <f>Financial!G131</f>
        <v>2519308</v>
      </c>
      <c r="H132" s="10">
        <f>Financial!H131</f>
        <v>17.399999999999999</v>
      </c>
      <c r="I132" s="10">
        <f>Financial!I131</f>
        <v>21.2</v>
      </c>
      <c r="J132" s="10">
        <f>Financial!J131</f>
        <v>24.3</v>
      </c>
      <c r="K132" s="10"/>
      <c r="L132" s="10"/>
      <c r="M132" s="10"/>
      <c r="N132" s="10"/>
      <c r="O132" s="10"/>
      <c r="P132" s="10">
        <f>Financial!P131</f>
        <v>6.4</v>
      </c>
      <c r="Q132" s="10"/>
      <c r="R132" s="10"/>
      <c r="S132" s="10">
        <f>Financial!S131</f>
        <v>5.5</v>
      </c>
      <c r="T132" s="10">
        <f>Financial!T131</f>
        <v>1350.51</v>
      </c>
      <c r="U132" s="10">
        <f>Financial!U131</f>
        <v>174.89</v>
      </c>
      <c r="V132" s="10">
        <f>Financial!V131</f>
        <v>307.25</v>
      </c>
      <c r="W132" s="10">
        <f>Financial!W131</f>
        <v>181.51</v>
      </c>
      <c r="X132" s="10">
        <f>Financial!X131</f>
        <v>133.63999999999999</v>
      </c>
      <c r="Y132" s="10">
        <f>Financial!Y131</f>
        <v>193.31</v>
      </c>
      <c r="Z132" s="10">
        <f>Financial!Z131</f>
        <v>263.77</v>
      </c>
      <c r="AA132" s="10">
        <f>Financial!AA131</f>
        <v>84.08</v>
      </c>
      <c r="AB132" s="10">
        <f>Financial!AB131</f>
        <v>256.24</v>
      </c>
      <c r="AC132" s="10">
        <f>Financial!AC131</f>
        <v>1387.52</v>
      </c>
      <c r="AD132" s="10">
        <f>IF(MONTH($A132)=1,Financial!AD131,IF(Financial!AD131-Financial!AD130&lt;=0,"",Financial!AD131-Financial!AD130))</f>
        <v>80404</v>
      </c>
      <c r="AE132" s="10">
        <f>IF(MONTH($A132)=1,Financial!AE131-Financial!AD131,IF((Financial!AE131-Financial!AE130)-(Financial!AD131-Financial!AD130)&lt;=0,"",(Financial!AE131-Financial!AE130)-(Financial!AD131-Financial!AD130)))</f>
        <v>508732</v>
      </c>
      <c r="AF132" s="10">
        <f>IF(MONTH($A132)=1,Financial!AF131,IF(Financial!AF131-Financial!AF130&lt;=0,"",Financial!AF131-Financial!AF130))</f>
        <v>2304524</v>
      </c>
      <c r="AG132" s="10">
        <f>Financial!AG131</f>
        <v>6.97</v>
      </c>
      <c r="AH132" s="10">
        <f>Financial!AH131</f>
        <v>7.69</v>
      </c>
      <c r="AI132" s="10">
        <f>Financial!AI131</f>
        <v>8.8699999999999992</v>
      </c>
    </row>
    <row r="133" spans="1:35" ht="12.75" customHeight="1" x14ac:dyDescent="0.25">
      <c r="A133" s="13">
        <v>41091</v>
      </c>
      <c r="B133" s="10">
        <f>Financial!B132</f>
        <v>29302736.5211992</v>
      </c>
      <c r="C133" s="10">
        <f>Financial!C132</f>
        <v>510543</v>
      </c>
      <c r="D133" s="10">
        <f>Financial!D132</f>
        <v>2273322</v>
      </c>
      <c r="E133" s="10">
        <f>Financial!E132</f>
        <v>6941210</v>
      </c>
      <c r="F133" s="10">
        <f>Financial!F132</f>
        <v>6060465</v>
      </c>
      <c r="G133" s="10">
        <f>Financial!G132</f>
        <v>2470439</v>
      </c>
      <c r="H133" s="10">
        <f>Financial!H132</f>
        <v>17.8</v>
      </c>
      <c r="I133" s="10">
        <f>Financial!I132</f>
        <v>22.2</v>
      </c>
      <c r="J133" s="10">
        <f>Financial!J132</f>
        <v>24.7</v>
      </c>
      <c r="K133" s="10"/>
      <c r="L133" s="10"/>
      <c r="M133" s="10"/>
      <c r="N133" s="10"/>
      <c r="O133" s="10"/>
      <c r="P133" s="10">
        <f>Financial!P132</f>
        <v>6.2</v>
      </c>
      <c r="Q133" s="10"/>
      <c r="R133" s="10"/>
      <c r="S133" s="10">
        <f>Financial!S132</f>
        <v>5.4</v>
      </c>
      <c r="T133" s="10">
        <f>Financial!T132</f>
        <v>1377.35</v>
      </c>
      <c r="U133" s="10">
        <f>Financial!U132</f>
        <v>180.23</v>
      </c>
      <c r="V133" s="10">
        <f>Financial!V132</f>
        <v>326.72000000000003</v>
      </c>
      <c r="W133" s="10">
        <f>Financial!W132</f>
        <v>178.06</v>
      </c>
      <c r="X133" s="10">
        <f>Financial!X132</f>
        <v>138.6</v>
      </c>
      <c r="Y133" s="10">
        <f>Financial!Y132</f>
        <v>198.59</v>
      </c>
      <c r="Z133" s="10">
        <f>Financial!Z132</f>
        <v>258.64</v>
      </c>
      <c r="AA133" s="10">
        <f>Financial!AA132</f>
        <v>87.91</v>
      </c>
      <c r="AB133" s="10">
        <f>Financial!AB132</f>
        <v>275.55</v>
      </c>
      <c r="AC133" s="10">
        <f>Financial!AC132</f>
        <v>1407.02</v>
      </c>
      <c r="AD133" s="10">
        <f>IF(MONTH($A133)=1,Financial!AD132,IF(Financial!AD132-Financial!AD131&lt;=0,"",Financial!AD132-Financial!AD131))</f>
        <v>86422</v>
      </c>
      <c r="AE133" s="10">
        <f>IF(MONTH($A133)=1,Financial!AE132-Financial!AD132,IF((Financial!AE132-Financial!AE131)-(Financial!AD132-Financial!AD131)&lt;=0,"",(Financial!AE132-Financial!AE131)-(Financial!AD132-Financial!AD131)))</f>
        <v>528744</v>
      </c>
      <c r="AF133" s="10">
        <f>IF(MONTH($A133)=1,Financial!AF132,IF(Financial!AF132-Financial!AF131&lt;=0,"",Financial!AF132-Financial!AF131))</f>
        <v>2343643</v>
      </c>
      <c r="AG133" s="10">
        <f>Financial!AG132</f>
        <v>6.38</v>
      </c>
      <c r="AH133" s="10">
        <f>Financial!AH132</f>
        <v>7.37</v>
      </c>
      <c r="AI133" s="10">
        <f>Financial!AI132</f>
        <v>8.0299999999999994</v>
      </c>
    </row>
    <row r="134" spans="1:35" ht="12.75" customHeight="1" x14ac:dyDescent="0.25">
      <c r="A134" s="13">
        <v>41122</v>
      </c>
      <c r="B134" s="10">
        <f>Financial!B133</f>
        <v>29538861.082191098</v>
      </c>
      <c r="C134" s="10">
        <f>Financial!C133</f>
        <v>514593</v>
      </c>
      <c r="D134" s="10">
        <f>Financial!D133</f>
        <v>2348340</v>
      </c>
      <c r="E134" s="10">
        <f>Financial!E133</f>
        <v>7023751</v>
      </c>
      <c r="F134" s="10">
        <f>Financial!F133</f>
        <v>6133528</v>
      </c>
      <c r="G134" s="10">
        <f>Financial!G133</f>
        <v>2653622</v>
      </c>
      <c r="H134" s="10">
        <f>Financial!H133</f>
        <v>17.899999999999999</v>
      </c>
      <c r="I134" s="10">
        <f>Financial!I133</f>
        <v>22.2</v>
      </c>
      <c r="J134" s="10">
        <f>Financial!J133</f>
        <v>25.1</v>
      </c>
      <c r="K134" s="10"/>
      <c r="L134" s="10"/>
      <c r="M134" s="10"/>
      <c r="N134" s="10"/>
      <c r="O134" s="10"/>
      <c r="P134" s="10">
        <f>Financial!P133</f>
        <v>6.1</v>
      </c>
      <c r="Q134" s="10"/>
      <c r="R134" s="10"/>
      <c r="S134" s="10">
        <f>Financial!S133</f>
        <v>5.2</v>
      </c>
      <c r="T134" s="10">
        <f>Financial!T133</f>
        <v>1389.72</v>
      </c>
      <c r="U134" s="10">
        <f>Financial!U133</f>
        <v>183.95</v>
      </c>
      <c r="V134" s="10">
        <f>Financial!V133</f>
        <v>339.42</v>
      </c>
      <c r="W134" s="10">
        <f>Financial!W133</f>
        <v>177.13</v>
      </c>
      <c r="X134" s="10">
        <f>Financial!X133</f>
        <v>133.61000000000001</v>
      </c>
      <c r="Y134" s="10">
        <f>Financial!Y133</f>
        <v>203.3</v>
      </c>
      <c r="Z134" s="10">
        <f>Financial!Z133</f>
        <v>262.85000000000002</v>
      </c>
      <c r="AA134" s="10">
        <f>Financial!AA133</f>
        <v>85.68</v>
      </c>
      <c r="AB134" s="10">
        <f>Financial!AB133</f>
        <v>276.54000000000002</v>
      </c>
      <c r="AC134" s="10">
        <f>Financial!AC133</f>
        <v>1422.91</v>
      </c>
      <c r="AD134" s="10">
        <f>IF(MONTH($A134)=1,Financial!AD133,IF(Financial!AD133-Financial!AD132&lt;=0,"",Financial!AD133-Financial!AD132))</f>
        <v>94194</v>
      </c>
      <c r="AE134" s="10">
        <f>IF(MONTH($A134)=1,Financial!AE133-Financial!AD133,IF((Financial!AE133-Financial!AE132)-(Financial!AD133-Financial!AD132)&lt;=0,"",(Financial!AE133-Financial!AE132)-(Financial!AD133-Financial!AD132)))</f>
        <v>553808</v>
      </c>
      <c r="AF134" s="10">
        <f>IF(MONTH($A134)=1,Financial!AF133,IF(Financial!AF133-Financial!AF132&lt;=0,"",Financial!AF133-Financial!AF132))</f>
        <v>2472176</v>
      </c>
      <c r="AG134" s="10">
        <f>Financial!AG133</f>
        <v>6.26</v>
      </c>
      <c r="AH134" s="10">
        <f>Financial!AH133</f>
        <v>7.22</v>
      </c>
      <c r="AI134" s="10">
        <f>Financial!AI133</f>
        <v>8.11</v>
      </c>
    </row>
    <row r="135" spans="1:35" ht="12.75" customHeight="1" x14ac:dyDescent="0.25">
      <c r="A135" s="13">
        <v>41153</v>
      </c>
      <c r="B135" s="10">
        <f>Financial!B134</f>
        <v>29865831.8814312</v>
      </c>
      <c r="C135" s="10">
        <f>Financial!C134</f>
        <v>529893</v>
      </c>
      <c r="D135" s="10">
        <f>Financial!D134</f>
        <v>2400736</v>
      </c>
      <c r="E135" s="10">
        <f>Financial!E134</f>
        <v>7073435</v>
      </c>
      <c r="F135" s="10">
        <f>Financial!F134</f>
        <v>6126476</v>
      </c>
      <c r="G135" s="10">
        <f>Financial!G134</f>
        <v>2717588</v>
      </c>
      <c r="H135" s="10">
        <f>Financial!H134</f>
        <v>18.3</v>
      </c>
      <c r="I135" s="10">
        <f>Financial!I134</f>
        <v>23</v>
      </c>
      <c r="J135" s="10">
        <f>Financial!J134</f>
        <v>24.7</v>
      </c>
      <c r="K135" s="10"/>
      <c r="L135" s="10"/>
      <c r="M135" s="10"/>
      <c r="N135" s="10"/>
      <c r="O135" s="10"/>
      <c r="P135" s="10">
        <f>Financial!P134</f>
        <v>6.4</v>
      </c>
      <c r="Q135" s="10"/>
      <c r="R135" s="10"/>
      <c r="S135" s="10">
        <f>Financial!S134</f>
        <v>5.2</v>
      </c>
      <c r="T135" s="10">
        <f>Financial!T134</f>
        <v>1475.7</v>
      </c>
      <c r="U135" s="10">
        <f>Financial!U134</f>
        <v>195.65</v>
      </c>
      <c r="V135" s="10">
        <f>Financial!V134</f>
        <v>336.32</v>
      </c>
      <c r="W135" s="10">
        <f>Financial!W134</f>
        <v>197.21</v>
      </c>
      <c r="X135" s="10">
        <f>Financial!X134</f>
        <v>151.02000000000001</v>
      </c>
      <c r="Y135" s="10">
        <f>Financial!Y134</f>
        <v>208.47</v>
      </c>
      <c r="Z135" s="10">
        <f>Financial!Z134</f>
        <v>268.95999999999998</v>
      </c>
      <c r="AA135" s="10">
        <f>Financial!AA134</f>
        <v>86.83</v>
      </c>
      <c r="AB135" s="10">
        <f>Financial!AB134</f>
        <v>273.23</v>
      </c>
      <c r="AC135" s="10">
        <f>Financial!AC134</f>
        <v>1458.26</v>
      </c>
      <c r="AD135" s="10">
        <f>IF(MONTH($A135)=1,Financial!AD134,IF(Financial!AD134-Financial!AD133&lt;=0,"",Financial!AD134-Financial!AD133))</f>
        <v>86099</v>
      </c>
      <c r="AE135" s="10">
        <f>IF(MONTH($A135)=1,Financial!AE134-Financial!AD134,IF((Financial!AE134-Financial!AE133)-(Financial!AD134-Financial!AD133)&lt;=0,"",(Financial!AE134-Financial!AE133)-(Financial!AD134-Financial!AD133)))</f>
        <v>500974</v>
      </c>
      <c r="AF135" s="10">
        <f>IF(MONTH($A135)=1,Financial!AF134,IF(Financial!AF134-Financial!AF133&lt;=0,"",Financial!AF134-Financial!AF133))</f>
        <v>2437256</v>
      </c>
      <c r="AG135" s="10">
        <f>Financial!AG134</f>
        <v>6.45</v>
      </c>
      <c r="AH135" s="10">
        <f>Financial!AH134</f>
        <v>7.22</v>
      </c>
      <c r="AI135" s="10">
        <f>Financial!AI134</f>
        <v>8.0399999999999991</v>
      </c>
    </row>
    <row r="136" spans="1:35" ht="12.75" customHeight="1" x14ac:dyDescent="0.25">
      <c r="A136" s="13">
        <v>41183</v>
      </c>
      <c r="B136" s="10">
        <f>Financial!B135</f>
        <v>30348114.790205199</v>
      </c>
      <c r="C136" s="10">
        <f>Financial!C135</f>
        <v>526766</v>
      </c>
      <c r="D136" s="10">
        <f>Financial!D135</f>
        <v>2449005</v>
      </c>
      <c r="E136" s="10">
        <f>Financial!E135</f>
        <v>7241202</v>
      </c>
      <c r="F136" s="10">
        <f>Financial!F135</f>
        <v>6147123</v>
      </c>
      <c r="G136" s="10">
        <f>Financial!G135</f>
        <v>2929842</v>
      </c>
      <c r="H136" s="10">
        <f>Financial!H135</f>
        <v>18.399999999999999</v>
      </c>
      <c r="I136" s="10">
        <f>Financial!I135</f>
        <v>23.2</v>
      </c>
      <c r="J136" s="10">
        <f>Financial!J135</f>
        <v>24.7</v>
      </c>
      <c r="K136" s="10"/>
      <c r="L136" s="10"/>
      <c r="M136" s="10"/>
      <c r="N136" s="10"/>
      <c r="O136" s="10"/>
      <c r="P136" s="10">
        <f>Financial!P135</f>
        <v>6.7</v>
      </c>
      <c r="Q136" s="10"/>
      <c r="R136" s="10"/>
      <c r="S136" s="10">
        <f>Financial!S135</f>
        <v>5.7</v>
      </c>
      <c r="T136" s="10">
        <f>Financial!T135</f>
        <v>1433.96</v>
      </c>
      <c r="U136" s="10">
        <f>Financial!U135</f>
        <v>193.84</v>
      </c>
      <c r="V136" s="10">
        <f>Financial!V135</f>
        <v>331.04</v>
      </c>
      <c r="W136" s="10">
        <f>Financial!W135</f>
        <v>183.25</v>
      </c>
      <c r="X136" s="10">
        <f>Financial!X135</f>
        <v>137.1</v>
      </c>
      <c r="Y136" s="10">
        <f>Financial!Y135</f>
        <v>200.48</v>
      </c>
      <c r="Z136" s="10">
        <f>Financial!Z135</f>
        <v>260.44</v>
      </c>
      <c r="AA136" s="10">
        <f>Financial!AA135</f>
        <v>83.3</v>
      </c>
      <c r="AB136" s="10">
        <f>Financial!AB135</f>
        <v>266.37</v>
      </c>
      <c r="AC136" s="10">
        <f>Financial!AC135</f>
        <v>1425.7</v>
      </c>
      <c r="AD136" s="10">
        <f>IF(MONTH($A136)=1,Financial!AD135,IF(Financial!AD135-Financial!AD134&lt;=0,"",Financial!AD135-Financial!AD134))</f>
        <v>100972</v>
      </c>
      <c r="AE136" s="10">
        <f>IF(MONTH($A136)=1,Financial!AE135-Financial!AD135,IF((Financial!AE135-Financial!AE134)-(Financial!AD135-Financial!AD134)&lt;=0,"",(Financial!AE135-Financial!AE134)-(Financial!AD135-Financial!AD134)))</f>
        <v>553588</v>
      </c>
      <c r="AF136" s="10">
        <f>IF(MONTH($A136)=1,Financial!AF135,IF(Financial!AF135-Financial!AF134&lt;=0,"",Financial!AF135-Financial!AF134))</f>
        <v>2475931</v>
      </c>
      <c r="AG136" s="10">
        <f>Financial!AG135</f>
        <v>6.51</v>
      </c>
      <c r="AH136" s="10">
        <f>Financial!AH135</f>
        <v>6.79</v>
      </c>
      <c r="AI136" s="10">
        <f>Financial!AI135</f>
        <v>7.64</v>
      </c>
    </row>
    <row r="137" spans="1:35" ht="12.75" customHeight="1" x14ac:dyDescent="0.25">
      <c r="A137" s="13">
        <v>41214</v>
      </c>
      <c r="B137" s="10">
        <f>Financial!B136</f>
        <v>30264767.411439098</v>
      </c>
      <c r="C137" s="10">
        <f>Financial!C136</f>
        <v>528236</v>
      </c>
      <c r="D137" s="10">
        <f>Financial!D136</f>
        <v>2481701</v>
      </c>
      <c r="E137" s="10">
        <f>Financial!E136</f>
        <v>7262271</v>
      </c>
      <c r="F137" s="10">
        <f>Financial!F136</f>
        <v>6264432</v>
      </c>
      <c r="G137" s="10">
        <f>Financial!G136</f>
        <v>2833212</v>
      </c>
      <c r="H137" s="10">
        <f>Financial!H136</f>
        <v>18.5</v>
      </c>
      <c r="I137" s="10">
        <f>Financial!I136</f>
        <v>23.6</v>
      </c>
      <c r="J137" s="10">
        <f>Financial!J136</f>
        <v>24.3</v>
      </c>
      <c r="K137" s="10"/>
      <c r="L137" s="10"/>
      <c r="M137" s="10"/>
      <c r="N137" s="10"/>
      <c r="O137" s="10"/>
      <c r="P137" s="10">
        <f>Financial!P136</f>
        <v>6.8</v>
      </c>
      <c r="Q137" s="10"/>
      <c r="R137" s="10"/>
      <c r="S137" s="10">
        <f>Financial!S136</f>
        <v>5.8</v>
      </c>
      <c r="T137" s="10">
        <f>Financial!T136</f>
        <v>1436.55</v>
      </c>
      <c r="U137" s="10">
        <f>Financial!U136</f>
        <v>197.42</v>
      </c>
      <c r="V137" s="10">
        <f>Financial!V136</f>
        <v>340.18</v>
      </c>
      <c r="W137" s="10">
        <f>Financial!W136</f>
        <v>187.67</v>
      </c>
      <c r="X137" s="10">
        <f>Financial!X136</f>
        <v>137.53</v>
      </c>
      <c r="Y137" s="10">
        <f>Financial!Y136</f>
        <v>199.82</v>
      </c>
      <c r="Z137" s="10">
        <f>Financial!Z136</f>
        <v>251.28</v>
      </c>
      <c r="AA137" s="10">
        <f>Financial!AA136</f>
        <v>87.61</v>
      </c>
      <c r="AB137" s="10">
        <f>Financial!AB136</f>
        <v>264.44</v>
      </c>
      <c r="AC137" s="10">
        <f>Financial!AC136</f>
        <v>1405.97</v>
      </c>
      <c r="AD137" s="10">
        <f>IF(MONTH($A137)=1,Financial!AD136,IF(Financial!AD136-Financial!AD135&lt;=0,"",Financial!AD136-Financial!AD135))</f>
        <v>103338</v>
      </c>
      <c r="AE137" s="10">
        <f>IF(MONTH($A137)=1,Financial!AE136-Financial!AD136,IF((Financial!AE136-Financial!AE135)-(Financial!AD136-Financial!AD135)&lt;=0,"",(Financial!AE136-Financial!AE135)-(Financial!AD136-Financial!AD135)))</f>
        <v>534054</v>
      </c>
      <c r="AF137" s="10">
        <f>IF(MONTH($A137)=1,Financial!AF136,IF(Financial!AF136-Financial!AF135&lt;=0,"",Financial!AF136-Financial!AF135))</f>
        <v>2367537</v>
      </c>
      <c r="AG137" s="10">
        <f>Financial!AG136</f>
        <v>6.48</v>
      </c>
      <c r="AH137" s="10">
        <f>Financial!AH136</f>
        <v>6.59</v>
      </c>
      <c r="AI137" s="10">
        <f>Financial!AI136</f>
        <v>7.2</v>
      </c>
    </row>
    <row r="138" spans="1:35" ht="12.75" customHeight="1" x14ac:dyDescent="0.25">
      <c r="A138" s="13">
        <v>41244</v>
      </c>
      <c r="B138" s="10">
        <f>Financial!B137</f>
        <v>30729154.605089098</v>
      </c>
      <c r="C138" s="10">
        <f>Financial!C137</f>
        <v>537618</v>
      </c>
      <c r="D138" s="10">
        <f>Financial!D137</f>
        <v>2528596</v>
      </c>
      <c r="E138" s="10">
        <f>Financial!E137</f>
        <v>7459275</v>
      </c>
      <c r="F138" s="10">
        <f>Financial!F137</f>
        <v>6665749</v>
      </c>
      <c r="G138" s="10">
        <f>Financial!G137</f>
        <v>2783436</v>
      </c>
      <c r="H138" s="10">
        <f>Financial!H137</f>
        <v>18.399999999999999</v>
      </c>
      <c r="I138" s="10">
        <f>Financial!I137</f>
        <v>23.5</v>
      </c>
      <c r="J138" s="10">
        <f>Financial!J137</f>
        <v>23.7</v>
      </c>
      <c r="K138" s="10"/>
      <c r="L138" s="10"/>
      <c r="M138" s="10"/>
      <c r="N138" s="10"/>
      <c r="O138" s="10"/>
      <c r="P138" s="10">
        <f>Financial!P137</f>
        <v>7</v>
      </c>
      <c r="Q138" s="10"/>
      <c r="R138" s="10"/>
      <c r="S138" s="10">
        <f>Financial!S137</f>
        <v>6.1</v>
      </c>
      <c r="T138" s="10">
        <f>Financial!T137</f>
        <v>1526.98</v>
      </c>
      <c r="U138" s="10">
        <f>Financial!U137</f>
        <v>211.18</v>
      </c>
      <c r="V138" s="10">
        <f>Financial!V137</f>
        <v>366.69</v>
      </c>
      <c r="W138" s="10">
        <f>Financial!W137</f>
        <v>200.29</v>
      </c>
      <c r="X138" s="10">
        <f>Financial!X137</f>
        <v>142.80000000000001</v>
      </c>
      <c r="Y138" s="10">
        <f>Financial!Y137</f>
        <v>217.01</v>
      </c>
      <c r="Z138" s="10">
        <f>Financial!Z137</f>
        <v>265.79000000000002</v>
      </c>
      <c r="AA138" s="10">
        <f>Financial!AA137</f>
        <v>90.28</v>
      </c>
      <c r="AB138" s="10">
        <f>Financial!AB137</f>
        <v>268.54000000000002</v>
      </c>
      <c r="AC138" s="10">
        <f>Financial!AC137</f>
        <v>1474.72</v>
      </c>
      <c r="AD138" s="10">
        <f>IF(MONTH($A138)=1,Financial!AD137,IF(Financial!AD137-Financial!AD136&lt;=0,"",Financial!AD137-Financial!AD136))</f>
        <v>122186</v>
      </c>
      <c r="AE138" s="10">
        <f>IF(MONTH($A138)=1,Financial!AE137-Financial!AD137,IF((Financial!AE137-Financial!AE136)-(Financial!AD137-Financial!AD136)&lt;=0,"",(Financial!AE137-Financial!AE136)-(Financial!AD137-Financial!AD136)))</f>
        <v>609197</v>
      </c>
      <c r="AF138" s="10">
        <f>IF(MONTH($A138)=1,Financial!AF137,IF(Financial!AF137-Financial!AF136&lt;=0,"",Financial!AF137-Financial!AF136))</f>
        <v>3194423</v>
      </c>
      <c r="AG138" s="10">
        <f>Financial!AG137</f>
        <v>6.23</v>
      </c>
      <c r="AH138" s="10">
        <f>Financial!AH137</f>
        <v>6.36</v>
      </c>
      <c r="AI138" s="10">
        <f>Financial!AI137</f>
        <v>7.02</v>
      </c>
    </row>
    <row r="139" spans="1:35" ht="12.75" customHeight="1" x14ac:dyDescent="0.25">
      <c r="A139" s="13">
        <v>41275</v>
      </c>
      <c r="B139" s="10">
        <f>Financial!B138</f>
        <v>31080676.653205499</v>
      </c>
      <c r="C139" s="10">
        <f>Financial!C138</f>
        <v>532155</v>
      </c>
      <c r="D139" s="10">
        <f>Financial!D138</f>
        <v>2539732</v>
      </c>
      <c r="E139" s="10">
        <f>Financial!E138</f>
        <v>7378564</v>
      </c>
      <c r="F139" s="10">
        <f>Financial!F138</f>
        <v>6502835</v>
      </c>
      <c r="G139" s="10">
        <f>Financial!G138</f>
        <v>2917328</v>
      </c>
      <c r="H139" s="10">
        <f>Financial!H138</f>
        <v>19.3</v>
      </c>
      <c r="I139" s="10">
        <f>Financial!I138</f>
        <v>24.7</v>
      </c>
      <c r="J139" s="10">
        <f>Financial!J138</f>
        <v>24</v>
      </c>
      <c r="K139" s="10"/>
      <c r="L139" s="10"/>
      <c r="M139" s="10"/>
      <c r="N139" s="10"/>
      <c r="O139" s="10"/>
      <c r="P139" s="10">
        <f>Financial!P138</f>
        <v>7.1</v>
      </c>
      <c r="Q139" s="10"/>
      <c r="R139" s="10"/>
      <c r="S139" s="10">
        <f>Financial!S138</f>
        <v>5.4</v>
      </c>
      <c r="T139" s="10">
        <f>Financial!T138</f>
        <v>1622.13</v>
      </c>
      <c r="U139" s="10">
        <f>Financial!U138</f>
        <v>219.56</v>
      </c>
      <c r="V139" s="10">
        <f>Financial!V138</f>
        <v>409.19</v>
      </c>
      <c r="W139" s="10">
        <f>Financial!W138</f>
        <v>203.67</v>
      </c>
      <c r="X139" s="10">
        <f>Financial!X138</f>
        <v>153.18</v>
      </c>
      <c r="Y139" s="10">
        <f>Financial!Y138</f>
        <v>228.81</v>
      </c>
      <c r="Z139" s="10">
        <f>Financial!Z138</f>
        <v>290.7</v>
      </c>
      <c r="AA139" s="10">
        <f>Financial!AA138</f>
        <v>101.36</v>
      </c>
      <c r="AB139" s="10">
        <f>Financial!AB138</f>
        <v>277.39</v>
      </c>
      <c r="AC139" s="10">
        <f>Financial!AC138</f>
        <v>1546.76</v>
      </c>
      <c r="AD139" s="10">
        <f>IF(MONTH($A139)=1,Financial!AD138,IF(Financial!AD138-Financial!AD137&lt;=0,"",Financial!AD138-Financial!AD137))</f>
        <v>51472</v>
      </c>
      <c r="AE139" s="10">
        <f>IF(MONTH($A139)=1,Financial!AE138-Financial!AD138,IF((Financial!AE138-Financial!AE137)-(Financial!AD138-Financial!AD137)&lt;=0,"",(Financial!AE138-Financial!AE137)-(Financial!AD138-Financial!AD137)))</f>
        <v>440110</v>
      </c>
      <c r="AF139" s="10">
        <f>IF(MONTH($A139)=1,Financial!AF138,IF(Financial!AF138-Financial!AF137&lt;=0,"",Financial!AF138-Financial!AF137))</f>
        <v>1774938</v>
      </c>
      <c r="AG139" s="10">
        <f>Financial!AG138</f>
        <v>5.85</v>
      </c>
      <c r="AH139" s="10">
        <f>Financial!AH138</f>
        <v>6</v>
      </c>
      <c r="AI139" s="10">
        <f>Financial!AI138</f>
        <v>6.9</v>
      </c>
    </row>
    <row r="140" spans="1:35" ht="12.75" customHeight="1" x14ac:dyDescent="0.25">
      <c r="A140" s="13">
        <v>41306</v>
      </c>
      <c r="B140" s="10">
        <f>Financial!B139</f>
        <v>31770517.981685799</v>
      </c>
      <c r="C140" s="10">
        <f>Financial!C139</f>
        <v>526172</v>
      </c>
      <c r="D140" s="10">
        <f>Financial!D139</f>
        <v>2565872</v>
      </c>
      <c r="E140" s="10">
        <f>Financial!E139</f>
        <v>7368342</v>
      </c>
      <c r="F140" s="10">
        <f>Financial!F139</f>
        <v>6651110</v>
      </c>
      <c r="G140" s="10">
        <f>Financial!G139</f>
        <v>2958430</v>
      </c>
      <c r="H140" s="10">
        <f>Financial!H139</f>
        <v>19.100000000000001</v>
      </c>
      <c r="I140" s="10">
        <f>Financial!I139</f>
        <v>24.4</v>
      </c>
      <c r="J140" s="10">
        <f>Financial!J139</f>
        <v>24.6</v>
      </c>
      <c r="K140" s="10"/>
      <c r="L140" s="10"/>
      <c r="M140" s="10"/>
      <c r="N140" s="10"/>
      <c r="O140" s="10"/>
      <c r="P140" s="10">
        <f>Financial!P139</f>
        <v>7.1</v>
      </c>
      <c r="Q140" s="10"/>
      <c r="R140" s="10"/>
      <c r="S140" s="10">
        <f>Financial!S139</f>
        <v>5.4</v>
      </c>
      <c r="T140" s="10">
        <f>Financial!T139</f>
        <v>1534.41</v>
      </c>
      <c r="U140" s="10">
        <f>Financial!U139</f>
        <v>206.55</v>
      </c>
      <c r="V140" s="10">
        <f>Financial!V139</f>
        <v>418.26</v>
      </c>
      <c r="W140" s="10">
        <f>Financial!W139</f>
        <v>184.28</v>
      </c>
      <c r="X140" s="10">
        <f>Financial!X139</f>
        <v>139.49</v>
      </c>
      <c r="Y140" s="10">
        <f>Financial!Y139</f>
        <v>228.07</v>
      </c>
      <c r="Z140" s="10">
        <f>Financial!Z139</f>
        <v>278.89</v>
      </c>
      <c r="AA140" s="10">
        <f>Financial!AA139</f>
        <v>103.1</v>
      </c>
      <c r="AB140" s="10">
        <f>Financial!AB139</f>
        <v>275.55</v>
      </c>
      <c r="AC140" s="10">
        <f>Financial!AC139</f>
        <v>1486.04</v>
      </c>
      <c r="AD140" s="10">
        <f>IF(MONTH($A140)=1,Financial!AD139,IF(Financial!AD139-Financial!AD138&lt;=0,"",Financial!AD139-Financial!AD138))</f>
        <v>79940</v>
      </c>
      <c r="AE140" s="10">
        <f>IF(MONTH($A140)=1,Financial!AE139-Financial!AD139,IF((Financial!AE139-Financial!AE138)-(Financial!AD139-Financial!AD138)&lt;=0,"",(Financial!AE139-Financial!AE138)-(Financial!AD139-Financial!AD138)))</f>
        <v>501223</v>
      </c>
      <c r="AF140" s="10">
        <f>IF(MONTH($A140)=1,Financial!AF139,IF(Financial!AF139-Financial!AF138&lt;=0,"",Financial!AF139-Financial!AF138))</f>
        <v>2097132</v>
      </c>
      <c r="AG140" s="10">
        <f>Financial!AG139</f>
        <v>5.65</v>
      </c>
      <c r="AH140" s="10">
        <f>Financial!AH139</f>
        <v>5.92</v>
      </c>
      <c r="AI140" s="10">
        <f>Financial!AI139</f>
        <v>7.1</v>
      </c>
    </row>
    <row r="141" spans="1:35" ht="12.75" customHeight="1" x14ac:dyDescent="0.25">
      <c r="A141" s="13">
        <v>41334</v>
      </c>
      <c r="B141" s="10">
        <f>Financial!B140</f>
        <v>32547346.375815898</v>
      </c>
      <c r="C141" s="10">
        <f>Financial!C140</f>
        <v>527708</v>
      </c>
      <c r="D141" s="10">
        <f>Financial!D140</f>
        <v>2606016</v>
      </c>
      <c r="E141" s="10">
        <f>Financial!E140</f>
        <v>7344089</v>
      </c>
      <c r="F141" s="10">
        <f>Financial!F140</f>
        <v>6791780</v>
      </c>
      <c r="G141" s="10">
        <f>Financial!G140</f>
        <v>2764794</v>
      </c>
      <c r="H141" s="10">
        <f>Financial!H140</f>
        <v>19.100000000000001</v>
      </c>
      <c r="I141" s="10">
        <f>Financial!I140</f>
        <v>24.3</v>
      </c>
      <c r="J141" s="10">
        <f>Financial!J140</f>
        <v>25.1</v>
      </c>
      <c r="K141" s="10"/>
      <c r="L141" s="10"/>
      <c r="M141" s="10"/>
      <c r="N141" s="10"/>
      <c r="O141" s="10"/>
      <c r="P141" s="10">
        <f>Financial!P140</f>
        <v>7</v>
      </c>
      <c r="Q141" s="10"/>
      <c r="R141" s="10"/>
      <c r="S141" s="10">
        <f>Financial!S140</f>
        <v>5.6</v>
      </c>
      <c r="T141" s="10">
        <f>Financial!T140</f>
        <v>1460.04</v>
      </c>
      <c r="U141" s="10">
        <f>Financial!U140</f>
        <v>198.91</v>
      </c>
      <c r="V141" s="10">
        <f>Financial!V140</f>
        <v>403.8</v>
      </c>
      <c r="W141" s="10">
        <f>Financial!W140</f>
        <v>162.12</v>
      </c>
      <c r="X141" s="10">
        <f>Financial!X140</f>
        <v>121.77</v>
      </c>
      <c r="Y141" s="10">
        <f>Financial!Y140</f>
        <v>218.41</v>
      </c>
      <c r="Z141" s="10">
        <f>Financial!Z140</f>
        <v>247.1</v>
      </c>
      <c r="AA141" s="10">
        <f>Financial!AA140</f>
        <v>98.11</v>
      </c>
      <c r="AB141" s="10">
        <f>Financial!AB140</f>
        <v>258.33</v>
      </c>
      <c r="AC141" s="10">
        <f>Financial!AC140</f>
        <v>1438.57</v>
      </c>
      <c r="AD141" s="10">
        <f>IF(MONTH($A141)=1,Financial!AD140,IF(Financial!AD140-Financial!AD139&lt;=0,"",Financial!AD140-Financial!AD139))</f>
        <v>92823</v>
      </c>
      <c r="AE141" s="10">
        <f>IF(MONTH($A141)=1,Financial!AE140-Financial!AD140,IF((Financial!AE140-Financial!AE139)-(Financial!AD140-Financial!AD139)&lt;=0,"",(Financial!AE140-Financial!AE139)-(Financial!AD140-Financial!AD139)))</f>
        <v>562329</v>
      </c>
      <c r="AF141" s="10">
        <f>IF(MONTH($A141)=1,Financial!AF140,IF(Financial!AF140-Financial!AF139&lt;=0,"",Financial!AF140-Financial!AF139))</f>
        <v>2463295</v>
      </c>
      <c r="AG141" s="10">
        <f>Financial!AG140</f>
        <v>5.79</v>
      </c>
      <c r="AH141" s="10">
        <f>Financial!AH140</f>
        <v>6.08</v>
      </c>
      <c r="AI141" s="10">
        <f>Financial!AI140</f>
        <v>7.3</v>
      </c>
    </row>
    <row r="142" spans="1:35" ht="12.75" customHeight="1" x14ac:dyDescent="0.25">
      <c r="A142" s="13">
        <v>41365</v>
      </c>
      <c r="B142" s="10">
        <f>Financial!B141</f>
        <v>33083073.7766008</v>
      </c>
      <c r="C142" s="10">
        <f>Financial!C141</f>
        <v>533218</v>
      </c>
      <c r="D142" s="10">
        <f>Financial!D141</f>
        <v>2679994</v>
      </c>
      <c r="E142" s="10">
        <f>Financial!E141</f>
        <v>7453089</v>
      </c>
      <c r="F142" s="10">
        <f>Financial!F141</f>
        <v>7016179</v>
      </c>
      <c r="G142" s="10">
        <f>Financial!G141</f>
        <v>2958635</v>
      </c>
      <c r="H142" s="10">
        <f>Financial!H141</f>
        <v>19</v>
      </c>
      <c r="I142" s="10">
        <f>Financial!I141</f>
        <v>24</v>
      </c>
      <c r="J142" s="10">
        <f>Financial!J141</f>
        <v>24.1</v>
      </c>
      <c r="K142" s="10"/>
      <c r="L142" s="10"/>
      <c r="M142" s="10"/>
      <c r="N142" s="10"/>
      <c r="O142" s="10"/>
      <c r="P142" s="10">
        <f>Financial!P141</f>
        <v>7.1</v>
      </c>
      <c r="Q142" s="10"/>
      <c r="R142" s="10"/>
      <c r="S142" s="10">
        <f>Financial!S141</f>
        <v>5.6</v>
      </c>
      <c r="T142" s="10">
        <f>Financial!T141</f>
        <v>1407.21</v>
      </c>
      <c r="U142" s="10">
        <f>Financial!U141</f>
        <v>188.51</v>
      </c>
      <c r="V142" s="10">
        <f>Financial!V141</f>
        <v>402.31</v>
      </c>
      <c r="W142" s="10">
        <f>Financial!W141</f>
        <v>154.03</v>
      </c>
      <c r="X142" s="10">
        <f>Financial!X141</f>
        <v>103.02</v>
      </c>
      <c r="Y142" s="10">
        <f>Financial!Y141</f>
        <v>207.41</v>
      </c>
      <c r="Z142" s="10">
        <f>Financial!Z141</f>
        <v>240.62</v>
      </c>
      <c r="AA142" s="10">
        <f>Financial!AA141</f>
        <v>90.21</v>
      </c>
      <c r="AB142" s="10">
        <f>Financial!AB141</f>
        <v>252.66</v>
      </c>
      <c r="AC142" s="10">
        <f>Financial!AC141</f>
        <v>1385.88</v>
      </c>
      <c r="AD142" s="10">
        <f>IF(MONTH($A142)=1,Financial!AD141,IF(Financial!AD141-Financial!AD140&lt;=0,"",Financial!AD141-Financial!AD140))</f>
        <v>111964</v>
      </c>
      <c r="AE142" s="10">
        <f>IF(MONTH($A142)=1,Financial!AE141-Financial!AD141,IF((Financial!AE141-Financial!AE140)-(Financial!AD141-Financial!AD140)&lt;=0,"",(Financial!AE141-Financial!AE140)-(Financial!AD141-Financial!AD140)))</f>
        <v>670182</v>
      </c>
      <c r="AF142" s="10">
        <f>IF(MONTH($A142)=1,Financial!AF141,IF(Financial!AF141-Financial!AF140&lt;=0,"",Financial!AF141-Financial!AF140))</f>
        <v>2758047</v>
      </c>
      <c r="AG142" s="10">
        <f>Financial!AG141</f>
        <v>5.68</v>
      </c>
      <c r="AH142" s="10">
        <f>Financial!AH141</f>
        <v>5.81</v>
      </c>
      <c r="AI142" s="10">
        <f>Financial!AI141</f>
        <v>6.76</v>
      </c>
    </row>
    <row r="143" spans="1:35" ht="12.75" customHeight="1" x14ac:dyDescent="0.25">
      <c r="A143" s="13">
        <v>41395</v>
      </c>
      <c r="B143" s="10">
        <f>Financial!B142</f>
        <v>33304408.013164099</v>
      </c>
      <c r="C143" s="10">
        <f>Financial!C142</f>
        <v>518431</v>
      </c>
      <c r="D143" s="10">
        <f>Financial!D142</f>
        <v>2748787</v>
      </c>
      <c r="E143" s="10">
        <f>Financial!E142</f>
        <v>7471738</v>
      </c>
      <c r="F143" s="10">
        <f>Financial!F142</f>
        <v>6956243</v>
      </c>
      <c r="G143" s="10">
        <f>Financial!G142</f>
        <v>3071358</v>
      </c>
      <c r="H143" s="10">
        <f>Financial!H142</f>
        <v>18.899999999999999</v>
      </c>
      <c r="I143" s="10">
        <f>Financial!I142</f>
        <v>23.8</v>
      </c>
      <c r="J143" s="10">
        <f>Financial!J142</f>
        <v>25.2</v>
      </c>
      <c r="K143" s="10"/>
      <c r="L143" s="10"/>
      <c r="M143" s="10"/>
      <c r="N143" s="10"/>
      <c r="O143" s="10"/>
      <c r="P143" s="10">
        <f>Financial!P142</f>
        <v>6.6</v>
      </c>
      <c r="Q143" s="10"/>
      <c r="R143" s="10"/>
      <c r="S143" s="10">
        <f>Financial!S142</f>
        <v>5.8</v>
      </c>
      <c r="T143" s="10">
        <f>Financial!T142</f>
        <v>1331.43</v>
      </c>
      <c r="U143" s="10">
        <f>Financial!U142</f>
        <v>178.97</v>
      </c>
      <c r="V143" s="10">
        <f>Financial!V142</f>
        <v>402.54</v>
      </c>
      <c r="W143" s="10">
        <f>Financial!W142</f>
        <v>139.9</v>
      </c>
      <c r="X143" s="10">
        <f>Financial!X142</f>
        <v>95.65</v>
      </c>
      <c r="Y143" s="10">
        <f>Financial!Y142</f>
        <v>192.08</v>
      </c>
      <c r="Z143" s="10">
        <f>Financial!Z142</f>
        <v>238.97</v>
      </c>
      <c r="AA143" s="10">
        <f>Financial!AA142</f>
        <v>84.09</v>
      </c>
      <c r="AB143" s="10">
        <f>Financial!AB142</f>
        <v>245.67</v>
      </c>
      <c r="AC143" s="10">
        <f>Financial!AC142</f>
        <v>1350.17</v>
      </c>
      <c r="AD143" s="10">
        <f>IF(MONTH($A143)=1,Financial!AD142,IF(Financial!AD142-Financial!AD141&lt;=0,"",Financial!AD142-Financial!AD141))</f>
        <v>93030</v>
      </c>
      <c r="AE143" s="10">
        <f>IF(MONTH($A143)=1,Financial!AE142-Financial!AD142,IF((Financial!AE142-Financial!AE141)-(Financial!AD142-Financial!AD141)&lt;=0,"",(Financial!AE142-Financial!AE141)-(Financial!AD142-Financial!AD141)))</f>
        <v>605786</v>
      </c>
      <c r="AF143" s="10">
        <f>IF(MONTH($A143)=1,Financial!AF142,IF(Financial!AF142-Financial!AF141&lt;=0,"",Financial!AF142-Financial!AF141))</f>
        <v>2184536</v>
      </c>
      <c r="AG143" s="10">
        <f>Financial!AG142</f>
        <v>6.02</v>
      </c>
      <c r="AH143" s="10">
        <f>Financial!AH142</f>
        <v>6.21</v>
      </c>
      <c r="AI143" s="10">
        <f>Financial!AI142</f>
        <v>7.24</v>
      </c>
    </row>
    <row r="144" spans="1:35" ht="12.75" customHeight="1" x14ac:dyDescent="0.25">
      <c r="A144" s="13">
        <v>41426</v>
      </c>
      <c r="B144" s="10">
        <f>Financial!B143</f>
        <v>34190134.391454503</v>
      </c>
      <c r="C144" s="10">
        <f>Financial!C143</f>
        <v>513772</v>
      </c>
      <c r="D144" s="10">
        <f>Financial!D143</f>
        <v>2811424</v>
      </c>
      <c r="E144" s="10">
        <f>Financial!E143</f>
        <v>7511547</v>
      </c>
      <c r="F144" s="10">
        <f>Financial!F143</f>
        <v>7120290</v>
      </c>
      <c r="G144" s="10">
        <f>Financial!G143</f>
        <v>3201757</v>
      </c>
      <c r="H144" s="10">
        <f>Financial!H143</f>
        <v>18.3</v>
      </c>
      <c r="I144" s="10">
        <f>Financial!I143</f>
        <v>23</v>
      </c>
      <c r="J144" s="10">
        <f>Financial!J143</f>
        <v>24.4</v>
      </c>
      <c r="K144" s="10"/>
      <c r="L144" s="10"/>
      <c r="M144" s="10"/>
      <c r="N144" s="10"/>
      <c r="O144" s="10"/>
      <c r="P144" s="10">
        <f>Financial!P143</f>
        <v>6.4</v>
      </c>
      <c r="Q144" s="10"/>
      <c r="R144" s="10"/>
      <c r="S144" s="10">
        <f>Financial!S143</f>
        <v>5.7</v>
      </c>
      <c r="T144" s="10">
        <f>Financial!T143</f>
        <v>1275.44</v>
      </c>
      <c r="U144" s="10">
        <f>Financial!U143</f>
        <v>178.55</v>
      </c>
      <c r="V144" s="10">
        <f>Financial!V143</f>
        <v>398.56</v>
      </c>
      <c r="W144" s="10">
        <f>Financial!W143</f>
        <v>128.16999999999999</v>
      </c>
      <c r="X144" s="10">
        <f>Financial!X143</f>
        <v>88.76</v>
      </c>
      <c r="Y144" s="10">
        <f>Financial!Y143</f>
        <v>183.15</v>
      </c>
      <c r="Z144" s="10">
        <f>Financial!Z143</f>
        <v>230.6</v>
      </c>
      <c r="AA144" s="10">
        <f>Financial!AA143</f>
        <v>83.17</v>
      </c>
      <c r="AB144" s="10">
        <f>Financial!AB143</f>
        <v>230.8</v>
      </c>
      <c r="AC144" s="10">
        <f>Financial!AC143</f>
        <v>1330.46</v>
      </c>
      <c r="AD144" s="10">
        <f>IF(MONTH($A144)=1,Financial!AD143,IF(Financial!AD143-Financial!AD142&lt;=0,"",Financial!AD143-Financial!AD142))</f>
        <v>105959</v>
      </c>
      <c r="AE144" s="10">
        <f>IF(MONTH($A144)=1,Financial!AE143-Financial!AD143,IF((Financial!AE143-Financial!AE142)-(Financial!AD143-Financial!AD142)&lt;=0,"",(Financial!AE143-Financial!AE142)-(Financial!AD143-Financial!AD142)))</f>
        <v>610157</v>
      </c>
      <c r="AF144" s="10">
        <f>IF(MONTH($A144)=1,Financial!AF143,IF(Financial!AF143-Financial!AF142&lt;=0,"",Financial!AF143-Financial!AF142))</f>
        <v>2549251</v>
      </c>
      <c r="AG144" s="10">
        <f>Financial!AG143</f>
        <v>6.12</v>
      </c>
      <c r="AH144" s="10">
        <f>Financial!AH143</f>
        <v>6.68</v>
      </c>
      <c r="AI144" s="10">
        <f>Financial!AI143</f>
        <v>8.0500000000000007</v>
      </c>
    </row>
    <row r="145" spans="1:35" ht="12.75" customHeight="1" x14ac:dyDescent="0.25">
      <c r="A145" s="13">
        <v>41456</v>
      </c>
      <c r="B145" s="10">
        <f>Financial!B144</f>
        <v>34624587.488618903</v>
      </c>
      <c r="C145" s="10">
        <f>Financial!C144</f>
        <v>512834</v>
      </c>
      <c r="D145" s="10">
        <f>Financial!D144</f>
        <v>2896175</v>
      </c>
      <c r="E145" s="10">
        <f>Financial!E144</f>
        <v>7661257</v>
      </c>
      <c r="F145" s="10">
        <f>Financial!F144</f>
        <v>7169973</v>
      </c>
      <c r="G145" s="10">
        <f>Financial!G144</f>
        <v>3138360</v>
      </c>
      <c r="H145" s="10">
        <f>Financial!H144</f>
        <v>18.3</v>
      </c>
      <c r="I145" s="10">
        <f>Financial!I144</f>
        <v>22.3</v>
      </c>
      <c r="J145" s="10">
        <f>Financial!J144</f>
        <v>24</v>
      </c>
      <c r="K145" s="10"/>
      <c r="L145" s="10"/>
      <c r="M145" s="10"/>
      <c r="N145" s="10"/>
      <c r="O145" s="10"/>
      <c r="P145" s="10">
        <f>Financial!P144</f>
        <v>6.3</v>
      </c>
      <c r="Q145" s="10"/>
      <c r="R145" s="10"/>
      <c r="S145" s="10">
        <f>Financial!S144</f>
        <v>5.6</v>
      </c>
      <c r="T145" s="10">
        <f>Financial!T144</f>
        <v>1313.38</v>
      </c>
      <c r="U145" s="10">
        <f>Financial!U144</f>
        <v>187.71</v>
      </c>
      <c r="V145" s="10">
        <f>Financial!V144</f>
        <v>395.25</v>
      </c>
      <c r="W145" s="10">
        <f>Financial!W144</f>
        <v>131.71</v>
      </c>
      <c r="X145" s="10">
        <f>Financial!X144</f>
        <v>92.31</v>
      </c>
      <c r="Y145" s="10">
        <f>Financial!Y144</f>
        <v>200.46</v>
      </c>
      <c r="Z145" s="10">
        <f>Financial!Z144</f>
        <v>237.3</v>
      </c>
      <c r="AA145" s="10">
        <f>Financial!AA144</f>
        <v>85.62</v>
      </c>
      <c r="AB145" s="10">
        <f>Financial!AB144</f>
        <v>188.09</v>
      </c>
      <c r="AC145" s="10">
        <f>Financial!AC144</f>
        <v>1375.79</v>
      </c>
      <c r="AD145" s="10">
        <f>IF(MONTH($A145)=1,Financial!AD144,IF(Financial!AD144-Financial!AD143&lt;=0,"",Financial!AD144-Financial!AD143))</f>
        <v>119577</v>
      </c>
      <c r="AE145" s="10">
        <f>IF(MONTH($A145)=1,Financial!AE144-Financial!AD144,IF((Financial!AE144-Financial!AE143)-(Financial!AD144-Financial!AD143)&lt;=0,"",(Financial!AE144-Financial!AE143)-(Financial!AD144-Financial!AD143)))</f>
        <v>666772</v>
      </c>
      <c r="AF145" s="10">
        <f>IF(MONTH($A145)=1,Financial!AF144,IF(Financial!AF144-Financial!AF143&lt;=0,"",Financial!AF144-Financial!AF143))</f>
        <v>2827610</v>
      </c>
      <c r="AG145" s="10">
        <f>Financial!AG144</f>
        <v>6.03</v>
      </c>
      <c r="AH145" s="10">
        <f>Financial!AH144</f>
        <v>6.33</v>
      </c>
      <c r="AI145" s="10">
        <f>Financial!AI144</f>
        <v>7.64</v>
      </c>
    </row>
    <row r="146" spans="1:35" ht="12.75" customHeight="1" x14ac:dyDescent="0.25">
      <c r="A146" s="13">
        <v>41487</v>
      </c>
      <c r="B146" s="10">
        <f>Financial!B145</f>
        <v>34969313.141404003</v>
      </c>
      <c r="C146" s="10">
        <f>Financial!C145</f>
        <v>509674</v>
      </c>
      <c r="D146" s="10">
        <f>Financial!D145</f>
        <v>2982907</v>
      </c>
      <c r="E146" s="10">
        <f>Financial!E145</f>
        <v>7719535</v>
      </c>
      <c r="F146" s="10">
        <f>Financial!F145</f>
        <v>7197671</v>
      </c>
      <c r="G146" s="10">
        <f>Financial!G145</f>
        <v>3087580</v>
      </c>
      <c r="H146" s="10">
        <f>Financial!H145</f>
        <v>17.899999999999999</v>
      </c>
      <c r="I146" s="10">
        <f>Financial!I145</f>
        <v>21.1</v>
      </c>
      <c r="J146" s="10">
        <f>Financial!J145</f>
        <v>23.6</v>
      </c>
      <c r="K146" s="10"/>
      <c r="L146" s="10"/>
      <c r="M146" s="10"/>
      <c r="N146" s="10"/>
      <c r="O146" s="10"/>
      <c r="P146" s="10">
        <f>Financial!P145</f>
        <v>6.2</v>
      </c>
      <c r="Q146" s="10"/>
      <c r="R146" s="10"/>
      <c r="S146" s="10">
        <f>Financial!S145</f>
        <v>5.6</v>
      </c>
      <c r="T146" s="10">
        <f>Financial!T145</f>
        <v>1290.96</v>
      </c>
      <c r="U146" s="10">
        <f>Financial!U145</f>
        <v>189.38</v>
      </c>
      <c r="V146" s="10">
        <f>Financial!V145</f>
        <v>386.23</v>
      </c>
      <c r="W146" s="10">
        <f>Financial!W145</f>
        <v>132.68</v>
      </c>
      <c r="X146" s="10">
        <f>Financial!X145</f>
        <v>87.19</v>
      </c>
      <c r="Y146" s="10">
        <f>Financial!Y145</f>
        <v>198.73</v>
      </c>
      <c r="Z146" s="10">
        <f>Financial!Z145</f>
        <v>232.47</v>
      </c>
      <c r="AA146" s="10">
        <f>Financial!AA145</f>
        <v>86.09</v>
      </c>
      <c r="AB146" s="10">
        <f>Financial!AB145</f>
        <v>188.84</v>
      </c>
      <c r="AC146" s="10">
        <f>Financial!AC145</f>
        <v>1364.65</v>
      </c>
      <c r="AD146" s="10">
        <f>IF(MONTH($A146)=1,Financial!AD145,IF(Financial!AD145-Financial!AD144&lt;=0,"",Financial!AD145-Financial!AD144))</f>
        <v>119859</v>
      </c>
      <c r="AE146" s="10">
        <f>IF(MONTH($A146)=1,Financial!AE145-Financial!AD145,IF((Financial!AE145-Financial!AE144)-(Financial!AD145-Financial!AD144)&lt;=0,"",(Financial!AE145-Financial!AE144)-(Financial!AD145-Financial!AD144)))</f>
        <v>649197</v>
      </c>
      <c r="AF146" s="10">
        <f>IF(MONTH($A146)=1,Financial!AF145,IF(Financial!AF145-Financial!AF144&lt;=0,"",Financial!AF145-Financial!AF144))</f>
        <v>2719427</v>
      </c>
      <c r="AG146" s="10">
        <f>Financial!AG145</f>
        <v>6.1</v>
      </c>
      <c r="AH146" s="10">
        <f>Financial!AH145</f>
        <v>6.6</v>
      </c>
      <c r="AI146" s="10">
        <f>Financial!AI145</f>
        <v>7.86</v>
      </c>
    </row>
    <row r="147" spans="1:35" ht="12.75" customHeight="1" x14ac:dyDescent="0.25">
      <c r="A147" s="13">
        <v>41518</v>
      </c>
      <c r="B147" s="10">
        <f>Financial!B146</f>
        <v>35032316.054467902</v>
      </c>
      <c r="C147" s="10">
        <f>Financial!C146</f>
        <v>522580</v>
      </c>
      <c r="D147" s="10">
        <f>Financial!D146</f>
        <v>3054741</v>
      </c>
      <c r="E147" s="10">
        <f>Financial!E146</f>
        <v>7840025</v>
      </c>
      <c r="F147" s="10">
        <f>Financial!F146</f>
        <v>7203799</v>
      </c>
      <c r="G147" s="10">
        <f>Financial!G146</f>
        <v>3013595</v>
      </c>
      <c r="H147" s="10">
        <f>Financial!H146</f>
        <v>17.8</v>
      </c>
      <c r="I147" s="10">
        <f>Financial!I146</f>
        <v>20.8</v>
      </c>
      <c r="J147" s="10">
        <f>Financial!J146</f>
        <v>24.1</v>
      </c>
      <c r="K147" s="10"/>
      <c r="L147" s="10"/>
      <c r="M147" s="10"/>
      <c r="N147" s="10"/>
      <c r="O147" s="10"/>
      <c r="P147" s="10">
        <f>Financial!P146</f>
        <v>6.3</v>
      </c>
      <c r="Q147" s="10"/>
      <c r="R147" s="10"/>
      <c r="S147" s="10">
        <f>Financial!S146</f>
        <v>5.6</v>
      </c>
      <c r="T147" s="10">
        <f>Financial!T146</f>
        <v>1422.49</v>
      </c>
      <c r="U147" s="10">
        <f>Financial!U146</f>
        <v>208.45</v>
      </c>
      <c r="V147" s="10">
        <f>Financial!V146</f>
        <v>402.67</v>
      </c>
      <c r="W147" s="10">
        <f>Financial!W146</f>
        <v>140.5</v>
      </c>
      <c r="X147" s="10">
        <f>Financial!X146</f>
        <v>85.08</v>
      </c>
      <c r="Y147" s="10">
        <f>Financial!Y146</f>
        <v>221.76</v>
      </c>
      <c r="Z147" s="10">
        <f>Financial!Z146</f>
        <v>251.97</v>
      </c>
      <c r="AA147" s="10">
        <f>Financial!AA146</f>
        <v>94.31</v>
      </c>
      <c r="AB147" s="10">
        <f>Financial!AB146</f>
        <v>200.81</v>
      </c>
      <c r="AC147" s="10">
        <f>Financial!AC146</f>
        <v>1462.82</v>
      </c>
      <c r="AD147" s="10">
        <f>IF(MONTH($A147)=1,Financial!AD146,IF(Financial!AD146-Financial!AD145&lt;=0,"",Financial!AD146-Financial!AD145))</f>
        <v>119960</v>
      </c>
      <c r="AE147" s="10">
        <f>IF(MONTH($A147)=1,Financial!AE146-Financial!AD146,IF((Financial!AE146-Financial!AE145)-(Financial!AD146-Financial!AD145)&lt;=0,"",(Financial!AE146-Financial!AE145)-(Financial!AD146-Financial!AD145)))</f>
        <v>600269</v>
      </c>
      <c r="AF147" s="10">
        <f>IF(MONTH($A147)=1,Financial!AF146,IF(Financial!AF146-Financial!AF145&lt;=0,"",Financial!AF146-Financial!AF145))</f>
        <v>2938485</v>
      </c>
      <c r="AG147" s="10">
        <f>Financial!AG146</f>
        <v>6.11</v>
      </c>
      <c r="AH147" s="10">
        <f>Financial!AH146</f>
        <v>6.5</v>
      </c>
      <c r="AI147" s="10">
        <f>Financial!AI146</f>
        <v>7.57</v>
      </c>
    </row>
    <row r="148" spans="1:35" ht="12.75" customHeight="1" x14ac:dyDescent="0.25">
      <c r="A148" s="13">
        <v>41548</v>
      </c>
      <c r="B148" s="10">
        <f>Financial!B147</f>
        <v>35223749.296088897</v>
      </c>
      <c r="C148" s="10">
        <f>Financial!C147</f>
        <v>524284</v>
      </c>
      <c r="D148" s="10">
        <f>Financial!D147</f>
        <v>3152244</v>
      </c>
      <c r="E148" s="10">
        <f>Financial!E147</f>
        <v>7996536</v>
      </c>
      <c r="F148" s="10">
        <f>Financial!F147</f>
        <v>7253583</v>
      </c>
      <c r="G148" s="10">
        <f>Financial!G147</f>
        <v>2965486</v>
      </c>
      <c r="H148" s="10">
        <f>Financial!H147</f>
        <v>17.100000000000001</v>
      </c>
      <c r="I148" s="10">
        <f>Financial!I147</f>
        <v>20.7</v>
      </c>
      <c r="J148" s="10">
        <f>Financial!J147</f>
        <v>24.2</v>
      </c>
      <c r="K148" s="10"/>
      <c r="L148" s="10"/>
      <c r="M148" s="10"/>
      <c r="N148" s="10"/>
      <c r="O148" s="10"/>
      <c r="P148" s="10">
        <f>Financial!P147</f>
        <v>6.1</v>
      </c>
      <c r="Q148" s="10"/>
      <c r="R148" s="10"/>
      <c r="S148" s="10">
        <f>Financial!S147</f>
        <v>5.5</v>
      </c>
      <c r="T148" s="10">
        <f>Financial!T147</f>
        <v>1480.42</v>
      </c>
      <c r="U148" s="10">
        <f>Financial!U147</f>
        <v>214.8</v>
      </c>
      <c r="V148" s="10">
        <f>Financial!V147</f>
        <v>423.36</v>
      </c>
      <c r="W148" s="10">
        <f>Financial!W147</f>
        <v>142.47</v>
      </c>
      <c r="X148" s="10">
        <f>Financial!X147</f>
        <v>83.55</v>
      </c>
      <c r="Y148" s="10">
        <f>Financial!Y147</f>
        <v>238.22</v>
      </c>
      <c r="Z148" s="10">
        <f>Financial!Z147</f>
        <v>263.86</v>
      </c>
      <c r="AA148" s="10">
        <f>Financial!AA147</f>
        <v>94.31</v>
      </c>
      <c r="AB148" s="10">
        <f>Financial!AB147</f>
        <v>200.77</v>
      </c>
      <c r="AC148" s="10">
        <f>Financial!AC147</f>
        <v>1510.21</v>
      </c>
      <c r="AD148" s="10">
        <f>IF(MONTH($A148)=1,Financial!AD147,IF(Financial!AD147-Financial!AD146&lt;=0,"",Financial!AD147-Financial!AD146))</f>
        <v>134540</v>
      </c>
      <c r="AE148" s="10">
        <f>IF(MONTH($A148)=1,Financial!AE147-Financial!AD147,IF((Financial!AE147-Financial!AE146)-(Financial!AD147-Financial!AD146)&lt;=0,"",(Financial!AE147-Financial!AE146)-(Financial!AD147-Financial!AD146)))</f>
        <v>641816</v>
      </c>
      <c r="AF148" s="10">
        <f>IF(MONTH($A148)=1,Financial!AF147,IF(Financial!AF147-Financial!AF146&lt;=0,"",Financial!AF147-Financial!AF146))</f>
        <v>2922048</v>
      </c>
      <c r="AG148" s="10">
        <f>Financial!AG147</f>
        <v>6.03</v>
      </c>
      <c r="AH148" s="10">
        <f>Financial!AH147</f>
        <v>6.46</v>
      </c>
      <c r="AI148" s="10">
        <f>Financial!AI147</f>
        <v>7.48</v>
      </c>
    </row>
    <row r="149" spans="1:35" ht="12.75" customHeight="1" x14ac:dyDescent="0.25">
      <c r="A149" s="13">
        <v>41579</v>
      </c>
      <c r="B149" s="10">
        <f>Financial!B148</f>
        <v>35514815.243837103</v>
      </c>
      <c r="C149" s="10">
        <f>Financial!C148</f>
        <v>515590</v>
      </c>
      <c r="D149" s="10">
        <f>Financial!D148</f>
        <v>3232936</v>
      </c>
      <c r="E149" s="10">
        <f>Financial!E148</f>
        <v>8255775</v>
      </c>
      <c r="F149" s="10">
        <f>Financial!F148</f>
        <v>7397783</v>
      </c>
      <c r="G149" s="10">
        <f>Financial!G148</f>
        <v>3078042</v>
      </c>
      <c r="H149" s="10">
        <f>Financial!H148</f>
        <v>17</v>
      </c>
      <c r="I149" s="10">
        <f>Financial!I148</f>
        <v>20.5</v>
      </c>
      <c r="J149" s="10">
        <f>Financial!J148</f>
        <v>24.1</v>
      </c>
      <c r="K149" s="10"/>
      <c r="L149" s="10"/>
      <c r="M149" s="10"/>
      <c r="N149" s="10"/>
      <c r="O149" s="10"/>
      <c r="P149" s="10">
        <f>Financial!P148</f>
        <v>6</v>
      </c>
      <c r="Q149" s="10"/>
      <c r="R149" s="10"/>
      <c r="S149" s="10">
        <f>Financial!S148</f>
        <v>5.6</v>
      </c>
      <c r="T149" s="10">
        <f>Financial!T148</f>
        <v>1402.93</v>
      </c>
      <c r="U149" s="10">
        <f>Financial!U148</f>
        <v>200.26</v>
      </c>
      <c r="V149" s="10">
        <f>Financial!V148</f>
        <v>420.85</v>
      </c>
      <c r="W149" s="10">
        <f>Financial!W148</f>
        <v>137.56</v>
      </c>
      <c r="X149" s="10">
        <f>Financial!X148</f>
        <v>72.73</v>
      </c>
      <c r="Y149" s="10">
        <f>Financial!Y148</f>
        <v>211.88</v>
      </c>
      <c r="Z149" s="10">
        <f>Financial!Z148</f>
        <v>268.83999999999997</v>
      </c>
      <c r="AA149" s="10">
        <f>Financial!AA148</f>
        <v>87.89</v>
      </c>
      <c r="AB149" s="10">
        <f>Financial!AB148</f>
        <v>192.76</v>
      </c>
      <c r="AC149" s="10">
        <f>Financial!AC148</f>
        <v>1479.35</v>
      </c>
      <c r="AD149" s="10">
        <f>IF(MONTH($A149)=1,Financial!AD148,IF(Financial!AD148-Financial!AD147&lt;=0,"",Financial!AD148-Financial!AD147))</f>
        <v>131604</v>
      </c>
      <c r="AE149" s="10">
        <f>IF(MONTH($A149)=1,Financial!AE148-Financial!AD148,IF((Financial!AE148-Financial!AE147)-(Financial!AD148-Financial!AD147)&lt;=0,"",(Financial!AE148-Financial!AE147)-(Financial!AD148-Financial!AD147)))</f>
        <v>605214</v>
      </c>
      <c r="AF149" s="10">
        <f>IF(MONTH($A149)=1,Financial!AF148,IF(Financial!AF148-Financial!AF147&lt;=0,"",Financial!AF148-Financial!AF147))</f>
        <v>2776111</v>
      </c>
      <c r="AG149" s="10">
        <f>Financial!AG148</f>
        <v>6.3</v>
      </c>
      <c r="AH149" s="10">
        <f>Financial!AH148</f>
        <v>6.86</v>
      </c>
      <c r="AI149" s="10">
        <f>Financial!AI148</f>
        <v>8.02</v>
      </c>
    </row>
    <row r="150" spans="1:35" ht="12.75" customHeight="1" x14ac:dyDescent="0.25">
      <c r="A150" s="13">
        <v>41609</v>
      </c>
      <c r="B150" s="10">
        <f>Financial!B149</f>
        <v>35645490.405754201</v>
      </c>
      <c r="C150" s="10">
        <f>Financial!C149</f>
        <v>509595</v>
      </c>
      <c r="D150" s="10">
        <f>Financial!D149</f>
        <v>3333191</v>
      </c>
      <c r="E150" s="10">
        <f>Financial!E149</f>
        <v>8584254</v>
      </c>
      <c r="F150" s="10">
        <f>Financial!F149</f>
        <v>8041947</v>
      </c>
      <c r="G150" s="10">
        <f>Financial!G149</f>
        <v>3118233</v>
      </c>
      <c r="H150" s="10">
        <f>Financial!H149</f>
        <v>16.600000000000001</v>
      </c>
      <c r="I150" s="10">
        <f>Financial!I149</f>
        <v>19.8</v>
      </c>
      <c r="J150" s="10">
        <f>Financial!J149</f>
        <v>23.5</v>
      </c>
      <c r="K150" s="10"/>
      <c r="L150" s="10"/>
      <c r="M150" s="10"/>
      <c r="N150" s="10"/>
      <c r="O150" s="10"/>
      <c r="P150" s="10">
        <f>Financial!P149</f>
        <v>6.2</v>
      </c>
      <c r="Q150" s="10"/>
      <c r="R150" s="10"/>
      <c r="S150" s="10">
        <f>Financial!S149</f>
        <v>5.9</v>
      </c>
      <c r="T150" s="10">
        <f>Financial!T149</f>
        <v>1442.73</v>
      </c>
      <c r="U150" s="10">
        <f>Financial!U149</f>
        <v>206.41</v>
      </c>
      <c r="V150" s="10">
        <f>Financial!V149</f>
        <v>431.02</v>
      </c>
      <c r="W150" s="10">
        <f>Financial!W149</f>
        <v>144.99</v>
      </c>
      <c r="X150" s="10">
        <f>Financial!X149</f>
        <v>79.59</v>
      </c>
      <c r="Y150" s="10">
        <f>Financial!Y149</f>
        <v>224.33</v>
      </c>
      <c r="Z150" s="10">
        <f>Financial!Z149</f>
        <v>283.77999999999997</v>
      </c>
      <c r="AA150" s="10">
        <f>Financial!AA149</f>
        <v>102.36</v>
      </c>
      <c r="AB150" s="10">
        <f>Financial!AB149</f>
        <v>205.72</v>
      </c>
      <c r="AC150" s="10">
        <f>Financial!AC149</f>
        <v>1504.08</v>
      </c>
      <c r="AD150" s="10">
        <f>IF(MONTH($A150)=1,Financial!AD149,IF(Financial!AD149-Financial!AD148&lt;=0,"",Financial!AD149-Financial!AD148))</f>
        <v>178003</v>
      </c>
      <c r="AE150" s="10">
        <f>IF(MONTH($A150)=1,Financial!AE149-Financial!AD149,IF((Financial!AE149-Financial!AE148)-(Financial!AD149-Financial!AD148)&lt;=0,"",(Financial!AE149-Financial!AE148)-(Financial!AD149-Financial!AD148)))</f>
        <v>720751</v>
      </c>
      <c r="AF150" s="10">
        <f>IF(MONTH($A150)=1,Financial!AF149,IF(Financial!AF149-Financial!AF148&lt;=0,"",Financial!AF149-Financial!AF148))</f>
        <v>3571956</v>
      </c>
      <c r="AG150" s="10">
        <f>Financial!AG149</f>
        <v>6.18</v>
      </c>
      <c r="AH150" s="10">
        <f>Financial!AH149</f>
        <v>6.74</v>
      </c>
      <c r="AI150" s="10">
        <f>Financial!AI149</f>
        <v>7.99</v>
      </c>
    </row>
    <row r="151" spans="1:35" ht="12.75" customHeight="1" x14ac:dyDescent="0.25">
      <c r="A151" s="13">
        <v>41640</v>
      </c>
      <c r="B151" s="10">
        <f>Financial!B150</f>
        <v>36517103.741502002</v>
      </c>
      <c r="C151" s="10">
        <f>Financial!C150</f>
        <v>498926</v>
      </c>
      <c r="D151" s="10">
        <f>Financial!D150</f>
        <v>3336260</v>
      </c>
      <c r="E151" s="10">
        <f>Financial!E150</f>
        <v>8948092</v>
      </c>
      <c r="F151" s="10">
        <f>Financial!F150</f>
        <v>7719768</v>
      </c>
      <c r="G151" s="10">
        <f>Financial!G150</f>
        <v>3577208</v>
      </c>
      <c r="H151" s="10">
        <f>Financial!H150</f>
        <v>17.29</v>
      </c>
      <c r="I151" s="10">
        <f>Financial!I150</f>
        <v>21.69</v>
      </c>
      <c r="J151" s="10">
        <f>Financial!J150</f>
        <v>24.41</v>
      </c>
      <c r="K151" s="10">
        <f>Financial!K150</f>
        <v>12.34</v>
      </c>
      <c r="L151" s="10">
        <f>Financial!L150</f>
        <v>13.1</v>
      </c>
      <c r="M151" s="10">
        <f>Financial!M150</f>
        <v>12.49</v>
      </c>
      <c r="N151" s="10">
        <f>Financial!N150</f>
        <v>7.43</v>
      </c>
      <c r="O151" s="10">
        <f>Financial!O150</f>
        <v>7.32</v>
      </c>
      <c r="P151" s="10">
        <f>Financial!P150</f>
        <v>6.03</v>
      </c>
      <c r="Q151" s="10">
        <f>Financial!Q150</f>
        <v>9.4</v>
      </c>
      <c r="R151" s="10">
        <f>Financial!R150</f>
        <v>7.98</v>
      </c>
      <c r="S151" s="10">
        <f>Financial!S150</f>
        <v>5.61</v>
      </c>
      <c r="T151" s="10">
        <f>Financial!T150</f>
        <v>1301.02</v>
      </c>
      <c r="U151" s="10">
        <f>Financial!U150</f>
        <v>188.71</v>
      </c>
      <c r="V151" s="10">
        <f>Financial!V150</f>
        <v>362.93</v>
      </c>
      <c r="W151" s="10">
        <f>Financial!W150</f>
        <v>135.19</v>
      </c>
      <c r="X151" s="10">
        <f>Financial!X150</f>
        <v>72.06</v>
      </c>
      <c r="Y151" s="10">
        <f>Financial!Y150</f>
        <v>190.62</v>
      </c>
      <c r="Z151" s="10">
        <f>Financial!Z150</f>
        <v>246.47</v>
      </c>
      <c r="AA151" s="10">
        <f>Financial!AA150</f>
        <v>94.07</v>
      </c>
      <c r="AB151" s="10">
        <f>Financial!AB150</f>
        <v>197.84</v>
      </c>
      <c r="AC151" s="10">
        <f>Financial!AC150</f>
        <v>1454.45</v>
      </c>
      <c r="AD151" s="10">
        <f>IF(MONTH($A151)=1,Financial!AD150,IF(Financial!AD150-Financial!AD149&lt;=0,"",Financial!AD150-Financial!AD149))</f>
        <v>79003</v>
      </c>
      <c r="AE151" s="10">
        <f>IF(MONTH($A151)=1,Financial!AE150-Financial!AD150,IF((Financial!AE150-Financial!AE149)-(Financial!AD150-Financial!AD149)&lt;=0,"",(Financial!AE150-Financial!AE149)-(Financial!AD150-Financial!AD149)))</f>
        <v>443589</v>
      </c>
      <c r="AF151" s="10">
        <f>IF(MONTH($A151)=1,Financial!AF150,IF(Financial!AF150-Financial!AF149&lt;=0,"",Financial!AF150-Financial!AF149))</f>
        <v>2296013</v>
      </c>
      <c r="AG151" s="10">
        <f>Financial!AG150</f>
        <v>6.54</v>
      </c>
      <c r="AH151" s="10">
        <f>Financial!AH150</f>
        <v>7.36</v>
      </c>
      <c r="AI151" s="10">
        <f>Financial!AI150</f>
        <v>8.5399999999999991</v>
      </c>
    </row>
    <row r="152" spans="1:35" ht="12.75" customHeight="1" x14ac:dyDescent="0.25">
      <c r="A152" s="13">
        <v>41671</v>
      </c>
      <c r="B152" s="10">
        <f>Financial!B151</f>
        <v>37300633.561650597</v>
      </c>
      <c r="C152" s="10">
        <f>Financial!C151</f>
        <v>493326</v>
      </c>
      <c r="D152" s="10">
        <f>Financial!D151</f>
        <v>3382909</v>
      </c>
      <c r="E152" s="10">
        <f>Financial!E151</f>
        <v>9067032</v>
      </c>
      <c r="F152" s="10">
        <f>Financial!F151</f>
        <v>7854442</v>
      </c>
      <c r="G152" s="10">
        <f>Financial!G151</f>
        <v>3864721</v>
      </c>
      <c r="H152" s="10">
        <f>Financial!H151</f>
        <v>17.21</v>
      </c>
      <c r="I152" s="10">
        <f>Financial!I151</f>
        <v>20.99</v>
      </c>
      <c r="J152" s="10">
        <f>Financial!J151</f>
        <v>22.77</v>
      </c>
      <c r="K152" s="10">
        <f>Financial!K151</f>
        <v>12.76</v>
      </c>
      <c r="L152" s="10">
        <f>Financial!L151</f>
        <v>13.31</v>
      </c>
      <c r="M152" s="10">
        <f>Financial!M151</f>
        <v>12.59</v>
      </c>
      <c r="N152" s="10">
        <f>Financial!N151</f>
        <v>7.28</v>
      </c>
      <c r="O152" s="10">
        <f>Financial!O151</f>
        <v>7.3</v>
      </c>
      <c r="P152" s="10">
        <f>Financial!P151</f>
        <v>5.94</v>
      </c>
      <c r="Q152" s="10">
        <f>Financial!Q151</f>
        <v>8.58</v>
      </c>
      <c r="R152" s="10">
        <f>Financial!R151</f>
        <v>7.84</v>
      </c>
      <c r="S152" s="10">
        <f>Financial!S151</f>
        <v>5.56</v>
      </c>
      <c r="T152" s="10">
        <f>Financial!T151</f>
        <v>1267.27</v>
      </c>
      <c r="U152" s="10">
        <f>Financial!U151</f>
        <v>186.96</v>
      </c>
      <c r="V152" s="10">
        <f>Financial!V151</f>
        <v>348.38</v>
      </c>
      <c r="W152" s="10">
        <f>Financial!W151</f>
        <v>137.88999999999999</v>
      </c>
      <c r="X152" s="10">
        <f>Financial!X151</f>
        <v>67.88</v>
      </c>
      <c r="Y152" s="10">
        <f>Financial!Y151</f>
        <v>179.04</v>
      </c>
      <c r="Z152" s="10">
        <f>Financial!Z151</f>
        <v>235.86</v>
      </c>
      <c r="AA152" s="10">
        <f>Financial!AA151</f>
        <v>82.85</v>
      </c>
      <c r="AB152" s="10">
        <f>Financial!AB151</f>
        <v>195.26</v>
      </c>
      <c r="AC152" s="10">
        <f>Financial!AC151</f>
        <v>1444.71</v>
      </c>
      <c r="AD152" s="10">
        <f>IF(MONTH($A152)=1,Financial!AD151,IF(Financial!AD151-Financial!AD150&lt;=0,"",Financial!AD151-Financial!AD150))</f>
        <v>118262</v>
      </c>
      <c r="AE152" s="10">
        <f>IF(MONTH($A152)=1,Financial!AE151-Financial!AD151,IF((Financial!AE151-Financial!AE150)-(Financial!AD151-Financial!AD150)&lt;=0,"",(Financial!AE151-Financial!AE150)-(Financial!AD151-Financial!AD150)))</f>
        <v>519976</v>
      </c>
      <c r="AF152" s="10">
        <f>IF(MONTH($A152)=1,Financial!AF151,IF(Financial!AF151-Financial!AF150&lt;=0,"",Financial!AF151-Financial!AF150))</f>
        <v>2319191</v>
      </c>
      <c r="AG152" s="10">
        <f>Financial!AG151</f>
        <v>6.35</v>
      </c>
      <c r="AH152" s="10">
        <f>Financial!AH151</f>
        <v>7.5</v>
      </c>
      <c r="AI152" s="10">
        <f>Financial!AI151</f>
        <v>8.4700000000000006</v>
      </c>
    </row>
    <row r="153" spans="1:35" ht="12.75" customHeight="1" x14ac:dyDescent="0.25">
      <c r="A153" s="13">
        <v>41699</v>
      </c>
      <c r="B153" s="10">
        <f>Financial!B152</f>
        <v>37011750.3856657</v>
      </c>
      <c r="C153" s="10">
        <f>Financial!C152</f>
        <v>486131</v>
      </c>
      <c r="D153" s="10">
        <f>Financial!D152</f>
        <v>3450440</v>
      </c>
      <c r="E153" s="10">
        <f>Financial!E152</f>
        <v>9226764</v>
      </c>
      <c r="F153" s="10">
        <f>Financial!F152</f>
        <v>7786605</v>
      </c>
      <c r="G153" s="10">
        <f>Financial!G152</f>
        <v>3850065</v>
      </c>
      <c r="H153" s="10">
        <f>Financial!H152</f>
        <v>16.98</v>
      </c>
      <c r="I153" s="10">
        <f>Financial!I152</f>
        <v>20.76</v>
      </c>
      <c r="J153" s="10">
        <f>Financial!J152</f>
        <v>23.78</v>
      </c>
      <c r="K153" s="10">
        <f>Financial!K152</f>
        <v>12.87</v>
      </c>
      <c r="L153" s="10">
        <f>Financial!L152</f>
        <v>12.59</v>
      </c>
      <c r="M153" s="10">
        <f>Financial!M152</f>
        <v>12.55</v>
      </c>
      <c r="N153" s="10">
        <f>Financial!N152</f>
        <v>7.08</v>
      </c>
      <c r="O153" s="10">
        <f>Financial!O152</f>
        <v>7.17</v>
      </c>
      <c r="P153" s="10">
        <f>Financial!P152</f>
        <v>5.91</v>
      </c>
      <c r="Q153" s="10">
        <f>Financial!Q152</f>
        <v>9.7100000000000009</v>
      </c>
      <c r="R153" s="10">
        <f>Financial!R152</f>
        <v>7.65</v>
      </c>
      <c r="S153" s="10">
        <f>Financial!S152</f>
        <v>6.9</v>
      </c>
      <c r="T153" s="10">
        <f>Financial!T152</f>
        <v>1226.0999999999999</v>
      </c>
      <c r="U153" s="10">
        <f>Financial!U152</f>
        <v>181.08</v>
      </c>
      <c r="V153" s="10">
        <f>Financial!V152</f>
        <v>344.81</v>
      </c>
      <c r="W153" s="10">
        <f>Financial!W152</f>
        <v>130.58000000000001</v>
      </c>
      <c r="X153" s="10">
        <f>Financial!X152</f>
        <v>66.14</v>
      </c>
      <c r="Y153" s="10">
        <f>Financial!Y152</f>
        <v>171.91</v>
      </c>
      <c r="Z153" s="10">
        <f>Financial!Z152</f>
        <v>219.11</v>
      </c>
      <c r="AA153" s="10">
        <f>Financial!AA152</f>
        <v>69.349999999999994</v>
      </c>
      <c r="AB153" s="10">
        <f>Financial!AB152</f>
        <v>194.43</v>
      </c>
      <c r="AC153" s="10">
        <f>Financial!AC152</f>
        <v>1369.29</v>
      </c>
      <c r="AD153" s="10">
        <f>IF(MONTH($A153)=1,Financial!AD152,IF(Financial!AD152-Financial!AD151&lt;=0,"",Financial!AD152-Financial!AD151))</f>
        <v>135850</v>
      </c>
      <c r="AE153" s="10">
        <f>IF(MONTH($A153)=1,Financial!AE152-Financial!AD152,IF((Financial!AE152-Financial!AE151)-(Financial!AD152-Financial!AD151)&lt;=0,"",(Financial!AE152-Financial!AE151)-(Financial!AD152-Financial!AD151)))</f>
        <v>589451</v>
      </c>
      <c r="AF153" s="10">
        <f>IF(MONTH($A153)=1,Financial!AF152,IF(Financial!AF152-Financial!AF151&lt;=0,"",Financial!AF152-Financial!AF151))</f>
        <v>2860526</v>
      </c>
      <c r="AG153" s="10">
        <f>Financial!AG152</f>
        <v>7.18</v>
      </c>
      <c r="AH153" s="10">
        <f>Financial!AH152</f>
        <v>8.11</v>
      </c>
      <c r="AI153" s="10">
        <f>Financial!AI152</f>
        <v>8.92</v>
      </c>
    </row>
    <row r="154" spans="1:35" ht="12.75" customHeight="1" x14ac:dyDescent="0.25">
      <c r="A154" s="13">
        <v>41730</v>
      </c>
      <c r="B154" s="10">
        <f>Financial!B153</f>
        <v>37449982.3369435</v>
      </c>
      <c r="C154" s="10">
        <f>Financial!C153</f>
        <v>472278</v>
      </c>
      <c r="D154" s="10">
        <f>Financial!D153</f>
        <v>3540499</v>
      </c>
      <c r="E154" s="10">
        <f>Financial!E153</f>
        <v>9403564</v>
      </c>
      <c r="F154" s="10">
        <f>Financial!F153</f>
        <v>7962498</v>
      </c>
      <c r="G154" s="10">
        <f>Financial!G153</f>
        <v>3831278</v>
      </c>
      <c r="H154" s="10">
        <f>Financial!H153</f>
        <v>16.96</v>
      </c>
      <c r="I154" s="10">
        <f>Financial!I153</f>
        <v>20.84</v>
      </c>
      <c r="J154" s="10">
        <f>Financial!J153</f>
        <v>20.97</v>
      </c>
      <c r="K154" s="10">
        <f>Financial!K153</f>
        <v>12.88</v>
      </c>
      <c r="L154" s="10">
        <f>Financial!L153</f>
        <v>13.1</v>
      </c>
      <c r="M154" s="10">
        <f>Financial!M153</f>
        <v>12.85</v>
      </c>
      <c r="N154" s="10">
        <f>Financial!N153</f>
        <v>6.97</v>
      </c>
      <c r="O154" s="10">
        <f>Financial!O153</f>
        <v>7.61</v>
      </c>
      <c r="P154" s="10">
        <f>Financial!P153</f>
        <v>6.04</v>
      </c>
      <c r="Q154" s="10">
        <f>Financial!Q153</f>
        <v>10.06</v>
      </c>
      <c r="R154" s="10">
        <f>Financial!R153</f>
        <v>8.5299999999999994</v>
      </c>
      <c r="S154" s="10">
        <f>Financial!S153</f>
        <v>7.14</v>
      </c>
      <c r="T154" s="10">
        <f>Financial!T153</f>
        <v>1155.7</v>
      </c>
      <c r="U154" s="10">
        <f>Financial!U153</f>
        <v>175.39</v>
      </c>
      <c r="V154" s="10">
        <f>Financial!V153</f>
        <v>342.1</v>
      </c>
      <c r="W154" s="10">
        <f>Financial!W153</f>
        <v>129.41</v>
      </c>
      <c r="X154" s="10">
        <f>Financial!X153</f>
        <v>60.93</v>
      </c>
      <c r="Y154" s="10">
        <f>Financial!Y153</f>
        <v>161.03</v>
      </c>
      <c r="Z154" s="10">
        <f>Financial!Z153</f>
        <v>205.11</v>
      </c>
      <c r="AA154" s="10">
        <f>Financial!AA153</f>
        <v>65.53</v>
      </c>
      <c r="AB154" s="10">
        <f>Financial!AB153</f>
        <v>198.55</v>
      </c>
      <c r="AC154" s="10">
        <f>Financial!AC153</f>
        <v>1306.01</v>
      </c>
      <c r="AD154" s="10">
        <f>IF(MONTH($A154)=1,Financial!AD153,IF(Financial!AD153-Financial!AD152&lt;=0,"",Financial!AD153-Financial!AD152))</f>
        <v>160488</v>
      </c>
      <c r="AE154" s="10">
        <f>IF(MONTH($A154)=1,Financial!AE153-Financial!AD153,IF((Financial!AE153-Financial!AE152)-(Financial!AD153-Financial!AD152)&lt;=0,"",(Financial!AE153-Financial!AE152)-(Financial!AD153-Financial!AD152)))</f>
        <v>624447</v>
      </c>
      <c r="AF154" s="10">
        <f>IF(MONTH($A154)=1,Financial!AF153,IF(Financial!AF153-Financial!AF152&lt;=0,"",Financial!AF153-Financial!AF152))</f>
        <v>2855970</v>
      </c>
      <c r="AG154" s="10">
        <f>Financial!AG153</f>
        <v>7.63</v>
      </c>
      <c r="AH154" s="10">
        <f>Financial!AH153</f>
        <v>8.9499999999999993</v>
      </c>
      <c r="AI154" s="10">
        <f>Financial!AI153</f>
        <v>9.58</v>
      </c>
    </row>
    <row r="155" spans="1:35" ht="12.75" customHeight="1" x14ac:dyDescent="0.25">
      <c r="A155" s="13">
        <v>41760</v>
      </c>
      <c r="B155" s="10">
        <f>Financial!B154</f>
        <v>37422738.051666498</v>
      </c>
      <c r="C155" s="10">
        <f>Financial!C154</f>
        <v>467227</v>
      </c>
      <c r="D155" s="10">
        <f>Financial!D154</f>
        <v>3620379</v>
      </c>
      <c r="E155" s="10">
        <f>Financial!E154</f>
        <v>9410547</v>
      </c>
      <c r="F155" s="10">
        <f>Financial!F154</f>
        <v>7888169</v>
      </c>
      <c r="G155" s="10">
        <f>Financial!G154</f>
        <v>3862944</v>
      </c>
      <c r="H155" s="10">
        <f>Financial!H154</f>
        <v>16.82</v>
      </c>
      <c r="I155" s="10">
        <f>Financial!I154</f>
        <v>20.83</v>
      </c>
      <c r="J155" s="10">
        <f>Financial!J154</f>
        <v>24.89</v>
      </c>
      <c r="K155" s="10">
        <f>Financial!K154</f>
        <v>12.33</v>
      </c>
      <c r="L155" s="10">
        <f>Financial!L154</f>
        <v>13.2</v>
      </c>
      <c r="M155" s="10">
        <f>Financial!M154</f>
        <v>12.88</v>
      </c>
      <c r="N155" s="10">
        <f>Financial!N154</f>
        <v>6.95</v>
      </c>
      <c r="O155" s="10">
        <f>Financial!O154</f>
        <v>7.85</v>
      </c>
      <c r="P155" s="10">
        <f>Financial!P154</f>
        <v>6.06</v>
      </c>
      <c r="Q155" s="10">
        <f>Financial!Q154</f>
        <v>6.92</v>
      </c>
      <c r="R155" s="10">
        <f>Financial!R154</f>
        <v>8.69</v>
      </c>
      <c r="S155" s="10">
        <f>Financial!S154</f>
        <v>7.54</v>
      </c>
      <c r="T155" s="10">
        <f>Financial!T154</f>
        <v>1295.75</v>
      </c>
      <c r="U155" s="10">
        <f>Financial!U154</f>
        <v>187.51</v>
      </c>
      <c r="V155" s="10">
        <f>Financial!V154</f>
        <v>379.51</v>
      </c>
      <c r="W155" s="10">
        <f>Financial!W154</f>
        <v>142.24</v>
      </c>
      <c r="X155" s="10">
        <f>Financial!X154</f>
        <v>70.7</v>
      </c>
      <c r="Y155" s="10">
        <f>Financial!Y154</f>
        <v>179.9</v>
      </c>
      <c r="Z155" s="10">
        <f>Financial!Z154</f>
        <v>251.26</v>
      </c>
      <c r="AA155" s="10">
        <f>Financial!AA154</f>
        <v>68.930000000000007</v>
      </c>
      <c r="AB155" s="10">
        <f>Financial!AB154</f>
        <v>198.32</v>
      </c>
      <c r="AC155" s="10">
        <f>Financial!AC154</f>
        <v>1432.03</v>
      </c>
      <c r="AD155" s="10">
        <f>IF(MONTH($A155)=1,Financial!AD154,IF(Financial!AD154-Financial!AD153&lt;=0,"",Financial!AD154-Financial!AD153))</f>
        <v>134560</v>
      </c>
      <c r="AE155" s="10">
        <f>IF(MONTH($A155)=1,Financial!AE154-Financial!AD154,IF((Financial!AE154-Financial!AE153)-(Financial!AD154-Financial!AD153)&lt;=0,"",(Financial!AE154-Financial!AE153)-(Financial!AD154-Financial!AD153)))</f>
        <v>570980</v>
      </c>
      <c r="AF155" s="10">
        <f>IF(MONTH($A155)=1,Financial!AF154,IF(Financial!AF154-Financial!AF153&lt;=0,"",Financial!AF154-Financial!AF153))</f>
        <v>2372891</v>
      </c>
      <c r="AG155" s="10">
        <f>Financial!AG154</f>
        <v>7.93</v>
      </c>
      <c r="AH155" s="10">
        <f>Financial!AH154</f>
        <v>8.33</v>
      </c>
      <c r="AI155" s="10">
        <f>Financial!AI154</f>
        <v>8.6999999999999993</v>
      </c>
    </row>
    <row r="156" spans="1:35" ht="12.75" customHeight="1" x14ac:dyDescent="0.25">
      <c r="A156" s="13">
        <v>41791</v>
      </c>
      <c r="B156" s="10">
        <f>Financial!B155</f>
        <v>37277586.217304803</v>
      </c>
      <c r="C156" s="10">
        <f>Financial!C155</f>
        <v>478250</v>
      </c>
      <c r="D156" s="10">
        <f>Financial!D155</f>
        <v>3693907</v>
      </c>
      <c r="E156" s="10">
        <f>Financial!E155</f>
        <v>9373988</v>
      </c>
      <c r="F156" s="10">
        <f>Financial!F155</f>
        <v>7962716</v>
      </c>
      <c r="G156" s="10">
        <f>Financial!G155</f>
        <v>3593343</v>
      </c>
      <c r="H156" s="10">
        <f>Financial!H155</f>
        <v>16.649999999999999</v>
      </c>
      <c r="I156" s="10">
        <f>Financial!I155</f>
        <v>20.73</v>
      </c>
      <c r="J156" s="10">
        <f>Financial!J155</f>
        <v>23.91</v>
      </c>
      <c r="K156" s="10">
        <f>Financial!K155</f>
        <v>12.32</v>
      </c>
      <c r="L156" s="10">
        <f>Financial!L155</f>
        <v>13.28</v>
      </c>
      <c r="M156" s="10">
        <f>Financial!M155</f>
        <v>12.95</v>
      </c>
      <c r="N156" s="10">
        <f>Financial!N155</f>
        <v>6.68</v>
      </c>
      <c r="O156" s="10">
        <f>Financial!O155</f>
        <v>7.8</v>
      </c>
      <c r="P156" s="10">
        <f>Financial!P155</f>
        <v>6.21</v>
      </c>
      <c r="Q156" s="10">
        <f>Financial!Q155</f>
        <v>4.42</v>
      </c>
      <c r="R156" s="10">
        <f>Financial!R155</f>
        <v>9</v>
      </c>
      <c r="S156" s="10">
        <f>Financial!S155</f>
        <v>7.51</v>
      </c>
      <c r="T156" s="10">
        <f>Financial!T155</f>
        <v>1366.08</v>
      </c>
      <c r="U156" s="10">
        <f>Financial!U155</f>
        <v>203.75</v>
      </c>
      <c r="V156" s="10">
        <f>Financial!V155</f>
        <v>410.94</v>
      </c>
      <c r="W156" s="10">
        <f>Financial!W155</f>
        <v>146.66999999999999</v>
      </c>
      <c r="X156" s="10">
        <f>Financial!X155</f>
        <v>73.31</v>
      </c>
      <c r="Y156" s="10">
        <f>Financial!Y155</f>
        <v>195.92</v>
      </c>
      <c r="Z156" s="10">
        <f>Financial!Z155</f>
        <v>253.14</v>
      </c>
      <c r="AA156" s="10">
        <f>Financial!AA155</f>
        <v>71.19</v>
      </c>
      <c r="AB156" s="10">
        <f>Financial!AB155</f>
        <v>204.84</v>
      </c>
      <c r="AC156" s="10">
        <f>Financial!AC155</f>
        <v>1476.38</v>
      </c>
      <c r="AD156" s="10">
        <f>IF(MONTH($A156)=1,Financial!AD155,IF(Financial!AD155-Financial!AD154&lt;=0,"",Financial!AD155-Financial!AD154))</f>
        <v>137846</v>
      </c>
      <c r="AE156" s="10">
        <f>IF(MONTH($A156)=1,Financial!AE155-Financial!AD155,IF((Financial!AE155-Financial!AE154)-(Financial!AD155-Financial!AD154)&lt;=0,"",(Financial!AE155-Financial!AE154)-(Financial!AD155-Financial!AD154)))</f>
        <v>569154</v>
      </c>
      <c r="AF156" s="10">
        <f>IF(MONTH($A156)=1,Financial!AF155,IF(Financial!AF155-Financial!AF154&lt;=0,"",Financial!AF155-Financial!AF154))</f>
        <v>2638474</v>
      </c>
      <c r="AG156" s="10">
        <f>Financial!AG155</f>
        <v>7.89</v>
      </c>
      <c r="AH156" s="10">
        <f>Financial!AH155</f>
        <v>8.15</v>
      </c>
      <c r="AI156" s="10">
        <f>Financial!AI155</f>
        <v>8.48</v>
      </c>
    </row>
    <row r="157" spans="1:35" ht="12.75" customHeight="1" x14ac:dyDescent="0.25">
      <c r="A157" s="13">
        <v>41821</v>
      </c>
      <c r="B157" s="10">
        <f>Financial!B156</f>
        <v>37641466.449450202</v>
      </c>
      <c r="C157" s="10">
        <f>Financial!C156</f>
        <v>468762</v>
      </c>
      <c r="D157" s="10">
        <f>Financial!D156</f>
        <v>3783886</v>
      </c>
      <c r="E157" s="10">
        <f>Financial!E156</f>
        <v>9447193</v>
      </c>
      <c r="F157" s="10">
        <f>Financial!F156</f>
        <v>8013445</v>
      </c>
      <c r="G157" s="10">
        <f>Financial!G156</f>
        <v>3513498</v>
      </c>
      <c r="H157" s="10">
        <f>Financial!H156</f>
        <v>16.62</v>
      </c>
      <c r="I157" s="10">
        <f>Financial!I156</f>
        <v>20.98</v>
      </c>
      <c r="J157" s="10">
        <f>Financial!J156</f>
        <v>23.28</v>
      </c>
      <c r="K157" s="10">
        <f>Financial!K156</f>
        <v>13.26</v>
      </c>
      <c r="L157" s="10">
        <f>Financial!L156</f>
        <v>13.27</v>
      </c>
      <c r="M157" s="10">
        <f>Financial!M156</f>
        <v>13.09</v>
      </c>
      <c r="N157" s="10">
        <f>Financial!N156</f>
        <v>6.44</v>
      </c>
      <c r="O157" s="10">
        <f>Financial!O156</f>
        <v>7.89</v>
      </c>
      <c r="P157" s="10">
        <f>Financial!P156</f>
        <v>6.17</v>
      </c>
      <c r="Q157" s="10">
        <f>Financial!Q156</f>
        <v>9.9499999999999993</v>
      </c>
      <c r="R157" s="10">
        <f>Financial!R156</f>
        <v>8.7200000000000006</v>
      </c>
      <c r="S157" s="10">
        <f>Financial!S156</f>
        <v>7.49</v>
      </c>
      <c r="T157" s="10">
        <f>Financial!T156</f>
        <v>1219.3599999999999</v>
      </c>
      <c r="U157" s="10">
        <f>Financial!U156</f>
        <v>179.49</v>
      </c>
      <c r="V157" s="10">
        <f>Financial!V156</f>
        <v>381.2</v>
      </c>
      <c r="W157" s="10">
        <f>Financial!W156</f>
        <v>146.24</v>
      </c>
      <c r="X157" s="10">
        <f>Financial!X156</f>
        <v>64.7</v>
      </c>
      <c r="Y157" s="10">
        <f>Financial!Y156</f>
        <v>173.63</v>
      </c>
      <c r="Z157" s="10">
        <f>Financial!Z156</f>
        <v>214.12</v>
      </c>
      <c r="AA157" s="10">
        <f>Financial!AA156</f>
        <v>62.97</v>
      </c>
      <c r="AB157" s="10">
        <f>Financial!AB156</f>
        <v>187.09</v>
      </c>
      <c r="AC157" s="10">
        <f>Financial!AC156</f>
        <v>1379.61</v>
      </c>
      <c r="AD157" s="10">
        <f>IF(MONTH($A157)=1,Financial!AD156,IF(Financial!AD156-Financial!AD155&lt;=0,"",Financial!AD156-Financial!AD155))</f>
        <v>156846</v>
      </c>
      <c r="AE157" s="10">
        <f>IF(MONTH($A157)=1,Financial!AE156-Financial!AD156,IF((Financial!AE156-Financial!AE155)-(Financial!AD156-Financial!AD155)&lt;=0,"",(Financial!AE156-Financial!AE155)-(Financial!AD156-Financial!AD155)))</f>
        <v>611152</v>
      </c>
      <c r="AF157" s="10">
        <f>IF(MONTH($A157)=1,Financial!AF156,IF(Financial!AF156-Financial!AF155&lt;=0,"",Financial!AF156-Financial!AF155))</f>
        <v>2912703</v>
      </c>
      <c r="AG157" s="10">
        <f>Financial!AG156</f>
        <v>8.76</v>
      </c>
      <c r="AH157" s="10">
        <f>Financial!AH156</f>
        <v>9.43</v>
      </c>
      <c r="AI157" s="10">
        <f>Financial!AI156</f>
        <v>9.4600000000000009</v>
      </c>
    </row>
    <row r="158" spans="1:35" ht="12.75" customHeight="1" x14ac:dyDescent="0.25">
      <c r="A158" s="13">
        <v>41852</v>
      </c>
      <c r="B158" s="10">
        <f>Financial!B157</f>
        <v>38069777.131005198</v>
      </c>
      <c r="C158" s="10">
        <f>Financial!C157</f>
        <v>465228</v>
      </c>
      <c r="D158" s="10">
        <f>Financial!D157</f>
        <v>3862545</v>
      </c>
      <c r="E158" s="10">
        <f>Financial!E157</f>
        <v>9610335</v>
      </c>
      <c r="F158" s="10">
        <f>Financial!F157</f>
        <v>8092356</v>
      </c>
      <c r="G158" s="10">
        <f>Financial!G157</f>
        <v>3402688</v>
      </c>
      <c r="H158" s="10">
        <f>Financial!H157</f>
        <v>16.489999999999998</v>
      </c>
      <c r="I158" s="10">
        <f>Financial!I157</f>
        <v>20.73</v>
      </c>
      <c r="J158" s="10">
        <f>Financial!J157</f>
        <v>23.82</v>
      </c>
      <c r="K158" s="10">
        <f>Financial!K157</f>
        <v>13.42</v>
      </c>
      <c r="L158" s="10">
        <f>Financial!L157</f>
        <v>13.67</v>
      </c>
      <c r="M158" s="10">
        <f>Financial!M157</f>
        <v>13.16</v>
      </c>
      <c r="N158" s="10">
        <f>Financial!N157</f>
        <v>6.95</v>
      </c>
      <c r="O158" s="10">
        <f>Financial!O157</f>
        <v>7.95</v>
      </c>
      <c r="P158" s="10">
        <f>Financial!P157</f>
        <v>6.19</v>
      </c>
      <c r="Q158" s="10">
        <f>Financial!Q157</f>
        <v>8.02</v>
      </c>
      <c r="R158" s="10">
        <f>Financial!R157</f>
        <v>9.3699999999999992</v>
      </c>
      <c r="S158" s="10">
        <f>Financial!S157</f>
        <v>7.35</v>
      </c>
      <c r="T158" s="10">
        <f>Financial!T157</f>
        <v>1190.23</v>
      </c>
      <c r="U158" s="10">
        <f>Financial!U157</f>
        <v>177.13</v>
      </c>
      <c r="V158" s="10">
        <f>Financial!V157</f>
        <v>360.39</v>
      </c>
      <c r="W158" s="10">
        <f>Financial!W157</f>
        <v>146.6</v>
      </c>
      <c r="X158" s="10">
        <f>Financial!X157</f>
        <v>63.92</v>
      </c>
      <c r="Y158" s="10">
        <f>Financial!Y157</f>
        <v>174.44</v>
      </c>
      <c r="Z158" s="10">
        <f>Financial!Z157</f>
        <v>206.37</v>
      </c>
      <c r="AA158" s="10">
        <f>Financial!AA157</f>
        <v>56.86</v>
      </c>
      <c r="AB158" s="10">
        <f>Financial!AB157</f>
        <v>175.51</v>
      </c>
      <c r="AC158" s="10">
        <f>Financial!AC157</f>
        <v>1400.71</v>
      </c>
      <c r="AD158" s="10">
        <f>IF(MONTH($A158)=1,Financial!AD157,IF(Financial!AD157-Financial!AD156&lt;=0,"",Financial!AD157-Financial!AD156))</f>
        <v>145092</v>
      </c>
      <c r="AE158" s="10">
        <f>IF(MONTH($A158)=1,Financial!AE157-Financial!AD157,IF((Financial!AE157-Financial!AE156)-(Financial!AD157-Financial!AD156)&lt;=0,"",(Financial!AE157-Financial!AE156)-(Financial!AD157-Financial!AD156)))</f>
        <v>562762</v>
      </c>
      <c r="AF158" s="10">
        <f>IF(MONTH($A158)=1,Financial!AF157,IF(Financial!AF157-Financial!AF156&lt;=0,"",Financial!AF157-Financial!AF156))</f>
        <v>2708909</v>
      </c>
      <c r="AG158" s="10">
        <f>Financial!AG157</f>
        <v>9.01</v>
      </c>
      <c r="AH158" s="10">
        <f>Financial!AH157</f>
        <v>9.81</v>
      </c>
      <c r="AI158" s="10">
        <f>Financial!AI157</f>
        <v>9.8000000000000007</v>
      </c>
    </row>
    <row r="159" spans="1:35" ht="12.75" customHeight="1" x14ac:dyDescent="0.25">
      <c r="A159" s="13">
        <v>41883</v>
      </c>
      <c r="B159" s="10">
        <f>Financial!B158</f>
        <v>38687811.530727804</v>
      </c>
      <c r="C159" s="10">
        <f>Financial!C158</f>
        <v>454240</v>
      </c>
      <c r="D159" s="10">
        <f>Financial!D158</f>
        <v>3918949</v>
      </c>
      <c r="E159" s="10">
        <f>Financial!E158</f>
        <v>9828783</v>
      </c>
      <c r="F159" s="10">
        <f>Financial!F158</f>
        <v>8058470</v>
      </c>
      <c r="G159" s="10">
        <f>Financial!G158</f>
        <v>3570516</v>
      </c>
      <c r="H159" s="10">
        <f>Financial!H158</f>
        <v>16.760000000000002</v>
      </c>
      <c r="I159" s="10">
        <f>Financial!I158</f>
        <v>21.08</v>
      </c>
      <c r="J159" s="10">
        <f>Financial!J158</f>
        <v>23.93</v>
      </c>
      <c r="K159" s="10">
        <f>Financial!K158</f>
        <v>13.08</v>
      </c>
      <c r="L159" s="10">
        <f>Financial!L158</f>
        <v>13.68</v>
      </c>
      <c r="M159" s="10">
        <f>Financial!M158</f>
        <v>13.27</v>
      </c>
      <c r="N159" s="10">
        <f>Financial!N158</f>
        <v>7.03</v>
      </c>
      <c r="O159" s="10">
        <f>Financial!O158</f>
        <v>8.09</v>
      </c>
      <c r="P159" s="10">
        <f>Financial!P158</f>
        <v>6.27</v>
      </c>
      <c r="Q159" s="10">
        <f>Financial!Q158</f>
        <v>9.61</v>
      </c>
      <c r="R159" s="10">
        <f>Financial!R158</f>
        <v>9.43</v>
      </c>
      <c r="S159" s="10">
        <f>Financial!S158</f>
        <v>7.37</v>
      </c>
      <c r="T159" s="10">
        <f>Financial!T158</f>
        <v>1123.72</v>
      </c>
      <c r="U159" s="10">
        <f>Financial!U158</f>
        <v>168.82</v>
      </c>
      <c r="V159" s="10">
        <f>Financial!V158</f>
        <v>353.59</v>
      </c>
      <c r="W159" s="10">
        <f>Financial!W158</f>
        <v>139.13999999999999</v>
      </c>
      <c r="X159" s="10">
        <f>Financial!X158</f>
        <v>59.39</v>
      </c>
      <c r="Y159" s="10">
        <f>Financial!Y158</f>
        <v>164.69</v>
      </c>
      <c r="Z159" s="10">
        <f>Financial!Z158</f>
        <v>159.13</v>
      </c>
      <c r="AA159" s="10">
        <f>Financial!AA158</f>
        <v>48.79</v>
      </c>
      <c r="AB159" s="10">
        <f>Financial!AB158</f>
        <v>172.54</v>
      </c>
      <c r="AC159" s="10">
        <f>Financial!AC158</f>
        <v>1411.07</v>
      </c>
      <c r="AD159" s="10">
        <f>IF(MONTH($A159)=1,Financial!AD158,IF(Financial!AD158-Financial!AD157&lt;=0,"",Financial!AD158-Financial!AD157))</f>
        <v>147571</v>
      </c>
      <c r="AE159" s="10">
        <f>IF(MONTH($A159)=1,Financial!AE158-Financial!AD158,IF((Financial!AE158-Financial!AE157)-(Financial!AD158-Financial!AD157)&lt;=0,"",(Financial!AE158-Financial!AE157)-(Financial!AD158-Financial!AD157)))</f>
        <v>564709</v>
      </c>
      <c r="AF159" s="10">
        <f>IF(MONTH($A159)=1,Financial!AF158,IF(Financial!AF158-Financial!AF157&lt;=0,"",Financial!AF158-Financial!AF157))</f>
        <v>2889532</v>
      </c>
      <c r="AG159" s="10">
        <f>Financial!AG158</f>
        <v>8.7200000000000006</v>
      </c>
      <c r="AH159" s="10">
        <f>Financial!AH158</f>
        <v>9.33</v>
      </c>
      <c r="AI159" s="10">
        <f>Financial!AI158</f>
        <v>9.4</v>
      </c>
    </row>
    <row r="160" spans="1:35" ht="12.75" customHeight="1" x14ac:dyDescent="0.25">
      <c r="A160" s="13">
        <v>41913</v>
      </c>
      <c r="B160" s="10">
        <f>Financial!B159</f>
        <v>39653239.278603502</v>
      </c>
      <c r="C160" s="10">
        <f>Financial!C159</f>
        <v>428590</v>
      </c>
      <c r="D160" s="10">
        <f>Financial!D159</f>
        <v>3975847</v>
      </c>
      <c r="E160" s="10">
        <f>Financial!E159</f>
        <v>10167021</v>
      </c>
      <c r="F160" s="10">
        <f>Financial!F159</f>
        <v>8182132</v>
      </c>
      <c r="G160" s="10">
        <f>Financial!G159</f>
        <v>3748616</v>
      </c>
      <c r="H160" s="10">
        <f>Financial!H159</f>
        <v>16.64</v>
      </c>
      <c r="I160" s="10">
        <f>Financial!I159</f>
        <v>21.56</v>
      </c>
      <c r="J160" s="10">
        <f>Financial!J159</f>
        <v>24.37</v>
      </c>
      <c r="K160" s="10">
        <f>Financial!K159</f>
        <v>13.2</v>
      </c>
      <c r="L160" s="10">
        <f>Financial!L159</f>
        <v>13.93</v>
      </c>
      <c r="M160" s="10">
        <f>Financial!M159</f>
        <v>13.33</v>
      </c>
      <c r="N160" s="10">
        <f>Financial!N159</f>
        <v>7.42</v>
      </c>
      <c r="O160" s="10">
        <f>Financial!O159</f>
        <v>8.1999999999999993</v>
      </c>
      <c r="P160" s="10">
        <f>Financial!P159</f>
        <v>6.5</v>
      </c>
      <c r="Q160" s="10">
        <f>Financial!Q159</f>
        <v>9.6</v>
      </c>
      <c r="R160" s="10">
        <f>Financial!R159</f>
        <v>8.48</v>
      </c>
      <c r="S160" s="10">
        <f>Financial!S159</f>
        <v>7.62</v>
      </c>
      <c r="T160" s="10">
        <f>Financial!T159</f>
        <v>1091.44</v>
      </c>
      <c r="U160" s="10">
        <f>Financial!U159</f>
        <v>165.94</v>
      </c>
      <c r="V160" s="10">
        <f>Financial!V159</f>
        <v>336.61</v>
      </c>
      <c r="W160" s="10">
        <f>Financial!W159</f>
        <v>137.32</v>
      </c>
      <c r="X160" s="10">
        <f>Financial!X159</f>
        <v>54.38</v>
      </c>
      <c r="Y160" s="10">
        <f>Financial!Y159</f>
        <v>142.69</v>
      </c>
      <c r="Z160" s="10">
        <f>Financial!Z159</f>
        <v>152.30000000000001</v>
      </c>
      <c r="AA160" s="10">
        <f>Financial!AA159</f>
        <v>41.71</v>
      </c>
      <c r="AB160" s="10">
        <f>Financial!AB159</f>
        <v>167.09</v>
      </c>
      <c r="AC160" s="10">
        <f>Financial!AC159</f>
        <v>1488.47</v>
      </c>
      <c r="AD160" s="10">
        <f>IF(MONTH($A160)=1,Financial!AD159,IF(Financial!AD159-Financial!AD158&lt;=0,"",Financial!AD159-Financial!AD158))</f>
        <v>164166</v>
      </c>
      <c r="AE160" s="10">
        <f>IF(MONTH($A160)=1,Financial!AE159-Financial!AD159,IF((Financial!AE159-Financial!AE158)-(Financial!AD159-Financial!AD158)&lt;=0,"",(Financial!AE159-Financial!AE158)-(Financial!AD159-Financial!AD158)))</f>
        <v>564701</v>
      </c>
      <c r="AF160" s="10">
        <f>IF(MONTH($A160)=1,Financial!AF159,IF(Financial!AF159-Financial!AF158&lt;=0,"",Financial!AF159-Financial!AF158))</f>
        <v>3006095</v>
      </c>
      <c r="AG160" s="10">
        <f>Financial!AG159</f>
        <v>9.5299999999999994</v>
      </c>
      <c r="AH160" s="10">
        <f>Financial!AH159</f>
        <v>10.14</v>
      </c>
      <c r="AI160" s="10">
        <f>Financial!AI159</f>
        <v>9.9700000000000006</v>
      </c>
    </row>
    <row r="161" spans="1:35" ht="12.75" customHeight="1" x14ac:dyDescent="0.25">
      <c r="A161" s="13">
        <v>41944</v>
      </c>
      <c r="B161" s="10">
        <f>Financial!B160</f>
        <v>40471995.737184301</v>
      </c>
      <c r="C161" s="10">
        <f>Financial!C160</f>
        <v>418880</v>
      </c>
      <c r="D161" s="10">
        <f>Financial!D160</f>
        <v>4015274</v>
      </c>
      <c r="E161" s="10">
        <f>Financial!E160</f>
        <v>10806738</v>
      </c>
      <c r="F161" s="10">
        <f>Financial!F160</f>
        <v>8322479</v>
      </c>
      <c r="G161" s="10">
        <f>Financial!G160</f>
        <v>4101141</v>
      </c>
      <c r="H161" s="10">
        <f>Financial!H160</f>
        <v>16.739999999999998</v>
      </c>
      <c r="I161" s="10">
        <f>Financial!I160</f>
        <v>21.45</v>
      </c>
      <c r="J161" s="10">
        <f>Financial!J160</f>
        <v>24.59</v>
      </c>
      <c r="K161" s="10">
        <f>Financial!K160</f>
        <v>13.61</v>
      </c>
      <c r="L161" s="10">
        <f>Financial!L160</f>
        <v>14.24</v>
      </c>
      <c r="M161" s="10">
        <f>Financial!M160</f>
        <v>13.77</v>
      </c>
      <c r="N161" s="10">
        <f>Financial!N160</f>
        <v>7.32</v>
      </c>
      <c r="O161" s="10">
        <f>Financial!O160</f>
        <v>8.4700000000000006</v>
      </c>
      <c r="P161" s="10">
        <f>Financial!P160</f>
        <v>6.75</v>
      </c>
      <c r="Q161" s="10">
        <f>Financial!Q160</f>
        <v>10.23</v>
      </c>
      <c r="R161" s="10">
        <f>Financial!R160</f>
        <v>9.8000000000000007</v>
      </c>
      <c r="S161" s="10">
        <f>Financial!S160</f>
        <v>9.1999999999999993</v>
      </c>
      <c r="T161" s="10">
        <f>Financial!T160</f>
        <v>974.27</v>
      </c>
      <c r="U161" s="10">
        <f>Financial!U160</f>
        <v>150.29</v>
      </c>
      <c r="V161" s="10">
        <f>Financial!V160</f>
        <v>298.36</v>
      </c>
      <c r="W161" s="10">
        <f>Financial!W160</f>
        <v>138.29</v>
      </c>
      <c r="X161" s="10">
        <f>Financial!X160</f>
        <v>45.35</v>
      </c>
      <c r="Y161" s="10">
        <f>Financial!Y160</f>
        <v>122.2</v>
      </c>
      <c r="Z161" s="10">
        <f>Financial!Z160</f>
        <v>134.16999999999999</v>
      </c>
      <c r="AA161" s="10">
        <f>Financial!AA160</f>
        <v>38.159999999999997</v>
      </c>
      <c r="AB161" s="10">
        <f>Financial!AB160</f>
        <v>154.47</v>
      </c>
      <c r="AC161" s="10">
        <f>Financial!AC160</f>
        <v>1533.68</v>
      </c>
      <c r="AD161" s="10">
        <f>IF(MONTH($A161)=1,Financial!AD160,IF(Financial!AD160-Financial!AD159&lt;=0,"",Financial!AD160-Financial!AD159))</f>
        <v>149307</v>
      </c>
      <c r="AE161" s="10">
        <f>IF(MONTH($A161)=1,Financial!AE160-Financial!AD160,IF((Financial!AE160-Financial!AE159)-(Financial!AD160-Financial!AD159)&lt;=0,"",(Financial!AE160-Financial!AE159)-(Financial!AD160-Financial!AD159)))</f>
        <v>499249</v>
      </c>
      <c r="AF161" s="10">
        <f>IF(MONTH($A161)=1,Financial!AF160,IF(Financial!AF160-Financial!AF159&lt;=0,"",Financial!AF160-Financial!AF159))</f>
        <v>2695972</v>
      </c>
      <c r="AG161" s="10">
        <f>Financial!AG160</f>
        <v>10.220000000000001</v>
      </c>
      <c r="AH161" s="10">
        <f>Financial!AH160</f>
        <v>10.79</v>
      </c>
      <c r="AI161" s="10">
        <f>Financial!AI160</f>
        <v>10.54</v>
      </c>
    </row>
    <row r="162" spans="1:35" ht="12.75" customHeight="1" x14ac:dyDescent="0.25">
      <c r="A162" s="13">
        <v>41974</v>
      </c>
      <c r="B162" s="10">
        <f>Financial!B161</f>
        <v>40942715.355687201</v>
      </c>
      <c r="C162" s="10">
        <f>Financial!C161</f>
        <v>385460</v>
      </c>
      <c r="D162" s="10">
        <f>Financial!D161</f>
        <v>4069937</v>
      </c>
      <c r="E162" s="10">
        <f>Financial!E161</f>
        <v>11699387</v>
      </c>
      <c r="F162" s="10">
        <f>Financial!F161</f>
        <v>8514243</v>
      </c>
      <c r="G162" s="10">
        <f>Financial!G161</f>
        <v>5068560</v>
      </c>
      <c r="H162" s="10">
        <f>Financial!H161</f>
        <v>16.329999999999998</v>
      </c>
      <c r="I162" s="10">
        <f>Financial!I161</f>
        <v>22.24</v>
      </c>
      <c r="J162" s="10">
        <f>Financial!J161</f>
        <v>24.82</v>
      </c>
      <c r="K162" s="10">
        <f>Financial!K161</f>
        <v>14.22</v>
      </c>
      <c r="L162" s="10">
        <f>Financial!L161</f>
        <v>15.31</v>
      </c>
      <c r="M162" s="10">
        <f>Financial!M161</f>
        <v>16.09</v>
      </c>
      <c r="N162" s="10">
        <f>Financial!N161</f>
        <v>8.06</v>
      </c>
      <c r="O162" s="10">
        <f>Financial!O161</f>
        <v>11.98</v>
      </c>
      <c r="P162" s="10">
        <f>Financial!P161</f>
        <v>12.74</v>
      </c>
      <c r="Q162" s="10">
        <f>Financial!Q161</f>
        <v>17.12</v>
      </c>
      <c r="R162" s="10">
        <f>Financial!R161</f>
        <v>12.81</v>
      </c>
      <c r="S162" s="10">
        <f>Financial!S161</f>
        <v>14.44</v>
      </c>
      <c r="T162" s="10">
        <f>Financial!T161</f>
        <v>790.71</v>
      </c>
      <c r="U162" s="10">
        <f>Financial!U161</f>
        <v>123.57</v>
      </c>
      <c r="V162" s="10">
        <f>Financial!V161</f>
        <v>222.35</v>
      </c>
      <c r="W162" s="10">
        <f>Financial!W161</f>
        <v>130.66999999999999</v>
      </c>
      <c r="X162" s="10">
        <f>Financial!X161</f>
        <v>36.04</v>
      </c>
      <c r="Y162" s="10">
        <f>Financial!Y161</f>
        <v>80.22</v>
      </c>
      <c r="Z162" s="10">
        <f>Financial!Z161</f>
        <v>130.38</v>
      </c>
      <c r="AA162" s="10">
        <f>Financial!AA161</f>
        <v>28.14</v>
      </c>
      <c r="AB162" s="10">
        <f>Financial!AB161</f>
        <v>145.22</v>
      </c>
      <c r="AC162" s="10">
        <f>Financial!AC161</f>
        <v>1396.61</v>
      </c>
      <c r="AD162" s="10">
        <f>IF(MONTH($A162)=1,Financial!AD161,IF(Financial!AD161-Financial!AD160&lt;=0,"",Financial!AD161-Financial!AD160))</f>
        <v>224303</v>
      </c>
      <c r="AE162" s="10">
        <f>IF(MONTH($A162)=1,Financial!AE161-Financial!AD161,IF((Financial!AE161-Financial!AE160)-(Financial!AD161-Financial!AD160)&lt;=0,"",(Financial!AE161-Financial!AE160)-(Financial!AD161-Financial!AD160)))</f>
        <v>587957</v>
      </c>
      <c r="AF162" s="10">
        <f>IF(MONTH($A162)=1,Financial!AF161,IF(Financial!AF161-Financial!AF160&lt;=0,"",Financial!AF161-Financial!AF160))</f>
        <v>3684614</v>
      </c>
      <c r="AG162" s="10">
        <f>Financial!AG161</f>
        <v>13.9</v>
      </c>
      <c r="AH162" s="10">
        <f>Financial!AH161</f>
        <v>15.51</v>
      </c>
      <c r="AI162" s="10">
        <f>Financial!AI161</f>
        <v>13.15</v>
      </c>
    </row>
    <row r="163" spans="1:35" ht="12.75" customHeight="1" x14ac:dyDescent="0.25">
      <c r="A163" s="13">
        <v>42005</v>
      </c>
      <c r="B163" s="10">
        <f>Financial!B162</f>
        <v>44452307.138622299</v>
      </c>
      <c r="C163" s="10">
        <f>Financial!C162</f>
        <v>376208</v>
      </c>
      <c r="D163" s="10">
        <f>Financial!D162</f>
        <v>4060025</v>
      </c>
      <c r="E163" s="10">
        <f>Financial!E162</f>
        <v>12496438</v>
      </c>
      <c r="F163" s="10">
        <f>Financial!F162</f>
        <v>8612192</v>
      </c>
      <c r="G163" s="10">
        <f>Financial!G162</f>
        <v>5586397</v>
      </c>
      <c r="H163" s="10">
        <f>Financial!H162</f>
        <v>17.36</v>
      </c>
      <c r="I163" s="10">
        <f>Financial!I162</f>
        <v>29.69</v>
      </c>
      <c r="J163" s="10">
        <f>Financial!J162</f>
        <v>29.08</v>
      </c>
      <c r="K163" s="10">
        <f>Financial!K162</f>
        <v>17.59</v>
      </c>
      <c r="L163" s="10">
        <f>Financial!L162</f>
        <v>17.89</v>
      </c>
      <c r="M163" s="10">
        <f>Financial!M162</f>
        <v>18.86</v>
      </c>
      <c r="N163" s="10">
        <f>Financial!N162</f>
        <v>9.9700000000000006</v>
      </c>
      <c r="O163" s="10">
        <f>Financial!O162</f>
        <v>13.23</v>
      </c>
      <c r="P163" s="10">
        <f>Financial!P162</f>
        <v>12.85</v>
      </c>
      <c r="Q163" s="10">
        <f>Financial!Q162</f>
        <v>13.72</v>
      </c>
      <c r="R163" s="10">
        <f>Financial!R162</f>
        <v>13.56</v>
      </c>
      <c r="S163" s="10">
        <f>Financial!S162</f>
        <v>14.83</v>
      </c>
      <c r="T163" s="10">
        <f>Financial!T162</f>
        <v>737.35</v>
      </c>
      <c r="U163" s="10">
        <f>Financial!U162</f>
        <v>115.19</v>
      </c>
      <c r="V163" s="10">
        <f>Financial!V162</f>
        <v>181.56</v>
      </c>
      <c r="W163" s="10">
        <f>Financial!W162</f>
        <v>135.44999999999999</v>
      </c>
      <c r="X163" s="10">
        <f>Financial!X162</f>
        <v>28.69</v>
      </c>
      <c r="Y163" s="10">
        <f>Financial!Y162</f>
        <v>74.52</v>
      </c>
      <c r="Z163" s="10">
        <f>Financial!Z162</f>
        <v>114.32</v>
      </c>
      <c r="AA163" s="10">
        <f>Financial!AA162</f>
        <v>24.36</v>
      </c>
      <c r="AB163" s="10">
        <f>Financial!AB162</f>
        <v>153.03</v>
      </c>
      <c r="AC163" s="10">
        <f>Financial!AC162</f>
        <v>1647.69</v>
      </c>
      <c r="AD163" s="10">
        <f>IF(MONTH($A163)=1,Financial!AD162,IF(Financial!AD162-Financial!AD161&lt;=0,"",Financial!AD162-Financial!AD161))</f>
        <v>70259</v>
      </c>
      <c r="AE163" s="10">
        <f>IF(MONTH($A163)=1,Financial!AE162-Financial!AD162,IF((Financial!AE162-Financial!AE161)-(Financial!AD162-Financial!AD161)&lt;=0,"",(Financial!AE162-Financial!AE161)-(Financial!AD162-Financial!AD161)))</f>
        <v>255735</v>
      </c>
      <c r="AF163" s="10">
        <f>IF(MONTH($A163)=1,Financial!AF162,IF(Financial!AF162-Financial!AF161&lt;=0,"",Financial!AF162-Financial!AF161))</f>
        <v>1530671</v>
      </c>
      <c r="AG163" s="10">
        <f>Financial!AG162</f>
        <v>14.56</v>
      </c>
      <c r="AH163" s="10">
        <f>Financial!AH162</f>
        <v>15.06</v>
      </c>
      <c r="AI163" s="10">
        <f>Financial!AI162</f>
        <v>13.31</v>
      </c>
    </row>
    <row r="164" spans="1:35" ht="12.75" customHeight="1" x14ac:dyDescent="0.25">
      <c r="A164" s="13">
        <v>42036</v>
      </c>
      <c r="B164" s="10">
        <f>Financial!B163</f>
        <v>43473257.794980504</v>
      </c>
      <c r="C164" s="10">
        <f>Financial!C163</f>
        <v>360221</v>
      </c>
      <c r="D164" s="10">
        <f>Financial!D163</f>
        <v>4045543</v>
      </c>
      <c r="E164" s="10">
        <f>Financial!E163</f>
        <v>11791126</v>
      </c>
      <c r="F164" s="10">
        <f>Financial!F163</f>
        <v>8570345</v>
      </c>
      <c r="G164" s="10">
        <f>Financial!G163</f>
        <v>5618232</v>
      </c>
      <c r="H164" s="10">
        <f>Financial!H163</f>
        <v>18.47</v>
      </c>
      <c r="I164" s="10">
        <f>Financial!I163</f>
        <v>29.28</v>
      </c>
      <c r="J164" s="10">
        <f>Financial!J163</f>
        <v>28.73</v>
      </c>
      <c r="K164" s="10">
        <f>Financial!K163</f>
        <v>16.13</v>
      </c>
      <c r="L164" s="10">
        <f>Financial!L163</f>
        <v>18.34</v>
      </c>
      <c r="M164" s="10">
        <f>Financial!M163</f>
        <v>19.05</v>
      </c>
      <c r="N164" s="10">
        <f>Financial!N163</f>
        <v>9.7899999999999991</v>
      </c>
      <c r="O164" s="10">
        <f>Financial!O163</f>
        <v>11.54</v>
      </c>
      <c r="P164" s="10">
        <f>Financial!P163</f>
        <v>11.79</v>
      </c>
      <c r="Q164" s="10">
        <f>Financial!Q163</f>
        <v>13.67</v>
      </c>
      <c r="R164" s="10">
        <f>Financial!R163</f>
        <v>13.78</v>
      </c>
      <c r="S164" s="10">
        <f>Financial!S163</f>
        <v>13.36</v>
      </c>
      <c r="T164" s="10">
        <f>Financial!T163</f>
        <v>896.63</v>
      </c>
      <c r="U164" s="10">
        <f>Financial!U163</f>
        <v>141.09</v>
      </c>
      <c r="V164" s="10">
        <f>Financial!V163</f>
        <v>236.63</v>
      </c>
      <c r="W164" s="10">
        <f>Financial!W163</f>
        <v>148.97999999999999</v>
      </c>
      <c r="X164" s="10">
        <f>Financial!X163</f>
        <v>40.200000000000003</v>
      </c>
      <c r="Y164" s="10">
        <f>Financial!Y163</f>
        <v>95.29</v>
      </c>
      <c r="Z164" s="10">
        <f>Financial!Z163</f>
        <v>148.76</v>
      </c>
      <c r="AA164" s="10">
        <f>Financial!AA163</f>
        <v>28.83</v>
      </c>
      <c r="AB164" s="10">
        <f>Financial!AB163</f>
        <v>170.36</v>
      </c>
      <c r="AC164" s="10">
        <f>Financial!AC163</f>
        <v>1758.97</v>
      </c>
      <c r="AD164" s="10">
        <f>IF(MONTH($A164)=1,Financial!AD163,IF(Financial!AD163-Financial!AD162&lt;=0,"",Financial!AD163-Financial!AD162))</f>
        <v>79381</v>
      </c>
      <c r="AE164" s="10">
        <f>IF(MONTH($A164)=1,Financial!AE163-Financial!AD163,IF((Financial!AE163-Financial!AE162)-(Financial!AD163-Financial!AD162)&lt;=0,"",(Financial!AE163-Financial!AE162)-(Financial!AD163-Financial!AD162)))</f>
        <v>274161</v>
      </c>
      <c r="AF164" s="10">
        <f>IF(MONTH($A164)=1,Financial!AF163,IF(Financial!AF163-Financial!AF162&lt;=0,"",Financial!AF163-Financial!AF162))</f>
        <v>2016331</v>
      </c>
      <c r="AG164" s="10">
        <f>Financial!AG163</f>
        <v>13.68</v>
      </c>
      <c r="AH164" s="10">
        <f>Financial!AH163</f>
        <v>14.52</v>
      </c>
      <c r="AI164" s="10">
        <f>Financial!AI163</f>
        <v>12.93</v>
      </c>
    </row>
    <row r="165" spans="1:35" ht="12.75" customHeight="1" x14ac:dyDescent="0.25">
      <c r="A165" s="13">
        <v>42064</v>
      </c>
      <c r="B165" s="10">
        <f>Financial!B164</f>
        <v>43225907.2915731</v>
      </c>
      <c r="C165" s="10">
        <f>Financial!C164</f>
        <v>356365</v>
      </c>
      <c r="D165" s="10">
        <f>Financial!D164</f>
        <v>4026034</v>
      </c>
      <c r="E165" s="10">
        <f>Financial!E164</f>
        <v>11409223</v>
      </c>
      <c r="F165" s="10">
        <f>Financial!F164</f>
        <v>8617637</v>
      </c>
      <c r="G165" s="10">
        <f>Financial!G164</f>
        <v>5219115</v>
      </c>
      <c r="H165" s="10">
        <f>Financial!H164</f>
        <v>19.73</v>
      </c>
      <c r="I165" s="10">
        <f>Financial!I164</f>
        <v>28.7</v>
      </c>
      <c r="J165" s="10">
        <f>Financial!J164</f>
        <v>27.31</v>
      </c>
      <c r="K165" s="10">
        <f>Financial!K164</f>
        <v>16.309999999999999</v>
      </c>
      <c r="L165" s="10">
        <f>Financial!L164</f>
        <v>18.02</v>
      </c>
      <c r="M165" s="10">
        <f>Financial!M164</f>
        <v>19.12</v>
      </c>
      <c r="N165" s="10">
        <f>Financial!N164</f>
        <v>9.49</v>
      </c>
      <c r="O165" s="10">
        <f>Financial!O164</f>
        <v>11.15</v>
      </c>
      <c r="P165" s="10">
        <f>Financial!P164</f>
        <v>11.67</v>
      </c>
      <c r="Q165" s="10">
        <f>Financial!Q164</f>
        <v>12.12</v>
      </c>
      <c r="R165" s="10">
        <f>Financial!R164</f>
        <v>13.15</v>
      </c>
      <c r="S165" s="10">
        <f>Financial!S164</f>
        <v>13.18</v>
      </c>
      <c r="T165" s="10">
        <f>Financial!T164</f>
        <v>880.42</v>
      </c>
      <c r="U165" s="10">
        <f>Financial!U164</f>
        <v>140.46</v>
      </c>
      <c r="V165" s="10">
        <f>Financial!V164</f>
        <v>245.05</v>
      </c>
      <c r="W165" s="10">
        <f>Financial!W164</f>
        <v>147.54</v>
      </c>
      <c r="X165" s="10">
        <f>Financial!X164</f>
        <v>40.369999999999997</v>
      </c>
      <c r="Y165" s="10">
        <f>Financial!Y164</f>
        <v>96.27</v>
      </c>
      <c r="Z165" s="10">
        <f>Financial!Z164</f>
        <v>142.08000000000001</v>
      </c>
      <c r="AA165" s="10">
        <f>Financial!AA164</f>
        <v>24.02</v>
      </c>
      <c r="AB165" s="10">
        <f>Financial!AB164</f>
        <v>172.92</v>
      </c>
      <c r="AC165" s="10">
        <f>Financial!AC164</f>
        <v>1626.18</v>
      </c>
      <c r="AD165" s="10">
        <f>IF(MONTH($A165)=1,Financial!AD164,IF(Financial!AD164-Financial!AD163&lt;=0,"",Financial!AD164-Financial!AD163))</f>
        <v>67536</v>
      </c>
      <c r="AE165" s="10">
        <f>IF(MONTH($A165)=1,Financial!AE164-Financial!AD164,IF((Financial!AE164-Financial!AE163)-(Financial!AD164-Financial!AD163)&lt;=0,"",(Financial!AE164-Financial!AE163)-(Financial!AD164-Financial!AD163)))</f>
        <v>340202</v>
      </c>
      <c r="AF165" s="10">
        <f>IF(MONTH($A165)=1,Financial!AF164,IF(Financial!AF164-Financial!AF163&lt;=0,"",Financial!AF164-Financial!AF163))</f>
        <v>2338431</v>
      </c>
      <c r="AG165" s="10">
        <f>Financial!AG164</f>
        <v>12.3</v>
      </c>
      <c r="AH165" s="10">
        <f>Financial!AH164</f>
        <v>12.49</v>
      </c>
      <c r="AI165" s="10">
        <f>Financial!AI164</f>
        <v>12.06</v>
      </c>
    </row>
    <row r="166" spans="1:35" ht="12.75" customHeight="1" x14ac:dyDescent="0.25">
      <c r="A166" s="13">
        <v>42095</v>
      </c>
      <c r="B166" s="10">
        <f>Financial!B165</f>
        <v>42933708.759667598</v>
      </c>
      <c r="C166" s="10">
        <f>Financial!C165</f>
        <v>356005</v>
      </c>
      <c r="D166" s="10">
        <f>Financial!D165</f>
        <v>4023244</v>
      </c>
      <c r="E166" s="10">
        <f>Financial!E165</f>
        <v>10822245</v>
      </c>
      <c r="F166" s="10">
        <f>Financial!F165</f>
        <v>8781208</v>
      </c>
      <c r="G166" s="10">
        <f>Financial!G165</f>
        <v>4982219</v>
      </c>
      <c r="H166" s="10">
        <f>Financial!H165</f>
        <v>19.14</v>
      </c>
      <c r="I166" s="10">
        <f>Financial!I165</f>
        <v>25.23</v>
      </c>
      <c r="J166" s="10">
        <f>Financial!J165</f>
        <v>26.2</v>
      </c>
      <c r="K166" s="10">
        <f>Financial!K165</f>
        <v>16.61</v>
      </c>
      <c r="L166" s="10">
        <f>Financial!L165</f>
        <v>18.18</v>
      </c>
      <c r="M166" s="10">
        <f>Financial!M165</f>
        <v>18.88</v>
      </c>
      <c r="N166" s="10">
        <f>Financial!N165</f>
        <v>8.85</v>
      </c>
      <c r="O166" s="10">
        <f>Financial!O165</f>
        <v>10.83</v>
      </c>
      <c r="P166" s="10">
        <f>Financial!P165</f>
        <v>9.41</v>
      </c>
      <c r="Q166" s="10">
        <f>Financial!Q165</f>
        <v>11.14</v>
      </c>
      <c r="R166" s="10">
        <f>Financial!R165</f>
        <v>12.68</v>
      </c>
      <c r="S166" s="10">
        <f>Financial!S165</f>
        <v>12.77</v>
      </c>
      <c r="T166" s="10">
        <f>Financial!T165</f>
        <v>1029.31</v>
      </c>
      <c r="U166" s="10">
        <f>Financial!U165</f>
        <v>164.26</v>
      </c>
      <c r="V166" s="10">
        <f>Financial!V165</f>
        <v>276.01</v>
      </c>
      <c r="W166" s="10">
        <f>Financial!W165</f>
        <v>152.38999999999999</v>
      </c>
      <c r="X166" s="10">
        <f>Financial!X165</f>
        <v>49.68</v>
      </c>
      <c r="Y166" s="10">
        <f>Financial!Y165</f>
        <v>112.42</v>
      </c>
      <c r="Z166" s="10">
        <f>Financial!Z165</f>
        <v>172.56</v>
      </c>
      <c r="AA166" s="10">
        <f>Financial!AA165</f>
        <v>29.21</v>
      </c>
      <c r="AB166" s="10">
        <f>Financial!AB165</f>
        <v>195.86</v>
      </c>
      <c r="AC166" s="10">
        <f>Financial!AC165</f>
        <v>1688.34</v>
      </c>
      <c r="AD166" s="10">
        <f>IF(MONTH($A166)=1,Financial!AD165,IF(Financial!AD165-Financial!AD164&lt;=0,"",Financial!AD165-Financial!AD164))</f>
        <v>80681</v>
      </c>
      <c r="AE166" s="10">
        <f>IF(MONTH($A166)=1,Financial!AE165-Financial!AD165,IF((Financial!AE165-Financial!AE164)-(Financial!AD165-Financial!AD164)&lt;=0,"",(Financial!AE165-Financial!AE164)-(Financial!AD165-Financial!AD164)))</f>
        <v>368076</v>
      </c>
      <c r="AF166" s="10">
        <f>IF(MONTH($A166)=1,Financial!AF165,IF(Financial!AF165-Financial!AF164&lt;=0,"",Financial!AF165-Financial!AF164))</f>
        <v>2569405</v>
      </c>
      <c r="AG166" s="10">
        <f>Financial!AG165</f>
        <v>10.54</v>
      </c>
      <c r="AH166" s="10">
        <f>Financial!AH165</f>
        <v>10.96</v>
      </c>
      <c r="AI166" s="10">
        <f>Financial!AI165</f>
        <v>10.67</v>
      </c>
    </row>
    <row r="167" spans="1:35" ht="12.75" customHeight="1" x14ac:dyDescent="0.25">
      <c r="A167" s="13">
        <v>42125</v>
      </c>
      <c r="B167" s="10">
        <f>Financial!B166</f>
        <v>42987334.671722099</v>
      </c>
      <c r="C167" s="10">
        <f>Financial!C166</f>
        <v>356770</v>
      </c>
      <c r="D167" s="10">
        <f>Financial!D166</f>
        <v>4022900</v>
      </c>
      <c r="E167" s="10">
        <f>Financial!E166</f>
        <v>10782898</v>
      </c>
      <c r="F167" s="10">
        <f>Financial!F166</f>
        <v>8911571</v>
      </c>
      <c r="G167" s="10">
        <f>Financial!G166</f>
        <v>4871972</v>
      </c>
      <c r="H167" s="10">
        <f>Financial!H166</f>
        <v>18.95</v>
      </c>
      <c r="I167" s="10">
        <f>Financial!I166</f>
        <v>24.82</v>
      </c>
      <c r="J167" s="10">
        <f>Financial!J166</f>
        <v>28.62</v>
      </c>
      <c r="K167" s="10">
        <f>Financial!K166</f>
        <v>15.81</v>
      </c>
      <c r="L167" s="10">
        <f>Financial!L166</f>
        <v>18.239999999999998</v>
      </c>
      <c r="M167" s="10">
        <f>Financial!M166</f>
        <v>18.52</v>
      </c>
      <c r="N167" s="10">
        <f>Financial!N166</f>
        <v>8.52</v>
      </c>
      <c r="O167" s="10">
        <f>Financial!O166</f>
        <v>10.35</v>
      </c>
      <c r="P167" s="10">
        <f>Financial!P166</f>
        <v>9.36</v>
      </c>
      <c r="Q167" s="10">
        <f>Financial!Q166</f>
        <v>10.09</v>
      </c>
      <c r="R167" s="10">
        <f>Financial!R166</f>
        <v>11.75</v>
      </c>
      <c r="S167" s="10">
        <f>Financial!S166</f>
        <v>11.41</v>
      </c>
      <c r="T167" s="10">
        <f>Financial!T166</f>
        <v>968.81</v>
      </c>
      <c r="U167" s="10">
        <f>Financial!U166</f>
        <v>152.93</v>
      </c>
      <c r="V167" s="10">
        <f>Financial!V166</f>
        <v>266.08999999999997</v>
      </c>
      <c r="W167" s="10">
        <f>Financial!W166</f>
        <v>147.77000000000001</v>
      </c>
      <c r="X167" s="10">
        <f>Financial!X166</f>
        <v>48.03</v>
      </c>
      <c r="Y167" s="10">
        <f>Financial!Y166</f>
        <v>103.79</v>
      </c>
      <c r="Z167" s="10">
        <f>Financial!Z166</f>
        <v>177.34</v>
      </c>
      <c r="AA167" s="10">
        <f>Financial!AA166</f>
        <v>31.4</v>
      </c>
      <c r="AB167" s="10">
        <f>Financial!AB166</f>
        <v>187.46</v>
      </c>
      <c r="AC167" s="10">
        <f>Financial!AC166</f>
        <v>1609.19</v>
      </c>
      <c r="AD167" s="10">
        <f>IF(MONTH($A167)=1,Financial!AD166,IF(Financial!AD166-Financial!AD165&lt;=0,"",Financial!AD166-Financial!AD165))</f>
        <v>73475</v>
      </c>
      <c r="AE167" s="10">
        <f>IF(MONTH($A167)=1,Financial!AE166-Financial!AD166,IF((Financial!AE166-Financial!AE165)-(Financial!AD166-Financial!AD165)&lt;=0,"",(Financial!AE166-Financial!AE165)-(Financial!AD166-Financial!AD165)))</f>
        <v>356494</v>
      </c>
      <c r="AF167" s="10">
        <f>IF(MONTH($A167)=1,Financial!AF166,IF(Financial!AF166-Financial!AF165&lt;=0,"",Financial!AF166-Financial!AF165))</f>
        <v>2105927</v>
      </c>
      <c r="AG167" s="10">
        <f>Financial!AG166</f>
        <v>10.54</v>
      </c>
      <c r="AH167" s="10">
        <f>Financial!AH166</f>
        <v>10.84</v>
      </c>
      <c r="AI167" s="10">
        <f>Financial!AI166</f>
        <v>10.52</v>
      </c>
    </row>
    <row r="168" spans="1:35" ht="12.75" customHeight="1" x14ac:dyDescent="0.25">
      <c r="A168" s="13">
        <v>42156</v>
      </c>
      <c r="B168" s="10">
        <f>Financial!B167</f>
        <v>43860267.559229799</v>
      </c>
      <c r="C168" s="10">
        <f>Financial!C167</f>
        <v>361571</v>
      </c>
      <c r="D168" s="10">
        <f>Financial!D167</f>
        <v>4045367</v>
      </c>
      <c r="E168" s="10">
        <f>Financial!E167</f>
        <v>10927357</v>
      </c>
      <c r="F168" s="10">
        <f>Financial!F167</f>
        <v>9105821</v>
      </c>
      <c r="G168" s="10">
        <f>Financial!G167</f>
        <v>4998900</v>
      </c>
      <c r="H168" s="10">
        <f>Financial!H167</f>
        <v>18.54</v>
      </c>
      <c r="I168" s="10">
        <f>Financial!I167</f>
        <v>22.1</v>
      </c>
      <c r="J168" s="10">
        <f>Financial!J167</f>
        <v>26.45</v>
      </c>
      <c r="K168" s="10">
        <f>Financial!K167</f>
        <v>16.36</v>
      </c>
      <c r="L168" s="10">
        <f>Financial!L167</f>
        <v>16.79</v>
      </c>
      <c r="M168" s="10">
        <f>Financial!M167</f>
        <v>18.11</v>
      </c>
      <c r="N168" s="10">
        <f>Financial!N167</f>
        <v>9.18</v>
      </c>
      <c r="O168" s="10">
        <f>Financial!O167</f>
        <v>10.25</v>
      </c>
      <c r="P168" s="10">
        <f>Financial!P167</f>
        <v>9.92</v>
      </c>
      <c r="Q168" s="10">
        <f>Financial!Q167</f>
        <v>10.41</v>
      </c>
      <c r="R168" s="10">
        <f>Financial!R167</f>
        <v>11.45</v>
      </c>
      <c r="S168" s="10">
        <f>Financial!S167</f>
        <v>10.98</v>
      </c>
      <c r="T168" s="10">
        <f>Financial!T167</f>
        <v>939.93</v>
      </c>
      <c r="U168" s="10">
        <f>Financial!U167</f>
        <v>150.99</v>
      </c>
      <c r="V168" s="10">
        <f>Financial!V167</f>
        <v>246.6</v>
      </c>
      <c r="W168" s="10">
        <f>Financial!W167</f>
        <v>141.55000000000001</v>
      </c>
      <c r="X168" s="10">
        <f>Financial!X167</f>
        <v>43.88</v>
      </c>
      <c r="Y168" s="10">
        <f>Financial!Y167</f>
        <v>99.22</v>
      </c>
      <c r="Z168" s="10">
        <f>Financial!Z167</f>
        <v>171.23</v>
      </c>
      <c r="AA168" s="10">
        <f>Financial!AA167</f>
        <v>28.52</v>
      </c>
      <c r="AB168" s="10">
        <f>Financial!AB167</f>
        <v>179.88</v>
      </c>
      <c r="AC168" s="10">
        <f>Financial!AC167</f>
        <v>1654.55</v>
      </c>
      <c r="AD168" s="10">
        <f>IF(MONTH($A168)=1,Financial!AD167,IF(Financial!AD167-Financial!AD166&lt;=0,"",Financial!AD167-Financial!AD166))</f>
        <v>87667</v>
      </c>
      <c r="AE168" s="10">
        <f>IF(MONTH($A168)=1,Financial!AE167-Financial!AD167,IF((Financial!AE167-Financial!AE166)-(Financial!AD167-Financial!AD166)&lt;=0,"",(Financial!AE167-Financial!AE166)-(Financial!AD167-Financial!AD166)))</f>
        <v>420956</v>
      </c>
      <c r="AF168" s="10">
        <f>IF(MONTH($A168)=1,Financial!AF167,IF(Financial!AF167-Financial!AF166&lt;=0,"",Financial!AF167-Financial!AF166))</f>
        <v>2753424</v>
      </c>
      <c r="AG168" s="10">
        <f>Financial!AG167</f>
        <v>10.43</v>
      </c>
      <c r="AH168" s="10">
        <f>Financial!AH167</f>
        <v>11.05</v>
      </c>
      <c r="AI168" s="10">
        <f>Financial!AI167</f>
        <v>10.99</v>
      </c>
    </row>
    <row r="169" spans="1:35" ht="12.75" customHeight="1" x14ac:dyDescent="0.25">
      <c r="A169" s="13">
        <v>42186</v>
      </c>
      <c r="B169" s="10">
        <f>Financial!B168</f>
        <v>44709723.474070601</v>
      </c>
      <c r="C169" s="10">
        <f>Financial!C168</f>
        <v>357626</v>
      </c>
      <c r="D169" s="10">
        <f>Financial!D168</f>
        <v>4070032</v>
      </c>
      <c r="E169" s="10">
        <f>Financial!E168</f>
        <v>11230126</v>
      </c>
      <c r="F169" s="10">
        <f>Financial!F168</f>
        <v>9377461</v>
      </c>
      <c r="G169" s="10">
        <f>Financial!G168</f>
        <v>5190502</v>
      </c>
      <c r="H169" s="10">
        <f>Financial!H168</f>
        <v>18.260000000000002</v>
      </c>
      <c r="I169" s="10">
        <f>Financial!I168</f>
        <v>21.97</v>
      </c>
      <c r="J169" s="10">
        <f>Financial!J168</f>
        <v>26.29</v>
      </c>
      <c r="K169" s="10">
        <f>Financial!K168</f>
        <v>16.32</v>
      </c>
      <c r="L169" s="10">
        <f>Financial!L168</f>
        <v>17.010000000000002</v>
      </c>
      <c r="M169" s="10">
        <f>Financial!M168</f>
        <v>17.61</v>
      </c>
      <c r="N169" s="10">
        <f>Financial!N168</f>
        <v>8.52</v>
      </c>
      <c r="O169" s="10">
        <f>Financial!O168</f>
        <v>9.5500000000000007</v>
      </c>
      <c r="P169" s="10">
        <f>Financial!P168</f>
        <v>9.23</v>
      </c>
      <c r="Q169" s="10">
        <f>Financial!Q168</f>
        <v>11.48</v>
      </c>
      <c r="R169" s="10">
        <f>Financial!R168</f>
        <v>11.83</v>
      </c>
      <c r="S169" s="10">
        <f>Financial!S168</f>
        <v>10.33</v>
      </c>
      <c r="T169" s="10">
        <f>Financial!T168</f>
        <v>858.82</v>
      </c>
      <c r="U169" s="10">
        <f>Financial!U168</f>
        <v>138.19</v>
      </c>
      <c r="V169" s="10">
        <f>Financial!V168</f>
        <v>231.29</v>
      </c>
      <c r="W169" s="10">
        <f>Financial!W168</f>
        <v>136.18</v>
      </c>
      <c r="X169" s="10">
        <f>Financial!X168</f>
        <v>37.58</v>
      </c>
      <c r="Y169" s="10">
        <f>Financial!Y168</f>
        <v>84.16</v>
      </c>
      <c r="Z169" s="10">
        <f>Financial!Z168</f>
        <v>155.12</v>
      </c>
      <c r="AA169" s="10">
        <f>Financial!AA168</f>
        <v>26.77</v>
      </c>
      <c r="AB169" s="10">
        <f>Financial!AB168</f>
        <v>188.45</v>
      </c>
      <c r="AC169" s="10">
        <f>Financial!AC168</f>
        <v>1669</v>
      </c>
      <c r="AD169" s="10">
        <f>IF(MONTH($A169)=1,Financial!AD168,IF(Financial!AD168-Financial!AD167&lt;=0,"",Financial!AD168-Financial!AD167))</f>
        <v>96336</v>
      </c>
      <c r="AE169" s="10">
        <f>IF(MONTH($A169)=1,Financial!AE168-Financial!AD168,IF((Financial!AE168-Financial!AE167)-(Financial!AD168-Financial!AD167)&lt;=0,"",(Financial!AE168-Financial!AE167)-(Financial!AD168-Financial!AD167)))</f>
        <v>434292</v>
      </c>
      <c r="AF169" s="10">
        <f>IF(MONTH($A169)=1,Financial!AF168,IF(Financial!AF168-Financial!AF167&lt;=0,"",Financial!AF168-Financial!AF167))</f>
        <v>2691881</v>
      </c>
      <c r="AG169" s="10">
        <f>Financial!AG168</f>
        <v>10.130000000000001</v>
      </c>
      <c r="AH169" s="10">
        <f>Financial!AH168</f>
        <v>10.74</v>
      </c>
      <c r="AI169" s="10">
        <f>Financial!AI168</f>
        <v>10.7</v>
      </c>
    </row>
    <row r="170" spans="1:35" ht="12.75" customHeight="1" x14ac:dyDescent="0.25">
      <c r="A170" s="13">
        <v>42217</v>
      </c>
      <c r="B170" s="10">
        <f>Financial!B169</f>
        <v>46927334.753760502</v>
      </c>
      <c r="C170" s="10">
        <f>Financial!C169</f>
        <v>366343</v>
      </c>
      <c r="D170" s="10">
        <f>Financial!D169</f>
        <v>4088997</v>
      </c>
      <c r="E170" s="10">
        <f>Financial!E169</f>
        <v>11758490</v>
      </c>
      <c r="F170" s="10">
        <f>Financial!F169</f>
        <v>9654136</v>
      </c>
      <c r="G170" s="10">
        <f>Financial!G169</f>
        <v>5751690</v>
      </c>
      <c r="H170" s="10">
        <f>Financial!H169</f>
        <v>17.78</v>
      </c>
      <c r="I170" s="10">
        <f>Financial!I169</f>
        <v>21.75</v>
      </c>
      <c r="J170" s="10">
        <f>Financial!J169</f>
        <v>25.71</v>
      </c>
      <c r="K170" s="10">
        <f>Financial!K169</f>
        <v>15.52</v>
      </c>
      <c r="L170" s="10">
        <f>Financial!L169</f>
        <v>16.489999999999998</v>
      </c>
      <c r="M170" s="10">
        <f>Financial!M169</f>
        <v>17.329999999999998</v>
      </c>
      <c r="N170" s="10">
        <f>Financial!N169</f>
        <v>7.7</v>
      </c>
      <c r="O170" s="10">
        <f>Financial!O169</f>
        <v>9.31</v>
      </c>
      <c r="P170" s="10">
        <f>Financial!P169</f>
        <v>8.9600000000000009</v>
      </c>
      <c r="Q170" s="10">
        <f>Financial!Q169</f>
        <v>9.6999999999999993</v>
      </c>
      <c r="R170" s="10">
        <f>Financial!R169</f>
        <v>10.55</v>
      </c>
      <c r="S170" s="10">
        <f>Financial!S169</f>
        <v>9.76</v>
      </c>
      <c r="T170" s="10">
        <f>Financial!T169</f>
        <v>833.6</v>
      </c>
      <c r="U170" s="10">
        <f>Financial!U169</f>
        <v>135.62</v>
      </c>
      <c r="V170" s="10">
        <f>Financial!V169</f>
        <v>221.9</v>
      </c>
      <c r="W170" s="10">
        <f>Financial!W169</f>
        <v>135.77000000000001</v>
      </c>
      <c r="X170" s="10">
        <f>Financial!X169</f>
        <v>35.520000000000003</v>
      </c>
      <c r="Y170" s="10">
        <f>Financial!Y169</f>
        <v>79.989999999999995</v>
      </c>
      <c r="Z170" s="10">
        <f>Financial!Z169</f>
        <v>144.5</v>
      </c>
      <c r="AA170" s="10">
        <f>Financial!AA169</f>
        <v>26.89</v>
      </c>
      <c r="AB170" s="10">
        <f>Financial!AB169</f>
        <v>203.49</v>
      </c>
      <c r="AC170" s="10">
        <f>Financial!AC169</f>
        <v>1733.17</v>
      </c>
      <c r="AD170" s="10">
        <f>IF(MONTH($A170)=1,Financial!AD169,IF(Financial!AD169-Financial!AD168&lt;=0,"",Financial!AD169-Financial!AD168))</f>
        <v>95517</v>
      </c>
      <c r="AE170" s="10">
        <f>IF(MONTH($A170)=1,Financial!AE169-Financial!AD169,IF((Financial!AE169-Financial!AE168)-(Financial!AD169-Financial!AD168)&lt;=0,"",(Financial!AE169-Financial!AE168)-(Financial!AD169-Financial!AD168)))</f>
        <v>426502</v>
      </c>
      <c r="AF170" s="10">
        <f>IF(MONTH($A170)=1,Financial!AF169,IF(Financial!AF169-Financial!AF168&lt;=0,"",Financial!AF169-Financial!AF168))</f>
        <v>2441147</v>
      </c>
      <c r="AG170" s="10">
        <f>Financial!AG169</f>
        <v>11.1</v>
      </c>
      <c r="AH170" s="10">
        <f>Financial!AH169</f>
        <v>11.91</v>
      </c>
      <c r="AI170" s="10">
        <f>Financial!AI169</f>
        <v>11.51</v>
      </c>
    </row>
    <row r="171" spans="1:35" ht="12.75" customHeight="1" x14ac:dyDescent="0.25">
      <c r="A171" s="13">
        <v>42248</v>
      </c>
      <c r="B171" s="10">
        <f>Financial!B170</f>
        <v>47539009.802943602</v>
      </c>
      <c r="C171" s="10">
        <f>Financial!C170</f>
        <v>371267</v>
      </c>
      <c r="D171" s="10">
        <f>Financial!D170</f>
        <v>4098178</v>
      </c>
      <c r="E171" s="10">
        <f>Financial!E170</f>
        <v>11755695</v>
      </c>
      <c r="F171" s="10">
        <f>Financial!F170</f>
        <v>9765811</v>
      </c>
      <c r="G171" s="10">
        <f>Financial!G170</f>
        <v>6035165</v>
      </c>
      <c r="H171" s="10">
        <f>Financial!H170</f>
        <v>17.29</v>
      </c>
      <c r="I171" s="10">
        <f>Financial!I170</f>
        <v>21.94</v>
      </c>
      <c r="J171" s="10">
        <f>Financial!J170</f>
        <v>24.94</v>
      </c>
      <c r="K171" s="10">
        <f>Financial!K170</f>
        <v>14.23</v>
      </c>
      <c r="L171" s="10">
        <f>Financial!L170</f>
        <v>16.170000000000002</v>
      </c>
      <c r="M171" s="10">
        <f>Financial!M170</f>
        <v>16.97</v>
      </c>
      <c r="N171" s="10">
        <f>Financial!N170</f>
        <v>6.73</v>
      </c>
      <c r="O171" s="10">
        <f>Financial!O170</f>
        <v>9.3699999999999992</v>
      </c>
      <c r="P171" s="10">
        <f>Financial!P170</f>
        <v>8.9</v>
      </c>
      <c r="Q171" s="10">
        <f>Financial!Q170</f>
        <v>11.72</v>
      </c>
      <c r="R171" s="10">
        <f>Financial!R170</f>
        <v>10.67</v>
      </c>
      <c r="S171" s="10">
        <f>Financial!S170</f>
        <v>9.8699999999999992</v>
      </c>
      <c r="T171" s="10">
        <f>Financial!T170</f>
        <v>789.73</v>
      </c>
      <c r="U171" s="10">
        <f>Financial!U170</f>
        <v>128.03</v>
      </c>
      <c r="V171" s="10">
        <f>Financial!V170</f>
        <v>220.03</v>
      </c>
      <c r="W171" s="10">
        <f>Financial!W170</f>
        <v>128.36000000000001</v>
      </c>
      <c r="X171" s="10">
        <f>Financial!X170</f>
        <v>34.82</v>
      </c>
      <c r="Y171" s="10">
        <f>Financial!Y170</f>
        <v>77.290000000000006</v>
      </c>
      <c r="Z171" s="10">
        <f>Financial!Z170</f>
        <v>144.34</v>
      </c>
      <c r="AA171" s="10">
        <f>Financial!AA170</f>
        <v>23.79</v>
      </c>
      <c r="AB171" s="10">
        <f>Financial!AB170</f>
        <v>199.67</v>
      </c>
      <c r="AC171" s="10">
        <f>Financial!AC170</f>
        <v>1642.97</v>
      </c>
      <c r="AD171" s="10">
        <f>IF(MONTH($A171)=1,Financial!AD170,IF(Financial!AD170-Financial!AD169&lt;=0,"",Financial!AD170-Financial!AD169))</f>
        <v>108387</v>
      </c>
      <c r="AE171" s="10">
        <f>IF(MONTH($A171)=1,Financial!AE170-Financial!AD170,IF((Financial!AE170-Financial!AE169)-(Financial!AD170-Financial!AD169)&lt;=0,"",(Financial!AE170-Financial!AE169)-(Financial!AD170-Financial!AD169)))</f>
        <v>416492</v>
      </c>
      <c r="AF171" s="10">
        <f>IF(MONTH($A171)=1,Financial!AF170,IF(Financial!AF170-Financial!AF169&lt;=0,"",Financial!AF170-Financial!AF169))</f>
        <v>2722659</v>
      </c>
      <c r="AG171" s="10">
        <f>Financial!AG170</f>
        <v>10.9</v>
      </c>
      <c r="AH171" s="10">
        <f>Financial!AH170</f>
        <v>11.34</v>
      </c>
      <c r="AI171" s="10">
        <f>Financial!AI170</f>
        <v>11.15</v>
      </c>
    </row>
    <row r="172" spans="1:35" ht="12.75" customHeight="1" x14ac:dyDescent="0.25">
      <c r="A172" s="13">
        <v>42278</v>
      </c>
      <c r="B172" s="10">
        <f>Financial!B171</f>
        <v>47666874.400488302</v>
      </c>
      <c r="C172" s="10">
        <f>Financial!C171</f>
        <v>369640</v>
      </c>
      <c r="D172" s="10">
        <f>Financial!D171</f>
        <v>4108201</v>
      </c>
      <c r="E172" s="10">
        <f>Financial!E171</f>
        <v>11581521</v>
      </c>
      <c r="F172" s="10">
        <f>Financial!F171</f>
        <v>9795668</v>
      </c>
      <c r="G172" s="10">
        <f>Financial!G171</f>
        <v>5937862</v>
      </c>
      <c r="H172" s="10">
        <f>Financial!H171</f>
        <v>17.11</v>
      </c>
      <c r="I172" s="10">
        <f>Financial!I171</f>
        <v>21.79</v>
      </c>
      <c r="J172" s="10">
        <f>Financial!J171</f>
        <v>25.34</v>
      </c>
      <c r="K172" s="10">
        <f>Financial!K171</f>
        <v>14.4</v>
      </c>
      <c r="L172" s="10">
        <f>Financial!L171</f>
        <v>16.21</v>
      </c>
      <c r="M172" s="10">
        <f>Financial!M171</f>
        <v>16.96</v>
      </c>
      <c r="N172" s="10">
        <f>Financial!N171</f>
        <v>6.32</v>
      </c>
      <c r="O172" s="10">
        <f>Financial!O171</f>
        <v>8.9499999999999993</v>
      </c>
      <c r="P172" s="10">
        <f>Financial!P171</f>
        <v>7.21</v>
      </c>
      <c r="Q172" s="10">
        <f>Financial!Q171</f>
        <v>10.5</v>
      </c>
      <c r="R172" s="10">
        <f>Financial!R171</f>
        <v>10.93</v>
      </c>
      <c r="S172" s="10">
        <f>Financial!S171</f>
        <v>9.93</v>
      </c>
      <c r="T172" s="10">
        <f>Financial!T171</f>
        <v>845.54</v>
      </c>
      <c r="U172" s="10">
        <f>Financial!U171</f>
        <v>136.37</v>
      </c>
      <c r="V172" s="10">
        <f>Financial!V171</f>
        <v>229.3</v>
      </c>
      <c r="W172" s="10">
        <f>Financial!W171</f>
        <v>132.74</v>
      </c>
      <c r="X172" s="10">
        <f>Financial!X171</f>
        <v>38.01</v>
      </c>
      <c r="Y172" s="10">
        <f>Financial!Y171</f>
        <v>80.19</v>
      </c>
      <c r="Z172" s="10">
        <f>Financial!Z171</f>
        <v>162.16</v>
      </c>
      <c r="AA172" s="10">
        <f>Financial!AA171</f>
        <v>29.11</v>
      </c>
      <c r="AB172" s="10">
        <f>Financial!AB171</f>
        <v>194.77</v>
      </c>
      <c r="AC172" s="10">
        <f>Financial!AC171</f>
        <v>1711.53</v>
      </c>
      <c r="AD172" s="10">
        <f>IF(MONTH($A172)=1,Financial!AD171,IF(Financial!AD171-Financial!AD170&lt;=0,"",Financial!AD171-Financial!AD170))</f>
        <v>111073</v>
      </c>
      <c r="AE172" s="10">
        <f>IF(MONTH($A172)=1,Financial!AE171-Financial!AD171,IF((Financial!AE171-Financial!AE170)-(Financial!AD171-Financial!AD170)&lt;=0,"",(Financial!AE171-Financial!AE170)-(Financial!AD171-Financial!AD170)))</f>
        <v>414327</v>
      </c>
      <c r="AF172" s="10">
        <f>IF(MONTH($A172)=1,Financial!AF171,IF(Financial!AF171-Financial!AF170&lt;=0,"",Financial!AF171-Financial!AF170))</f>
        <v>2880720</v>
      </c>
      <c r="AG172" s="10">
        <f>Financial!AG171</f>
        <v>10.35</v>
      </c>
      <c r="AH172" s="10">
        <f>Financial!AH171</f>
        <v>10.18</v>
      </c>
      <c r="AI172" s="10">
        <f>Financial!AI171</f>
        <v>10.07</v>
      </c>
    </row>
    <row r="173" spans="1:35" ht="12.75" customHeight="1" x14ac:dyDescent="0.25">
      <c r="A173" s="13">
        <v>42309</v>
      </c>
      <c r="B173" s="10">
        <f>Financial!B172</f>
        <v>47924190.777714401</v>
      </c>
      <c r="C173" s="10">
        <f>Financial!C172</f>
        <v>364708</v>
      </c>
      <c r="D173" s="10">
        <f>Financial!D172</f>
        <v>4119059</v>
      </c>
      <c r="E173" s="10">
        <f>Financial!E172</f>
        <v>11845360</v>
      </c>
      <c r="F173" s="10">
        <f>Financial!F172</f>
        <v>9951329</v>
      </c>
      <c r="G173" s="10">
        <f>Financial!G172</f>
        <v>6289132</v>
      </c>
      <c r="H173" s="10">
        <f>Financial!H172</f>
        <v>16.899999999999999</v>
      </c>
      <c r="I173" s="10">
        <f>Financial!I172</f>
        <v>21.73</v>
      </c>
      <c r="J173" s="10">
        <f>Financial!J172</f>
        <v>25.11</v>
      </c>
      <c r="K173" s="10">
        <f>Financial!K172</f>
        <v>15.06</v>
      </c>
      <c r="L173" s="10">
        <f>Financial!L172</f>
        <v>16.350000000000001</v>
      </c>
      <c r="M173" s="10">
        <f>Financial!M172</f>
        <v>16.72</v>
      </c>
      <c r="N173" s="10">
        <f>Financial!N172</f>
        <v>6.54</v>
      </c>
      <c r="O173" s="10">
        <f>Financial!O172</f>
        <v>8.94</v>
      </c>
      <c r="P173" s="10">
        <f>Financial!P172</f>
        <v>7.79</v>
      </c>
      <c r="Q173" s="10">
        <f>Financial!Q172</f>
        <v>10.09</v>
      </c>
      <c r="R173" s="10">
        <f>Financial!R172</f>
        <v>9.8699999999999992</v>
      </c>
      <c r="S173" s="10">
        <f>Financial!S172</f>
        <v>10.1</v>
      </c>
      <c r="T173" s="10">
        <f>Financial!T172</f>
        <v>847.1</v>
      </c>
      <c r="U173" s="10">
        <f>Financial!U172</f>
        <v>134.56</v>
      </c>
      <c r="V173" s="10">
        <f>Financial!V172</f>
        <v>229.91</v>
      </c>
      <c r="W173" s="10">
        <f>Financial!W172</f>
        <v>121.35</v>
      </c>
      <c r="X173" s="10">
        <f>Financial!X172</f>
        <v>36.33</v>
      </c>
      <c r="Y173" s="10">
        <f>Financial!Y172</f>
        <v>81.22</v>
      </c>
      <c r="Z173" s="10">
        <f>Financial!Z172</f>
        <v>164.8</v>
      </c>
      <c r="AA173" s="10">
        <f>Financial!AA172</f>
        <v>32.229999999999997</v>
      </c>
      <c r="AB173" s="10">
        <f>Financial!AB172</f>
        <v>196.6</v>
      </c>
      <c r="AC173" s="10">
        <f>Financial!AC172</f>
        <v>1771.05</v>
      </c>
      <c r="AD173" s="10">
        <f>IF(MONTH($A173)=1,Financial!AD172,IF(Financial!AD172-Financial!AD171&lt;=0,"",Financial!AD172-Financial!AD171))</f>
        <v>112420</v>
      </c>
      <c r="AE173" s="10">
        <f>IF(MONTH($A173)=1,Financial!AE172-Financial!AD172,IF((Financial!AE172-Financial!AE171)-(Financial!AD172-Financial!AD171)&lt;=0,"",(Financial!AE172-Financial!AE171)-(Financial!AD172-Financial!AD171)))</f>
        <v>406568</v>
      </c>
      <c r="AF173" s="10">
        <f>IF(MONTH($A173)=1,Financial!AF172,IF(Financial!AF172-Financial!AF171&lt;=0,"",Financial!AF172-Financial!AF171))</f>
        <v>2425538</v>
      </c>
      <c r="AG173" s="10">
        <f>Financial!AG172</f>
        <v>10.26</v>
      </c>
      <c r="AH173" s="10">
        <f>Financial!AH172</f>
        <v>10.23</v>
      </c>
      <c r="AI173" s="10">
        <f>Financial!AI172</f>
        <v>9.77</v>
      </c>
    </row>
    <row r="174" spans="1:35" ht="12.75" customHeight="1" x14ac:dyDescent="0.25">
      <c r="A174" s="13">
        <v>42339</v>
      </c>
      <c r="B174" s="10">
        <f>Financial!B173</f>
        <v>49026215.203754596</v>
      </c>
      <c r="C174" s="10">
        <f>Financial!C173</f>
        <v>368399</v>
      </c>
      <c r="D174" s="10">
        <f>Financial!D173</f>
        <v>4134723</v>
      </c>
      <c r="E174" s="10">
        <f>Financial!E173</f>
        <v>12262654</v>
      </c>
      <c r="F174" s="10">
        <f>Financial!F173</f>
        <v>10859253</v>
      </c>
      <c r="G174" s="10">
        <f>Financial!G173</f>
        <v>6737828</v>
      </c>
      <c r="H174" s="10">
        <f>Financial!H173</f>
        <v>16.57</v>
      </c>
      <c r="I174" s="10">
        <f>Financial!I173</f>
        <v>20.67</v>
      </c>
      <c r="J174" s="10">
        <f>Financial!J173</f>
        <v>24.24</v>
      </c>
      <c r="K174" s="10">
        <f>Financial!K173</f>
        <v>14.21</v>
      </c>
      <c r="L174" s="10">
        <f>Financial!L173</f>
        <v>15.56</v>
      </c>
      <c r="M174" s="10">
        <f>Financial!M173</f>
        <v>16.440000000000001</v>
      </c>
      <c r="N174" s="10">
        <f>Financial!N173</f>
        <v>6.14</v>
      </c>
      <c r="O174" s="10">
        <f>Financial!O173</f>
        <v>9.31</v>
      </c>
      <c r="P174" s="10">
        <f>Financial!P173</f>
        <v>8.83</v>
      </c>
      <c r="Q174" s="10">
        <f>Financial!Q173</f>
        <v>9.93</v>
      </c>
      <c r="R174" s="10">
        <f>Financial!R173</f>
        <v>10.92</v>
      </c>
      <c r="S174" s="10">
        <f>Financial!S173</f>
        <v>9.93</v>
      </c>
      <c r="T174" s="10">
        <f>Financial!T173</f>
        <v>757.04</v>
      </c>
      <c r="U174" s="10">
        <f>Financial!U173</f>
        <v>122.07</v>
      </c>
      <c r="V174" s="10">
        <f>Financial!V173</f>
        <v>210.24</v>
      </c>
      <c r="W174" s="10">
        <f>Financial!W173</f>
        <v>108.51</v>
      </c>
      <c r="X174" s="10">
        <f>Financial!X173</f>
        <v>32.72</v>
      </c>
      <c r="Y174" s="10">
        <f>Financial!Y173</f>
        <v>70.33</v>
      </c>
      <c r="Z174" s="10">
        <f>Financial!Z173</f>
        <v>150.74</v>
      </c>
      <c r="AA174" s="10">
        <f>Financial!AA173</f>
        <v>28.81</v>
      </c>
      <c r="AB174" s="10">
        <f>Financial!AB173</f>
        <v>193.9</v>
      </c>
      <c r="AC174" s="10">
        <f>Financial!AC173</f>
        <v>1761.36</v>
      </c>
      <c r="AD174" s="10">
        <f>IF(MONTH($A174)=1,Financial!AD173,IF(Financial!AD173-Financial!AD172&lt;=0,"",Financial!AD173-Financial!AD172))</f>
        <v>175028</v>
      </c>
      <c r="AE174" s="10">
        <f>IF(MONTH($A174)=1,Financial!AE173-Financial!AD173,IF((Financial!AE173-Financial!AE172)-(Financial!AD173-Financial!AD172)&lt;=0,"",(Financial!AE173-Financial!AE172)-(Financial!AD173-Financial!AD172)))</f>
        <v>494190</v>
      </c>
      <c r="AF174" s="10">
        <f>IF(MONTH($A174)=1,Financial!AF173,IF(Financial!AF173-Financial!AF172&lt;=0,"",Financial!AF173-Financial!AF172))</f>
        <v>3519537</v>
      </c>
      <c r="AG174" s="10">
        <f>Financial!AG173</f>
        <v>10.17</v>
      </c>
      <c r="AH174" s="10">
        <f>Financial!AH173</f>
        <v>9.9700000000000006</v>
      </c>
      <c r="AI174" s="10">
        <f>Financial!AI173</f>
        <v>9.56</v>
      </c>
    </row>
    <row r="175" spans="1:35" ht="12.75" customHeight="1" x14ac:dyDescent="0.25">
      <c r="A175" s="13">
        <v>42370</v>
      </c>
      <c r="B175" s="10">
        <f>Financial!B174</f>
        <v>50066144.0213679</v>
      </c>
      <c r="C175" s="10">
        <f>Financial!C174</f>
        <v>371559</v>
      </c>
      <c r="D175" s="10">
        <f>Financial!D174</f>
        <v>4129742</v>
      </c>
      <c r="E175" s="10">
        <f>Financial!E174</f>
        <v>12867019</v>
      </c>
      <c r="F175" s="10">
        <f>Financial!F174</f>
        <v>10542019</v>
      </c>
      <c r="G175" s="10">
        <f>Financial!G174</f>
        <v>6908772</v>
      </c>
      <c r="H175" s="10">
        <f>Financial!H174</f>
        <v>17.09</v>
      </c>
      <c r="I175" s="10">
        <f>Financial!I174</f>
        <v>21.3</v>
      </c>
      <c r="J175" s="10">
        <f>Financial!J174</f>
        <v>25.43</v>
      </c>
      <c r="K175" s="10">
        <f>Financial!K174</f>
        <v>15.3</v>
      </c>
      <c r="L175" s="10">
        <f>Financial!L174</f>
        <v>15.93</v>
      </c>
      <c r="M175" s="10">
        <f>Financial!M174</f>
        <v>16.46</v>
      </c>
      <c r="N175" s="10">
        <f>Financial!N174</f>
        <v>6.71</v>
      </c>
      <c r="O175" s="10">
        <f>Financial!O174</f>
        <v>9.49</v>
      </c>
      <c r="P175" s="10">
        <f>Financial!P174</f>
        <v>8.5299999999999994</v>
      </c>
      <c r="Q175" s="10">
        <f>Financial!Q174</f>
        <v>9.73</v>
      </c>
      <c r="R175" s="10">
        <f>Financial!R174</f>
        <v>10.18</v>
      </c>
      <c r="S175" s="10">
        <f>Financial!S174</f>
        <v>9.7899999999999991</v>
      </c>
      <c r="T175" s="10">
        <f>Financial!T174</f>
        <v>745.3</v>
      </c>
      <c r="U175" s="10">
        <f>Financial!U174</f>
        <v>124.27</v>
      </c>
      <c r="V175" s="10">
        <f>Financial!V174</f>
        <v>201.4</v>
      </c>
      <c r="W175" s="10">
        <f>Financial!W174</f>
        <v>106.84</v>
      </c>
      <c r="X175" s="10">
        <f>Financial!X174</f>
        <v>31.97</v>
      </c>
      <c r="Y175" s="10">
        <f>Financial!Y174</f>
        <v>70.64</v>
      </c>
      <c r="Z175" s="10">
        <f>Financial!Z174</f>
        <v>143.33000000000001</v>
      </c>
      <c r="AA175" s="10">
        <f>Financial!AA174</f>
        <v>27.34</v>
      </c>
      <c r="AB175" s="10">
        <f>Financial!AB174</f>
        <v>183.68</v>
      </c>
      <c r="AC175" s="10">
        <f>Financial!AC174</f>
        <v>1784.92</v>
      </c>
      <c r="AD175" s="10">
        <f>IF(MONTH($A175)=1,Financial!AD174,IF(Financial!AD174-Financial!AD173&lt;=0,"",Financial!AD174-Financial!AD173))</f>
        <v>61771</v>
      </c>
      <c r="AE175" s="10">
        <f>IF(MONTH($A175)=1,Financial!AE174-Financial!AD174,IF((Financial!AE174-Financial!AE173)-(Financial!AD174-Financial!AD173)&lt;=0,"",(Financial!AE174-Financial!AE173)-(Financial!AD174-Financial!AD173)))</f>
        <v>337345</v>
      </c>
      <c r="AF175" s="10">
        <f>IF(MONTH($A175)=1,Financial!AF174,IF(Financial!AF174-Financial!AF173&lt;=0,"",Financial!AF174-Financial!AF173))</f>
        <v>1986234</v>
      </c>
      <c r="AG175" s="10">
        <f>Financial!AG174</f>
        <v>10.050000000000001</v>
      </c>
      <c r="AH175" s="10">
        <f>Financial!AH174</f>
        <v>10.28</v>
      </c>
      <c r="AI175" s="10">
        <f>Financial!AI174</f>
        <v>10.15</v>
      </c>
    </row>
    <row r="176" spans="1:35" ht="12.75" customHeight="1" x14ac:dyDescent="0.25">
      <c r="A176" s="13">
        <v>42401</v>
      </c>
      <c r="B176" s="10">
        <f>Financial!B175</f>
        <v>50663148.8920753</v>
      </c>
      <c r="C176" s="10">
        <f>Financial!C175</f>
        <v>380544</v>
      </c>
      <c r="D176" s="10">
        <f>Financial!D175</f>
        <v>4143466</v>
      </c>
      <c r="E176" s="10">
        <f>Financial!E175</f>
        <v>12665098</v>
      </c>
      <c r="F176" s="10">
        <f>Financial!F175</f>
        <v>10690782</v>
      </c>
      <c r="G176" s="10">
        <f>Financial!G175</f>
        <v>7007064</v>
      </c>
      <c r="H176" s="10">
        <f>Financial!H175</f>
        <v>15.89</v>
      </c>
      <c r="I176" s="10">
        <f>Financial!I175</f>
        <v>20.63</v>
      </c>
      <c r="J176" s="10">
        <f>Financial!J175</f>
        <v>23.65</v>
      </c>
      <c r="K176" s="10">
        <f>Financial!K175</f>
        <v>15.58</v>
      </c>
      <c r="L176" s="10">
        <f>Financial!L175</f>
        <v>15.85</v>
      </c>
      <c r="M176" s="10">
        <f>Financial!M175</f>
        <v>16.350000000000001</v>
      </c>
      <c r="N176" s="10">
        <f>Financial!N175</f>
        <v>7.04</v>
      </c>
      <c r="O176" s="10">
        <f>Financial!O175</f>
        <v>9.1300000000000008</v>
      </c>
      <c r="P176" s="10">
        <f>Financial!P175</f>
        <v>7.97</v>
      </c>
      <c r="Q176" s="10">
        <f>Financial!Q175</f>
        <v>9.19</v>
      </c>
      <c r="R176" s="10">
        <f>Financial!R175</f>
        <v>10.25</v>
      </c>
      <c r="S176" s="10">
        <f>Financial!S175</f>
        <v>9.74</v>
      </c>
      <c r="T176" s="10">
        <f>Financial!T175</f>
        <v>768.8</v>
      </c>
      <c r="U176" s="10">
        <f>Financial!U175</f>
        <v>126.69</v>
      </c>
      <c r="V176" s="10">
        <f>Financial!V175</f>
        <v>200.32</v>
      </c>
      <c r="W176" s="10">
        <f>Financial!W175</f>
        <v>114.66</v>
      </c>
      <c r="X176" s="10">
        <f>Financial!X175</f>
        <v>34.409999999999997</v>
      </c>
      <c r="Y176" s="10">
        <f>Financial!Y175</f>
        <v>72.41</v>
      </c>
      <c r="Z176" s="10">
        <f>Financial!Z175</f>
        <v>147.22</v>
      </c>
      <c r="AA176" s="10">
        <f>Financial!AA175</f>
        <v>28.49</v>
      </c>
      <c r="AB176" s="10">
        <f>Financial!AB175</f>
        <v>186.76</v>
      </c>
      <c r="AC176" s="10">
        <f>Financial!AC175</f>
        <v>1840.17</v>
      </c>
      <c r="AD176" s="10">
        <f>IF(MONTH($A176)=1,Financial!AD175,IF(Financial!AD175-Financial!AD174&lt;=0,"",Financial!AD175-Financial!AD174))</f>
        <v>142619</v>
      </c>
      <c r="AE176" s="10">
        <f>IF(MONTH($A176)=1,Financial!AE175-Financial!AD175,IF((Financial!AE175-Financial!AE174)-(Financial!AD175-Financial!AD174)&lt;=0,"",(Financial!AE175-Financial!AE174)-(Financial!AD175-Financial!AD174)))</f>
        <v>386259</v>
      </c>
      <c r="AF176" s="10">
        <f>IF(MONTH($A176)=1,Financial!AF175,IF(Financial!AF175-Financial!AF174&lt;=0,"",Financial!AF175-Financial!AF174))</f>
        <v>2189478</v>
      </c>
      <c r="AG176" s="10">
        <f>Financial!AG175</f>
        <v>9.64</v>
      </c>
      <c r="AH176" s="10">
        <f>Financial!AH175</f>
        <v>9.68</v>
      </c>
      <c r="AI176" s="10">
        <f>Financial!AI175</f>
        <v>9.59</v>
      </c>
    </row>
    <row r="177" spans="1:35" ht="12.75" customHeight="1" x14ac:dyDescent="0.25">
      <c r="A177" s="13">
        <v>42430</v>
      </c>
      <c r="B177" s="10">
        <f>Financial!B176</f>
        <v>50153862.847196102</v>
      </c>
      <c r="C177" s="10">
        <f>Financial!C176</f>
        <v>387008</v>
      </c>
      <c r="D177" s="10">
        <f>Financial!D176</f>
        <v>4160454</v>
      </c>
      <c r="E177" s="10">
        <f>Financial!E176</f>
        <v>12147949</v>
      </c>
      <c r="F177" s="10">
        <f>Financial!F176</f>
        <v>10508317</v>
      </c>
      <c r="G177" s="10">
        <f>Financial!G176</f>
        <v>6742900</v>
      </c>
      <c r="H177" s="10">
        <f>Financial!H176</f>
        <v>16.809999999999999</v>
      </c>
      <c r="I177" s="10">
        <f>Financial!I176</f>
        <v>19.95</v>
      </c>
      <c r="J177" s="10">
        <f>Financial!J176</f>
        <v>23.94</v>
      </c>
      <c r="K177" s="10">
        <f>Financial!K176</f>
        <v>14.9</v>
      </c>
      <c r="L177" s="10">
        <f>Financial!L176</f>
        <v>15.66</v>
      </c>
      <c r="M177" s="10">
        <f>Financial!M176</f>
        <v>16.14</v>
      </c>
      <c r="N177" s="10">
        <f>Financial!N176</f>
        <v>5.76</v>
      </c>
      <c r="O177" s="10">
        <f>Financial!O176</f>
        <v>8.9499999999999993</v>
      </c>
      <c r="P177" s="10">
        <f>Financial!P176</f>
        <v>7.71</v>
      </c>
      <c r="Q177" s="10">
        <f>Financial!Q176</f>
        <v>11.08</v>
      </c>
      <c r="R177" s="10">
        <f>Financial!R176</f>
        <v>9.41</v>
      </c>
      <c r="S177" s="10">
        <f>Financial!S176</f>
        <v>9.76</v>
      </c>
      <c r="T177" s="10">
        <f>Financial!T176</f>
        <v>876.2</v>
      </c>
      <c r="U177" s="10">
        <f>Financial!U176</f>
        <v>144.69999999999999</v>
      </c>
      <c r="V177" s="10">
        <f>Financial!V176</f>
        <v>222.59</v>
      </c>
      <c r="W177" s="10">
        <f>Financial!W176</f>
        <v>131.35</v>
      </c>
      <c r="X177" s="10">
        <f>Financial!X176</f>
        <v>43.6</v>
      </c>
      <c r="Y177" s="10">
        <f>Financial!Y176</f>
        <v>82.01</v>
      </c>
      <c r="Z177" s="10">
        <f>Financial!Z176</f>
        <v>171.21</v>
      </c>
      <c r="AA177" s="10">
        <f>Financial!AA176</f>
        <v>37.479999999999997</v>
      </c>
      <c r="AB177" s="10">
        <f>Financial!AB176</f>
        <v>217.65</v>
      </c>
      <c r="AC177" s="10">
        <f>Financial!AC176</f>
        <v>1871.15</v>
      </c>
      <c r="AD177" s="10">
        <f>IF(MONTH($A177)=1,Financial!AD176,IF(Financial!AD176-Financial!AD175&lt;=0,"",Financial!AD176-Financial!AD175))</f>
        <v>118990</v>
      </c>
      <c r="AE177" s="10">
        <f>IF(MONTH($A177)=1,Financial!AE176-Financial!AD176,IF((Financial!AE176-Financial!AE175)-(Financial!AD176-Financial!AD175)&lt;=0,"",(Financial!AE176-Financial!AE175)-(Financial!AD176-Financial!AD175)))</f>
        <v>439929</v>
      </c>
      <c r="AF177" s="10">
        <f>IF(MONTH($A177)=1,Financial!AF176,IF(Financial!AF176-Financial!AF175&lt;=0,"",Financial!AF176-Financial!AF175))</f>
        <v>2606273</v>
      </c>
      <c r="AG177" s="10">
        <f>Financial!AG176</f>
        <v>9.8800000000000008</v>
      </c>
      <c r="AH177" s="10">
        <f>Financial!AH176</f>
        <v>9.2799999999999994</v>
      </c>
      <c r="AI177" s="10">
        <f>Financial!AI176</f>
        <v>9.0399999999999991</v>
      </c>
    </row>
    <row r="178" spans="1:35" ht="12.75" customHeight="1" x14ac:dyDescent="0.25">
      <c r="A178" s="13">
        <v>42461</v>
      </c>
      <c r="B178" s="10">
        <f>Financial!B177</f>
        <v>49938962.471660502</v>
      </c>
      <c r="C178" s="10">
        <f>Financial!C177</f>
        <v>391521</v>
      </c>
      <c r="D178" s="10">
        <f>Financial!D177</f>
        <v>4184802</v>
      </c>
      <c r="E178" s="10">
        <f>Financial!E177</f>
        <v>11860464</v>
      </c>
      <c r="F178" s="10">
        <f>Financial!F177</f>
        <v>10643619</v>
      </c>
      <c r="G178" s="10">
        <f>Financial!G177</f>
        <v>6371358</v>
      </c>
      <c r="H178" s="10">
        <f>Financial!H177</f>
        <v>16.89</v>
      </c>
      <c r="I178" s="10">
        <f>Financial!I177</f>
        <v>19.38</v>
      </c>
      <c r="J178" s="10">
        <f>Financial!J177</f>
        <v>21.65</v>
      </c>
      <c r="K178" s="10">
        <f>Financial!K177</f>
        <v>15.03</v>
      </c>
      <c r="L178" s="10">
        <f>Financial!L177</f>
        <v>15.97</v>
      </c>
      <c r="M178" s="10">
        <f>Financial!M177</f>
        <v>16.36</v>
      </c>
      <c r="N178" s="10">
        <f>Financial!N177</f>
        <v>8.41</v>
      </c>
      <c r="O178" s="10">
        <f>Financial!O177</f>
        <v>9</v>
      </c>
      <c r="P178" s="10">
        <f>Financial!P177</f>
        <v>8.02</v>
      </c>
      <c r="Q178" s="10">
        <f>Financial!Q177</f>
        <v>13.11</v>
      </c>
      <c r="R178" s="10">
        <f>Financial!R177</f>
        <v>9.9600000000000009</v>
      </c>
      <c r="S178" s="10">
        <f>Financial!S177</f>
        <v>9.64</v>
      </c>
      <c r="T178" s="10">
        <f>Financial!T177</f>
        <v>951.11</v>
      </c>
      <c r="U178" s="10">
        <f>Financial!U177</f>
        <v>157.18</v>
      </c>
      <c r="V178" s="10">
        <f>Financial!V177</f>
        <v>231.24</v>
      </c>
      <c r="W178" s="10">
        <f>Financial!W177</f>
        <v>144.75</v>
      </c>
      <c r="X178" s="10">
        <f>Financial!X177</f>
        <v>48.14</v>
      </c>
      <c r="Y178" s="10">
        <f>Financial!Y177</f>
        <v>87.84</v>
      </c>
      <c r="Z178" s="10">
        <f>Financial!Z177</f>
        <v>183.08</v>
      </c>
      <c r="AA178" s="10">
        <f>Financial!AA177</f>
        <v>40.659999999999997</v>
      </c>
      <c r="AB178" s="10">
        <f>Financial!AB177</f>
        <v>221.72</v>
      </c>
      <c r="AC178" s="10">
        <f>Financial!AC177</f>
        <v>1953.05</v>
      </c>
      <c r="AD178" s="10">
        <f>IF(MONTH($A178)=1,Financial!AD177,IF(Financial!AD177-Financial!AD176&lt;=0,"",Financial!AD177-Financial!AD176))</f>
        <v>122905</v>
      </c>
      <c r="AE178" s="10">
        <f>IF(MONTH($A178)=1,Financial!AE177-Financial!AD177,IF((Financial!AE177-Financial!AE176)-(Financial!AD177-Financial!AD176)&lt;=0,"",(Financial!AE177-Financial!AE176)-(Financial!AD177-Financial!AD176)))</f>
        <v>464428</v>
      </c>
      <c r="AF178" s="10">
        <f>IF(MONTH($A178)=1,Financial!AF177,IF(Financial!AF177-Financial!AF176&lt;=0,"",Financial!AF177-Financial!AF176))</f>
        <v>2619776</v>
      </c>
      <c r="AG178" s="10">
        <f>Financial!AG177</f>
        <v>9.6</v>
      </c>
      <c r="AH178" s="10">
        <f>Financial!AH177</f>
        <v>9.24</v>
      </c>
      <c r="AI178" s="10">
        <f>Financial!AI177</f>
        <v>8.82</v>
      </c>
    </row>
    <row r="179" spans="1:35" ht="12.75" customHeight="1" x14ac:dyDescent="0.25">
      <c r="A179" s="13">
        <v>42491</v>
      </c>
      <c r="B179" s="10">
        <f>Financial!B178</f>
        <v>50510131.588657498</v>
      </c>
      <c r="C179" s="10">
        <f>Financial!C178</f>
        <v>387716</v>
      </c>
      <c r="D179" s="10">
        <f>Financial!D178</f>
        <v>4199059</v>
      </c>
      <c r="E179" s="10">
        <f>Financial!E178</f>
        <v>11916493</v>
      </c>
      <c r="F179" s="10">
        <f>Financial!F178</f>
        <v>10762387</v>
      </c>
      <c r="G179" s="10">
        <f>Financial!G178</f>
        <v>6523862</v>
      </c>
      <c r="H179" s="10">
        <f>Financial!H178</f>
        <v>16.940000000000001</v>
      </c>
      <c r="I179" s="10">
        <f>Financial!I178</f>
        <v>19.86</v>
      </c>
      <c r="J179" s="10">
        <f>Financial!J178</f>
        <v>23.15</v>
      </c>
      <c r="K179" s="10">
        <f>Financial!K178</f>
        <v>15.49</v>
      </c>
      <c r="L179" s="10">
        <f>Financial!L178</f>
        <v>15.76</v>
      </c>
      <c r="M179" s="10">
        <f>Financial!M178</f>
        <v>16.309999999999999</v>
      </c>
      <c r="N179" s="10">
        <f>Financial!N178</f>
        <v>8.25</v>
      </c>
      <c r="O179" s="10">
        <f>Financial!O178</f>
        <v>8.75</v>
      </c>
      <c r="P179" s="10">
        <f>Financial!P178</f>
        <v>7.3</v>
      </c>
      <c r="Q179" s="10">
        <f>Financial!Q178</f>
        <v>10.55</v>
      </c>
      <c r="R179" s="10">
        <f>Financial!R178</f>
        <v>9.99</v>
      </c>
      <c r="S179" s="10">
        <f>Financial!S178</f>
        <v>9.68</v>
      </c>
      <c r="T179" s="10">
        <f>Financial!T178</f>
        <v>904.33</v>
      </c>
      <c r="U179" s="10">
        <f>Financial!U178</f>
        <v>143.13999999999999</v>
      </c>
      <c r="V179" s="10">
        <f>Financial!V178</f>
        <v>221.11</v>
      </c>
      <c r="W179" s="10">
        <f>Financial!W178</f>
        <v>138.79</v>
      </c>
      <c r="X179" s="10">
        <f>Financial!X178</f>
        <v>49.26</v>
      </c>
      <c r="Y179" s="10">
        <f>Financial!Y178</f>
        <v>87.03</v>
      </c>
      <c r="Z179" s="10">
        <f>Financial!Z178</f>
        <v>188.45</v>
      </c>
      <c r="AA179" s="10">
        <f>Financial!AA178</f>
        <v>41.12</v>
      </c>
      <c r="AB179" s="10">
        <f>Financial!AB178</f>
        <v>222.28</v>
      </c>
      <c r="AC179" s="10">
        <f>Financial!AC178</f>
        <v>1899.01</v>
      </c>
      <c r="AD179" s="10">
        <f>IF(MONTH($A179)=1,Financial!AD178,IF(Financial!AD178-Financial!AD177&lt;=0,"",Financial!AD178-Financial!AD177))</f>
        <v>103797</v>
      </c>
      <c r="AE179" s="10">
        <f>IF(MONTH($A179)=1,Financial!AE178-Financial!AD178,IF((Financial!AE178-Financial!AE177)-(Financial!AD178-Financial!AD177)&lt;=0,"",(Financial!AE178-Financial!AE177)-(Financial!AD178-Financial!AD177)))</f>
        <v>451557</v>
      </c>
      <c r="AF179" s="10">
        <f>IF(MONTH($A179)=1,Financial!AF178,IF(Financial!AF178-Financial!AF177&lt;=0,"",Financial!AF178-Financial!AF177))</f>
        <v>2100478</v>
      </c>
      <c r="AG179" s="10">
        <f>Financial!AG178</f>
        <v>9.7100000000000009</v>
      </c>
      <c r="AH179" s="10">
        <f>Financial!AH178</f>
        <v>9.33</v>
      </c>
      <c r="AI179" s="10">
        <f>Financial!AI178</f>
        <v>8.81</v>
      </c>
    </row>
    <row r="180" spans="1:35" ht="12.75" customHeight="1" x14ac:dyDescent="0.25">
      <c r="A180" s="13">
        <v>42522</v>
      </c>
      <c r="B180" s="10">
        <f>Financial!B179</f>
        <v>50111770.3225291</v>
      </c>
      <c r="C180" s="10">
        <f>Financial!C179</f>
        <v>392756</v>
      </c>
      <c r="D180" s="10">
        <f>Financial!D179</f>
        <v>4211595</v>
      </c>
      <c r="E180" s="10">
        <f>Financial!E179</f>
        <v>11779610</v>
      </c>
      <c r="F180" s="10">
        <f>Financial!F179</f>
        <v>10873902</v>
      </c>
      <c r="G180" s="10">
        <f>Financial!G179</f>
        <v>6218796</v>
      </c>
      <c r="H180" s="10">
        <f>Financial!H179</f>
        <v>16.760000000000002</v>
      </c>
      <c r="I180" s="10">
        <f>Financial!I179</f>
        <v>19.53</v>
      </c>
      <c r="J180" s="10">
        <f>Financial!J179</f>
        <v>21.88</v>
      </c>
      <c r="K180" s="10">
        <f>Financial!K179</f>
        <v>14.76</v>
      </c>
      <c r="L180" s="10">
        <f>Financial!L179</f>
        <v>16.059999999999999</v>
      </c>
      <c r="M180" s="10">
        <f>Financial!M179</f>
        <v>15.99</v>
      </c>
      <c r="N180" s="10">
        <f>Financial!N179</f>
        <v>8.93</v>
      </c>
      <c r="O180" s="10">
        <f>Financial!O179</f>
        <v>8.65</v>
      </c>
      <c r="P180" s="10">
        <f>Financial!P179</f>
        <v>7.2</v>
      </c>
      <c r="Q180" s="10">
        <f>Financial!Q179</f>
        <v>9</v>
      </c>
      <c r="R180" s="10">
        <f>Financial!R179</f>
        <v>9.8699999999999992</v>
      </c>
      <c r="S180" s="10">
        <f>Financial!S179</f>
        <v>9.3800000000000008</v>
      </c>
      <c r="T180" s="10">
        <f>Financial!T179</f>
        <v>930.77</v>
      </c>
      <c r="U180" s="10">
        <f>Financial!U179</f>
        <v>148.54</v>
      </c>
      <c r="V180" s="10">
        <f>Financial!V179</f>
        <v>229.06</v>
      </c>
      <c r="W180" s="10">
        <f>Financial!W179</f>
        <v>144.27000000000001</v>
      </c>
      <c r="X180" s="10">
        <f>Financial!X179</f>
        <v>54.86</v>
      </c>
      <c r="Y180" s="10">
        <f>Financial!Y179</f>
        <v>84.41</v>
      </c>
      <c r="Z180" s="10">
        <f>Financial!Z179</f>
        <v>195</v>
      </c>
      <c r="AA180" s="10">
        <f>Financial!AA179</f>
        <v>44.14</v>
      </c>
      <c r="AB180" s="10">
        <f>Financial!AB179</f>
        <v>226.22</v>
      </c>
      <c r="AC180" s="10">
        <f>Financial!AC179</f>
        <v>1891.09</v>
      </c>
      <c r="AD180" s="10">
        <f>IF(MONTH($A180)=1,Financial!AD179,IF(Financial!AD179-Financial!AD178&lt;=0,"",Financial!AD179-Financial!AD178))</f>
        <v>114145</v>
      </c>
      <c r="AE180" s="10">
        <f>IF(MONTH($A180)=1,Financial!AE179-Financial!AD179,IF((Financial!AE179-Financial!AE178)-(Financial!AD179-Financial!AD178)&lt;=0,"",(Financial!AE179-Financial!AE178)-(Financial!AD179-Financial!AD178)))</f>
        <v>475839</v>
      </c>
      <c r="AF180" s="10">
        <f>IF(MONTH($A180)=1,Financial!AF179,IF(Financial!AF179-Financial!AF178&lt;=0,"",Financial!AF179-Financial!AF178))</f>
        <v>2800549</v>
      </c>
      <c r="AG180" s="10">
        <f>Financial!AG179</f>
        <v>9.66</v>
      </c>
      <c r="AH180" s="10">
        <f>Financial!AH179</f>
        <v>8.9499999999999993</v>
      </c>
      <c r="AI180" s="10">
        <f>Financial!AI179</f>
        <v>8.25</v>
      </c>
    </row>
    <row r="181" spans="1:35" ht="12.75" customHeight="1" x14ac:dyDescent="0.25">
      <c r="A181" s="13">
        <v>42552</v>
      </c>
      <c r="B181" s="10">
        <f>Financial!B180</f>
        <v>50480561.124226399</v>
      </c>
      <c r="C181" s="10">
        <f>Financial!C180</f>
        <v>393912</v>
      </c>
      <c r="D181" s="10">
        <f>Financial!D180</f>
        <v>4226841</v>
      </c>
      <c r="E181" s="10">
        <f>Financial!E180</f>
        <v>12028157</v>
      </c>
      <c r="F181" s="10">
        <f>Financial!F180</f>
        <v>11030995</v>
      </c>
      <c r="G181" s="10">
        <f>Financial!G180</f>
        <v>6104796</v>
      </c>
      <c r="H181" s="10">
        <f>Financial!H180</f>
        <v>16.63</v>
      </c>
      <c r="I181" s="10">
        <f>Financial!I180</f>
        <v>19.41</v>
      </c>
      <c r="J181" s="10">
        <f>Financial!J180</f>
        <v>22.9</v>
      </c>
      <c r="K181" s="10">
        <f>Financial!K180</f>
        <v>14.81</v>
      </c>
      <c r="L181" s="10">
        <f>Financial!L180</f>
        <v>15.85</v>
      </c>
      <c r="M181" s="10">
        <f>Financial!M180</f>
        <v>15.62</v>
      </c>
      <c r="N181" s="10">
        <f>Financial!N180</f>
        <v>8</v>
      </c>
      <c r="O181" s="10">
        <f>Financial!O180</f>
        <v>8.34</v>
      </c>
      <c r="P181" s="10">
        <f>Financial!P180</f>
        <v>7.06</v>
      </c>
      <c r="Q181" s="10">
        <f>Financial!Q180</f>
        <v>10.06</v>
      </c>
      <c r="R181" s="10">
        <f>Financial!R180</f>
        <v>10.52</v>
      </c>
      <c r="S181" s="10">
        <f>Financial!S180</f>
        <v>9.1999999999999993</v>
      </c>
      <c r="T181" s="10">
        <f>Financial!T180</f>
        <v>927.57</v>
      </c>
      <c r="U181" s="10">
        <f>Financial!U180</f>
        <v>142.12</v>
      </c>
      <c r="V181" s="10">
        <f>Financial!V180</f>
        <v>234.9</v>
      </c>
      <c r="W181" s="10">
        <f>Financial!W180</f>
        <v>153.75</v>
      </c>
      <c r="X181" s="10">
        <f>Financial!X180</f>
        <v>59.5</v>
      </c>
      <c r="Y181" s="10">
        <f>Financial!Y180</f>
        <v>82.04</v>
      </c>
      <c r="Z181" s="10">
        <f>Financial!Z180</f>
        <v>196.13</v>
      </c>
      <c r="AA181" s="10">
        <f>Financial!AA180</f>
        <v>43.25</v>
      </c>
      <c r="AB181" s="10">
        <f>Financial!AB180</f>
        <v>225.4</v>
      </c>
      <c r="AC181" s="10">
        <f>Financial!AC180</f>
        <v>1944.62</v>
      </c>
      <c r="AD181" s="10">
        <f>IF(MONTH($A181)=1,Financial!AD180,IF(Financial!AD180-Financial!AD179&lt;=0,"",Financial!AD180-Financial!AD179))</f>
        <v>110763</v>
      </c>
      <c r="AE181" s="10">
        <f>IF(MONTH($A181)=1,Financial!AE180-Financial!AD180,IF((Financial!AE180-Financial!AE179)-(Financial!AD180-Financial!AD179)&lt;=0,"",(Financial!AE180-Financial!AE179)-(Financial!AD180-Financial!AD179)))</f>
        <v>464434</v>
      </c>
      <c r="AF181" s="10">
        <f>IF(MONTH($A181)=1,Financial!AF180,IF(Financial!AF180-Financial!AF179&lt;=0,"",Financial!AF180-Financial!AF179))</f>
        <v>2504938</v>
      </c>
      <c r="AG181" s="10">
        <f>Financial!AG180</f>
        <v>9.4600000000000009</v>
      </c>
      <c r="AH181" s="10">
        <f>Financial!AH180</f>
        <v>8.91</v>
      </c>
      <c r="AI181" s="10">
        <f>Financial!AI180</f>
        <v>8.4600000000000009</v>
      </c>
    </row>
    <row r="182" spans="1:35" ht="12.75" customHeight="1" x14ac:dyDescent="0.25">
      <c r="A182" s="13">
        <v>42583</v>
      </c>
      <c r="B182" s="10">
        <f>Financial!B181</f>
        <v>50258592.4326168</v>
      </c>
      <c r="C182" s="10">
        <f>Financial!C181</f>
        <v>395198</v>
      </c>
      <c r="D182" s="10">
        <f>Financial!D181</f>
        <v>4264109</v>
      </c>
      <c r="E182" s="10">
        <f>Financial!E181</f>
        <v>11743915</v>
      </c>
      <c r="F182" s="10">
        <f>Financial!F181</f>
        <v>11005568</v>
      </c>
      <c r="G182" s="10">
        <f>Financial!G181</f>
        <v>5924337</v>
      </c>
      <c r="H182" s="10">
        <f>Financial!H181</f>
        <v>16.28</v>
      </c>
      <c r="I182" s="10">
        <f>Financial!I181</f>
        <v>18.63</v>
      </c>
      <c r="J182" s="10">
        <f>Financial!J181</f>
        <v>23.45</v>
      </c>
      <c r="K182" s="10">
        <f>Financial!K181</f>
        <v>14.09</v>
      </c>
      <c r="L182" s="10">
        <f>Financial!L181</f>
        <v>15.34</v>
      </c>
      <c r="M182" s="10">
        <f>Financial!M181</f>
        <v>15.51</v>
      </c>
      <c r="N182" s="10">
        <f>Financial!N181</f>
        <v>8.1199999999999992</v>
      </c>
      <c r="O182" s="10">
        <f>Financial!O181</f>
        <v>8.1</v>
      </c>
      <c r="P182" s="10">
        <f>Financial!P181</f>
        <v>7.05</v>
      </c>
      <c r="Q182" s="10">
        <f>Financial!Q181</f>
        <v>12.22</v>
      </c>
      <c r="R182" s="10">
        <f>Financial!R181</f>
        <v>9.23</v>
      </c>
      <c r="S182" s="10">
        <f>Financial!S181</f>
        <v>9.16</v>
      </c>
      <c r="T182" s="10">
        <f>Financial!T181</f>
        <v>950.25</v>
      </c>
      <c r="U182" s="10">
        <f>Financial!U181</f>
        <v>145.55000000000001</v>
      </c>
      <c r="V182" s="10">
        <f>Financial!V181</f>
        <v>242.45</v>
      </c>
      <c r="W182" s="10">
        <f>Financial!W181</f>
        <v>155.38999999999999</v>
      </c>
      <c r="X182" s="10">
        <f>Financial!X181</f>
        <v>63.62</v>
      </c>
      <c r="Y182" s="10">
        <f>Financial!Y181</f>
        <v>79.61</v>
      </c>
      <c r="Z182" s="10">
        <f>Financial!Z181</f>
        <v>205.97</v>
      </c>
      <c r="AA182" s="10">
        <f>Financial!AA181</f>
        <v>50.29</v>
      </c>
      <c r="AB182" s="10">
        <f>Financial!AB181</f>
        <v>236.03</v>
      </c>
      <c r="AC182" s="10">
        <f>Financial!AC181</f>
        <v>1971.59</v>
      </c>
      <c r="AD182" s="10">
        <f>IF(MONTH($A182)=1,Financial!AD181,IF(Financial!AD181-Financial!AD180&lt;=0,"",Financial!AD181-Financial!AD180))</f>
        <v>124880</v>
      </c>
      <c r="AE182" s="10">
        <f>IF(MONTH($A182)=1,Financial!AE181-Financial!AD181,IF((Financial!AE181-Financial!AE180)-(Financial!AD181-Financial!AD180)&lt;=0,"",(Financial!AE181-Financial!AE180)-(Financial!AD181-Financial!AD180)))</f>
        <v>528784</v>
      </c>
      <c r="AF182" s="10">
        <f>IF(MONTH($A182)=1,Financial!AF181,IF(Financial!AF181-Financial!AF180&lt;=0,"",Financial!AF181-Financial!AF180))</f>
        <v>2686193</v>
      </c>
      <c r="AG182" s="10">
        <f>Financial!AG181</f>
        <v>9.01</v>
      </c>
      <c r="AH182" s="10">
        <f>Financial!AH181</f>
        <v>8.68</v>
      </c>
      <c r="AI182" s="10">
        <f>Financial!AI181</f>
        <v>8.17</v>
      </c>
    </row>
    <row r="183" spans="1:35" ht="12.75" customHeight="1" x14ac:dyDescent="0.25">
      <c r="A183" s="13">
        <v>42614</v>
      </c>
      <c r="B183" s="10">
        <f>Financial!B182</f>
        <v>50206280.887199402</v>
      </c>
      <c r="C183" s="10">
        <f>Financial!C182</f>
        <v>397743</v>
      </c>
      <c r="D183" s="10">
        <f>Financial!D182</f>
        <v>4281041</v>
      </c>
      <c r="E183" s="10">
        <f>Financial!E182</f>
        <v>11637130</v>
      </c>
      <c r="F183" s="10">
        <f>Financial!F182</f>
        <v>11002664</v>
      </c>
      <c r="G183" s="10">
        <f>Financial!G182</f>
        <v>5753046</v>
      </c>
      <c r="H183" s="10">
        <f>Financial!H182</f>
        <v>15.96</v>
      </c>
      <c r="I183" s="10">
        <f>Financial!I182</f>
        <v>18.73</v>
      </c>
      <c r="J183" s="10">
        <f>Financial!J182</f>
        <v>23.28</v>
      </c>
      <c r="K183" s="10">
        <f>Financial!K182</f>
        <v>13.57</v>
      </c>
      <c r="L183" s="10">
        <f>Financial!L182</f>
        <v>14.74</v>
      </c>
      <c r="M183" s="10">
        <f>Financial!M182</f>
        <v>15.13</v>
      </c>
      <c r="N183" s="10">
        <f>Financial!N182</f>
        <v>8.81</v>
      </c>
      <c r="O183" s="10">
        <f>Financial!O182</f>
        <v>8.07</v>
      </c>
      <c r="P183" s="10">
        <f>Financial!P182</f>
        <v>6.18</v>
      </c>
      <c r="Q183" s="10">
        <f>Financial!Q182</f>
        <v>12.56</v>
      </c>
      <c r="R183" s="10">
        <f>Financial!R182</f>
        <v>10.49</v>
      </c>
      <c r="S183" s="10">
        <f>Financial!S182</f>
        <v>9.01</v>
      </c>
      <c r="T183" s="10">
        <f>Financial!T182</f>
        <v>990.88</v>
      </c>
      <c r="U183" s="10">
        <f>Financial!U182</f>
        <v>149.37</v>
      </c>
      <c r="V183" s="10">
        <f>Financial!V182</f>
        <v>247.33</v>
      </c>
      <c r="W183" s="10">
        <f>Financial!W182</f>
        <v>161.41</v>
      </c>
      <c r="X183" s="10">
        <f>Financial!X182</f>
        <v>67.67</v>
      </c>
      <c r="Y183" s="10">
        <f>Financial!Y182</f>
        <v>78.36</v>
      </c>
      <c r="Z183" s="10">
        <f>Financial!Z182</f>
        <v>213.45</v>
      </c>
      <c r="AA183" s="10">
        <f>Financial!AA182</f>
        <v>58.36</v>
      </c>
      <c r="AB183" s="10">
        <f>Financial!AB182</f>
        <v>237.95</v>
      </c>
      <c r="AC183" s="10">
        <f>Financial!AC182</f>
        <v>1978</v>
      </c>
      <c r="AD183" s="10">
        <f>IF(MONTH($A183)=1,Financial!AD182,IF(Financial!AD182-Financial!AD181&lt;=0,"",Financial!AD182-Financial!AD181))</f>
        <v>126797</v>
      </c>
      <c r="AE183" s="10">
        <f>IF(MONTH($A183)=1,Financial!AE182-Financial!AD182,IF((Financial!AE182-Financial!AE181)-(Financial!AD182-Financial!AD181)&lt;=0,"",(Financial!AE182-Financial!AE181)-(Financial!AD182-Financial!AD181)))</f>
        <v>494523</v>
      </c>
      <c r="AF183" s="10">
        <f>IF(MONTH($A183)=1,Financial!AF182,IF(Financial!AF182-Financial!AF181&lt;=0,"",Financial!AF182-Financial!AF181))</f>
        <v>2721340</v>
      </c>
      <c r="AG183" s="10">
        <f>Financial!AG182</f>
        <v>8.9600000000000009</v>
      </c>
      <c r="AH183" s="10">
        <f>Financial!AH182</f>
        <v>8.4600000000000009</v>
      </c>
      <c r="AI183" s="10">
        <f>Financial!AI182</f>
        <v>8.18</v>
      </c>
    </row>
    <row r="184" spans="1:35" ht="12.75" customHeight="1" x14ac:dyDescent="0.25">
      <c r="A184" s="13">
        <v>42644</v>
      </c>
      <c r="B184" s="10">
        <f>Financial!B183</f>
        <v>50211734.904869899</v>
      </c>
      <c r="C184" s="10">
        <f>Financial!C183</f>
        <v>390741</v>
      </c>
      <c r="D184" s="10">
        <f>Financial!D183</f>
        <v>4295370</v>
      </c>
      <c r="E184" s="10">
        <f>Financial!E183</f>
        <v>11610584</v>
      </c>
      <c r="F184" s="10">
        <f>Financial!F183</f>
        <v>10979592</v>
      </c>
      <c r="G184" s="10">
        <f>Financial!G183</f>
        <v>5466571</v>
      </c>
      <c r="H184" s="10">
        <f>Financial!H183</f>
        <v>15.82</v>
      </c>
      <c r="I184" s="10">
        <f>Financial!I183</f>
        <v>18.440000000000001</v>
      </c>
      <c r="J184" s="10">
        <f>Financial!J183</f>
        <v>23.23</v>
      </c>
      <c r="K184" s="10">
        <f>Financial!K183</f>
        <v>12.61</v>
      </c>
      <c r="L184" s="10">
        <f>Financial!L183</f>
        <v>14.48</v>
      </c>
      <c r="M184" s="10">
        <f>Financial!M183</f>
        <v>14.95</v>
      </c>
      <c r="N184" s="10">
        <f>Financial!N183</f>
        <v>7.83</v>
      </c>
      <c r="O184" s="10">
        <f>Financial!O183</f>
        <v>7.64</v>
      </c>
      <c r="P184" s="10">
        <f>Financial!P183</f>
        <v>6.22</v>
      </c>
      <c r="Q184" s="10">
        <f>Financial!Q183</f>
        <v>11.38</v>
      </c>
      <c r="R184" s="10">
        <f>Financial!R183</f>
        <v>9.4</v>
      </c>
      <c r="S184" s="10">
        <f>Financial!S183</f>
        <v>8.89</v>
      </c>
      <c r="T184" s="10">
        <f>Financial!T183</f>
        <v>988.74</v>
      </c>
      <c r="U184" s="10">
        <f>Financial!U183</f>
        <v>150.22999999999999</v>
      </c>
      <c r="V184" s="10">
        <f>Financial!V183</f>
        <v>239.55</v>
      </c>
      <c r="W184" s="10">
        <f>Financial!W183</f>
        <v>171.43</v>
      </c>
      <c r="X184" s="10">
        <f>Financial!X183</f>
        <v>67.900000000000006</v>
      </c>
      <c r="Y184" s="10">
        <f>Financial!Y183</f>
        <v>76.81</v>
      </c>
      <c r="Z184" s="10">
        <f>Financial!Z183</f>
        <v>203.52</v>
      </c>
      <c r="AA184" s="10">
        <f>Financial!AA183</f>
        <v>65.11</v>
      </c>
      <c r="AB184" s="10">
        <f>Financial!AB183</f>
        <v>228.64</v>
      </c>
      <c r="AC184" s="10">
        <f>Financial!AC183</f>
        <v>1989.64</v>
      </c>
      <c r="AD184" s="10">
        <f>IF(MONTH($A184)=1,Financial!AD183,IF(Financial!AD183-Financial!AD182&lt;=0,"",Financial!AD183-Financial!AD182))</f>
        <v>125061</v>
      </c>
      <c r="AE184" s="10">
        <f>IF(MONTH($A184)=1,Financial!AE183-Financial!AD183,IF((Financial!AE183-Financial!AE182)-(Financial!AD183-Financial!AD182)&lt;=0,"",(Financial!AE183-Financial!AE182)-(Financial!AD183-Financial!AD182)))</f>
        <v>500021</v>
      </c>
      <c r="AF184" s="10">
        <f>IF(MONTH($A184)=1,Financial!AF183,IF(Financial!AF183-Financial!AF182&lt;=0,"",Financial!AF183-Financial!AF182))</f>
        <v>2538615</v>
      </c>
      <c r="AG184" s="10">
        <f>Financial!AG183</f>
        <v>8.99</v>
      </c>
      <c r="AH184" s="10">
        <f>Financial!AH183</f>
        <v>8.7100000000000009</v>
      </c>
      <c r="AI184" s="10">
        <f>Financial!AI183</f>
        <v>8.68</v>
      </c>
    </row>
    <row r="185" spans="1:35" ht="12.75" customHeight="1" x14ac:dyDescent="0.25">
      <c r="A185" s="13">
        <v>42675</v>
      </c>
      <c r="B185" s="10">
        <f>Financial!B184</f>
        <v>50298096.094441101</v>
      </c>
      <c r="C185" s="10">
        <f>Financial!C184</f>
        <v>385288</v>
      </c>
      <c r="D185" s="10">
        <f>Financial!D184</f>
        <v>4316104</v>
      </c>
      <c r="E185" s="10">
        <f>Financial!E184</f>
        <v>11864544</v>
      </c>
      <c r="F185" s="10">
        <f>Financial!F184</f>
        <v>11102220</v>
      </c>
      <c r="G185" s="10">
        <f>Financial!G184</f>
        <v>5647408</v>
      </c>
      <c r="H185" s="10">
        <f>Financial!H184</f>
        <v>15.33</v>
      </c>
      <c r="I185" s="10">
        <f>Financial!I184</f>
        <v>18.12</v>
      </c>
      <c r="J185" s="10">
        <f>Financial!J184</f>
        <v>22.51</v>
      </c>
      <c r="K185" s="10">
        <f>Financial!K184</f>
        <v>13.29</v>
      </c>
      <c r="L185" s="10">
        <f>Financial!L184</f>
        <v>14.01</v>
      </c>
      <c r="M185" s="10">
        <f>Financial!M184</f>
        <v>14.89</v>
      </c>
      <c r="N185" s="10">
        <f>Financial!N184</f>
        <v>7.2</v>
      </c>
      <c r="O185" s="10">
        <f>Financial!O184</f>
        <v>7.41</v>
      </c>
      <c r="P185" s="10">
        <f>Financial!P184</f>
        <v>7</v>
      </c>
      <c r="Q185" s="10">
        <f>Financial!Q184</f>
        <v>8.82</v>
      </c>
      <c r="R185" s="10">
        <f>Financial!R184</f>
        <v>8.67</v>
      </c>
      <c r="S185" s="10">
        <f>Financial!S184</f>
        <v>8.76</v>
      </c>
      <c r="T185" s="10">
        <f>Financial!T184</f>
        <v>1029.05</v>
      </c>
      <c r="U185" s="10">
        <f>Financial!U184</f>
        <v>158.07</v>
      </c>
      <c r="V185" s="10">
        <f>Financial!V184</f>
        <v>238.58</v>
      </c>
      <c r="W185" s="10">
        <f>Financial!W184</f>
        <v>179.87</v>
      </c>
      <c r="X185" s="10">
        <f>Financial!X184</f>
        <v>76.31</v>
      </c>
      <c r="Y185" s="10">
        <f>Financial!Y184</f>
        <v>77.28</v>
      </c>
      <c r="Z185" s="10">
        <f>Financial!Z184</f>
        <v>210.12</v>
      </c>
      <c r="AA185" s="10">
        <f>Financial!AA184</f>
        <v>65.739999999999995</v>
      </c>
      <c r="AB185" s="10">
        <f>Financial!AB184</f>
        <v>236.01</v>
      </c>
      <c r="AC185" s="10">
        <f>Financial!AC184</f>
        <v>2104.91</v>
      </c>
      <c r="AD185" s="10">
        <f>IF(MONTH($A185)=1,Financial!AD184,IF(Financial!AD184-Financial!AD183&lt;=0,"",Financial!AD184-Financial!AD183))</f>
        <v>136803</v>
      </c>
      <c r="AE185" s="10">
        <f>IF(MONTH($A185)=1,Financial!AE184-Financial!AD184,IF((Financial!AE184-Financial!AE183)-(Financial!AD184-Financial!AD183)&lt;=0,"",(Financial!AE184-Financial!AE183)-(Financial!AD184-Financial!AD183)))</f>
        <v>507223</v>
      </c>
      <c r="AF185" s="10">
        <f>IF(MONTH($A185)=1,Financial!AF184,IF(Financial!AF184-Financial!AF183&lt;=0,"",Financial!AF184-Financial!AF183))</f>
        <v>2772216</v>
      </c>
      <c r="AG185" s="10">
        <f>Financial!AG184</f>
        <v>8.9499999999999993</v>
      </c>
      <c r="AH185" s="10">
        <f>Financial!AH184</f>
        <v>8.84</v>
      </c>
      <c r="AI185" s="10">
        <f>Financial!AI184</f>
        <v>8.8699999999999992</v>
      </c>
    </row>
    <row r="186" spans="1:35" ht="12.75" customHeight="1" x14ac:dyDescent="0.25">
      <c r="A186" s="13">
        <v>42705</v>
      </c>
      <c r="B186" s="10">
        <f>Financial!B185</f>
        <v>49770616.715682097</v>
      </c>
      <c r="C186" s="10">
        <f>Financial!C185</f>
        <v>377741</v>
      </c>
      <c r="D186" s="10">
        <f>Financial!D185</f>
        <v>4336951</v>
      </c>
      <c r="E186" s="10">
        <f>Financial!E185</f>
        <v>11333111</v>
      </c>
      <c r="F186" s="10">
        <f>Financial!F185</f>
        <v>11449809</v>
      </c>
      <c r="G186" s="10">
        <f>Financial!G185</f>
        <v>5401777</v>
      </c>
      <c r="H186" s="10">
        <f>Financial!H185</f>
        <v>14.84</v>
      </c>
      <c r="I186" s="10">
        <f>Financial!I185</f>
        <v>17.75</v>
      </c>
      <c r="J186" s="10">
        <f>Financial!J185</f>
        <v>21.3</v>
      </c>
      <c r="K186" s="10">
        <f>Financial!K185</f>
        <v>12.62</v>
      </c>
      <c r="L186" s="10">
        <f>Financial!L185</f>
        <v>13.43</v>
      </c>
      <c r="M186" s="10">
        <f>Financial!M185</f>
        <v>14.53</v>
      </c>
      <c r="N186" s="10">
        <f>Financial!N185</f>
        <v>7.95</v>
      </c>
      <c r="O186" s="10">
        <f>Financial!O185</f>
        <v>7.56</v>
      </c>
      <c r="P186" s="10">
        <f>Financial!P185</f>
        <v>6.9</v>
      </c>
      <c r="Q186" s="10">
        <f>Financial!Q185</f>
        <v>9.4499999999999993</v>
      </c>
      <c r="R186" s="10">
        <f>Financial!R185</f>
        <v>9.1300000000000008</v>
      </c>
      <c r="S186" s="10">
        <f>Financial!S185</f>
        <v>8.7100000000000009</v>
      </c>
      <c r="T186" s="10">
        <f>Financial!T185</f>
        <v>1152.33</v>
      </c>
      <c r="U186" s="10">
        <f>Financial!U185</f>
        <v>180.99</v>
      </c>
      <c r="V186" s="10">
        <f>Financial!V185</f>
        <v>251.64</v>
      </c>
      <c r="W186" s="10">
        <f>Financial!W185</f>
        <v>190.69</v>
      </c>
      <c r="X186" s="10">
        <f>Financial!X185</f>
        <v>82.41</v>
      </c>
      <c r="Y186" s="10">
        <f>Financial!Y185</f>
        <v>88.11</v>
      </c>
      <c r="Z186" s="10">
        <f>Financial!Z185</f>
        <v>237.79</v>
      </c>
      <c r="AA186" s="10">
        <f>Financial!AA185</f>
        <v>75.19</v>
      </c>
      <c r="AB186" s="10">
        <f>Financial!AB185</f>
        <v>246.43</v>
      </c>
      <c r="AC186" s="10">
        <f>Financial!AC185</f>
        <v>2232.7199999999998</v>
      </c>
      <c r="AD186" s="10">
        <f>IF(MONTH($A186)=1,Financial!AD185,IF(Financial!AD185-Financial!AD184&lt;=0,"",Financial!AD185-Financial!AD184))</f>
        <v>183849</v>
      </c>
      <c r="AE186" s="10">
        <f>IF(MONTH($A186)=1,Financial!AE185-Financial!AD185,IF((Financial!AE185-Financial!AE184)-(Financial!AD185-Financial!AD184)&lt;=0,"",(Financial!AE185-Financial!AE184)-(Financial!AD185-Financial!AD184)))</f>
        <v>577901</v>
      </c>
      <c r="AF186" s="10">
        <f>IF(MONTH($A186)=1,Financial!AF185,IF(Financial!AF185-Financial!AF184&lt;=0,"",Financial!AF185-Financial!AF184))</f>
        <v>4869499</v>
      </c>
      <c r="AG186" s="10">
        <f>Financial!AG185</f>
        <v>8.4499999999999993</v>
      </c>
      <c r="AH186" s="10">
        <f>Financial!AH185</f>
        <v>8.3000000000000007</v>
      </c>
      <c r="AI186" s="10">
        <f>Financial!AI185</f>
        <v>8.4499999999999993</v>
      </c>
    </row>
    <row r="187" spans="1:35" ht="12.75" customHeight="1" x14ac:dyDescent="0.25">
      <c r="A187" s="13">
        <v>42736</v>
      </c>
      <c r="B187" s="10">
        <f>Financial!B186</f>
        <v>50399637.473191403</v>
      </c>
      <c r="C187" s="10">
        <f>Financial!C186</f>
        <v>390585</v>
      </c>
      <c r="D187" s="10">
        <f>Financial!D186</f>
        <v>4333963</v>
      </c>
      <c r="E187" s="10">
        <f>Financial!E186</f>
        <v>11207238</v>
      </c>
      <c r="F187" s="10">
        <f>Financial!F186</f>
        <v>11360412</v>
      </c>
      <c r="G187" s="10">
        <f>Financial!G186</f>
        <v>5371505</v>
      </c>
      <c r="H187" s="10">
        <f>Financial!H186</f>
        <v>15.58</v>
      </c>
      <c r="I187" s="10">
        <f>Financial!I186</f>
        <v>18.079999999999998</v>
      </c>
      <c r="J187" s="10">
        <f>Financial!J186</f>
        <v>22.4</v>
      </c>
      <c r="K187" s="10">
        <f>Financial!K186</f>
        <v>13.28</v>
      </c>
      <c r="L187" s="10">
        <f>Financial!L186</f>
        <v>13.96</v>
      </c>
      <c r="M187" s="10">
        <f>Financial!M186</f>
        <v>14.43</v>
      </c>
      <c r="N187" s="10">
        <f>Financial!N186</f>
        <v>8.25</v>
      </c>
      <c r="O187" s="10">
        <f>Financial!O186</f>
        <v>7.83</v>
      </c>
      <c r="P187" s="10">
        <f>Financial!P186</f>
        <v>6.77</v>
      </c>
      <c r="Q187" s="10">
        <f>Financial!Q186</f>
        <v>9.75</v>
      </c>
      <c r="R187" s="10">
        <f>Financial!R186</f>
        <v>8.92</v>
      </c>
      <c r="S187" s="10">
        <f>Financial!S186</f>
        <v>8.75</v>
      </c>
      <c r="T187" s="10">
        <f>Financial!T186</f>
        <v>1164.1500000000001</v>
      </c>
      <c r="U187" s="10">
        <f>Financial!U186</f>
        <v>183.16</v>
      </c>
      <c r="V187" s="10">
        <f>Financial!V186</f>
        <v>260.45999999999998</v>
      </c>
      <c r="W187" s="10">
        <f>Financial!W186</f>
        <v>206.6</v>
      </c>
      <c r="X187" s="10">
        <f>Financial!X186</f>
        <v>90.49</v>
      </c>
      <c r="Y187" s="10">
        <f>Financial!Y186</f>
        <v>94.5</v>
      </c>
      <c r="Z187" s="10">
        <f>Financial!Z186</f>
        <v>243.36</v>
      </c>
      <c r="AA187" s="10">
        <f>Financial!AA186</f>
        <v>85.11</v>
      </c>
      <c r="AB187" s="10">
        <f>Financial!AB186</f>
        <v>260.86</v>
      </c>
      <c r="AC187" s="10">
        <f>Financial!AC186</f>
        <v>2217.39</v>
      </c>
      <c r="AD187" s="10">
        <f>IF(MONTH($A187)=1,Financial!AD186,IF(Financial!AD186-Financial!AD185&lt;=0,"",Financial!AD186-Financial!AD185))</f>
        <v>71083</v>
      </c>
      <c r="AE187" s="10">
        <f>IF(MONTH($A187)=1,Financial!AE186-Financial!AD186,IF((Financial!AE186-Financial!AE185)-(Financial!AD186-Financial!AD185)&lt;=0,"",(Financial!AE186-Financial!AE185)-(Financial!AD186-Financial!AD185)))</f>
        <v>416680</v>
      </c>
      <c r="AF187" s="10">
        <f>IF(MONTH($A187)=1,Financial!AF186,IF(Financial!AF186-Financial!AF185&lt;=0,"",Financial!AF186-Financial!AF185))</f>
        <v>1976512</v>
      </c>
      <c r="AG187" s="10">
        <f>Financial!AG186</f>
        <v>8.7100000000000009</v>
      </c>
      <c r="AH187" s="10">
        <f>Financial!AH186</f>
        <v>8.1</v>
      </c>
      <c r="AI187" s="10">
        <f>Financial!AI186</f>
        <v>8.26</v>
      </c>
    </row>
    <row r="188" spans="1:35" ht="12.75" customHeight="1" x14ac:dyDescent="0.25">
      <c r="A188" s="13">
        <v>42767</v>
      </c>
      <c r="B188" s="10">
        <f>Financial!B187</f>
        <v>50541911.213207997</v>
      </c>
      <c r="C188" s="10">
        <f>Financial!C187</f>
        <v>397334</v>
      </c>
      <c r="D188" s="10">
        <f>Financial!D187</f>
        <v>4340009</v>
      </c>
      <c r="E188" s="10">
        <f>Financial!E187</f>
        <v>11098878</v>
      </c>
      <c r="F188" s="10">
        <f>Financial!F187</f>
        <v>11410372</v>
      </c>
      <c r="G188" s="10">
        <f>Financial!G187</f>
        <v>5197067</v>
      </c>
      <c r="H188" s="10">
        <f>Financial!H187</f>
        <v>15.45</v>
      </c>
      <c r="I188" s="10">
        <f>Financial!I187</f>
        <v>17.87</v>
      </c>
      <c r="J188" s="10">
        <f>Financial!J187</f>
        <v>21.06</v>
      </c>
      <c r="K188" s="10">
        <f>Financial!K187</f>
        <v>13.12</v>
      </c>
      <c r="L188" s="10">
        <f>Financial!L187</f>
        <v>13.44</v>
      </c>
      <c r="M188" s="10">
        <f>Financial!M187</f>
        <v>13.73</v>
      </c>
      <c r="N188" s="10">
        <f>Financial!N187</f>
        <v>7.57</v>
      </c>
      <c r="O188" s="10">
        <f>Financial!O187</f>
        <v>7.29</v>
      </c>
      <c r="P188" s="10">
        <f>Financial!P187</f>
        <v>6.54</v>
      </c>
      <c r="Q188" s="10">
        <f>Financial!Q187</f>
        <v>9.1199999999999992</v>
      </c>
      <c r="R188" s="10">
        <f>Financial!R187</f>
        <v>8.52</v>
      </c>
      <c r="S188" s="10">
        <f>Financial!S187</f>
        <v>8.7799999999999994</v>
      </c>
      <c r="T188" s="10">
        <f>Financial!T187</f>
        <v>1099.46</v>
      </c>
      <c r="U188" s="10">
        <f>Financial!U187</f>
        <v>169.45</v>
      </c>
      <c r="V188" s="10">
        <f>Financial!V187</f>
        <v>253.41</v>
      </c>
      <c r="W188" s="10">
        <f>Financial!W187</f>
        <v>193.26</v>
      </c>
      <c r="X188" s="10">
        <f>Financial!X187</f>
        <v>84.86</v>
      </c>
      <c r="Y188" s="10">
        <f>Financial!Y187</f>
        <v>96.37</v>
      </c>
      <c r="Z188" s="10">
        <f>Financial!Z187</f>
        <v>233.57</v>
      </c>
      <c r="AA188" s="10">
        <f>Financial!AA187</f>
        <v>81.89</v>
      </c>
      <c r="AB188" s="10">
        <f>Financial!AB187</f>
        <v>256.18</v>
      </c>
      <c r="AC188" s="10">
        <f>Financial!AC187</f>
        <v>2035.77</v>
      </c>
      <c r="AD188" s="10">
        <f>IF(MONTH($A188)=1,Financial!AD187,IF(Financial!AD187-Financial!AD186&lt;=0,"",Financial!AD187-Financial!AD186))</f>
        <v>103247</v>
      </c>
      <c r="AE188" s="10">
        <f>IF(MONTH($A188)=1,Financial!AE187-Financial!AD187,IF((Financial!AE187-Financial!AE186)-(Financial!AD187-Financial!AD186)&lt;=0,"",(Financial!AE187-Financial!AE186)-(Financial!AD187-Financial!AD186)))</f>
        <v>450119</v>
      </c>
      <c r="AF188" s="10">
        <f>IF(MONTH($A188)=1,Financial!AF187,IF(Financial!AF187-Financial!AF186&lt;=0,"",Financial!AF187-Financial!AF186))</f>
        <v>2144177</v>
      </c>
      <c r="AG188" s="10">
        <f>Financial!AG187</f>
        <v>9.08</v>
      </c>
      <c r="AH188" s="10">
        <f>Financial!AH187</f>
        <v>8.43</v>
      </c>
      <c r="AI188" s="10">
        <f>Financial!AI187</f>
        <v>8.34</v>
      </c>
    </row>
    <row r="189" spans="1:35" ht="12.75" customHeight="1" x14ac:dyDescent="0.25">
      <c r="A189" s="13">
        <v>42795</v>
      </c>
      <c r="B189" s="10">
        <f>Financial!B188</f>
        <v>50718521.504643001</v>
      </c>
      <c r="C189" s="10">
        <f>Financial!C188</f>
        <v>397907</v>
      </c>
      <c r="D189" s="10">
        <f>Financial!D188</f>
        <v>4371174</v>
      </c>
      <c r="E189" s="10">
        <f>Financial!E188</f>
        <v>10911599</v>
      </c>
      <c r="F189" s="10">
        <f>Financial!F188</f>
        <v>11353825</v>
      </c>
      <c r="G189" s="10">
        <f>Financial!G188</f>
        <v>5052711</v>
      </c>
      <c r="H189" s="10">
        <f>Financial!H188</f>
        <v>15.1</v>
      </c>
      <c r="I189" s="10">
        <f>Financial!I188</f>
        <v>17.64</v>
      </c>
      <c r="J189" s="10">
        <f>Financial!J188</f>
        <v>20.37</v>
      </c>
      <c r="K189" s="10">
        <f>Financial!K188</f>
        <v>12.38</v>
      </c>
      <c r="L189" s="10">
        <f>Financial!L188</f>
        <v>13.18</v>
      </c>
      <c r="M189" s="10">
        <f>Financial!M188</f>
        <v>13.84</v>
      </c>
      <c r="N189" s="10">
        <f>Financial!N188</f>
        <v>7.09</v>
      </c>
      <c r="O189" s="10">
        <f>Financial!O188</f>
        <v>7.17</v>
      </c>
      <c r="P189" s="10">
        <f>Financial!P188</f>
        <v>6.08</v>
      </c>
      <c r="Q189" s="10">
        <f>Financial!Q188</f>
        <v>11.23</v>
      </c>
      <c r="R189" s="10">
        <f>Financial!R188</f>
        <v>8.77</v>
      </c>
      <c r="S189" s="10">
        <f>Financial!S188</f>
        <v>8.6300000000000008</v>
      </c>
      <c r="T189" s="10">
        <f>Financial!T188</f>
        <v>1113.76</v>
      </c>
      <c r="U189" s="10">
        <f>Financial!U188</f>
        <v>169.52</v>
      </c>
      <c r="V189" s="10">
        <f>Financial!V188</f>
        <v>248.68</v>
      </c>
      <c r="W189" s="10">
        <f>Financial!W188</f>
        <v>196.8</v>
      </c>
      <c r="X189" s="10">
        <f>Financial!X188</f>
        <v>85.58</v>
      </c>
      <c r="Y189" s="10">
        <f>Financial!Y188</f>
        <v>98.34</v>
      </c>
      <c r="Z189" s="10">
        <f>Financial!Z188</f>
        <v>236.31</v>
      </c>
      <c r="AA189" s="10">
        <f>Financial!AA188</f>
        <v>84.58</v>
      </c>
      <c r="AB189" s="10">
        <f>Financial!AB188</f>
        <v>263</v>
      </c>
      <c r="AC189" s="10">
        <f>Financial!AC188</f>
        <v>1995.9</v>
      </c>
      <c r="AD189" s="10">
        <f>IF(MONTH($A189)=1,Financial!AD188,IF(Financial!AD188-Financial!AD187&lt;=0,"",Financial!AD188-Financial!AD187))</f>
        <v>146744</v>
      </c>
      <c r="AE189" s="10">
        <f>IF(MONTH($A189)=1,Financial!AE188-Financial!AD188,IF((Financial!AE188-Financial!AE187)-(Financial!AD188-Financial!AD187)&lt;=0,"",(Financial!AE188-Financial!AE187)-(Financial!AD188-Financial!AD187)))</f>
        <v>566364</v>
      </c>
      <c r="AF189" s="10">
        <f>IF(MONTH($A189)=1,Financial!AF188,IF(Financial!AF188-Financial!AF187&lt;=0,"",Financial!AF188-Financial!AF187))</f>
        <v>3185449</v>
      </c>
      <c r="AG189" s="10">
        <f>Financial!AG188</f>
        <v>8.92</v>
      </c>
      <c r="AH189" s="10">
        <f>Financial!AH188</f>
        <v>8.15</v>
      </c>
      <c r="AI189" s="10">
        <f>Financial!AI188</f>
        <v>7.98</v>
      </c>
    </row>
    <row r="190" spans="1:35" ht="12.75" customHeight="1" x14ac:dyDescent="0.25">
      <c r="A190" s="13">
        <v>42826</v>
      </c>
      <c r="B190" s="10">
        <f>Financial!B189</f>
        <v>51009369.039490499</v>
      </c>
      <c r="C190" s="10">
        <f>Financial!C189</f>
        <v>400998</v>
      </c>
      <c r="D190" s="10">
        <f>Financial!D189</f>
        <v>4409811</v>
      </c>
      <c r="E190" s="10">
        <f>Financial!E189</f>
        <v>11049566</v>
      </c>
      <c r="F190" s="10">
        <f>Financial!F189</f>
        <v>11429262</v>
      </c>
      <c r="G190" s="10">
        <f>Financial!G189</f>
        <v>5106303</v>
      </c>
      <c r="H190" s="10">
        <f>Financial!H189</f>
        <v>14.86</v>
      </c>
      <c r="I190" s="10">
        <f>Financial!I189</f>
        <v>17.54</v>
      </c>
      <c r="J190" s="10">
        <f>Financial!J189</f>
        <v>20.57</v>
      </c>
      <c r="K190" s="10">
        <f>Financial!K189</f>
        <v>12.53</v>
      </c>
      <c r="L190" s="10">
        <f>Financial!L189</f>
        <v>13.38</v>
      </c>
      <c r="M190" s="10">
        <f>Financial!M189</f>
        <v>13.59</v>
      </c>
      <c r="N190" s="10">
        <f>Financial!N189</f>
        <v>6.75</v>
      </c>
      <c r="O190" s="10">
        <f>Financial!O189</f>
        <v>7.14</v>
      </c>
      <c r="P190" s="10">
        <f>Financial!P189</f>
        <v>6.52</v>
      </c>
      <c r="Q190" s="10">
        <f>Financial!Q189</f>
        <v>8.76</v>
      </c>
      <c r="R190" s="10">
        <f>Financial!R189</f>
        <v>8.6999999999999993</v>
      </c>
      <c r="S190" s="10">
        <f>Financial!S189</f>
        <v>8.3699999999999992</v>
      </c>
      <c r="T190" s="10">
        <f>Financial!T189</f>
        <v>1114.43</v>
      </c>
      <c r="U190" s="10">
        <f>Financial!U189</f>
        <v>170.16</v>
      </c>
      <c r="V190" s="10">
        <f>Financial!V189</f>
        <v>242.4</v>
      </c>
      <c r="W190" s="10">
        <f>Financial!W189</f>
        <v>196.54</v>
      </c>
      <c r="X190" s="10">
        <f>Financial!X189</f>
        <v>84.19</v>
      </c>
      <c r="Y190" s="10">
        <f>Financial!Y189</f>
        <v>96.23</v>
      </c>
      <c r="Z190" s="10">
        <f>Financial!Z189</f>
        <v>237.05</v>
      </c>
      <c r="AA190" s="10">
        <f>Financial!AA189</f>
        <v>89.03</v>
      </c>
      <c r="AB190" s="10">
        <f>Financial!AB189</f>
        <v>259.38</v>
      </c>
      <c r="AC190" s="10">
        <f>Financial!AC189</f>
        <v>2016.71</v>
      </c>
      <c r="AD190" s="10">
        <f>IF(MONTH($A190)=1,Financial!AD189,IF(Financial!AD189-Financial!AD188&lt;=0,"",Financial!AD189-Financial!AD188))</f>
        <v>149503</v>
      </c>
      <c r="AE190" s="10">
        <f>IF(MONTH($A190)=1,Financial!AE189-Financial!AD189,IF((Financial!AE189-Financial!AE188)-(Financial!AD189-Financial!AD188)&lt;=0,"",(Financial!AE189-Financial!AE188)-(Financial!AD189-Financial!AD188)))</f>
        <v>510741</v>
      </c>
      <c r="AF190" s="10">
        <f>IF(MONTH($A190)=1,Financial!AF189,IF(Financial!AF189-Financial!AF188&lt;=0,"",Financial!AF189-Financial!AF188))</f>
        <v>2772421</v>
      </c>
      <c r="AG190" s="10">
        <f>Financial!AG189</f>
        <v>8.3000000000000007</v>
      </c>
      <c r="AH190" s="10">
        <f>Financial!AH189</f>
        <v>7.92</v>
      </c>
      <c r="AI190" s="10">
        <f>Financial!AI189</f>
        <v>7.67</v>
      </c>
    </row>
    <row r="191" spans="1:35" ht="12.75" customHeight="1" x14ac:dyDescent="0.25">
      <c r="A191" s="13">
        <v>42856</v>
      </c>
      <c r="B191" s="10">
        <f>Financial!B190</f>
        <v>51445586.133738697</v>
      </c>
      <c r="C191" s="10">
        <f>Financial!C190</f>
        <v>405721</v>
      </c>
      <c r="D191" s="10">
        <f>Financial!D190</f>
        <v>4405124</v>
      </c>
      <c r="E191" s="10">
        <f>Financial!E190</f>
        <v>11050402</v>
      </c>
      <c r="F191" s="10">
        <f>Financial!F190</f>
        <v>11377662</v>
      </c>
      <c r="G191" s="10">
        <f>Financial!G190</f>
        <v>5184592</v>
      </c>
      <c r="H191" s="10">
        <f>Financial!H190</f>
        <v>14.77</v>
      </c>
      <c r="I191" s="10">
        <f>Financial!I190</f>
        <v>17.28</v>
      </c>
      <c r="J191" s="10">
        <f>Financial!J190</f>
        <v>20.07</v>
      </c>
      <c r="K191" s="10">
        <f>Financial!K190</f>
        <v>12</v>
      </c>
      <c r="L191" s="10">
        <f>Financial!L190</f>
        <v>13.25</v>
      </c>
      <c r="M191" s="10">
        <f>Financial!M190</f>
        <v>13.62</v>
      </c>
      <c r="N191" s="10">
        <f>Financial!N190</f>
        <v>7</v>
      </c>
      <c r="O191" s="10">
        <f>Financial!O190</f>
        <v>6.98</v>
      </c>
      <c r="P191" s="10">
        <f>Financial!P190</f>
        <v>6.28</v>
      </c>
      <c r="Q191" s="10">
        <f>Financial!Q190</f>
        <v>7.15</v>
      </c>
      <c r="R191" s="10">
        <f>Financial!R190</f>
        <v>10.52</v>
      </c>
      <c r="S191" s="10">
        <f>Financial!S190</f>
        <v>7.93</v>
      </c>
      <c r="T191" s="10">
        <f>Financial!T190</f>
        <v>1053.3</v>
      </c>
      <c r="U191" s="10">
        <f>Financial!U190</f>
        <v>161.16</v>
      </c>
      <c r="V191" s="10">
        <f>Financial!V190</f>
        <v>252.29</v>
      </c>
      <c r="W191" s="10">
        <f>Financial!W190</f>
        <v>188.54</v>
      </c>
      <c r="X191" s="10">
        <f>Financial!X190</f>
        <v>79.16</v>
      </c>
      <c r="Y191" s="10">
        <f>Financial!Y190</f>
        <v>87.43</v>
      </c>
      <c r="Z191" s="10">
        <f>Financial!Z190</f>
        <v>211.59</v>
      </c>
      <c r="AA191" s="10">
        <f>Financial!AA190</f>
        <v>93.72</v>
      </c>
      <c r="AB191" s="10">
        <f>Financial!AB190</f>
        <v>247.96</v>
      </c>
      <c r="AC191" s="10">
        <f>Financial!AC190</f>
        <v>1900.38</v>
      </c>
      <c r="AD191" s="10">
        <f>IF(MONTH($A191)=1,Financial!AD190,IF(Financial!AD190-Financial!AD189&lt;=0,"",Financial!AD190-Financial!AD189))</f>
        <v>144907</v>
      </c>
      <c r="AE191" s="10">
        <f>IF(MONTH($A191)=1,Financial!AE190-Financial!AD190,IF((Financial!AE190-Financial!AE189)-(Financial!AD190-Financial!AD189)&lt;=0,"",(Financial!AE190-Financial!AE189)-(Financial!AD190-Financial!AD189)))</f>
        <v>601570</v>
      </c>
      <c r="AF191" s="10">
        <f>IF(MONTH($A191)=1,Financial!AF190,IF(Financial!AF190-Financial!AF189&lt;=0,"",Financial!AF190-Financial!AF189))</f>
        <v>2774089</v>
      </c>
      <c r="AG191" s="10">
        <f>Financial!AG190</f>
        <v>8.34</v>
      </c>
      <c r="AH191" s="10">
        <f>Financial!AH190</f>
        <v>8.02</v>
      </c>
      <c r="AI191" s="10">
        <f>Financial!AI190</f>
        <v>7.71</v>
      </c>
    </row>
    <row r="192" spans="1:35" ht="12.75" customHeight="1" x14ac:dyDescent="0.25">
      <c r="A192" s="13">
        <v>42887</v>
      </c>
      <c r="B192" s="10">
        <f>Financial!B191</f>
        <v>52174205.086051203</v>
      </c>
      <c r="C192" s="10">
        <f>Financial!C191</f>
        <v>412239</v>
      </c>
      <c r="D192" s="10">
        <f>Financial!D191</f>
        <v>4457755</v>
      </c>
      <c r="E192" s="10">
        <f>Financial!E191</f>
        <v>11406140</v>
      </c>
      <c r="F192" s="10">
        <f>Financial!F191</f>
        <v>11611824</v>
      </c>
      <c r="G192" s="10">
        <f>Financial!G191</f>
        <v>5377152</v>
      </c>
      <c r="H192" s="10">
        <f>Financial!H191</f>
        <v>14.6</v>
      </c>
      <c r="I192" s="10">
        <f>Financial!I191</f>
        <v>16.82</v>
      </c>
      <c r="J192" s="10">
        <f>Financial!J191</f>
        <v>19.89</v>
      </c>
      <c r="K192" s="10">
        <f>Financial!K191</f>
        <v>11.54</v>
      </c>
      <c r="L192" s="10">
        <f>Financial!L191</f>
        <v>13.14</v>
      </c>
      <c r="M192" s="10">
        <f>Financial!M191</f>
        <v>13.39</v>
      </c>
      <c r="N192" s="10">
        <f>Financial!N191</f>
        <v>7.07</v>
      </c>
      <c r="O192" s="10">
        <f>Financial!O191</f>
        <v>6.73</v>
      </c>
      <c r="P192" s="10">
        <f>Financial!P191</f>
        <v>5.88</v>
      </c>
      <c r="Q192" s="10">
        <f>Financial!Q191</f>
        <v>7.25</v>
      </c>
      <c r="R192" s="10">
        <f>Financial!R191</f>
        <v>8</v>
      </c>
      <c r="S192" s="10">
        <f>Financial!S191</f>
        <v>7.81</v>
      </c>
      <c r="T192" s="10">
        <f>Financial!T191</f>
        <v>1000.96</v>
      </c>
      <c r="U192" s="10">
        <f>Financial!U191</f>
        <v>154.77000000000001</v>
      </c>
      <c r="V192" s="10">
        <f>Financial!V191</f>
        <v>246.73</v>
      </c>
      <c r="W192" s="10">
        <f>Financial!W191</f>
        <v>179.31</v>
      </c>
      <c r="X192" s="10">
        <f>Financial!X191</f>
        <v>76.66</v>
      </c>
      <c r="Y192" s="10">
        <f>Financial!Y191</f>
        <v>82.38</v>
      </c>
      <c r="Z192" s="10">
        <f>Financial!Z191</f>
        <v>199.1</v>
      </c>
      <c r="AA192" s="10">
        <f>Financial!AA191</f>
        <v>92.66</v>
      </c>
      <c r="AB192" s="10">
        <f>Financial!AB191</f>
        <v>234.87</v>
      </c>
      <c r="AC192" s="10">
        <f>Financial!AC191</f>
        <v>1879.5</v>
      </c>
      <c r="AD192" s="10">
        <f>IF(MONTH($A192)=1,Financial!AD191,IF(Financial!AD191-Financial!AD190&lt;=0,"",Financial!AD191-Financial!AD190))</f>
        <v>157208</v>
      </c>
      <c r="AE192" s="10">
        <f>IF(MONTH($A192)=1,Financial!AE191-Financial!AD191,IF((Financial!AE191-Financial!AE190)-(Financial!AD191-Financial!AD190)&lt;=0,"",(Financial!AE191-Financial!AE190)-(Financial!AD191-Financial!AD190)))</f>
        <v>596827</v>
      </c>
      <c r="AF192" s="10">
        <f>IF(MONTH($A192)=1,Financial!AF191,IF(Financial!AF191-Financial!AF190&lt;=0,"",Financial!AF191-Financial!AF190))</f>
        <v>3430200</v>
      </c>
      <c r="AG192" s="10">
        <f>Financial!AG191</f>
        <v>8.06</v>
      </c>
      <c r="AH192" s="10">
        <f>Financial!AH191</f>
        <v>7.96</v>
      </c>
      <c r="AI192" s="10">
        <f>Financial!AI191</f>
        <v>7.78</v>
      </c>
    </row>
    <row r="193" spans="1:35" ht="12.75" customHeight="1" x14ac:dyDescent="0.25">
      <c r="A193" s="13">
        <v>42917</v>
      </c>
      <c r="B193" s="10">
        <f>Financial!B192</f>
        <v>52175083.509482503</v>
      </c>
      <c r="C193" s="10">
        <f>Financial!C192</f>
        <v>418447</v>
      </c>
      <c r="D193" s="10">
        <f>Financial!D192</f>
        <v>4510760</v>
      </c>
      <c r="E193" s="10">
        <f>Financial!E192</f>
        <v>11695872</v>
      </c>
      <c r="F193" s="10">
        <f>Financial!F192</f>
        <v>11635977</v>
      </c>
      <c r="G193" s="10">
        <f>Financial!G192</f>
        <v>5460566</v>
      </c>
      <c r="H193" s="10">
        <f>Financial!H192</f>
        <v>14.43</v>
      </c>
      <c r="I193" s="10">
        <f>Financial!I192</f>
        <v>16.73</v>
      </c>
      <c r="J193" s="10">
        <f>Financial!J192</f>
        <v>20.260000000000002</v>
      </c>
      <c r="K193" s="10">
        <f>Financial!K192</f>
        <v>11.85</v>
      </c>
      <c r="L193" s="10">
        <f>Financial!L192</f>
        <v>13.01</v>
      </c>
      <c r="M193" s="10">
        <f>Financial!M192</f>
        <v>13.3</v>
      </c>
      <c r="N193" s="10">
        <f>Financial!N192</f>
        <v>6.5</v>
      </c>
      <c r="O193" s="10">
        <f>Financial!O192</f>
        <v>6.87</v>
      </c>
      <c r="P193" s="10">
        <f>Financial!P192</f>
        <v>6.28</v>
      </c>
      <c r="Q193" s="10">
        <f>Financial!Q192</f>
        <v>8.09</v>
      </c>
      <c r="R193" s="10">
        <f>Financial!R192</f>
        <v>8.0500000000000007</v>
      </c>
      <c r="S193" s="10">
        <f>Financial!S192</f>
        <v>7.66</v>
      </c>
      <c r="T193" s="10">
        <f>Financial!T192</f>
        <v>1007.14</v>
      </c>
      <c r="U193" s="10">
        <f>Financial!U192</f>
        <v>152.09</v>
      </c>
      <c r="V193" s="10">
        <f>Financial!V192</f>
        <v>245.92</v>
      </c>
      <c r="W193" s="10">
        <f>Financial!W192</f>
        <v>187.13</v>
      </c>
      <c r="X193" s="10">
        <f>Financial!X192</f>
        <v>78</v>
      </c>
      <c r="Y193" s="10">
        <f>Financial!Y192</f>
        <v>80.430000000000007</v>
      </c>
      <c r="Z193" s="10">
        <f>Financial!Z192</f>
        <v>199.69</v>
      </c>
      <c r="AA193" s="10">
        <f>Financial!AA192</f>
        <v>94.85</v>
      </c>
      <c r="AB193" s="10">
        <f>Financial!AB192</f>
        <v>246.93</v>
      </c>
      <c r="AC193" s="10">
        <f>Financial!AC192</f>
        <v>1919.53</v>
      </c>
      <c r="AD193" s="10">
        <f>IF(MONTH($A193)=1,Financial!AD192,IF(Financial!AD192-Financial!AD191&lt;=0,"",Financial!AD192-Financial!AD191))</f>
        <v>154605</v>
      </c>
      <c r="AE193" s="10">
        <f>IF(MONTH($A193)=1,Financial!AE192-Financial!AD192,IF((Financial!AE192-Financial!AE191)-(Financial!AD192-Financial!AD191)&lt;=0,"",(Financial!AE192-Financial!AE191)-(Financial!AD192-Financial!AD191)))</f>
        <v>617153</v>
      </c>
      <c r="AF193" s="10">
        <f>IF(MONTH($A193)=1,Financial!AF192,IF(Financial!AF192-Financial!AF191&lt;=0,"",Financial!AF192-Financial!AF191))</f>
        <v>2925129</v>
      </c>
      <c r="AG193" s="10">
        <f>Financial!AG192</f>
        <v>8.0399999999999991</v>
      </c>
      <c r="AH193" s="10">
        <f>Financial!AH192</f>
        <v>8.0299999999999994</v>
      </c>
      <c r="AI193" s="10">
        <f>Financial!AI192</f>
        <v>7.85</v>
      </c>
    </row>
    <row r="194" spans="1:35" ht="12.75" customHeight="1" x14ac:dyDescent="0.25">
      <c r="A194" s="13">
        <v>42948</v>
      </c>
      <c r="B194" s="10">
        <f>Financial!B193</f>
        <v>52076587.243774801</v>
      </c>
      <c r="C194" s="10">
        <f>Financial!C193</f>
        <v>423978</v>
      </c>
      <c r="D194" s="10">
        <f>Financial!D193</f>
        <v>4583576</v>
      </c>
      <c r="E194" s="10">
        <f>Financial!E193</f>
        <v>11917670</v>
      </c>
      <c r="F194" s="10">
        <f>Financial!F193</f>
        <v>11603308</v>
      </c>
      <c r="G194" s="10">
        <f>Financial!G193</f>
        <v>5413237</v>
      </c>
      <c r="H194" s="10">
        <f>Financial!H193</f>
        <v>13.99</v>
      </c>
      <c r="I194" s="10">
        <f>Financial!I193</f>
        <v>16.420000000000002</v>
      </c>
      <c r="J194" s="10">
        <f>Financial!J193</f>
        <v>20.07</v>
      </c>
      <c r="K194" s="10">
        <f>Financial!K193</f>
        <v>11.35</v>
      </c>
      <c r="L194" s="10">
        <f>Financial!L193</f>
        <v>12.8</v>
      </c>
      <c r="M194" s="10">
        <f>Financial!M193</f>
        <v>13.28</v>
      </c>
      <c r="N194" s="10">
        <f>Financial!N193</f>
        <v>6.18</v>
      </c>
      <c r="O194" s="10">
        <f>Financial!O193</f>
        <v>6.9</v>
      </c>
      <c r="P194" s="10">
        <f>Financial!P193</f>
        <v>6.28</v>
      </c>
      <c r="Q194" s="10">
        <f>Financial!Q193</f>
        <v>8.41</v>
      </c>
      <c r="R194" s="10">
        <f>Financial!R193</f>
        <v>9.1</v>
      </c>
      <c r="S194" s="10">
        <f>Financial!S193</f>
        <v>7.48</v>
      </c>
      <c r="T194" s="10">
        <f>Financial!T193</f>
        <v>1095.8399999999999</v>
      </c>
      <c r="U194" s="10">
        <f>Financial!U193</f>
        <v>158.09</v>
      </c>
      <c r="V194" s="10">
        <f>Financial!V193</f>
        <v>272.68</v>
      </c>
      <c r="W194" s="10">
        <f>Financial!W193</f>
        <v>207.26</v>
      </c>
      <c r="X194" s="10">
        <f>Financial!X193</f>
        <v>87.85</v>
      </c>
      <c r="Y194" s="10">
        <f>Financial!Y193</f>
        <v>91.26</v>
      </c>
      <c r="Z194" s="10">
        <f>Financial!Z193</f>
        <v>216.02</v>
      </c>
      <c r="AA194" s="10">
        <f>Financial!AA193</f>
        <v>94.49</v>
      </c>
      <c r="AB194" s="10">
        <f>Financial!AB193</f>
        <v>260.73</v>
      </c>
      <c r="AC194" s="10">
        <f>Financial!AC193</f>
        <v>2022.22</v>
      </c>
      <c r="AD194" s="10">
        <f>IF(MONTH($A194)=1,Financial!AD193,IF(Financial!AD193-Financial!AD192&lt;=0,"",Financial!AD193-Financial!AD192))</f>
        <v>174099</v>
      </c>
      <c r="AE194" s="10">
        <f>IF(MONTH($A194)=1,Financial!AE193-Financial!AD193,IF((Financial!AE193-Financial!AE192)-(Financial!AD193-Financial!AD192)&lt;=0,"",(Financial!AE193-Financial!AE192)-(Financial!AD193-Financial!AD192)))</f>
        <v>635546</v>
      </c>
      <c r="AF194" s="10">
        <f>IF(MONTH($A194)=1,Financial!AF193,IF(Financial!AF193-Financial!AF192&lt;=0,"",Financial!AF193-Financial!AF192))</f>
        <v>2877090</v>
      </c>
      <c r="AG194" s="10">
        <f>Financial!AG193</f>
        <v>7.82</v>
      </c>
      <c r="AH194" s="10">
        <f>Financial!AH193</f>
        <v>7.73</v>
      </c>
      <c r="AI194" s="10">
        <f>Financial!AI193</f>
        <v>7.76</v>
      </c>
    </row>
    <row r="195" spans="1:35" ht="12.75" customHeight="1" x14ac:dyDescent="0.25">
      <c r="A195" s="13">
        <v>42979</v>
      </c>
      <c r="B195" s="10">
        <f>Financial!B194</f>
        <v>52357508.861048996</v>
      </c>
      <c r="C195" s="10">
        <f>Financial!C194</f>
        <v>424766</v>
      </c>
      <c r="D195" s="10">
        <f>Financial!D194</f>
        <v>4650132</v>
      </c>
      <c r="E195" s="10">
        <f>Financial!E194</f>
        <v>11855823</v>
      </c>
      <c r="F195" s="10">
        <f>Financial!F194</f>
        <v>11555231</v>
      </c>
      <c r="G195" s="10">
        <f>Financial!G194</f>
        <v>5378602</v>
      </c>
      <c r="H195" s="10">
        <f>Financial!H194</f>
        <v>13.45</v>
      </c>
      <c r="I195" s="10">
        <f>Financial!I194</f>
        <v>16.149999999999999</v>
      </c>
      <c r="J195" s="10">
        <f>Financial!J194</f>
        <v>20.02</v>
      </c>
      <c r="K195" s="10">
        <f>Financial!K194</f>
        <v>10.38</v>
      </c>
      <c r="L195" s="10">
        <f>Financial!L194</f>
        <v>12.77</v>
      </c>
      <c r="M195" s="10">
        <f>Financial!M194</f>
        <v>13.15</v>
      </c>
      <c r="N195" s="10">
        <f>Financial!N194</f>
        <v>5.33</v>
      </c>
      <c r="O195" s="10">
        <f>Financial!O194</f>
        <v>6.83</v>
      </c>
      <c r="P195" s="10">
        <f>Financial!P194</f>
        <v>5.44</v>
      </c>
      <c r="Q195" s="10">
        <f>Financial!Q194</f>
        <v>8.7100000000000009</v>
      </c>
      <c r="R195" s="10">
        <f>Financial!R194</f>
        <v>7.67</v>
      </c>
      <c r="S195" s="10">
        <f>Financial!S194</f>
        <v>7.32</v>
      </c>
      <c r="T195" s="10">
        <f>Financial!T194</f>
        <v>1136.75</v>
      </c>
      <c r="U195" s="10">
        <f>Financial!U194</f>
        <v>167.95</v>
      </c>
      <c r="V195" s="10">
        <f>Financial!V194</f>
        <v>280.08999999999997</v>
      </c>
      <c r="W195" s="10">
        <f>Financial!W194</f>
        <v>206.39</v>
      </c>
      <c r="X195" s="10">
        <f>Financial!X194</f>
        <v>87.08</v>
      </c>
      <c r="Y195" s="10">
        <f>Financial!Y194</f>
        <v>97.63</v>
      </c>
      <c r="Z195" s="10">
        <f>Financial!Z194</f>
        <v>224.69</v>
      </c>
      <c r="AA195" s="10">
        <f>Financial!AA194</f>
        <v>96.66</v>
      </c>
      <c r="AB195" s="10">
        <f>Financial!AB194</f>
        <v>262.08999999999997</v>
      </c>
      <c r="AC195" s="10">
        <f>Financial!AC194</f>
        <v>2077.19</v>
      </c>
      <c r="AD195" s="10">
        <f>IF(MONTH($A195)=1,Financial!AD194,IF(Financial!AD194-Financial!AD193&lt;=0,"",Financial!AD194-Financial!AD193))</f>
        <v>183863</v>
      </c>
      <c r="AE195" s="10">
        <f>IF(MONTH($A195)=1,Financial!AE194-Financial!AD194,IF((Financial!AE194-Financial!AE193)-(Financial!AD194-Financial!AD193)&lt;=0,"",(Financial!AE194-Financial!AE193)-(Financial!AD194-Financial!AD193)))</f>
        <v>598275</v>
      </c>
      <c r="AF195" s="10">
        <f>IF(MONTH($A195)=1,Financial!AF194,IF(Financial!AF194-Financial!AF193&lt;=0,"",Financial!AF194-Financial!AF193))</f>
        <v>2856813</v>
      </c>
      <c r="AG195" s="10">
        <f>Financial!AG194</f>
        <v>7.61</v>
      </c>
      <c r="AH195" s="10">
        <f>Financial!AH194</f>
        <v>7.59</v>
      </c>
      <c r="AI195" s="10">
        <f>Financial!AI194</f>
        <v>7.65</v>
      </c>
    </row>
    <row r="196" spans="1:35" ht="12.75" customHeight="1" x14ac:dyDescent="0.25">
      <c r="A196" s="13">
        <v>43009</v>
      </c>
      <c r="B196" s="10">
        <f>Financial!B195</f>
        <v>52744236.946415201</v>
      </c>
      <c r="C196" s="10">
        <f>Financial!C195</f>
        <v>424857</v>
      </c>
      <c r="D196" s="10">
        <f>Financial!D195</f>
        <v>4743050</v>
      </c>
      <c r="E196" s="10">
        <f>Financial!E195</f>
        <v>11904299</v>
      </c>
      <c r="F196" s="10">
        <f>Financial!F195</f>
        <v>11515274</v>
      </c>
      <c r="G196" s="10">
        <f>Financial!G195</f>
        <v>5512446</v>
      </c>
      <c r="H196" s="10">
        <f>Financial!H195</f>
        <v>13.23</v>
      </c>
      <c r="I196" s="10">
        <f>Financial!I195</f>
        <v>15.4</v>
      </c>
      <c r="J196" s="10">
        <f>Financial!J195</f>
        <v>18.52</v>
      </c>
      <c r="K196" s="10">
        <f>Financial!K195</f>
        <v>10.28</v>
      </c>
      <c r="L196" s="10">
        <f>Financial!L195</f>
        <v>12.45</v>
      </c>
      <c r="M196" s="10">
        <f>Financial!M195</f>
        <v>13.06</v>
      </c>
      <c r="N196" s="10">
        <f>Financial!N195</f>
        <v>5.73</v>
      </c>
      <c r="O196" s="10">
        <f>Financial!O195</f>
        <v>6.29</v>
      </c>
      <c r="P196" s="10">
        <f>Financial!P195</f>
        <v>5.86</v>
      </c>
      <c r="Q196" s="10">
        <f>Financial!Q195</f>
        <v>7.55</v>
      </c>
      <c r="R196" s="10">
        <f>Financial!R195</f>
        <v>7.29</v>
      </c>
      <c r="S196" s="10">
        <f>Financial!S195</f>
        <v>7.06</v>
      </c>
      <c r="T196" s="10">
        <f>Financial!T195</f>
        <v>1113.4100000000001</v>
      </c>
      <c r="U196" s="10">
        <f>Financial!U195</f>
        <v>168.03</v>
      </c>
      <c r="V196" s="10">
        <f>Financial!V195</f>
        <v>265.5</v>
      </c>
      <c r="W196" s="10">
        <f>Financial!W195</f>
        <v>205.26</v>
      </c>
      <c r="X196" s="10">
        <f>Financial!X195</f>
        <v>83.75</v>
      </c>
      <c r="Y196" s="10">
        <f>Financial!Y195</f>
        <v>94.27</v>
      </c>
      <c r="Z196" s="10">
        <f>Financial!Z195</f>
        <v>221.54</v>
      </c>
      <c r="AA196" s="10">
        <f>Financial!AA195</f>
        <v>95.03</v>
      </c>
      <c r="AB196" s="10">
        <f>Financial!AB195</f>
        <v>259.75</v>
      </c>
      <c r="AC196" s="10">
        <f>Financial!AC195</f>
        <v>2064.31</v>
      </c>
      <c r="AD196" s="10">
        <f>IF(MONTH($A196)=1,Financial!AD195,IF(Financial!AD195-Financial!AD194&lt;=0,"",Financial!AD195-Financial!AD194))</f>
        <v>213059</v>
      </c>
      <c r="AE196" s="10">
        <f>IF(MONTH($A196)=1,Financial!AE195-Financial!AD195,IF((Financial!AE195-Financial!AE194)-(Financial!AD195-Financial!AD194)&lt;=0,"",(Financial!AE195-Financial!AE194)-(Financial!AD195-Financial!AD194)))</f>
        <v>662135</v>
      </c>
      <c r="AF196" s="10">
        <f>IF(MONTH($A196)=1,Financial!AF195,IF(Financial!AF195-Financial!AF194&lt;=0,"",Financial!AF195-Financial!AF194))</f>
        <v>2712132</v>
      </c>
      <c r="AG196" s="10">
        <f>Financial!AG195</f>
        <v>7.54</v>
      </c>
      <c r="AH196" s="10">
        <f>Financial!AH195</f>
        <v>7.48</v>
      </c>
      <c r="AI196" s="10">
        <f>Financial!AI195</f>
        <v>7.61</v>
      </c>
    </row>
    <row r="197" spans="1:35" ht="12.75" customHeight="1" x14ac:dyDescent="0.25">
      <c r="A197" s="13">
        <v>43040</v>
      </c>
      <c r="B197" s="10">
        <f>Financial!B196</f>
        <v>52966181.540197201</v>
      </c>
      <c r="C197" s="10">
        <f>Financial!C196</f>
        <v>431636</v>
      </c>
      <c r="D197" s="10">
        <f>Financial!D196</f>
        <v>4839267</v>
      </c>
      <c r="E197" s="10">
        <f>Financial!E196</f>
        <v>12105078</v>
      </c>
      <c r="F197" s="10">
        <f>Financial!F196</f>
        <v>11578656</v>
      </c>
      <c r="G197" s="10">
        <f>Financial!G196</f>
        <v>5615893</v>
      </c>
      <c r="H197" s="10">
        <f>Financial!H196</f>
        <v>12.88</v>
      </c>
      <c r="I197" s="10">
        <f>Financial!I196</f>
        <v>15.71</v>
      </c>
      <c r="J197" s="10">
        <f>Financial!J196</f>
        <v>19</v>
      </c>
      <c r="K197" s="10">
        <f>Financial!K196</f>
        <v>9.6</v>
      </c>
      <c r="L197" s="10">
        <f>Financial!L196</f>
        <v>12.45</v>
      </c>
      <c r="M197" s="10">
        <f>Financial!M196</f>
        <v>12.63</v>
      </c>
      <c r="N197" s="10">
        <f>Financial!N196</f>
        <v>4.63</v>
      </c>
      <c r="O197" s="10">
        <f>Financial!O196</f>
        <v>7</v>
      </c>
      <c r="P197" s="10">
        <f>Financial!P196</f>
        <v>5.28</v>
      </c>
      <c r="Q197" s="10">
        <f>Financial!Q196</f>
        <v>7.51</v>
      </c>
      <c r="R197" s="10">
        <f>Financial!R196</f>
        <v>7.01</v>
      </c>
      <c r="S197" s="10">
        <f>Financial!S196</f>
        <v>6.86</v>
      </c>
      <c r="T197" s="10">
        <f>Financial!T196</f>
        <v>1131.56</v>
      </c>
      <c r="U197" s="10">
        <f>Financial!U196</f>
        <v>168.37</v>
      </c>
      <c r="V197" s="10">
        <f>Financial!V196</f>
        <v>257.07</v>
      </c>
      <c r="W197" s="10">
        <f>Financial!W196</f>
        <v>204.8</v>
      </c>
      <c r="X197" s="10">
        <f>Financial!X196</f>
        <v>82.66</v>
      </c>
      <c r="Y197" s="10">
        <f>Financial!Y196</f>
        <v>93.4</v>
      </c>
      <c r="Z197" s="10">
        <f>Financial!Z196</f>
        <v>217.21</v>
      </c>
      <c r="AA197" s="10">
        <f>Financial!AA196</f>
        <v>83.76</v>
      </c>
      <c r="AB197" s="10">
        <f>Financial!AB196</f>
        <v>266.63</v>
      </c>
      <c r="AC197" s="10">
        <f>Financial!AC196</f>
        <v>2100.62</v>
      </c>
      <c r="AD197" s="10">
        <f>IF(MONTH($A197)=1,Financial!AD196,IF(Financial!AD196-Financial!AD195&lt;=0,"",Financial!AD196-Financial!AD195))</f>
        <v>232615</v>
      </c>
      <c r="AE197" s="10">
        <f>IF(MONTH($A197)=1,Financial!AE196-Financial!AD196,IF((Financial!AE196-Financial!AE195)-(Financial!AD196-Financial!AD195)&lt;=0,"",(Financial!AE196-Financial!AE195)-(Financial!AD196-Financial!AD195)))</f>
        <v>680773</v>
      </c>
      <c r="AF197" s="10">
        <f>IF(MONTH($A197)=1,Financial!AF196,IF(Financial!AF196-Financial!AF195&lt;=0,"",Financial!AF196-Financial!AF195))</f>
        <v>2874708</v>
      </c>
      <c r="AG197" s="10">
        <f>Financial!AG196</f>
        <v>7.24</v>
      </c>
      <c r="AH197" s="10">
        <f>Financial!AH196</f>
        <v>7.33</v>
      </c>
      <c r="AI197" s="10">
        <f>Financial!AI196</f>
        <v>7.65</v>
      </c>
    </row>
    <row r="198" spans="1:35" ht="12.75" customHeight="1" x14ac:dyDescent="0.25">
      <c r="A198" s="13">
        <v>43070</v>
      </c>
      <c r="B198" s="10">
        <f>Financial!B197</f>
        <v>53509535.448155701</v>
      </c>
      <c r="C198" s="10">
        <f>Financial!C197</f>
        <v>432742</v>
      </c>
      <c r="D198" s="10">
        <f>Financial!D197</f>
        <v>4925136</v>
      </c>
      <c r="E198" s="10">
        <f>Financial!E197</f>
        <v>11990850</v>
      </c>
      <c r="F198" s="10">
        <f>Financial!F197</f>
        <v>12124796</v>
      </c>
      <c r="G198" s="10">
        <f>Financial!G197</f>
        <v>5642671</v>
      </c>
      <c r="H198" s="10">
        <f>Financial!H197</f>
        <v>12.45</v>
      </c>
      <c r="I198" s="10">
        <f>Financial!I197</f>
        <v>15.19</v>
      </c>
      <c r="J198" s="10">
        <f>Financial!J197</f>
        <v>18.989999999999998</v>
      </c>
      <c r="K198" s="10">
        <f>Financial!K197</f>
        <v>9.9499999999999993</v>
      </c>
      <c r="L198" s="10">
        <f>Financial!L197</f>
        <v>11.79</v>
      </c>
      <c r="M198" s="10">
        <f>Financial!M197</f>
        <v>12.17</v>
      </c>
      <c r="N198" s="10">
        <f>Financial!N197</f>
        <v>5.34</v>
      </c>
      <c r="O198" s="10">
        <f>Financial!O197</f>
        <v>6.44</v>
      </c>
      <c r="P198" s="10">
        <f>Financial!P197</f>
        <v>5.38</v>
      </c>
      <c r="Q198" s="10">
        <f>Financial!Q197</f>
        <v>9.15</v>
      </c>
      <c r="R198" s="10">
        <f>Financial!R197</f>
        <v>7.12</v>
      </c>
      <c r="S198" s="10">
        <f>Financial!S197</f>
        <v>6.62</v>
      </c>
      <c r="T198" s="10">
        <f>Financial!T197</f>
        <v>1154.43</v>
      </c>
      <c r="U198" s="10">
        <f>Financial!U197</f>
        <v>173.75</v>
      </c>
      <c r="V198" s="10">
        <f>Financial!V197</f>
        <v>247.78</v>
      </c>
      <c r="W198" s="10">
        <f>Financial!W197</f>
        <v>212.62</v>
      </c>
      <c r="X198" s="10">
        <f>Financial!X197</f>
        <v>79.98</v>
      </c>
      <c r="Y198" s="10">
        <f>Financial!Y197</f>
        <v>91.96</v>
      </c>
      <c r="Z198" s="10">
        <f>Financial!Z197</f>
        <v>211.07</v>
      </c>
      <c r="AA198" s="10">
        <f>Financial!AA197</f>
        <v>78.540000000000006</v>
      </c>
      <c r="AB198" s="10">
        <f>Financial!AB197</f>
        <v>264.42</v>
      </c>
      <c r="AC198" s="10">
        <f>Financial!AC197</f>
        <v>2109.7399999999998</v>
      </c>
      <c r="AD198" s="10">
        <f>IF(MONTH($A198)=1,Financial!AD197,IF(Financial!AD197-Financial!AD196&lt;=0,"",Financial!AD197-Financial!AD196))</f>
        <v>290469</v>
      </c>
      <c r="AE198" s="10">
        <f>IF(MONTH($A198)=1,Financial!AE197-Financial!AD197,IF((Financial!AE197-Financial!AE196)-(Financial!AD197-Financial!AD196)&lt;=0,"",(Financial!AE197-Financial!AE196)-(Financial!AD197-Financial!AD196)))</f>
        <v>774924</v>
      </c>
      <c r="AF198" s="10">
        <f>IF(MONTH($A198)=1,Financial!AF197,IF(Financial!AF197-Financial!AF196&lt;=0,"",Financial!AF197-Financial!AF196))</f>
        <v>4289355</v>
      </c>
      <c r="AG198" s="10">
        <f>Financial!AG197</f>
        <v>6.62</v>
      </c>
      <c r="AH198" s="10">
        <f>Financial!AH197</f>
        <v>6.98</v>
      </c>
      <c r="AI198" s="10">
        <f>Financial!AI197</f>
        <v>7.64</v>
      </c>
    </row>
    <row r="199" spans="1:35" ht="12.75" customHeight="1" x14ac:dyDescent="0.25">
      <c r="A199" s="13">
        <v>43101</v>
      </c>
      <c r="B199" s="10">
        <f>Financial!B198</f>
        <v>53413334.880181201</v>
      </c>
      <c r="C199" s="10">
        <f>Financial!C198</f>
        <v>447735</v>
      </c>
      <c r="D199" s="10">
        <f>Financial!D198</f>
        <v>4984941</v>
      </c>
      <c r="E199" s="10">
        <f>Financial!E198</f>
        <v>11938374</v>
      </c>
      <c r="F199" s="10">
        <f>Financial!F198</f>
        <v>11743936</v>
      </c>
      <c r="G199" s="10">
        <f>Financial!G198</f>
        <v>5656874</v>
      </c>
      <c r="H199" s="10">
        <f>Financial!H198</f>
        <v>12.99</v>
      </c>
      <c r="I199" s="10">
        <f>Financial!I198</f>
        <v>15.91</v>
      </c>
      <c r="J199" s="10">
        <f>Financial!J198</f>
        <v>18.989999999999998</v>
      </c>
      <c r="K199" s="10">
        <f>Financial!K198</f>
        <v>10.63</v>
      </c>
      <c r="L199" s="10">
        <f>Financial!L198</f>
        <v>11.8</v>
      </c>
      <c r="M199" s="10">
        <f>Financial!M198</f>
        <v>12.46</v>
      </c>
      <c r="N199" s="10">
        <f>Financial!N198</f>
        <v>5.33</v>
      </c>
      <c r="O199" s="10">
        <f>Financial!O198</f>
        <v>6.73</v>
      </c>
      <c r="P199" s="10">
        <f>Financial!P198</f>
        <v>5.72</v>
      </c>
      <c r="Q199" s="10">
        <f>Financial!Q198</f>
        <v>7.06</v>
      </c>
      <c r="R199" s="10">
        <f>Financial!R198</f>
        <v>6.61</v>
      </c>
      <c r="S199" s="10">
        <f>Financial!S198</f>
        <v>6.1</v>
      </c>
      <c r="T199" s="10">
        <f>Financial!T198</f>
        <v>1282.3599999999999</v>
      </c>
      <c r="U199" s="10">
        <f>Financial!U198</f>
        <v>196.3</v>
      </c>
      <c r="V199" s="10">
        <f>Financial!V198</f>
        <v>255.69</v>
      </c>
      <c r="W199" s="10">
        <f>Financial!W198</f>
        <v>224.59</v>
      </c>
      <c r="X199" s="10">
        <f>Financial!X198</f>
        <v>86.87</v>
      </c>
      <c r="Y199" s="10">
        <f>Financial!Y198</f>
        <v>103.07</v>
      </c>
      <c r="Z199" s="10">
        <f>Financial!Z198</f>
        <v>231.1</v>
      </c>
      <c r="AA199" s="10">
        <f>Financial!AA198</f>
        <v>81.540000000000006</v>
      </c>
      <c r="AB199" s="10">
        <f>Financial!AB198</f>
        <v>269.72000000000003</v>
      </c>
      <c r="AC199" s="10">
        <f>Financial!AC198</f>
        <v>2289.9899999999998</v>
      </c>
      <c r="AD199" s="10">
        <f>IF(MONTH($A199)=1,Financial!AD198,IF(Financial!AD198-Financial!AD197&lt;=0,"",Financial!AD198-Financial!AD197))</f>
        <v>148275</v>
      </c>
      <c r="AE199" s="10">
        <f>IF(MONTH($A199)=1,Financial!AE198-Financial!AD198,IF((Financial!AE198-Financial!AE197)-(Financial!AD198-Financial!AD197)&lt;=0,"",(Financial!AE198-Financial!AE197)-(Financial!AD198-Financial!AD197)))</f>
        <v>583416</v>
      </c>
      <c r="AF199" s="10">
        <f>IF(MONTH($A199)=1,Financial!AF198,IF(Financial!AF198-Financial!AF197&lt;=0,"",Financial!AF198-Financial!AF197))</f>
        <v>2824452</v>
      </c>
      <c r="AG199" s="10">
        <f>Financial!AG198</f>
        <v>6.75</v>
      </c>
      <c r="AH199" s="10">
        <f>Financial!AH198</f>
        <v>6.81</v>
      </c>
      <c r="AI199" s="10">
        <f>Financial!AI198</f>
        <v>7.34</v>
      </c>
    </row>
    <row r="200" spans="1:35" ht="12.75" customHeight="1" x14ac:dyDescent="0.25">
      <c r="A200" s="13">
        <v>43132</v>
      </c>
      <c r="B200" s="10">
        <f>Financial!B199</f>
        <v>53456564.667223401</v>
      </c>
      <c r="C200" s="10">
        <f>Financial!C199</f>
        <v>453644</v>
      </c>
      <c r="D200" s="10">
        <f>Financial!D199</f>
        <v>5054528</v>
      </c>
      <c r="E200" s="10">
        <f>Financial!E199</f>
        <v>11932984</v>
      </c>
      <c r="F200" s="10">
        <f>Financial!F199</f>
        <v>11958062</v>
      </c>
      <c r="G200" s="10">
        <f>Financial!G199</f>
        <v>5514623</v>
      </c>
      <c r="H200" s="10">
        <f>Financial!H199</f>
        <v>12.91</v>
      </c>
      <c r="I200" s="10">
        <f>Financial!I199</f>
        <v>16.14</v>
      </c>
      <c r="J200" s="10">
        <f>Financial!J199</f>
        <v>18.29</v>
      </c>
      <c r="K200" s="10">
        <f>Financial!K199</f>
        <v>9.69</v>
      </c>
      <c r="L200" s="10">
        <f>Financial!L199</f>
        <v>11.43</v>
      </c>
      <c r="M200" s="10">
        <f>Financial!M199</f>
        <v>11.58</v>
      </c>
      <c r="N200" s="10">
        <f>Financial!N199</f>
        <v>5.32</v>
      </c>
      <c r="O200" s="10">
        <f>Financial!O199</f>
        <v>6.41</v>
      </c>
      <c r="P200" s="10">
        <f>Financial!P199</f>
        <v>5.57</v>
      </c>
      <c r="Q200" s="10">
        <f>Financial!Q199</f>
        <v>6.91</v>
      </c>
      <c r="R200" s="10">
        <f>Financial!R199</f>
        <v>6.32</v>
      </c>
      <c r="S200" s="10">
        <f>Financial!S199</f>
        <v>5.95</v>
      </c>
      <c r="T200" s="10">
        <f>Financial!T199</f>
        <v>1285.47</v>
      </c>
      <c r="U200" s="10">
        <f>Financial!U199</f>
        <v>196.56</v>
      </c>
      <c r="V200" s="10">
        <f>Financial!V199</f>
        <v>256.60000000000002</v>
      </c>
      <c r="W200" s="10">
        <f>Financial!W199</f>
        <v>222.45</v>
      </c>
      <c r="X200" s="10">
        <f>Financial!X199</f>
        <v>87.66</v>
      </c>
      <c r="Y200" s="10">
        <f>Financial!Y199</f>
        <v>104.05</v>
      </c>
      <c r="Z200" s="10">
        <f>Financial!Z199</f>
        <v>234.89</v>
      </c>
      <c r="AA200" s="10">
        <f>Financial!AA199</f>
        <v>83.15</v>
      </c>
      <c r="AB200" s="10">
        <f>Financial!AB199</f>
        <v>261.88</v>
      </c>
      <c r="AC200" s="10">
        <f>Financial!AC199</f>
        <v>2296.8000000000002</v>
      </c>
      <c r="AD200" s="10">
        <f>IF(MONTH($A200)=1,Financial!AD199,IF(Financial!AD199-Financial!AD198&lt;=0,"",Financial!AD199-Financial!AD198))</f>
        <v>198940</v>
      </c>
      <c r="AE200" s="10">
        <f>IF(MONTH($A200)=1,Financial!AE199-Financial!AD199,IF((Financial!AE199-Financial!AE198)-(Financial!AD199-Financial!AD198)&lt;=0,"",(Financial!AE199-Financial!AE198)-(Financial!AD199-Financial!AD198)))</f>
        <v>591521</v>
      </c>
      <c r="AF200" s="10">
        <f>IF(MONTH($A200)=1,Financial!AF199,IF(Financial!AF199-Financial!AF198&lt;=0,"",Financial!AF199-Financial!AF198))</f>
        <v>2897813</v>
      </c>
      <c r="AG200" s="10">
        <f>Financial!AG199</f>
        <v>6.26</v>
      </c>
      <c r="AH200" s="10">
        <f>Financial!AH199</f>
        <v>6.49</v>
      </c>
      <c r="AI200" s="10">
        <f>Financial!AI199</f>
        <v>7.13</v>
      </c>
    </row>
    <row r="201" spans="1:35" ht="12.75" customHeight="1" x14ac:dyDescent="0.25">
      <c r="A201" s="13">
        <v>43160</v>
      </c>
      <c r="B201" s="10">
        <f>Financial!B200</f>
        <v>54786049.969342597</v>
      </c>
      <c r="C201" s="10">
        <f>Financial!C200</f>
        <v>457995</v>
      </c>
      <c r="D201" s="10">
        <f>Financial!D200</f>
        <v>5148846</v>
      </c>
      <c r="E201" s="10">
        <f>Financial!E200</f>
        <v>12000251</v>
      </c>
      <c r="F201" s="10">
        <f>Financial!F200</f>
        <v>11991620</v>
      </c>
      <c r="G201" s="10">
        <f>Financial!G200</f>
        <v>5677030</v>
      </c>
      <c r="H201" s="10">
        <f>Financial!H200</f>
        <v>12.93</v>
      </c>
      <c r="I201" s="10">
        <f>Financial!I200</f>
        <v>15.58</v>
      </c>
      <c r="J201" s="10">
        <f>Financial!J200</f>
        <v>17.41</v>
      </c>
      <c r="K201" s="10">
        <f>Financial!K200</f>
        <v>9.56</v>
      </c>
      <c r="L201" s="10">
        <f>Financial!L200</f>
        <v>11.35</v>
      </c>
      <c r="M201" s="10">
        <f>Financial!M200</f>
        <v>11.32</v>
      </c>
      <c r="N201" s="10">
        <f>Financial!N200</f>
        <v>4.97</v>
      </c>
      <c r="O201" s="10">
        <f>Financial!O200</f>
        <v>6.25</v>
      </c>
      <c r="P201" s="10">
        <f>Financial!P200</f>
        <v>5.59</v>
      </c>
      <c r="Q201" s="10">
        <f>Financial!Q200</f>
        <v>5.49</v>
      </c>
      <c r="R201" s="10">
        <f>Financial!R200</f>
        <v>6.32</v>
      </c>
      <c r="S201" s="10">
        <f>Financial!S200</f>
        <v>5.99</v>
      </c>
      <c r="T201" s="10">
        <f>Financial!T200</f>
        <v>1249.4100000000001</v>
      </c>
      <c r="U201" s="10">
        <f>Financial!U200</f>
        <v>194.54</v>
      </c>
      <c r="V201" s="10">
        <f>Financial!V200</f>
        <v>248.69</v>
      </c>
      <c r="W201" s="10">
        <f>Financial!W200</f>
        <v>212.69</v>
      </c>
      <c r="X201" s="10">
        <f>Financial!X200</f>
        <v>86.32</v>
      </c>
      <c r="Y201" s="10">
        <f>Financial!Y200</f>
        <v>98.78</v>
      </c>
      <c r="Z201" s="10">
        <f>Financial!Z200</f>
        <v>228.03</v>
      </c>
      <c r="AA201" s="10">
        <f>Financial!AA200</f>
        <v>85.69</v>
      </c>
      <c r="AB201" s="10">
        <f>Financial!AB200</f>
        <v>250.48</v>
      </c>
      <c r="AC201" s="10">
        <f>Financial!AC200</f>
        <v>2270.98</v>
      </c>
      <c r="AD201" s="10">
        <f>IF(MONTH($A201)=1,Financial!AD200,IF(Financial!AD200-Financial!AD199&lt;=0,"",Financial!AD200-Financial!AD199))</f>
        <v>234756</v>
      </c>
      <c r="AE201" s="10">
        <f>IF(MONTH($A201)=1,Financial!AE200-Financial!AD200,IF((Financial!AE200-Financial!AE199)-(Financial!AD200-Financial!AD199)&lt;=0,"",(Financial!AE200-Financial!AE199)-(Financial!AD200-Financial!AD199)))</f>
        <v>716275</v>
      </c>
      <c r="AF201" s="10">
        <f>IF(MONTH($A201)=1,Financial!AF200,IF(Financial!AF200-Financial!AF199&lt;=0,"",Financial!AF200-Financial!AF199))</f>
        <v>3306690</v>
      </c>
      <c r="AG201" s="10">
        <f>Financial!AG200</f>
        <v>6.12</v>
      </c>
      <c r="AH201" s="10">
        <f>Financial!AH200</f>
        <v>6.39</v>
      </c>
      <c r="AI201" s="10">
        <f>Financial!AI200</f>
        <v>7.14</v>
      </c>
    </row>
    <row r="202" spans="1:35" ht="12.75" customHeight="1" x14ac:dyDescent="0.25">
      <c r="A202" s="13">
        <v>43191</v>
      </c>
      <c r="B202" s="10">
        <f>Financial!B201</f>
        <v>56335857.0553905</v>
      </c>
      <c r="C202" s="10">
        <f>Financial!C201</f>
        <v>459884</v>
      </c>
      <c r="D202" s="10">
        <f>Financial!D201</f>
        <v>5260958</v>
      </c>
      <c r="E202" s="10">
        <f>Financial!E201</f>
        <v>12602878</v>
      </c>
      <c r="F202" s="10">
        <f>Financial!F201</f>
        <v>12304312</v>
      </c>
      <c r="G202" s="10">
        <f>Financial!G201</f>
        <v>5931784</v>
      </c>
      <c r="H202" s="10">
        <f>Financial!H201</f>
        <v>12.8</v>
      </c>
      <c r="I202" s="10">
        <f>Financial!I201</f>
        <v>15.6</v>
      </c>
      <c r="J202" s="10">
        <f>Financial!J201</f>
        <v>16.14</v>
      </c>
      <c r="K202" s="10">
        <f>Financial!K201</f>
        <v>9.74</v>
      </c>
      <c r="L202" s="10">
        <f>Financial!L201</f>
        <v>11.5</v>
      </c>
      <c r="M202" s="10">
        <f>Financial!M201</f>
        <v>11.36</v>
      </c>
      <c r="N202" s="10">
        <f>Financial!N201</f>
        <v>4.71</v>
      </c>
      <c r="O202" s="10">
        <f>Financial!O201</f>
        <v>5.88</v>
      </c>
      <c r="P202" s="10">
        <f>Financial!P201</f>
        <v>5.39</v>
      </c>
      <c r="Q202" s="10">
        <f>Financial!Q201</f>
        <v>4.53</v>
      </c>
      <c r="R202" s="10">
        <f>Financial!R201</f>
        <v>5.68</v>
      </c>
      <c r="S202" s="10">
        <f>Financial!S201</f>
        <v>5.77</v>
      </c>
      <c r="T202" s="10">
        <f>Financial!T201</f>
        <v>1153.96</v>
      </c>
      <c r="U202" s="10">
        <f>Financial!U201</f>
        <v>189.01</v>
      </c>
      <c r="V202" s="10">
        <f>Financial!V201</f>
        <v>223.63</v>
      </c>
      <c r="W202" s="10">
        <f>Financial!W201</f>
        <v>198.56</v>
      </c>
      <c r="X202" s="10">
        <f>Financial!X201</f>
        <v>78.180000000000007</v>
      </c>
      <c r="Y202" s="10">
        <f>Financial!Y201</f>
        <v>88.04</v>
      </c>
      <c r="Z202" s="10">
        <f>Financial!Z201</f>
        <v>202.84</v>
      </c>
      <c r="AA202" s="10">
        <f>Financial!AA201</f>
        <v>71.59</v>
      </c>
      <c r="AB202" s="10">
        <f>Financial!AB201</f>
        <v>243.56</v>
      </c>
      <c r="AC202" s="10">
        <f>Financial!AC201</f>
        <v>2307.02</v>
      </c>
      <c r="AD202" s="10">
        <f>IF(MONTH($A202)=1,Financial!AD201,IF(Financial!AD201-Financial!AD200&lt;=0,"",Financial!AD201-Financial!AD200))</f>
        <v>249267</v>
      </c>
      <c r="AE202" s="10">
        <f>IF(MONTH($A202)=1,Financial!AE201-Financial!AD201,IF((Financial!AE201-Financial!AE200)-(Financial!AD201-Financial!AD200)&lt;=0,"",(Financial!AE201-Financial!AE200)-(Financial!AD201-Financial!AD200)))</f>
        <v>746708</v>
      </c>
      <c r="AF202" s="10">
        <f>IF(MONTH($A202)=1,Financial!AF201,IF(Financial!AF201-Financial!AF200&lt;=0,"",Financial!AF201-Financial!AF200))</f>
        <v>3544690</v>
      </c>
      <c r="AG202" s="10">
        <f>Financial!AG201</f>
        <v>6.43</v>
      </c>
      <c r="AH202" s="10">
        <f>Financial!AH201</f>
        <v>6.7</v>
      </c>
      <c r="AI202" s="10">
        <f>Financial!AI201</f>
        <v>7.37</v>
      </c>
    </row>
    <row r="203" spans="1:35" ht="12.75" customHeight="1" x14ac:dyDescent="0.25">
      <c r="A203" s="13">
        <v>43221</v>
      </c>
      <c r="B203" s="10">
        <f>Financial!B202</f>
        <v>56667914.327546999</v>
      </c>
      <c r="C203" s="10">
        <f>Financial!C202</f>
        <v>456640</v>
      </c>
      <c r="D203" s="10">
        <f>Financial!D202</f>
        <v>5373050</v>
      </c>
      <c r="E203" s="10">
        <f>Financial!E202</f>
        <v>12765229</v>
      </c>
      <c r="F203" s="10">
        <f>Financial!F202</f>
        <v>12219433</v>
      </c>
      <c r="G203" s="10">
        <f>Financial!G202</f>
        <v>5982780</v>
      </c>
      <c r="H203" s="10">
        <f>Financial!H202</f>
        <v>12.7</v>
      </c>
      <c r="I203" s="10">
        <f>Financial!I202</f>
        <v>15.72</v>
      </c>
      <c r="J203" s="10">
        <f>Financial!J202</f>
        <v>17.79</v>
      </c>
      <c r="K203" s="10">
        <f>Financial!K202</f>
        <v>8.56</v>
      </c>
      <c r="L203" s="10">
        <f>Financial!L202</f>
        <v>11.12</v>
      </c>
      <c r="M203" s="10">
        <f>Financial!M202</f>
        <v>11.52</v>
      </c>
      <c r="N203" s="10">
        <f>Financial!N202</f>
        <v>4.8499999999999996</v>
      </c>
      <c r="O203" s="10">
        <f>Financial!O202</f>
        <v>6.02</v>
      </c>
      <c r="P203" s="10">
        <f>Financial!P202</f>
        <v>5.46</v>
      </c>
      <c r="Q203" s="10">
        <f>Financial!Q202</f>
        <v>6.08</v>
      </c>
      <c r="R203" s="10">
        <f>Financial!R202</f>
        <v>6.28</v>
      </c>
      <c r="S203" s="10">
        <f>Financial!S202</f>
        <v>5.79</v>
      </c>
      <c r="T203" s="10">
        <f>Financial!T202</f>
        <v>1162.98</v>
      </c>
      <c r="U203" s="10">
        <f>Financial!U202</f>
        <v>192.93</v>
      </c>
      <c r="V203" s="10">
        <f>Financial!V202</f>
        <v>225.74</v>
      </c>
      <c r="W203" s="10">
        <f>Financial!W202</f>
        <v>196.3</v>
      </c>
      <c r="X203" s="10">
        <f>Financial!X202</f>
        <v>77.86</v>
      </c>
      <c r="Y203" s="10">
        <f>Financial!Y202</f>
        <v>86.17</v>
      </c>
      <c r="Z203" s="10">
        <f>Financial!Z202</f>
        <v>197.81</v>
      </c>
      <c r="AA203" s="10">
        <f>Financial!AA202</f>
        <v>70.52</v>
      </c>
      <c r="AB203" s="10">
        <f>Financial!AB202</f>
        <v>232.23</v>
      </c>
      <c r="AC203" s="10">
        <f>Financial!AC202</f>
        <v>2302.88</v>
      </c>
      <c r="AD203" s="10">
        <f>IF(MONTH($A203)=1,Financial!AD202,IF(Financial!AD202-Financial!AD201&lt;=0,"",Financial!AD202-Financial!AD201))</f>
        <v>235404</v>
      </c>
      <c r="AE203" s="10">
        <f>IF(MONTH($A203)=1,Financial!AE202-Financial!AD202,IF((Financial!AE202-Financial!AE201)-(Financial!AD202-Financial!AD201)&lt;=0,"",(Financial!AE202-Financial!AE201)-(Financial!AD202-Financial!AD201)))</f>
        <v>776771</v>
      </c>
      <c r="AF203" s="10">
        <f>IF(MONTH($A203)=1,Financial!AF202,IF(Financial!AF202-Financial!AF201&lt;=0,"",Financial!AF202-Financial!AF201))</f>
        <v>3102284</v>
      </c>
      <c r="AG203" s="10">
        <f>Financial!AG202</f>
        <v>6.67</v>
      </c>
      <c r="AH203" s="10">
        <f>Financial!AH202</f>
        <v>6.9</v>
      </c>
      <c r="AI203" s="10">
        <f>Financial!AI202</f>
        <v>7.49</v>
      </c>
    </row>
    <row r="204" spans="1:35" ht="12.75" customHeight="1" x14ac:dyDescent="0.25">
      <c r="A204" s="13">
        <v>43252</v>
      </c>
      <c r="B204" s="10">
        <f>Financial!B203</f>
        <v>57276171.401705101</v>
      </c>
      <c r="C204" s="10">
        <f>Financial!C203</f>
        <v>456749</v>
      </c>
      <c r="D204" s="10">
        <f>Financial!D203</f>
        <v>5492106</v>
      </c>
      <c r="E204" s="10">
        <f>Financial!E203</f>
        <v>12842441</v>
      </c>
      <c r="F204" s="10">
        <f>Financial!F203</f>
        <v>12365158</v>
      </c>
      <c r="G204" s="10">
        <f>Financial!G203</f>
        <v>6350257</v>
      </c>
      <c r="H204" s="10">
        <f>Financial!H203</f>
        <v>12.5</v>
      </c>
      <c r="I204" s="10">
        <f>Financial!I203</f>
        <v>15.63</v>
      </c>
      <c r="J204" s="10">
        <f>Financial!J203</f>
        <v>17.72</v>
      </c>
      <c r="K204" s="10">
        <f>Financial!K203</f>
        <v>8.27</v>
      </c>
      <c r="L204" s="10">
        <f>Financial!L203</f>
        <v>11.09</v>
      </c>
      <c r="M204" s="10">
        <f>Financial!M203</f>
        <v>11.39</v>
      </c>
      <c r="N204" s="10">
        <f>Financial!N203</f>
        <v>4.78</v>
      </c>
      <c r="O204" s="10">
        <f>Financial!O203</f>
        <v>5.72</v>
      </c>
      <c r="P204" s="10">
        <f>Financial!P203</f>
        <v>5.2</v>
      </c>
      <c r="Q204" s="10">
        <f>Financial!Q203</f>
        <v>6.65</v>
      </c>
      <c r="R204" s="10">
        <f>Financial!R203</f>
        <v>5.96</v>
      </c>
      <c r="S204" s="10">
        <f>Financial!S203</f>
        <v>5.81</v>
      </c>
      <c r="T204" s="10">
        <f>Financial!T203</f>
        <v>1154.1600000000001</v>
      </c>
      <c r="U204" s="10">
        <f>Financial!U203</f>
        <v>194.21</v>
      </c>
      <c r="V204" s="10">
        <f>Financial!V203</f>
        <v>219.1</v>
      </c>
      <c r="W204" s="10">
        <f>Financial!W203</f>
        <v>192.81</v>
      </c>
      <c r="X204" s="10">
        <f>Financial!X203</f>
        <v>75.13</v>
      </c>
      <c r="Y204" s="10">
        <f>Financial!Y203</f>
        <v>87.28</v>
      </c>
      <c r="Z204" s="10">
        <f>Financial!Z203</f>
        <v>191.57</v>
      </c>
      <c r="AA204" s="10">
        <f>Financial!AA203</f>
        <v>69.06</v>
      </c>
      <c r="AB204" s="10">
        <f>Financial!AB203</f>
        <v>228.57</v>
      </c>
      <c r="AC204" s="10">
        <f>Financial!AC203</f>
        <v>2295.9499999999998</v>
      </c>
      <c r="AD204" s="10">
        <f>IF(MONTH($A204)=1,Financial!AD203,IF(Financial!AD203-Financial!AD202&lt;=0,"",Financial!AD203-Financial!AD202))</f>
        <v>242640</v>
      </c>
      <c r="AE204" s="10">
        <f>IF(MONTH($A204)=1,Financial!AE203-Financial!AD203,IF((Financial!AE203-Financial!AE202)-(Financial!AD203-Financial!AD202)&lt;=0,"",(Financial!AE203-Financial!AE202)-(Financial!AD203-Financial!AD202)))</f>
        <v>754967</v>
      </c>
      <c r="AF204" s="10">
        <f>IF(MONTH($A204)=1,Financial!AF203,IF(Financial!AF203-Financial!AF202&lt;=0,"",Financial!AF203-Financial!AF202))</f>
        <v>3128545</v>
      </c>
      <c r="AG204" s="10">
        <f>Financial!AG203</f>
        <v>6.83</v>
      </c>
      <c r="AH204" s="10">
        <f>Financial!AH203</f>
        <v>7.25</v>
      </c>
      <c r="AI204" s="10">
        <f>Financial!AI203</f>
        <v>7.81</v>
      </c>
    </row>
    <row r="205" spans="1:35" ht="12.75" customHeight="1" x14ac:dyDescent="0.25">
      <c r="A205" s="13">
        <v>43282</v>
      </c>
      <c r="B205" s="10">
        <f>Financial!B204</f>
        <v>57141788.818852603</v>
      </c>
      <c r="C205" s="10">
        <f>Financial!C204</f>
        <v>458032</v>
      </c>
      <c r="D205" s="10">
        <f>Financial!D204</f>
        <v>5618907</v>
      </c>
      <c r="E205" s="10">
        <f>Financial!E204</f>
        <v>12914289</v>
      </c>
      <c r="F205" s="10">
        <f>Financial!F204</f>
        <v>12355405</v>
      </c>
      <c r="G205" s="10">
        <f>Financial!G204</f>
        <v>6366374</v>
      </c>
      <c r="H205" s="10">
        <f>Financial!H204</f>
        <v>12.47</v>
      </c>
      <c r="I205" s="10">
        <f>Financial!I204</f>
        <v>15.39</v>
      </c>
      <c r="J205" s="10">
        <f>Financial!J204</f>
        <v>17.12</v>
      </c>
      <c r="K205" s="10">
        <f>Financial!K204</f>
        <v>8.6999999999999993</v>
      </c>
      <c r="L205" s="10">
        <f>Financial!L204</f>
        <v>11.13</v>
      </c>
      <c r="M205" s="10">
        <f>Financial!M204</f>
        <v>11.45</v>
      </c>
      <c r="N205" s="10">
        <f>Financial!N204</f>
        <v>5.14</v>
      </c>
      <c r="O205" s="10">
        <f>Financial!O204</f>
        <v>5.76</v>
      </c>
      <c r="P205" s="10">
        <f>Financial!P204</f>
        <v>5.13</v>
      </c>
      <c r="Q205" s="10">
        <f>Financial!Q204</f>
        <v>5.2</v>
      </c>
      <c r="R205" s="10">
        <f>Financial!R204</f>
        <v>6.33</v>
      </c>
      <c r="S205" s="10">
        <f>Financial!S204</f>
        <v>5.88</v>
      </c>
      <c r="T205" s="10">
        <f>Financial!T204</f>
        <v>1173.06</v>
      </c>
      <c r="U205" s="10">
        <f>Financial!U204</f>
        <v>203.16</v>
      </c>
      <c r="V205" s="10">
        <f>Financial!V204</f>
        <v>211.53</v>
      </c>
      <c r="W205" s="10">
        <f>Financial!W204</f>
        <v>198.72</v>
      </c>
      <c r="X205" s="10">
        <f>Financial!X204</f>
        <v>73.86</v>
      </c>
      <c r="Y205" s="10">
        <f>Financial!Y204</f>
        <v>86.37</v>
      </c>
      <c r="Z205" s="10">
        <f>Financial!Z204</f>
        <v>190.05</v>
      </c>
      <c r="AA205" s="10">
        <f>Financial!AA204</f>
        <v>63.3</v>
      </c>
      <c r="AB205" s="10">
        <f>Financial!AB204</f>
        <v>233.56</v>
      </c>
      <c r="AC205" s="10">
        <f>Financial!AC204</f>
        <v>2321.11</v>
      </c>
      <c r="AD205" s="10">
        <f>IF(MONTH($A205)=1,Financial!AD204,IF(Financial!AD204-Financial!AD203&lt;=0,"",Financial!AD204-Financial!AD203))</f>
        <v>246395</v>
      </c>
      <c r="AE205" s="10">
        <f>IF(MONTH($A205)=1,Financial!AE204-Financial!AD204,IF((Financial!AE204-Financial!AE203)-(Financial!AD204-Financial!AD203)&lt;=0,"",(Financial!AE204-Financial!AE203)-(Financial!AD204-Financial!AD203)))</f>
        <v>810423</v>
      </c>
      <c r="AF205" s="10">
        <f>IF(MONTH($A205)=1,Financial!AF204,IF(Financial!AF204-Financial!AF203&lt;=0,"",Financial!AF204-Financial!AF203))</f>
        <v>3294260</v>
      </c>
      <c r="AG205" s="10">
        <f>Financial!AG204</f>
        <v>7.08</v>
      </c>
      <c r="AH205" s="10">
        <f>Financial!AH204</f>
        <v>7.37</v>
      </c>
      <c r="AI205" s="10">
        <f>Financial!AI204</f>
        <v>7.81</v>
      </c>
    </row>
    <row r="206" spans="1:35" ht="12.75" customHeight="1" x14ac:dyDescent="0.25">
      <c r="A206" s="13">
        <v>43313</v>
      </c>
      <c r="B206" s="10">
        <f>Financial!B205</f>
        <v>58166457.608767599</v>
      </c>
      <c r="C206" s="10">
        <f>Financial!C205</f>
        <v>460615</v>
      </c>
      <c r="D206" s="10">
        <f>Financial!D205</f>
        <v>5760291</v>
      </c>
      <c r="E206" s="10">
        <f>Financial!E205</f>
        <v>13198643</v>
      </c>
      <c r="F206" s="10">
        <f>Financial!F205</f>
        <v>12399394</v>
      </c>
      <c r="G206" s="10">
        <f>Financial!G205</f>
        <v>6611023</v>
      </c>
      <c r="H206" s="10">
        <f>Financial!H205</f>
        <v>12.41</v>
      </c>
      <c r="I206" s="10">
        <f>Financial!I205</f>
        <v>15.33</v>
      </c>
      <c r="J206" s="10">
        <f>Financial!J205</f>
        <v>17.739999999999998</v>
      </c>
      <c r="K206" s="10">
        <f>Financial!K205</f>
        <v>9.32</v>
      </c>
      <c r="L206" s="10">
        <f>Financial!L205</f>
        <v>11.14</v>
      </c>
      <c r="M206" s="10">
        <f>Financial!M205</f>
        <v>11.39</v>
      </c>
      <c r="N206" s="10">
        <f>Financial!N205</f>
        <v>4.88</v>
      </c>
      <c r="O206" s="10">
        <f>Financial!O205</f>
        <v>5.74</v>
      </c>
      <c r="P206" s="10">
        <f>Financial!P205</f>
        <v>5.04</v>
      </c>
      <c r="Q206" s="10">
        <f>Financial!Q205</f>
        <v>7.29</v>
      </c>
      <c r="R206" s="10">
        <f>Financial!R205</f>
        <v>7.18</v>
      </c>
      <c r="S206" s="10">
        <f>Financial!S205</f>
        <v>5.97</v>
      </c>
      <c r="T206" s="10">
        <f>Financial!T205</f>
        <v>1092.29</v>
      </c>
      <c r="U206" s="10">
        <f>Financial!U205</f>
        <v>198.93</v>
      </c>
      <c r="V206" s="10">
        <f>Financial!V205</f>
        <v>194.37</v>
      </c>
      <c r="W206" s="10">
        <f>Financial!W205</f>
        <v>186.46</v>
      </c>
      <c r="X206" s="10">
        <f>Financial!X205</f>
        <v>63.57</v>
      </c>
      <c r="Y206" s="10">
        <f>Financial!Y205</f>
        <v>80.75</v>
      </c>
      <c r="Z206" s="10">
        <f>Financial!Z205</f>
        <v>161.52000000000001</v>
      </c>
      <c r="AA206" s="10">
        <f>Financial!AA205</f>
        <v>54.9</v>
      </c>
      <c r="AB206" s="10">
        <f>Financial!AB205</f>
        <v>237.53</v>
      </c>
      <c r="AC206" s="10">
        <f>Financial!AC205</f>
        <v>2345.85</v>
      </c>
      <c r="AD206" s="10">
        <f>IF(MONTH($A206)=1,Financial!AD205,IF(Financial!AD205-Financial!AD204&lt;=0,"",Financial!AD205-Financial!AD204))</f>
        <v>259975</v>
      </c>
      <c r="AE206" s="10">
        <f>IF(MONTH($A206)=1,Financial!AE205-Financial!AD205,IF((Financial!AE205-Financial!AE204)-(Financial!AD205-Financial!AD204)&lt;=0,"",(Financial!AE205-Financial!AE204)-(Financial!AD205-Financial!AD204)))</f>
        <v>849717</v>
      </c>
      <c r="AF206" s="10">
        <f>IF(MONTH($A206)=1,Financial!AF205,IF(Financial!AF205-Financial!AF204&lt;=0,"",Financial!AF205-Financial!AF204))</f>
        <v>3493586</v>
      </c>
      <c r="AG206" s="10">
        <f>Financial!AG205</f>
        <v>7.37</v>
      </c>
      <c r="AH206" s="10">
        <f>Financial!AH205</f>
        <v>8.1300000000000008</v>
      </c>
      <c r="AI206" s="10">
        <f>Financial!AI205</f>
        <v>8.8000000000000007</v>
      </c>
    </row>
    <row r="207" spans="1:35" ht="12.75" customHeight="1" x14ac:dyDescent="0.25">
      <c r="A207" s="13">
        <v>43344</v>
      </c>
      <c r="B207" s="10">
        <f>Financial!B206</f>
        <v>58081683.070221096</v>
      </c>
      <c r="C207" s="10">
        <f>Financial!C206</f>
        <v>459163</v>
      </c>
      <c r="D207" s="10">
        <f>Financial!D206</f>
        <v>5873062</v>
      </c>
      <c r="E207" s="10">
        <f>Financial!E206</f>
        <v>13073326</v>
      </c>
      <c r="F207" s="10">
        <f>Financial!F206</f>
        <v>12192651</v>
      </c>
      <c r="G207" s="10">
        <f>Financial!G206</f>
        <v>6725954</v>
      </c>
      <c r="H207" s="10">
        <f>Financial!H206</f>
        <v>12.04</v>
      </c>
      <c r="I207" s="10">
        <f>Financial!I206</f>
        <v>15.01</v>
      </c>
      <c r="J207" s="10">
        <f>Financial!J206</f>
        <v>17.5</v>
      </c>
      <c r="K207" s="10">
        <f>Financial!K206</f>
        <v>9.34</v>
      </c>
      <c r="L207" s="10">
        <f>Financial!L206</f>
        <v>11.13</v>
      </c>
      <c r="M207" s="10">
        <f>Financial!M206</f>
        <v>11.03</v>
      </c>
      <c r="N207" s="10">
        <f>Financial!N206</f>
        <v>5.17</v>
      </c>
      <c r="O207" s="10">
        <f>Financial!O206</f>
        <v>6.05</v>
      </c>
      <c r="P207" s="10">
        <f>Financial!P206</f>
        <v>5.21</v>
      </c>
      <c r="Q207" s="10">
        <f>Financial!Q206</f>
        <v>6.62</v>
      </c>
      <c r="R207" s="10">
        <f>Financial!R206</f>
        <v>6.08</v>
      </c>
      <c r="S207" s="10">
        <f>Financial!S206</f>
        <v>6.21</v>
      </c>
      <c r="T207" s="10">
        <f>Financial!T206</f>
        <v>1192.04</v>
      </c>
      <c r="U207" s="10">
        <f>Financial!U206</f>
        <v>220.22</v>
      </c>
      <c r="V207" s="10">
        <f>Financial!V206</f>
        <v>192.35</v>
      </c>
      <c r="W207" s="10">
        <f>Financial!W206</f>
        <v>200.04</v>
      </c>
      <c r="X207" s="10">
        <f>Financial!X206</f>
        <v>67.680000000000007</v>
      </c>
      <c r="Y207" s="10">
        <f>Financial!Y206</f>
        <v>86.59</v>
      </c>
      <c r="Z207" s="10">
        <f>Financial!Z206</f>
        <v>168.8</v>
      </c>
      <c r="AA207" s="10">
        <f>Financial!AA206</f>
        <v>55.75</v>
      </c>
      <c r="AB207" s="10">
        <f>Financial!AB206</f>
        <v>240.77</v>
      </c>
      <c r="AC207" s="10">
        <f>Financial!AC206</f>
        <v>2475.36</v>
      </c>
      <c r="AD207" s="10">
        <f>IF(MONTH($A207)=1,Financial!AD206,IF(Financial!AD206-Financial!AD205&lt;=0,"",Financial!AD206-Financial!AD205))</f>
        <v>254846</v>
      </c>
      <c r="AE207" s="10">
        <f>IF(MONTH($A207)=1,Financial!AE206-Financial!AD206,IF((Financial!AE206-Financial!AE205)-(Financial!AD206-Financial!AD205)&lt;=0,"",(Financial!AE206-Financial!AE205)-(Financial!AD206-Financial!AD205)))</f>
        <v>801350</v>
      </c>
      <c r="AF207" s="10">
        <f>IF(MONTH($A207)=1,Financial!AF206,IF(Financial!AF206-Financial!AF205&lt;=0,"",Financial!AF206-Financial!AF205))</f>
        <v>2981329</v>
      </c>
      <c r="AG207" s="10">
        <f>Financial!AG206</f>
        <v>7.27</v>
      </c>
      <c r="AH207" s="10">
        <f>Financial!AH206</f>
        <v>7.98</v>
      </c>
      <c r="AI207" s="10">
        <f>Financial!AI206</f>
        <v>8.69</v>
      </c>
    </row>
    <row r="208" spans="1:35" ht="12.75" customHeight="1" x14ac:dyDescent="0.25">
      <c r="A208" s="13">
        <v>43374</v>
      </c>
      <c r="B208" s="10">
        <f>Financial!B207</f>
        <v>58427641.432468101</v>
      </c>
      <c r="C208" s="10">
        <f>Financial!C207</f>
        <v>459563</v>
      </c>
      <c r="D208" s="10">
        <f>Financial!D207</f>
        <v>5997995</v>
      </c>
      <c r="E208" s="10">
        <f>Financial!E207</f>
        <v>13115892</v>
      </c>
      <c r="F208" s="10">
        <f>Financial!F207</f>
        <v>12418942</v>
      </c>
      <c r="G208" s="10">
        <f>Financial!G207</f>
        <v>6555091</v>
      </c>
      <c r="H208" s="10">
        <f>Financial!H207</f>
        <v>12.05</v>
      </c>
      <c r="I208" s="10">
        <f>Financial!I207</f>
        <v>15.21</v>
      </c>
      <c r="J208" s="10">
        <f>Financial!J207</f>
        <v>17.989999999999998</v>
      </c>
      <c r="K208" s="10">
        <f>Financial!K207</f>
        <v>9.14</v>
      </c>
      <c r="L208" s="10">
        <f>Financial!L207</f>
        <v>10.95</v>
      </c>
      <c r="M208" s="10">
        <f>Financial!M207</f>
        <v>11.19</v>
      </c>
      <c r="N208" s="10">
        <f>Financial!N207</f>
        <v>5.89</v>
      </c>
      <c r="O208" s="10">
        <f>Financial!O207</f>
        <v>6.57</v>
      </c>
      <c r="P208" s="10">
        <f>Financial!P207</f>
        <v>5.66</v>
      </c>
      <c r="Q208" s="10">
        <f>Financial!Q207</f>
        <v>6.54</v>
      </c>
      <c r="R208" s="10">
        <f>Financial!R207</f>
        <v>6.02</v>
      </c>
      <c r="S208" s="10">
        <f>Financial!S207</f>
        <v>6.41</v>
      </c>
      <c r="T208" s="10">
        <f>Financial!T207</f>
        <v>1126.21</v>
      </c>
      <c r="U208" s="10">
        <f>Financial!U207</f>
        <v>208.39</v>
      </c>
      <c r="V208" s="10">
        <f>Financial!V207</f>
        <v>184.47</v>
      </c>
      <c r="W208" s="10">
        <f>Financial!W207</f>
        <v>191.95</v>
      </c>
      <c r="X208" s="10">
        <f>Financial!X207</f>
        <v>63.43</v>
      </c>
      <c r="Y208" s="10">
        <f>Financial!Y207</f>
        <v>82.43</v>
      </c>
      <c r="Z208" s="10">
        <f>Financial!Z207</f>
        <v>154.24</v>
      </c>
      <c r="AA208" s="10">
        <f>Financial!AA207</f>
        <v>50.64</v>
      </c>
      <c r="AB208" s="10">
        <f>Financial!AB207</f>
        <v>234.15</v>
      </c>
      <c r="AC208" s="10">
        <f>Financial!AC207</f>
        <v>2352.71</v>
      </c>
      <c r="AD208" s="10">
        <f>IF(MONTH($A208)=1,Financial!AD207,IF(Financial!AD207-Financial!AD206&lt;=0,"",Financial!AD207-Financial!AD206))</f>
        <v>299739</v>
      </c>
      <c r="AE208" s="10">
        <f>IF(MONTH($A208)=1,Financial!AE207-Financial!AD207,IF((Financial!AE207-Financial!AE206)-(Financial!AD207-Financial!AD206)&lt;=0,"",(Financial!AE207-Financial!AE206)-(Financial!AD207-Financial!AD206)))</f>
        <v>877303</v>
      </c>
      <c r="AF208" s="10">
        <f>IF(MONTH($A208)=1,Financial!AF207,IF(Financial!AF207-Financial!AF206&lt;=0,"",Financial!AF207-Financial!AF206))</f>
        <v>3337644</v>
      </c>
      <c r="AG208" s="10">
        <f>Financial!AG207</f>
        <v>7.72</v>
      </c>
      <c r="AH208" s="10">
        <f>Financial!AH207</f>
        <v>8.25</v>
      </c>
      <c r="AI208" s="10">
        <f>Financial!AI207</f>
        <v>8.68</v>
      </c>
    </row>
    <row r="209" spans="1:35" ht="12.75" customHeight="1" x14ac:dyDescent="0.25">
      <c r="A209" s="13">
        <v>43405</v>
      </c>
      <c r="B209" s="10">
        <f>Financial!B208</f>
        <v>58894212.837935098</v>
      </c>
      <c r="C209" s="10">
        <f>Financial!C208</f>
        <v>462104</v>
      </c>
      <c r="D209" s="10">
        <f>Financial!D208</f>
        <v>6112645</v>
      </c>
      <c r="E209" s="10">
        <f>Financial!E208</f>
        <v>13208759</v>
      </c>
      <c r="F209" s="10">
        <f>Financial!F208</f>
        <v>12379671</v>
      </c>
      <c r="G209" s="10">
        <f>Financial!G208</f>
        <v>6899015</v>
      </c>
      <c r="H209" s="10">
        <f>Financial!H208</f>
        <v>11.97</v>
      </c>
      <c r="I209" s="10">
        <f>Financial!I208</f>
        <v>14.89</v>
      </c>
      <c r="J209" s="10">
        <f>Financial!J208</f>
        <v>17.82</v>
      </c>
      <c r="K209" s="10">
        <f>Financial!K208</f>
        <v>8.74</v>
      </c>
      <c r="L209" s="10">
        <f>Financial!L208</f>
        <v>10.69</v>
      </c>
      <c r="M209" s="10">
        <f>Financial!M208</f>
        <v>10.33</v>
      </c>
      <c r="N209" s="10">
        <f>Financial!N208</f>
        <v>6.07</v>
      </c>
      <c r="O209" s="10">
        <f>Financial!O208</f>
        <v>6.77</v>
      </c>
      <c r="P209" s="10">
        <f>Financial!P208</f>
        <v>5.98</v>
      </c>
      <c r="Q209" s="10">
        <f>Financial!Q208</f>
        <v>6.91</v>
      </c>
      <c r="R209" s="10">
        <f>Financial!R208</f>
        <v>6.92</v>
      </c>
      <c r="S209" s="10">
        <f>Financial!S208</f>
        <v>6.47</v>
      </c>
      <c r="T209" s="10">
        <f>Financial!T208</f>
        <v>1126.1400000000001</v>
      </c>
      <c r="U209" s="10">
        <f>Financial!U208</f>
        <v>203.15</v>
      </c>
      <c r="V209" s="10">
        <f>Financial!V208</f>
        <v>187.98</v>
      </c>
      <c r="W209" s="10">
        <f>Financial!W208</f>
        <v>196.76</v>
      </c>
      <c r="X209" s="10">
        <f>Financial!X208</f>
        <v>62.55</v>
      </c>
      <c r="Y209" s="10">
        <f>Financial!Y208</f>
        <v>78.88</v>
      </c>
      <c r="Z209" s="10">
        <f>Financial!Z208</f>
        <v>154.71</v>
      </c>
      <c r="AA209" s="10">
        <f>Financial!AA208</f>
        <v>57.12</v>
      </c>
      <c r="AB209" s="10">
        <f>Financial!AB208</f>
        <v>239.32</v>
      </c>
      <c r="AC209" s="10">
        <f>Financial!AC208</f>
        <v>2392.5</v>
      </c>
      <c r="AD209" s="10">
        <f>IF(MONTH($A209)=1,Financial!AD208,IF(Financial!AD208-Financial!AD207&lt;=0,"",Financial!AD208-Financial!AD207))</f>
        <v>301552</v>
      </c>
      <c r="AE209" s="10">
        <f>IF(MONTH($A209)=1,Financial!AE208-Financial!AD208,IF((Financial!AE208-Financial!AE207)-(Financial!AD208-Financial!AD207)&lt;=0,"",(Financial!AE208-Financial!AE207)-(Financial!AD208-Financial!AD207)))</f>
        <v>876284</v>
      </c>
      <c r="AF209" s="10">
        <f>IF(MONTH($A209)=1,Financial!AF208,IF(Financial!AF208-Financial!AF207&lt;=0,"",Financial!AF208-Financial!AF207))</f>
        <v>3597451</v>
      </c>
      <c r="AG209" s="10">
        <f>Financial!AG208</f>
        <v>7.77</v>
      </c>
      <c r="AH209" s="10">
        <f>Financial!AH208</f>
        <v>8.1999999999999993</v>
      </c>
      <c r="AI209" s="10">
        <f>Financial!AI208</f>
        <v>8.83</v>
      </c>
    </row>
    <row r="210" spans="1:35" ht="12.75" customHeight="1" x14ac:dyDescent="0.25">
      <c r="A210" s="13">
        <v>43435</v>
      </c>
      <c r="B210" s="10">
        <f>Financial!B209</f>
        <v>60150113.994934797</v>
      </c>
      <c r="C210" s="10">
        <f>Financial!C209</f>
        <v>468495</v>
      </c>
      <c r="D210" s="10">
        <f>Financial!D209</f>
        <v>6170154</v>
      </c>
      <c r="E210" s="10">
        <f>Financial!E209</f>
        <v>13570882</v>
      </c>
      <c r="F210" s="10">
        <f>Financial!F209</f>
        <v>13038991</v>
      </c>
      <c r="G210" s="10">
        <f>Financial!G209</f>
        <v>6981625</v>
      </c>
      <c r="H210" s="10">
        <f>Financial!H209</f>
        <v>12.08</v>
      </c>
      <c r="I210" s="10">
        <f>Financial!I209</f>
        <v>14.97</v>
      </c>
      <c r="J210" s="10">
        <f>Financial!J209</f>
        <v>17.87</v>
      </c>
      <c r="K210" s="10">
        <f>Financial!K209</f>
        <v>9.33</v>
      </c>
      <c r="L210" s="10">
        <f>Financial!L209</f>
        <v>11.06</v>
      </c>
      <c r="M210" s="10">
        <f>Financial!M209</f>
        <v>10.89</v>
      </c>
      <c r="N210" s="10">
        <f>Financial!N209</f>
        <v>5.84</v>
      </c>
      <c r="O210" s="10">
        <f>Financial!O209</f>
        <v>6.87</v>
      </c>
      <c r="P210" s="10">
        <f>Financial!P209</f>
        <v>5.64</v>
      </c>
      <c r="Q210" s="10">
        <f>Financial!Q209</f>
        <v>7.78</v>
      </c>
      <c r="R210" s="10">
        <f>Financial!R209</f>
        <v>6.67</v>
      </c>
      <c r="S210" s="10">
        <f>Financial!S209</f>
        <v>6.54</v>
      </c>
      <c r="T210" s="10">
        <f>Financial!T209</f>
        <v>1068.72</v>
      </c>
      <c r="U210" s="10">
        <f>Financial!U209</f>
        <v>195.21</v>
      </c>
      <c r="V210" s="10">
        <f>Financial!V209</f>
        <v>178</v>
      </c>
      <c r="W210" s="10">
        <f>Financial!W209</f>
        <v>190.55</v>
      </c>
      <c r="X210" s="10">
        <f>Financial!X209</f>
        <v>58.4</v>
      </c>
      <c r="Y210" s="10">
        <f>Financial!Y209</f>
        <v>73.819999999999993</v>
      </c>
      <c r="Z210" s="10">
        <f>Financial!Z209</f>
        <v>139.08000000000001</v>
      </c>
      <c r="AA210" s="10">
        <f>Financial!AA209</f>
        <v>50.32</v>
      </c>
      <c r="AB210" s="10">
        <f>Financial!AB209</f>
        <v>228.42</v>
      </c>
      <c r="AC210" s="10">
        <f>Financial!AC209</f>
        <v>2369.33</v>
      </c>
      <c r="AD210" s="10">
        <f>IF(MONTH($A210)=1,Financial!AD209,IF(Financial!AD209-Financial!AD208&lt;=0,"",Financial!AD209-Financial!AD208))</f>
        <v>340913</v>
      </c>
      <c r="AE210" s="10">
        <f>IF(MONTH($A210)=1,Financial!AE209-Financial!AD209,IF((Financial!AE209-Financial!AE208)-(Financial!AD209-Financial!AD208)&lt;=0,"",(Financial!AE209-Financial!AE208)-(Financial!AD209-Financial!AD208)))</f>
        <v>969222</v>
      </c>
      <c r="AF210" s="10">
        <f>IF(MONTH($A210)=1,Financial!AF209,IF(Financial!AF209-Financial!AF208&lt;=0,"",Financial!AF209-Financial!AF208))</f>
        <v>4568788</v>
      </c>
      <c r="AG210" s="10">
        <f>Financial!AG209</f>
        <v>7.45</v>
      </c>
      <c r="AH210" s="10">
        <f>Financial!AH209</f>
        <v>8.16</v>
      </c>
      <c r="AI210" s="10">
        <f>Financial!AI209</f>
        <v>8.7799999999999994</v>
      </c>
    </row>
    <row r="211" spans="1:35" ht="12.75" customHeight="1" x14ac:dyDescent="0.25">
      <c r="A211" s="13">
        <v>43466</v>
      </c>
      <c r="B211" s="10">
        <f>Financial!B210</f>
        <v>59059661.957048997</v>
      </c>
      <c r="C211" s="10">
        <f>Financial!C210</f>
        <v>475945</v>
      </c>
      <c r="D211" s="10">
        <f>Financial!D210</f>
        <v>6233797</v>
      </c>
      <c r="E211" s="10">
        <f>Financial!E210</f>
        <v>13293199</v>
      </c>
      <c r="F211" s="10">
        <f>Financial!F210</f>
        <v>12604246</v>
      </c>
      <c r="G211" s="10">
        <f>Financial!G210</f>
        <v>7269230</v>
      </c>
      <c r="H211" s="10">
        <f>Financial!H210</f>
        <v>12.73</v>
      </c>
      <c r="I211" s="10">
        <f>Financial!I210</f>
        <v>15.08</v>
      </c>
      <c r="J211" s="10">
        <f>Financial!J210</f>
        <v>15.95</v>
      </c>
      <c r="K211" s="10">
        <f>Financial!K210</f>
        <v>9.6199999999999992</v>
      </c>
      <c r="L211" s="10">
        <f>Financial!L210</f>
        <v>11.47</v>
      </c>
      <c r="M211" s="10">
        <f>Financial!M210</f>
        <v>11.05</v>
      </c>
      <c r="N211" s="10">
        <f>Financial!N210</f>
        <v>6.09</v>
      </c>
      <c r="O211" s="10">
        <f>Financial!O210</f>
        <v>6.94</v>
      </c>
      <c r="P211" s="10">
        <f>Financial!P210</f>
        <v>6.1</v>
      </c>
      <c r="Q211" s="10">
        <f>Financial!Q210</f>
        <v>7.14</v>
      </c>
      <c r="R211" s="10">
        <f>Financial!R210</f>
        <v>6.62</v>
      </c>
      <c r="S211" s="10">
        <f>Financial!S210</f>
        <v>6.52</v>
      </c>
      <c r="T211" s="10">
        <f>Financial!T210</f>
        <v>1214.45</v>
      </c>
      <c r="U211" s="10">
        <f>Financial!U210</f>
        <v>215.26</v>
      </c>
      <c r="V211" s="10">
        <f>Financial!V210</f>
        <v>200.8</v>
      </c>
      <c r="W211" s="10">
        <f>Financial!W210</f>
        <v>206.48</v>
      </c>
      <c r="X211" s="10">
        <f>Financial!X210</f>
        <v>66.98</v>
      </c>
      <c r="Y211" s="10">
        <f>Financial!Y210</f>
        <v>84.46</v>
      </c>
      <c r="Z211" s="10">
        <f>Financial!Z210</f>
        <v>164.96</v>
      </c>
      <c r="AA211" s="10">
        <f>Financial!AA210</f>
        <v>56.79</v>
      </c>
      <c r="AB211" s="10">
        <f>Financial!AB210</f>
        <v>246.6</v>
      </c>
      <c r="AC211" s="10">
        <f>Financial!AC210</f>
        <v>2521.1</v>
      </c>
      <c r="AD211" s="10">
        <f>IF(MONTH($A211)=1,Financial!AD210,IF(Financial!AD210-Financial!AD209&lt;=0,"",Financial!AD210-Financial!AD209))</f>
        <v>173119</v>
      </c>
      <c r="AE211" s="10">
        <f>IF(MONTH($A211)=1,Financial!AE210-Financial!AD210,IF((Financial!AE210-Financial!AE209)-(Financial!AD210-Financial!AD209)&lt;=0,"",(Financial!AE210-Financial!AE209)-(Financial!AD210-Financial!AD209)))</f>
        <v>724719</v>
      </c>
      <c r="AF211" s="10">
        <f>IF(MONTH($A211)=1,Financial!AF210,IF(Financial!AF210-Financial!AF209&lt;=0,"",Financial!AF210-Financial!AF209))</f>
        <v>3018158</v>
      </c>
      <c r="AG211" s="10">
        <f>Financial!AG210</f>
        <v>7.68</v>
      </c>
      <c r="AH211" s="10">
        <f>Financial!AH210</f>
        <v>7.86</v>
      </c>
      <c r="AI211" s="10">
        <f>Financial!AI210</f>
        <v>8.2100000000000009</v>
      </c>
    </row>
    <row r="212" spans="1:35" ht="12.75" customHeight="1" x14ac:dyDescent="0.25">
      <c r="A212" s="13">
        <v>43497</v>
      </c>
      <c r="B212" s="10">
        <f>Financial!B211</f>
        <v>59830355.303521901</v>
      </c>
      <c r="C212" s="10">
        <f>Financial!C211</f>
        <v>482610</v>
      </c>
      <c r="D212" s="10">
        <f>Financial!D211</f>
        <v>6307696</v>
      </c>
      <c r="E212" s="10">
        <f>Financial!E211</f>
        <v>13247505</v>
      </c>
      <c r="F212" s="10">
        <f>Financial!F211</f>
        <v>12855661</v>
      </c>
      <c r="G212" s="10">
        <f>Financial!G211</f>
        <v>7307522</v>
      </c>
      <c r="H212" s="10">
        <f>Financial!H211</f>
        <v>12.76</v>
      </c>
      <c r="I212" s="10">
        <f>Financial!I211</f>
        <v>14.97</v>
      </c>
      <c r="J212" s="10">
        <f>Financial!J211</f>
        <v>15.54</v>
      </c>
      <c r="K212" s="10">
        <f>Financial!K211</f>
        <v>10.77</v>
      </c>
      <c r="L212" s="10">
        <f>Financial!L211</f>
        <v>11.56</v>
      </c>
      <c r="M212" s="10">
        <f>Financial!M211</f>
        <v>11.23</v>
      </c>
      <c r="N212" s="10">
        <f>Financial!N211</f>
        <v>5.9</v>
      </c>
      <c r="O212" s="10">
        <f>Financial!O211</f>
        <v>7.05</v>
      </c>
      <c r="P212" s="10">
        <f>Financial!P211</f>
        <v>6.24</v>
      </c>
      <c r="Q212" s="10">
        <f>Financial!Q211</f>
        <v>7.74</v>
      </c>
      <c r="R212" s="10">
        <f>Financial!R211</f>
        <v>6.29</v>
      </c>
      <c r="S212" s="10">
        <f>Financial!S211</f>
        <v>6.5</v>
      </c>
      <c r="T212" s="10">
        <f>Financial!T211</f>
        <v>1188.28</v>
      </c>
      <c r="U212" s="10">
        <f>Financial!U211</f>
        <v>208.79</v>
      </c>
      <c r="V212" s="10">
        <f>Financial!V211</f>
        <v>193.84</v>
      </c>
      <c r="W212" s="10">
        <f>Financial!W211</f>
        <v>209.81</v>
      </c>
      <c r="X212" s="10">
        <f>Financial!X211</f>
        <v>65.540000000000006</v>
      </c>
      <c r="Y212" s="10">
        <f>Financial!Y211</f>
        <v>82.05</v>
      </c>
      <c r="Z212" s="10">
        <f>Financial!Z211</f>
        <v>158.08000000000001</v>
      </c>
      <c r="AA212" s="10">
        <f>Financial!AA211</f>
        <v>52.83</v>
      </c>
      <c r="AB212" s="10">
        <f>Financial!AB211</f>
        <v>243.13</v>
      </c>
      <c r="AC212" s="10">
        <f>Financial!AC211</f>
        <v>2485.27</v>
      </c>
      <c r="AD212" s="10">
        <f>IF(MONTH($A212)=1,Financial!AD211,IF(Financial!AD211-Financial!AD210&lt;=0,"",Financial!AD211-Financial!AD210))</f>
        <v>230600</v>
      </c>
      <c r="AE212" s="10">
        <f>IF(MONTH($A212)=1,Financial!AE211-Financial!AD211,IF((Financial!AE211-Financial!AE210)-(Financial!AD211-Financial!AD210)&lt;=0,"",(Financial!AE211-Financial!AE210)-(Financial!AD211-Financial!AD210)))</f>
        <v>749199</v>
      </c>
      <c r="AF212" s="10">
        <f>IF(MONTH($A212)=1,Financial!AF211,IF(Financial!AF211-Financial!AF210&lt;=0,"",Financial!AF211-Financial!AF210))</f>
        <v>3327407</v>
      </c>
      <c r="AG212" s="10">
        <f>Financial!AG211</f>
        <v>7.49</v>
      </c>
      <c r="AH212" s="10">
        <f>Financial!AH211</f>
        <v>7.92</v>
      </c>
      <c r="AI212" s="10">
        <f>Financial!AI211</f>
        <v>8.42</v>
      </c>
    </row>
    <row r="213" spans="1:35" ht="12.75" customHeight="1" x14ac:dyDescent="0.25">
      <c r="A213" s="13">
        <v>43525</v>
      </c>
      <c r="B213" s="10">
        <f>Financial!B212</f>
        <v>60194885.982590303</v>
      </c>
      <c r="C213" s="10">
        <f>Financial!C212</f>
        <v>487803</v>
      </c>
      <c r="D213" s="10">
        <f>Financial!D212</f>
        <v>6393422</v>
      </c>
      <c r="E213" s="10">
        <f>Financial!E212</f>
        <v>13120054</v>
      </c>
      <c r="F213" s="10">
        <f>Financial!F212</f>
        <v>12842469</v>
      </c>
      <c r="G213" s="10">
        <f>Financial!G212</f>
        <v>7260618</v>
      </c>
      <c r="H213" s="10">
        <f>Financial!H212</f>
        <v>12.99</v>
      </c>
      <c r="I213" s="10">
        <f>Financial!I212</f>
        <v>14.85</v>
      </c>
      <c r="J213" s="10">
        <f>Financial!J212</f>
        <v>14.91</v>
      </c>
      <c r="K213" s="10">
        <f>Financial!K212</f>
        <v>9.91</v>
      </c>
      <c r="L213" s="10">
        <f>Financial!L212</f>
        <v>11.45</v>
      </c>
      <c r="M213" s="10">
        <f>Financial!M212</f>
        <v>10.93</v>
      </c>
      <c r="N213" s="10">
        <f>Financial!N212</f>
        <v>5.91</v>
      </c>
      <c r="O213" s="10">
        <f>Financial!O212</f>
        <v>7.09</v>
      </c>
      <c r="P213" s="10">
        <f>Financial!P212</f>
        <v>6.12</v>
      </c>
      <c r="Q213" s="10">
        <f>Financial!Q212</f>
        <v>7.09</v>
      </c>
      <c r="R213" s="10">
        <f>Financial!R212</f>
        <v>6.42</v>
      </c>
      <c r="S213" s="10">
        <f>Financial!S212</f>
        <v>6.46</v>
      </c>
      <c r="T213" s="10">
        <f>Financial!T212</f>
        <v>1198.1099999999999</v>
      </c>
      <c r="U213" s="10">
        <f>Financial!U212</f>
        <v>210.71</v>
      </c>
      <c r="V213" s="10">
        <f>Financial!V212</f>
        <v>194.08</v>
      </c>
      <c r="W213" s="10">
        <f>Financial!W212</f>
        <v>207.49</v>
      </c>
      <c r="X213" s="10">
        <f>Financial!X212</f>
        <v>65.13</v>
      </c>
      <c r="Y213" s="10">
        <f>Financial!Y212</f>
        <v>82.11</v>
      </c>
      <c r="Z213" s="10">
        <f>Financial!Z212</f>
        <v>161.09</v>
      </c>
      <c r="AA213" s="10">
        <f>Financial!AA212</f>
        <v>53.35</v>
      </c>
      <c r="AB213" s="10">
        <f>Financial!AB212</f>
        <v>241.32</v>
      </c>
      <c r="AC213" s="10">
        <f>Financial!AC212</f>
        <v>2497.1</v>
      </c>
      <c r="AD213" s="10">
        <f>IF(MONTH($A213)=1,Financial!AD212,IF(Financial!AD212-Financial!AD211&lt;=0,"",Financial!AD212-Financial!AD211))</f>
        <v>227491</v>
      </c>
      <c r="AE213" s="10">
        <f>IF(MONTH($A213)=1,Financial!AE212-Financial!AD212,IF((Financial!AE212-Financial!AE211)-(Financial!AD212-Financial!AD211)&lt;=0,"",(Financial!AE212-Financial!AE211)-(Financial!AD212-Financial!AD211)))</f>
        <v>886266</v>
      </c>
      <c r="AF213" s="10">
        <f>IF(MONTH($A213)=1,Financial!AF212,IF(Financial!AF212-Financial!AF211&lt;=0,"",Financial!AF212-Financial!AF211))</f>
        <v>3976884</v>
      </c>
      <c r="AG213" s="10">
        <f>Financial!AG212</f>
        <v>7.52</v>
      </c>
      <c r="AH213" s="10">
        <f>Financial!AH212</f>
        <v>7.92</v>
      </c>
      <c r="AI213" s="10">
        <f>Financial!AI212</f>
        <v>8.41</v>
      </c>
    </row>
    <row r="214" spans="1:35" ht="12.75" customHeight="1" x14ac:dyDescent="0.25">
      <c r="A214" s="13">
        <v>43556</v>
      </c>
      <c r="B214" s="10">
        <f>Financial!B213</f>
        <v>60518583.397559203</v>
      </c>
      <c r="C214" s="10">
        <f>Financial!C213</f>
        <v>491088</v>
      </c>
      <c r="D214" s="10">
        <f>Financial!D213</f>
        <v>6499683</v>
      </c>
      <c r="E214" s="10">
        <f>Financial!E213</f>
        <v>12928748</v>
      </c>
      <c r="F214" s="10">
        <f>Financial!F213</f>
        <v>13201842</v>
      </c>
      <c r="G214" s="10">
        <f>Financial!G213</f>
        <v>7029779</v>
      </c>
      <c r="H214" s="10">
        <f>Financial!H213</f>
        <v>13.07</v>
      </c>
      <c r="I214" s="10">
        <f>Financial!I213</f>
        <v>15.01</v>
      </c>
      <c r="J214" s="10">
        <f>Financial!J213</f>
        <v>15.06</v>
      </c>
      <c r="K214" s="10">
        <f>Financial!K213</f>
        <v>10.38</v>
      </c>
      <c r="L214" s="10">
        <f>Financial!L213</f>
        <v>11.35</v>
      </c>
      <c r="M214" s="10">
        <f>Financial!M213</f>
        <v>11.27</v>
      </c>
      <c r="N214" s="10">
        <f>Financial!N213</f>
        <v>6.68</v>
      </c>
      <c r="O214" s="10">
        <f>Financial!O213</f>
        <v>6.92</v>
      </c>
      <c r="P214" s="10">
        <f>Financial!P213</f>
        <v>5.82</v>
      </c>
      <c r="Q214" s="10">
        <f>Financial!Q213</f>
        <v>7.21</v>
      </c>
      <c r="R214" s="10">
        <f>Financial!R213</f>
        <v>6.74</v>
      </c>
      <c r="S214" s="10">
        <f>Financial!S213</f>
        <v>6.46</v>
      </c>
      <c r="T214" s="10">
        <f>Financial!T213</f>
        <v>1248.3900000000001</v>
      </c>
      <c r="U214" s="10">
        <f>Financial!U213</f>
        <v>219.39</v>
      </c>
      <c r="V214" s="10">
        <f>Financial!V213</f>
        <v>206.51</v>
      </c>
      <c r="W214" s="10">
        <f>Financial!W213</f>
        <v>209.61</v>
      </c>
      <c r="X214" s="10">
        <f>Financial!X213</f>
        <v>69.11</v>
      </c>
      <c r="Y214" s="10">
        <f>Financial!Y213</f>
        <v>84.58</v>
      </c>
      <c r="Z214" s="10">
        <f>Financial!Z213</f>
        <v>165.14</v>
      </c>
      <c r="AA214" s="10">
        <f>Financial!AA213</f>
        <v>53.89</v>
      </c>
      <c r="AB214" s="10">
        <f>Financial!AB213</f>
        <v>234.84</v>
      </c>
      <c r="AC214" s="10">
        <f>Financial!AC213</f>
        <v>2559.3200000000002</v>
      </c>
      <c r="AD214" s="10">
        <f>IF(MONTH($A214)=1,Financial!AD213,IF(Financial!AD213-Financial!AD212&lt;=0,"",Financial!AD213-Financial!AD212))</f>
        <v>242515</v>
      </c>
      <c r="AE214" s="10">
        <f>IF(MONTH($A214)=1,Financial!AE213-Financial!AD213,IF((Financial!AE213-Financial!AE212)-(Financial!AD213-Financial!AD212)&lt;=0,"",(Financial!AE213-Financial!AE212)-(Financial!AD213-Financial!AD212)))</f>
        <v>960502</v>
      </c>
      <c r="AF214" s="10">
        <f>IF(MONTH($A214)=1,Financial!AF213,IF(Financial!AF213-Financial!AF212&lt;=0,"",Financial!AF213-Financial!AF212))</f>
        <v>4417634</v>
      </c>
      <c r="AG214" s="10">
        <f>Financial!AG213</f>
        <v>7.46</v>
      </c>
      <c r="AH214" s="10">
        <f>Financial!AH213</f>
        <v>7.77</v>
      </c>
      <c r="AI214" s="10">
        <f>Financial!AI213</f>
        <v>8.23</v>
      </c>
    </row>
    <row r="215" spans="1:35" ht="12.75" customHeight="1" x14ac:dyDescent="0.25">
      <c r="A215" s="13">
        <v>43586</v>
      </c>
      <c r="B215" s="10">
        <f>Financial!B214</f>
        <v>60980942.514293902</v>
      </c>
      <c r="C215" s="10">
        <f>Financial!C214</f>
        <v>495232</v>
      </c>
      <c r="D215" s="10">
        <f>Financial!D214</f>
        <v>6583934</v>
      </c>
      <c r="E215" s="10">
        <f>Financial!E214</f>
        <v>12859941</v>
      </c>
      <c r="F215" s="10">
        <f>Financial!F214</f>
        <v>13107641</v>
      </c>
      <c r="G215" s="10">
        <f>Financial!G214</f>
        <v>7087783</v>
      </c>
      <c r="H215" s="10">
        <f>Financial!H214</f>
        <v>13.33</v>
      </c>
      <c r="I215" s="10">
        <f>Financial!I214</f>
        <v>15.2</v>
      </c>
      <c r="J215" s="10">
        <f>Financial!J214</f>
        <v>15.41</v>
      </c>
      <c r="K215" s="10">
        <f>Financial!K214</f>
        <v>10.26</v>
      </c>
      <c r="L215" s="10">
        <f>Financial!L214</f>
        <v>11.46</v>
      </c>
      <c r="M215" s="10">
        <f>Financial!M214</f>
        <v>11.09</v>
      </c>
      <c r="N215" s="10">
        <f>Financial!N214</f>
        <v>6.81</v>
      </c>
      <c r="O215" s="10">
        <f>Financial!O214</f>
        <v>6.85</v>
      </c>
      <c r="P215" s="10">
        <f>Financial!P214</f>
        <v>5.73</v>
      </c>
      <c r="Q215" s="10">
        <f>Financial!Q214</f>
        <v>6.71</v>
      </c>
      <c r="R215" s="10">
        <f>Financial!R214</f>
        <v>6.44</v>
      </c>
      <c r="S215" s="10">
        <f>Financial!S214</f>
        <v>6.47</v>
      </c>
      <c r="T215" s="10">
        <f>Financial!T214</f>
        <v>1287.0899999999999</v>
      </c>
      <c r="U215" s="10">
        <f>Financial!U214</f>
        <v>228.99</v>
      </c>
      <c r="V215" s="10">
        <f>Financial!V214</f>
        <v>203.24</v>
      </c>
      <c r="W215" s="10">
        <f>Financial!W214</f>
        <v>203.38</v>
      </c>
      <c r="X215" s="10">
        <f>Financial!X214</f>
        <v>70.900000000000006</v>
      </c>
      <c r="Y215" s="10">
        <f>Financial!Y214</f>
        <v>84.67</v>
      </c>
      <c r="Z215" s="10">
        <f>Financial!Z214</f>
        <v>164.75</v>
      </c>
      <c r="AA215" s="10">
        <f>Financial!AA214</f>
        <v>52.68</v>
      </c>
      <c r="AB215" s="10">
        <f>Financial!AB214</f>
        <v>239.96</v>
      </c>
      <c r="AC215" s="10">
        <f>Financial!AC214</f>
        <v>2665.33</v>
      </c>
      <c r="AD215" s="10">
        <f>IF(MONTH($A215)=1,Financial!AD214,IF(Financial!AD214-Financial!AD213&lt;=0,"",Financial!AD214-Financial!AD213))</f>
        <v>192107</v>
      </c>
      <c r="AE215" s="10">
        <f>IF(MONTH($A215)=1,Financial!AE214-Financial!AD214,IF((Financial!AE214-Financial!AE213)-(Financial!AD214-Financial!AD213)&lt;=0,"",(Financial!AE214-Financial!AE213)-(Financial!AD214-Financial!AD213)))</f>
        <v>883850</v>
      </c>
      <c r="AF215" s="10">
        <f>IF(MONTH($A215)=1,Financial!AF214,IF(Financial!AF214-Financial!AF213&lt;=0,"",Financial!AF214-Financial!AF213))</f>
        <v>3187636</v>
      </c>
      <c r="AG215" s="10">
        <f>Financial!AG214</f>
        <v>7.35</v>
      </c>
      <c r="AH215" s="10">
        <f>Financial!AH214</f>
        <v>7.52</v>
      </c>
      <c r="AI215" s="10">
        <f>Financial!AI214</f>
        <v>7.99</v>
      </c>
    </row>
    <row r="216" spans="1:35" ht="12.75" customHeight="1" x14ac:dyDescent="0.25">
      <c r="A216" s="13">
        <v>43617</v>
      </c>
      <c r="B216" s="10">
        <f>Financial!B215</f>
        <v>61057684.680274397</v>
      </c>
      <c r="C216" s="10">
        <f>Financial!C215</f>
        <v>518363</v>
      </c>
      <c r="D216" s="10">
        <f>Financial!D215</f>
        <v>6667970</v>
      </c>
      <c r="E216" s="10">
        <f>Financial!E215</f>
        <v>12672002</v>
      </c>
      <c r="F216" s="10">
        <f>Financial!F215</f>
        <v>13162062</v>
      </c>
      <c r="G216" s="10">
        <f>Financial!G215</f>
        <v>6989115</v>
      </c>
      <c r="H216" s="10">
        <f>Financial!H215</f>
        <v>13.06</v>
      </c>
      <c r="I216" s="10">
        <f>Financial!I215</f>
        <v>14.89</v>
      </c>
      <c r="J216" s="10">
        <f>Financial!J215</f>
        <v>15.25</v>
      </c>
      <c r="K216" s="10">
        <f>Financial!K215</f>
        <v>9.91</v>
      </c>
      <c r="L216" s="10">
        <f>Financial!L215</f>
        <v>11.21</v>
      </c>
      <c r="M216" s="10">
        <f>Financial!M215</f>
        <v>11.25</v>
      </c>
      <c r="N216" s="10">
        <f>Financial!N215</f>
        <v>6.41</v>
      </c>
      <c r="O216" s="10">
        <f>Financial!O215</f>
        <v>6.76</v>
      </c>
      <c r="P216" s="10">
        <f>Financial!P215</f>
        <v>5.79</v>
      </c>
      <c r="Q216" s="10">
        <f>Financial!Q215</f>
        <v>6.5</v>
      </c>
      <c r="R216" s="10">
        <f>Financial!R215</f>
        <v>7.01</v>
      </c>
      <c r="S216" s="10">
        <f>Financial!S215</f>
        <v>6.37</v>
      </c>
      <c r="T216" s="10">
        <f>Financial!T215</f>
        <v>1380.52</v>
      </c>
      <c r="U216" s="10">
        <f>Financial!U215</f>
        <v>242.89</v>
      </c>
      <c r="V216" s="10">
        <f>Financial!V215</f>
        <v>211.59</v>
      </c>
      <c r="W216" s="10">
        <f>Financial!W215</f>
        <v>217.56</v>
      </c>
      <c r="X216" s="10">
        <f>Financial!X215</f>
        <v>80.08</v>
      </c>
      <c r="Y216" s="10">
        <f>Financial!Y215</f>
        <v>96.1</v>
      </c>
      <c r="Z216" s="10">
        <f>Financial!Z215</f>
        <v>177.52</v>
      </c>
      <c r="AA216" s="10">
        <f>Financial!AA215</f>
        <v>57.82</v>
      </c>
      <c r="AB216" s="10">
        <f>Financial!AB215</f>
        <v>254.48</v>
      </c>
      <c r="AC216" s="10">
        <f>Financial!AC215</f>
        <v>2765.85</v>
      </c>
      <c r="AD216" s="10">
        <f>IF(MONTH($A216)=1,Financial!AD215,IF(Financial!AD215-Financial!AD214&lt;=0,"",Financial!AD215-Financial!AD214))</f>
        <v>217713</v>
      </c>
      <c r="AE216" s="10">
        <f>IF(MONTH($A216)=1,Financial!AE215-Financial!AD215,IF((Financial!AE215-Financial!AE214)-(Financial!AD215-Financial!AD214)&lt;=0,"",(Financial!AE215-Financial!AE214)-(Financial!AD215-Financial!AD214)))</f>
        <v>897346</v>
      </c>
      <c r="AF216" s="10">
        <f>IF(MONTH($A216)=1,Financial!AF215,IF(Financial!AF215-Financial!AF214&lt;=0,"",Financial!AF215-Financial!AF214))</f>
        <v>3737454</v>
      </c>
      <c r="AG216" s="10">
        <f>Financial!AG215</f>
        <v>7.05</v>
      </c>
      <c r="AH216" s="10">
        <f>Financial!AH215</f>
        <v>7.25</v>
      </c>
      <c r="AI216" s="10">
        <f>Financial!AI215</f>
        <v>7.49</v>
      </c>
    </row>
    <row r="217" spans="1:35" ht="12.75" customHeight="1" x14ac:dyDescent="0.25">
      <c r="A217" s="13">
        <v>43647</v>
      </c>
      <c r="B217" s="10">
        <f>Financial!B216</f>
        <v>61332607.207790799</v>
      </c>
      <c r="C217" s="10">
        <f>Financial!C216</f>
        <v>519797</v>
      </c>
      <c r="D217" s="10">
        <f>Financial!D216</f>
        <v>6761532</v>
      </c>
      <c r="E217" s="10">
        <f>Financial!E216</f>
        <v>12698938</v>
      </c>
      <c r="F217" s="10">
        <f>Financial!F216</f>
        <v>13104068</v>
      </c>
      <c r="G217" s="10">
        <f>Financial!G216</f>
        <v>6963626</v>
      </c>
      <c r="H217" s="10">
        <f>Financial!H216</f>
        <v>13.03</v>
      </c>
      <c r="I217" s="10">
        <f>Financial!I216</f>
        <v>14.95</v>
      </c>
      <c r="J217" s="10">
        <f>Financial!J216</f>
        <v>14.93</v>
      </c>
      <c r="K217" s="10">
        <f>Financial!K216</f>
        <v>9.65</v>
      </c>
      <c r="L217" s="10">
        <f>Financial!L216</f>
        <v>11.13</v>
      </c>
      <c r="M217" s="10">
        <f>Financial!M216</f>
        <v>11.18</v>
      </c>
      <c r="N217" s="10">
        <f>Financial!N216</f>
        <v>6.57</v>
      </c>
      <c r="O217" s="10">
        <f>Financial!O216</f>
        <v>6.69</v>
      </c>
      <c r="P217" s="10">
        <f>Financial!P216</f>
        <v>5.41</v>
      </c>
      <c r="Q217" s="10">
        <f>Financial!Q216</f>
        <v>5.49</v>
      </c>
      <c r="R217" s="10">
        <f>Financial!R216</f>
        <v>6.42</v>
      </c>
      <c r="S217" s="10">
        <f>Financial!S216</f>
        <v>6.14</v>
      </c>
      <c r="T217" s="10">
        <f>Financial!T216</f>
        <v>1360.04</v>
      </c>
      <c r="U217" s="10">
        <f>Financial!U216</f>
        <v>235.59</v>
      </c>
      <c r="V217" s="10">
        <f>Financial!V216</f>
        <v>213.17</v>
      </c>
      <c r="W217" s="10">
        <f>Financial!W216</f>
        <v>214.47</v>
      </c>
      <c r="X217" s="10">
        <f>Financial!X216</f>
        <v>75.37</v>
      </c>
      <c r="Y217" s="10">
        <f>Financial!Y216</f>
        <v>90.5</v>
      </c>
      <c r="Z217" s="10">
        <f>Financial!Z216</f>
        <v>179.98</v>
      </c>
      <c r="AA217" s="10">
        <f>Financial!AA216</f>
        <v>59.49</v>
      </c>
      <c r="AB217" s="10">
        <f>Financial!AB216</f>
        <v>246.6</v>
      </c>
      <c r="AC217" s="10">
        <f>Financial!AC216</f>
        <v>2739.5</v>
      </c>
      <c r="AD217" s="10">
        <f>IF(MONTH($A217)=1,Financial!AD216,IF(Financial!AD216-Financial!AD215&lt;=0,"",Financial!AD216-Financial!AD215))</f>
        <v>226828</v>
      </c>
      <c r="AE217" s="10">
        <f>IF(MONTH($A217)=1,Financial!AE216-Financial!AD216,IF((Financial!AE216-Financial!AE215)-(Financial!AD216-Financial!AD215)&lt;=0,"",(Financial!AE216-Financial!AE215)-(Financial!AD216-Financial!AD215)))</f>
        <v>964410</v>
      </c>
      <c r="AF217" s="10">
        <f>IF(MONTH($A217)=1,Financial!AF216,IF(Financial!AF216-Financial!AF215&lt;=0,"",Financial!AF216-Financial!AF215))</f>
        <v>4440385</v>
      </c>
      <c r="AG217" s="10">
        <f>Financial!AG216</f>
        <v>6.75</v>
      </c>
      <c r="AH217" s="10">
        <f>Financial!AH216</f>
        <v>6.97</v>
      </c>
      <c r="AI217" s="10">
        <f>Financial!AI216</f>
        <v>7.39</v>
      </c>
    </row>
    <row r="218" spans="1:35" ht="12.75" customHeight="1" x14ac:dyDescent="0.25">
      <c r="A218" s="13">
        <v>43678</v>
      </c>
      <c r="B218" s="10">
        <f>Financial!B217</f>
        <v>62026078.500677399</v>
      </c>
      <c r="C218" s="10">
        <f>Financial!C217</f>
        <v>529083</v>
      </c>
      <c r="D218" s="10">
        <f>Financial!D217</f>
        <v>6877259</v>
      </c>
      <c r="E218" s="10">
        <f>Financial!E217</f>
        <v>12957574</v>
      </c>
      <c r="F218" s="10">
        <f>Financial!F217</f>
        <v>13168362</v>
      </c>
      <c r="G218" s="10">
        <f>Financial!G217</f>
        <v>7087926</v>
      </c>
      <c r="H218" s="10">
        <f>Financial!H217</f>
        <v>12.73</v>
      </c>
      <c r="I218" s="10">
        <f>Financial!I217</f>
        <v>14.79</v>
      </c>
      <c r="J218" s="10">
        <f>Financial!J217</f>
        <v>14.6</v>
      </c>
      <c r="K218" s="10">
        <f>Financial!K217</f>
        <v>10.18</v>
      </c>
      <c r="L218" s="10">
        <f>Financial!L217</f>
        <v>10.98</v>
      </c>
      <c r="M218" s="10">
        <f>Financial!M217</f>
        <v>10.97</v>
      </c>
      <c r="N218" s="10">
        <f>Financial!N217</f>
        <v>6.16</v>
      </c>
      <c r="O218" s="10">
        <f>Financial!O217</f>
        <v>6.51</v>
      </c>
      <c r="P218" s="10">
        <f>Financial!P217</f>
        <v>5.27</v>
      </c>
      <c r="Q218" s="10">
        <f>Financial!Q217</f>
        <v>7.17</v>
      </c>
      <c r="R218" s="10">
        <f>Financial!R217</f>
        <v>6.21</v>
      </c>
      <c r="S218" s="10">
        <f>Financial!S217</f>
        <v>5.96</v>
      </c>
      <c r="T218" s="10">
        <f>Financial!T217</f>
        <v>1293.32</v>
      </c>
      <c r="U218" s="10">
        <f>Financial!U217</f>
        <v>221.71</v>
      </c>
      <c r="V218" s="10">
        <f>Financial!V217</f>
        <v>206.44</v>
      </c>
      <c r="W218" s="10">
        <f>Financial!W217</f>
        <v>212.69</v>
      </c>
      <c r="X218" s="10">
        <f>Financial!X217</f>
        <v>70.510000000000005</v>
      </c>
      <c r="Y218" s="10">
        <f>Financial!Y217</f>
        <v>86</v>
      </c>
      <c r="Z218" s="10">
        <f>Financial!Z217</f>
        <v>167.27</v>
      </c>
      <c r="AA218" s="10">
        <f>Financial!AA217</f>
        <v>58.14</v>
      </c>
      <c r="AB218" s="10">
        <f>Financial!AB217</f>
        <v>248.91</v>
      </c>
      <c r="AC218" s="10">
        <f>Financial!AC217</f>
        <v>2740.04</v>
      </c>
      <c r="AD218" s="10">
        <f>IF(MONTH($A218)=1,Financial!AD217,IF(Financial!AD217-Financial!AD216&lt;=0,"",Financial!AD217-Financial!AD216))</f>
        <v>241650</v>
      </c>
      <c r="AE218" s="10">
        <f>IF(MONTH($A218)=1,Financial!AE217-Financial!AD217,IF((Financial!AE217-Financial!AE216)-(Financial!AD217-Financial!AD216)&lt;=0,"",(Financial!AE217-Financial!AE216)-(Financial!AD217-Financial!AD216)))</f>
        <v>984266</v>
      </c>
      <c r="AF218" s="10">
        <f>IF(MONTH($A218)=1,Financial!AF217,IF(Financial!AF217-Financial!AF216&lt;=0,"",Financial!AF217-Financial!AF216))</f>
        <v>4258281</v>
      </c>
      <c r="AG218" s="10">
        <f>Financial!AG217</f>
        <v>6.72</v>
      </c>
      <c r="AH218" s="10">
        <f>Financial!AH217</f>
        <v>6.79</v>
      </c>
      <c r="AI218" s="10">
        <f>Financial!AI217</f>
        <v>7.22</v>
      </c>
    </row>
    <row r="219" spans="1:35" ht="12.75" customHeight="1" x14ac:dyDescent="0.25">
      <c r="A219" s="13">
        <v>43709</v>
      </c>
      <c r="B219" s="10">
        <f>Financial!B218</f>
        <v>62382636.7000039</v>
      </c>
      <c r="C219" s="10">
        <f>Financial!C218</f>
        <v>530923</v>
      </c>
      <c r="D219" s="10">
        <f>Financial!D218</f>
        <v>6996673</v>
      </c>
      <c r="E219" s="10">
        <f>Financial!E218</f>
        <v>12923921</v>
      </c>
      <c r="F219" s="10">
        <f>Financial!F218</f>
        <v>13153182</v>
      </c>
      <c r="G219" s="10">
        <f>Financial!G218</f>
        <v>7071835</v>
      </c>
      <c r="H219" s="10">
        <f>Financial!H218</f>
        <v>12.53</v>
      </c>
      <c r="I219" s="10">
        <f>Financial!I218</f>
        <v>14.59</v>
      </c>
      <c r="J219" s="10">
        <f>Financial!J218</f>
        <v>14.23</v>
      </c>
      <c r="K219" s="10">
        <f>Financial!K218</f>
        <v>10.19</v>
      </c>
      <c r="L219" s="10">
        <f>Financial!L218</f>
        <v>10.58</v>
      </c>
      <c r="M219" s="10">
        <f>Financial!M218</f>
        <v>10.78</v>
      </c>
      <c r="N219" s="10">
        <f>Financial!N218</f>
        <v>6.25</v>
      </c>
      <c r="O219" s="10">
        <f>Financial!O218</f>
        <v>6.28</v>
      </c>
      <c r="P219" s="10">
        <f>Financial!P218</f>
        <v>5.1100000000000003</v>
      </c>
      <c r="Q219" s="10">
        <f>Financial!Q218</f>
        <v>8.2100000000000009</v>
      </c>
      <c r="R219" s="10">
        <f>Financial!R218</f>
        <v>7.09</v>
      </c>
      <c r="S219" s="10">
        <f>Financial!S218</f>
        <v>5.8</v>
      </c>
      <c r="T219" s="10">
        <f>Financial!T218</f>
        <v>1333.91</v>
      </c>
      <c r="U219" s="10">
        <f>Financial!U218</f>
        <v>234.47</v>
      </c>
      <c r="V219" s="10">
        <f>Financial!V218</f>
        <v>203.98</v>
      </c>
      <c r="W219" s="10">
        <f>Financial!W218</f>
        <v>214.68</v>
      </c>
      <c r="X219" s="10">
        <f>Financial!X218</f>
        <v>73.61</v>
      </c>
      <c r="Y219" s="10">
        <f>Financial!Y218</f>
        <v>87.61</v>
      </c>
      <c r="Z219" s="10">
        <f>Financial!Z218</f>
        <v>174.98</v>
      </c>
      <c r="AA219" s="10">
        <f>Financial!AA218</f>
        <v>57.87</v>
      </c>
      <c r="AB219" s="10">
        <f>Financial!AB218</f>
        <v>254.87</v>
      </c>
      <c r="AC219" s="10">
        <f>Financial!AC218</f>
        <v>2747.18</v>
      </c>
      <c r="AD219" s="10">
        <f>IF(MONTH($A219)=1,Financial!AD218,IF(Financial!AD218-Financial!AD217&lt;=0,"",Financial!AD218-Financial!AD217))</f>
        <v>246859</v>
      </c>
      <c r="AE219" s="10">
        <f>IF(MONTH($A219)=1,Financial!AE218-Financial!AD218,IF((Financial!AE218-Financial!AE217)-(Financial!AD218-Financial!AD217)&lt;=0,"",(Financial!AE218-Financial!AE217)-(Financial!AD218-Financial!AD217)))</f>
        <v>1006865</v>
      </c>
      <c r="AF219" s="10">
        <f>IF(MONTH($A219)=1,Financial!AF218,IF(Financial!AF218-Financial!AF217&lt;=0,"",Financial!AF218-Financial!AF217))</f>
        <v>4480304</v>
      </c>
      <c r="AG219" s="10">
        <f>Financial!AG218</f>
        <v>6.53</v>
      </c>
      <c r="AH219" s="10">
        <f>Financial!AH218</f>
        <v>6.67</v>
      </c>
      <c r="AI219" s="10">
        <f>Financial!AI218</f>
        <v>7.15</v>
      </c>
    </row>
    <row r="220" spans="1:35" ht="12.75" customHeight="1" x14ac:dyDescent="0.25">
      <c r="A220" s="13">
        <v>43739</v>
      </c>
      <c r="B220" s="10">
        <f>Financial!B219</f>
        <v>62760369.752120897</v>
      </c>
      <c r="C220" s="10">
        <f>Financial!C219</f>
        <v>540917</v>
      </c>
      <c r="D220" s="10">
        <f>Financial!D219</f>
        <v>7103976</v>
      </c>
      <c r="E220" s="10">
        <f>Financial!E219</f>
        <v>13044102</v>
      </c>
      <c r="F220" s="10">
        <f>Financial!F219</f>
        <v>13069695</v>
      </c>
      <c r="G220" s="10">
        <f>Financial!G219</f>
        <v>6944894</v>
      </c>
      <c r="H220" s="10">
        <f>Financial!H219</f>
        <v>12.33</v>
      </c>
      <c r="I220" s="10">
        <f>Financial!I219</f>
        <v>14.73</v>
      </c>
      <c r="J220" s="10">
        <f>Financial!J219</f>
        <v>13.74</v>
      </c>
      <c r="K220" s="10">
        <f>Financial!K219</f>
        <v>10.23</v>
      </c>
      <c r="L220" s="10">
        <f>Financial!L219</f>
        <v>10.74</v>
      </c>
      <c r="M220" s="10">
        <f>Financial!M219</f>
        <v>10.68</v>
      </c>
      <c r="N220" s="10">
        <f>Financial!N219</f>
        <v>6.13</v>
      </c>
      <c r="O220" s="10">
        <f>Financial!O219</f>
        <v>6.16</v>
      </c>
      <c r="P220" s="10">
        <f>Financial!P219</f>
        <v>4.99</v>
      </c>
      <c r="Q220" s="10">
        <f>Financial!Q219</f>
        <v>6.02</v>
      </c>
      <c r="R220" s="10">
        <f>Financial!R219</f>
        <v>6.31</v>
      </c>
      <c r="S220" s="10">
        <f>Financial!S219</f>
        <v>5.7</v>
      </c>
      <c r="T220" s="10">
        <f>Financial!T219</f>
        <v>1422.92</v>
      </c>
      <c r="U220" s="10">
        <f>Financial!U219</f>
        <v>257.42</v>
      </c>
      <c r="V220" s="10">
        <f>Financial!V219</f>
        <v>200.18</v>
      </c>
      <c r="W220" s="10">
        <f>Financial!W219</f>
        <v>218.52</v>
      </c>
      <c r="X220" s="10">
        <f>Financial!X219</f>
        <v>73.2</v>
      </c>
      <c r="Y220" s="10">
        <f>Financial!Y219</f>
        <v>93.89</v>
      </c>
      <c r="Z220" s="10">
        <f>Financial!Z219</f>
        <v>178.95</v>
      </c>
      <c r="AA220" s="10">
        <f>Financial!AA219</f>
        <v>60.38</v>
      </c>
      <c r="AB220" s="10">
        <f>Financial!AB219</f>
        <v>254.64</v>
      </c>
      <c r="AC220" s="10">
        <f>Financial!AC219</f>
        <v>2893.98</v>
      </c>
      <c r="AD220" s="10">
        <f>IF(MONTH($A220)=1,Financial!AD219,IF(Financial!AD219-Financial!AD218&lt;=0,"",Financial!AD219-Financial!AD218))</f>
        <v>281688</v>
      </c>
      <c r="AE220" s="10">
        <f>IF(MONTH($A220)=1,Financial!AE219-Financial!AD219,IF((Financial!AE219-Financial!AE218)-(Financial!AD219-Financial!AD218)&lt;=0,"",(Financial!AE219-Financial!AE218)-(Financial!AD219-Financial!AD218)))</f>
        <v>986304</v>
      </c>
      <c r="AF220" s="10">
        <f>IF(MONTH($A220)=1,Financial!AF219,IF(Financial!AF219-Financial!AF218&lt;=0,"",Financial!AF219-Financial!AF218))</f>
        <v>4877866</v>
      </c>
      <c r="AG220" s="10">
        <f>Financial!AG219</f>
        <v>5.97</v>
      </c>
      <c r="AH220" s="10">
        <f>Financial!AH219</f>
        <v>6.06</v>
      </c>
      <c r="AI220" s="10">
        <f>Financial!AI219</f>
        <v>6.59</v>
      </c>
    </row>
    <row r="221" spans="1:35" ht="12.75" customHeight="1" x14ac:dyDescent="0.25">
      <c r="A221" s="13">
        <v>43770</v>
      </c>
      <c r="B221" s="10">
        <f>Financial!B220</f>
        <v>63266681.649939299</v>
      </c>
      <c r="C221" s="10">
        <f>Financial!C220</f>
        <v>542029</v>
      </c>
      <c r="D221" s="10">
        <f>Financial!D220</f>
        <v>7203291</v>
      </c>
      <c r="E221" s="10">
        <f>Financial!E220</f>
        <v>13197986</v>
      </c>
      <c r="F221" s="10">
        <f>Financial!F220</f>
        <v>13079362</v>
      </c>
      <c r="G221" s="10">
        <f>Financial!G220</f>
        <v>6899593</v>
      </c>
      <c r="H221" s="10">
        <f>Financial!H220</f>
        <v>12.07</v>
      </c>
      <c r="I221" s="10">
        <f>Financial!I220</f>
        <v>14.34</v>
      </c>
      <c r="J221" s="10">
        <f>Financial!J220</f>
        <v>15.13</v>
      </c>
      <c r="K221" s="10">
        <f>Financial!K220</f>
        <v>10</v>
      </c>
      <c r="L221" s="10">
        <f>Financial!L220</f>
        <v>10.49</v>
      </c>
      <c r="M221" s="10">
        <f>Financial!M220</f>
        <v>10.47</v>
      </c>
      <c r="N221" s="10">
        <f>Financial!N220</f>
        <v>6.19</v>
      </c>
      <c r="O221" s="10">
        <f>Financial!O220</f>
        <v>5.83</v>
      </c>
      <c r="P221" s="10">
        <f>Financial!P220</f>
        <v>4.58</v>
      </c>
      <c r="Q221" s="10">
        <f>Financial!Q220</f>
        <v>4.74</v>
      </c>
      <c r="R221" s="10">
        <f>Financial!R220</f>
        <v>6.18</v>
      </c>
      <c r="S221" s="10">
        <f>Financial!S220</f>
        <v>5.4</v>
      </c>
      <c r="T221" s="10">
        <f>Financial!T220</f>
        <v>1438.45</v>
      </c>
      <c r="U221" s="10">
        <f>Financial!U220</f>
        <v>256.61</v>
      </c>
      <c r="V221" s="10">
        <f>Financial!V220</f>
        <v>207.77</v>
      </c>
      <c r="W221" s="10">
        <f>Financial!W220</f>
        <v>214.45</v>
      </c>
      <c r="X221" s="10">
        <f>Financial!X220</f>
        <v>75.63</v>
      </c>
      <c r="Y221" s="10">
        <f>Financial!Y220</f>
        <v>98.99</v>
      </c>
      <c r="Z221" s="10">
        <f>Financial!Z220</f>
        <v>187.06</v>
      </c>
      <c r="AA221" s="10">
        <f>Financial!AA220</f>
        <v>59.2</v>
      </c>
      <c r="AB221" s="10">
        <f>Financial!AB220</f>
        <v>252.71</v>
      </c>
      <c r="AC221" s="10">
        <f>Financial!AC220</f>
        <v>2935.37</v>
      </c>
      <c r="AD221" s="10">
        <f>IF(MONTH($A221)=1,Financial!AD220,IF(Financial!AD220-Financial!AD219&lt;=0,"",Financial!AD220-Financial!AD219))</f>
        <v>284033</v>
      </c>
      <c r="AE221" s="10">
        <f>IF(MONTH($A221)=1,Financial!AE220-Financial!AD220,IF((Financial!AE220-Financial!AE219)-(Financial!AD220-Financial!AD219)&lt;=0,"",(Financial!AE220-Financial!AE219)-(Financial!AD220-Financial!AD219)))</f>
        <v>951771</v>
      </c>
      <c r="AF221" s="10">
        <f>IF(MONTH($A221)=1,Financial!AF220,IF(Financial!AF220-Financial!AF219&lt;=0,"",Financial!AF220-Financial!AF219))</f>
        <v>4982302</v>
      </c>
      <c r="AG221" s="10">
        <f>Financial!AG220</f>
        <v>5.8</v>
      </c>
      <c r="AH221" s="10">
        <f>Financial!AH220</f>
        <v>5.97</v>
      </c>
      <c r="AI221" s="10">
        <f>Financial!AI220</f>
        <v>6.58</v>
      </c>
    </row>
    <row r="222" spans="1:35" ht="12.75" customHeight="1" x14ac:dyDescent="0.25">
      <c r="A222" s="13">
        <v>43800</v>
      </c>
      <c r="B222" s="10">
        <f>Financial!B221</f>
        <v>63237167.662087098</v>
      </c>
      <c r="C222" s="10">
        <f>Financial!C221</f>
        <v>554359</v>
      </c>
      <c r="D222" s="10">
        <f>Financial!D221</f>
        <v>7243648</v>
      </c>
      <c r="E222" s="10">
        <f>Financial!E221</f>
        <v>13328889</v>
      </c>
      <c r="F222" s="10">
        <f>Financial!F221</f>
        <v>13624754</v>
      </c>
      <c r="G222" s="10">
        <f>Financial!G221</f>
        <v>6650195</v>
      </c>
      <c r="H222" s="10">
        <f>Financial!H221</f>
        <v>11.75</v>
      </c>
      <c r="I222" s="10">
        <f>Financial!I221</f>
        <v>13.98</v>
      </c>
      <c r="J222" s="10">
        <f>Financial!J221</f>
        <v>14.83</v>
      </c>
      <c r="K222" s="10">
        <f>Financial!K221</f>
        <v>8.9600000000000009</v>
      </c>
      <c r="L222" s="10">
        <f>Financial!L221</f>
        <v>10.06</v>
      </c>
      <c r="M222" s="10">
        <f>Financial!M221</f>
        <v>10.23</v>
      </c>
      <c r="N222" s="10">
        <f>Financial!N221</f>
        <v>5.87</v>
      </c>
      <c r="O222" s="10">
        <f>Financial!O221</f>
        <v>5.55</v>
      </c>
      <c r="P222" s="10">
        <f>Financial!P221</f>
        <v>4.74</v>
      </c>
      <c r="Q222" s="10">
        <f>Financial!Q221</f>
        <v>4.95</v>
      </c>
      <c r="R222" s="10">
        <f>Financial!R221</f>
        <v>5.93</v>
      </c>
      <c r="S222" s="10">
        <f>Financial!S221</f>
        <v>5.15</v>
      </c>
      <c r="T222" s="10">
        <f>Financial!T221</f>
        <v>1548.92</v>
      </c>
      <c r="U222" s="10">
        <f>Financial!U221</f>
        <v>273.91000000000003</v>
      </c>
      <c r="V222" s="10">
        <f>Financial!V221</f>
        <v>218.98</v>
      </c>
      <c r="W222" s="10">
        <f>Financial!W221</f>
        <v>237.7</v>
      </c>
      <c r="X222" s="10">
        <f>Financial!X221</f>
        <v>82.3</v>
      </c>
      <c r="Y222" s="10">
        <f>Financial!Y221</f>
        <v>106.42</v>
      </c>
      <c r="Z222" s="10">
        <f>Financial!Z221</f>
        <v>199.16</v>
      </c>
      <c r="AA222" s="10">
        <f>Financial!AA221</f>
        <v>63.91</v>
      </c>
      <c r="AB222" s="10">
        <f>Financial!AB221</f>
        <v>264.22000000000003</v>
      </c>
      <c r="AC222" s="10">
        <f>Financial!AC221</f>
        <v>3045.87</v>
      </c>
      <c r="AD222" s="10">
        <f>IF(MONTH($A222)=1,Financial!AD221,IF(Financial!AD221-Financial!AD220&lt;=0,"",Financial!AD221-Financial!AD220))</f>
        <v>369629</v>
      </c>
      <c r="AE222" s="10">
        <f>IF(MONTH($A222)=1,Financial!AE221-Financial!AD221,IF((Financial!AE221-Financial!AE220)-(Financial!AD221-Financial!AD220)&lt;=0,"",(Financial!AE221-Financial!AE220)-(Financial!AD221-Financial!AD220)))</f>
        <v>1076417</v>
      </c>
      <c r="AF222" s="10">
        <f>IF(MONTH($A222)=1,Financial!AF221,IF(Financial!AF221-Financial!AF220&lt;=0,"",Financial!AF221-Financial!AF220))</f>
        <v>6708990</v>
      </c>
      <c r="AG222" s="10">
        <f>Financial!AG221</f>
        <v>5.21</v>
      </c>
      <c r="AH222" s="10">
        <f>Financial!AH221</f>
        <v>5.82</v>
      </c>
      <c r="AI222" s="10">
        <f>Financial!AI221</f>
        <v>6.41</v>
      </c>
    </row>
    <row r="223" spans="1:35" ht="12.75" customHeight="1" x14ac:dyDescent="0.25">
      <c r="A223" s="13">
        <v>43831</v>
      </c>
      <c r="B223" s="10">
        <f>Financial!B222</f>
        <v>63242654.720281899</v>
      </c>
      <c r="C223" s="10">
        <f>Financial!C222</f>
        <v>562306</v>
      </c>
      <c r="D223" s="10">
        <f>Financial!D222</f>
        <v>7303315</v>
      </c>
      <c r="E223" s="10">
        <f>Financial!E222</f>
        <v>13345069</v>
      </c>
      <c r="F223" s="10">
        <f>Financial!F222</f>
        <v>13268771</v>
      </c>
      <c r="G223" s="10">
        <f>Financial!G222</f>
        <v>6700563</v>
      </c>
      <c r="H223" s="10">
        <f>Financial!H222</f>
        <v>12.06</v>
      </c>
      <c r="I223" s="10">
        <f>Financial!I222</f>
        <v>14.32</v>
      </c>
      <c r="J223" s="10">
        <f>Financial!J222</f>
        <v>15</v>
      </c>
      <c r="K223" s="10">
        <f>Financial!K222</f>
        <v>8.7899999999999991</v>
      </c>
      <c r="L223" s="10">
        <f>Financial!L222</f>
        <v>10.06</v>
      </c>
      <c r="M223" s="10">
        <f>Financial!M222</f>
        <v>10.43</v>
      </c>
      <c r="N223" s="10">
        <f>Financial!N222</f>
        <v>5.26</v>
      </c>
      <c r="O223" s="10">
        <f>Financial!O222</f>
        <v>5.49</v>
      </c>
      <c r="P223" s="10">
        <f>Financial!P222</f>
        <v>4.5599999999999996</v>
      </c>
      <c r="Q223" s="10">
        <f>Financial!Q222</f>
        <v>5.82</v>
      </c>
      <c r="R223" s="10">
        <f>Financial!R222</f>
        <v>5.75</v>
      </c>
      <c r="S223" s="10">
        <f>Financial!S222</f>
        <v>5</v>
      </c>
      <c r="T223" s="10">
        <f>Financial!T222</f>
        <v>1517.07</v>
      </c>
      <c r="U223" s="10">
        <f>Financial!U222</f>
        <v>258.60000000000002</v>
      </c>
      <c r="V223" s="10">
        <f>Financial!V222</f>
        <v>225.64</v>
      </c>
      <c r="W223" s="10">
        <f>Financial!W222</f>
        <v>242.04</v>
      </c>
      <c r="X223" s="10">
        <f>Financial!X222</f>
        <v>88.49</v>
      </c>
      <c r="Y223" s="10">
        <f>Financial!Y222</f>
        <v>107.69</v>
      </c>
      <c r="Z223" s="10">
        <f>Financial!Z222</f>
        <v>199.25</v>
      </c>
      <c r="AA223" s="10">
        <f>Financial!AA222</f>
        <v>63.59</v>
      </c>
      <c r="AB223" s="10">
        <f>Financial!AB222</f>
        <v>269.75</v>
      </c>
      <c r="AC223" s="10">
        <f>Financial!AC222</f>
        <v>3076.65</v>
      </c>
      <c r="AD223" s="10">
        <f>IF(MONTH($A223)=1,Financial!AD222,IF(Financial!AD222-Financial!AD221&lt;=0,"",Financial!AD222-Financial!AD221))</f>
        <v>200428</v>
      </c>
      <c r="AE223" s="10">
        <f>IF(MONTH($A223)=1,Financial!AE222-Financial!AD222,IF((Financial!AE222-Financial!AE221)-(Financial!AD222-Financial!AD221)&lt;=0,"",(Financial!AE222-Financial!AE221)-(Financial!AD222-Financial!AD221)))</f>
        <v>851782</v>
      </c>
      <c r="AF223" s="10">
        <f>IF(MONTH($A223)=1,Financial!AF222,IF(Financial!AF222-Financial!AF221&lt;=0,"",Financial!AF222-Financial!AF221))</f>
        <v>4040324</v>
      </c>
      <c r="AG223" s="10">
        <f>Financial!AG222</f>
        <v>5.27</v>
      </c>
      <c r="AH223" s="10">
        <f>Financial!AH222</f>
        <v>5.67</v>
      </c>
      <c r="AI223" s="10">
        <f>Financial!AI222</f>
        <v>6.36</v>
      </c>
    </row>
    <row r="224" spans="1:35" ht="12.75" customHeight="1" x14ac:dyDescent="0.25">
      <c r="A224" s="13">
        <v>43862</v>
      </c>
      <c r="B224" s="10">
        <f>Financial!B223</f>
        <v>64832709.2386081</v>
      </c>
      <c r="C224" s="10">
        <f>Financial!C223</f>
        <v>570381</v>
      </c>
      <c r="D224" s="10">
        <f>Financial!D223</f>
        <v>7378031</v>
      </c>
      <c r="E224" s="10">
        <f>Financial!E223</f>
        <v>13623817</v>
      </c>
      <c r="F224" s="10">
        <f>Financial!F223</f>
        <v>13525595</v>
      </c>
      <c r="G224" s="10">
        <f>Financial!G223</f>
        <v>6903259</v>
      </c>
      <c r="H224" s="10">
        <f>Financial!H223</f>
        <v>11.77</v>
      </c>
      <c r="I224" s="10">
        <f>Financial!I223</f>
        <v>14.34</v>
      </c>
      <c r="J224" s="10">
        <f>Financial!J223</f>
        <v>14.6</v>
      </c>
      <c r="K224" s="10">
        <f>Financial!K223</f>
        <v>9.06</v>
      </c>
      <c r="L224" s="10">
        <f>Financial!L223</f>
        <v>10.039999999999999</v>
      </c>
      <c r="M224" s="10">
        <f>Financial!M223</f>
        <v>9.85</v>
      </c>
      <c r="N224" s="10">
        <f>Financial!N223</f>
        <v>5.0199999999999996</v>
      </c>
      <c r="O224" s="10">
        <f>Financial!O223</f>
        <v>5.18</v>
      </c>
      <c r="P224" s="10">
        <f>Financial!P223</f>
        <v>4.32</v>
      </c>
      <c r="Q224" s="10">
        <f>Financial!Q223</f>
        <v>4.97</v>
      </c>
      <c r="R224" s="10">
        <f>Financial!R223</f>
        <v>5.12</v>
      </c>
      <c r="S224" s="10">
        <f>Financial!S223</f>
        <v>4.8099999999999996</v>
      </c>
      <c r="T224" s="10">
        <f>Financial!T223</f>
        <v>1299.69</v>
      </c>
      <c r="U224" s="10">
        <f>Financial!U223</f>
        <v>213.27</v>
      </c>
      <c r="V224" s="10">
        <f>Financial!V223</f>
        <v>193.08</v>
      </c>
      <c r="W224" s="10">
        <f>Financial!W223</f>
        <v>216.18</v>
      </c>
      <c r="X224" s="10">
        <f>Financial!X223</f>
        <v>79.48</v>
      </c>
      <c r="Y224" s="10">
        <f>Financial!Y223</f>
        <v>100.12</v>
      </c>
      <c r="Z224" s="10">
        <f>Financial!Z223</f>
        <v>177.41</v>
      </c>
      <c r="AA224" s="10">
        <f>Financial!AA223</f>
        <v>53.16</v>
      </c>
      <c r="AB224" s="10">
        <f>Financial!AB223</f>
        <v>238.09</v>
      </c>
      <c r="AC224" s="10">
        <f>Financial!AC223</f>
        <v>2785.08</v>
      </c>
      <c r="AD224" s="10">
        <f>IF(MONTH($A224)=1,Financial!AD223,IF(Financial!AD223-Financial!AD222&lt;=0,"",Financial!AD223-Financial!AD222))</f>
        <v>282875</v>
      </c>
      <c r="AE224" s="10">
        <f>IF(MONTH($A224)=1,Financial!AE223-Financial!AD223,IF((Financial!AE223-Financial!AE222)-(Financial!AD223-Financial!AD222)&lt;=0,"",(Financial!AE223-Financial!AE222)-(Financial!AD223-Financial!AD222)))</f>
        <v>887054</v>
      </c>
      <c r="AF224" s="10">
        <f>IF(MONTH($A224)=1,Financial!AF223,IF(Financial!AF223-Financial!AF222&lt;=0,"",Financial!AF223-Financial!AF222))</f>
        <v>4390094</v>
      </c>
      <c r="AG224" s="10">
        <f>Financial!AG223</f>
        <v>5.68</v>
      </c>
      <c r="AH224" s="10">
        <f>Financial!AH223</f>
        <v>5.84</v>
      </c>
      <c r="AI224" s="10">
        <f>Financial!AI223</f>
        <v>6.6</v>
      </c>
    </row>
    <row r="225" spans="1:35" ht="12.75" customHeight="1" x14ac:dyDescent="0.25">
      <c r="A225" s="13">
        <v>43891</v>
      </c>
      <c r="B225" s="10">
        <f>Financial!B224</f>
        <v>68324853.994090199</v>
      </c>
      <c r="C225" s="10">
        <f>Financial!C224</f>
        <v>563473</v>
      </c>
      <c r="D225" s="10">
        <f>Financial!D224</f>
        <v>7458593</v>
      </c>
      <c r="E225" s="10">
        <f>Financial!E224</f>
        <v>14356292</v>
      </c>
      <c r="F225" s="10">
        <f>Financial!F224</f>
        <v>13946223</v>
      </c>
      <c r="G225" s="10">
        <f>Financial!G224</f>
        <v>7447911</v>
      </c>
      <c r="H225" s="10">
        <f>Financial!H224</f>
        <v>11.55</v>
      </c>
      <c r="I225" s="10">
        <f>Financial!I224</f>
        <v>13.83</v>
      </c>
      <c r="J225" s="10">
        <f>Financial!J224</f>
        <v>14.19</v>
      </c>
      <c r="K225" s="10">
        <f>Financial!K224</f>
        <v>8.6300000000000008</v>
      </c>
      <c r="L225" s="10">
        <f>Financial!L224</f>
        <v>9.83</v>
      </c>
      <c r="M225" s="10">
        <f>Financial!M224</f>
        <v>9.3800000000000008</v>
      </c>
      <c r="N225" s="10">
        <f>Financial!N224</f>
        <v>4.4800000000000004</v>
      </c>
      <c r="O225" s="10">
        <f>Financial!O224</f>
        <v>4.91</v>
      </c>
      <c r="P225" s="10">
        <f>Financial!P224</f>
        <v>4.32</v>
      </c>
      <c r="Q225" s="10">
        <f>Financial!Q224</f>
        <v>6.99</v>
      </c>
      <c r="R225" s="10">
        <f>Financial!R224</f>
        <v>4.88</v>
      </c>
      <c r="S225" s="10">
        <f>Financial!S224</f>
        <v>4.7699999999999996</v>
      </c>
      <c r="T225" s="10">
        <f>Financial!T224</f>
        <v>1014.44</v>
      </c>
      <c r="U225" s="10">
        <f>Financial!U224</f>
        <v>161.30000000000001</v>
      </c>
      <c r="V225" s="10">
        <f>Financial!V224</f>
        <v>160.07</v>
      </c>
      <c r="W225" s="10">
        <f>Financial!W224</f>
        <v>197.56</v>
      </c>
      <c r="X225" s="10">
        <f>Financial!X224</f>
        <v>59.29</v>
      </c>
      <c r="Y225" s="10">
        <f>Financial!Y224</f>
        <v>79.58</v>
      </c>
      <c r="Z225" s="10">
        <f>Financial!Z224</f>
        <v>122.14</v>
      </c>
      <c r="AA225" s="10">
        <f>Financial!AA224</f>
        <v>37.47</v>
      </c>
      <c r="AB225" s="10">
        <f>Financial!AB224</f>
        <v>221.77</v>
      </c>
      <c r="AC225" s="10">
        <f>Financial!AC224</f>
        <v>2508.81</v>
      </c>
      <c r="AD225" s="10">
        <f>IF(MONTH($A225)=1,Financial!AD224,IF(Financial!AD224-Financial!AD223&lt;=0,"",Financial!AD224-Financial!AD223))</f>
        <v>329468</v>
      </c>
      <c r="AE225" s="10">
        <f>IF(MONTH($A225)=1,Financial!AE224-Financial!AD224,IF((Financial!AE224-Financial!AE223)-(Financial!AD224-Financial!AD223)&lt;=0,"",(Financial!AE224-Financial!AE223)-(Financial!AD224-Financial!AD223)))</f>
        <v>1064600</v>
      </c>
      <c r="AF225" s="10">
        <f>IF(MONTH($A225)=1,Financial!AF224,IF(Financial!AF224-Financial!AF223&lt;=0,"",Financial!AF224-Financial!AF223))</f>
        <v>5485236</v>
      </c>
      <c r="AG225" s="10">
        <f>Financial!AG224</f>
        <v>5.89</v>
      </c>
      <c r="AH225" s="10">
        <f>Financial!AH224</f>
        <v>6.45</v>
      </c>
      <c r="AI225" s="10">
        <f>Financial!AI224</f>
        <v>6.83</v>
      </c>
    </row>
    <row r="226" spans="1:35" ht="12.75" customHeight="1" x14ac:dyDescent="0.25">
      <c r="A226" s="13">
        <v>43922</v>
      </c>
      <c r="B226" s="10">
        <f>Financial!B225</f>
        <v>68122450.402497798</v>
      </c>
      <c r="C226" s="10">
        <f>Financial!C225</f>
        <v>566012</v>
      </c>
      <c r="D226" s="10">
        <f>Financial!D225</f>
        <v>7425626</v>
      </c>
      <c r="E226" s="10">
        <f>Financial!E225</f>
        <v>14338330</v>
      </c>
      <c r="F226" s="10">
        <f>Financial!F225</f>
        <v>14162321</v>
      </c>
      <c r="G226" s="10">
        <f>Financial!G225</f>
        <v>7082514</v>
      </c>
      <c r="H226" s="10">
        <f>Financial!H225</f>
        <v>11.44</v>
      </c>
      <c r="I226" s="10">
        <f>Financial!I225</f>
        <v>14.9</v>
      </c>
      <c r="J226" s="10">
        <f>Financial!J225</f>
        <v>14.81</v>
      </c>
      <c r="K226" s="10">
        <f>Financial!K225</f>
        <v>9.2899999999999991</v>
      </c>
      <c r="L226" s="10">
        <f>Financial!L225</f>
        <v>10.57</v>
      </c>
      <c r="M226" s="10">
        <f>Financial!M225</f>
        <v>9.86</v>
      </c>
      <c r="N226" s="10">
        <f>Financial!N225</f>
        <v>4.4000000000000004</v>
      </c>
      <c r="O226" s="10">
        <f>Financial!O225</f>
        <v>5.0199999999999996</v>
      </c>
      <c r="P226" s="10">
        <f>Financial!P225</f>
        <v>4.83</v>
      </c>
      <c r="Q226" s="10">
        <f>Financial!Q225</f>
        <v>5.34</v>
      </c>
      <c r="R226" s="10">
        <f>Financial!R225</f>
        <v>5.12</v>
      </c>
      <c r="S226" s="10">
        <f>Financial!S225</f>
        <v>4.75</v>
      </c>
      <c r="T226" s="10">
        <f>Financial!T225</f>
        <v>1125.03</v>
      </c>
      <c r="U226" s="10">
        <f>Financial!U225</f>
        <v>176.41</v>
      </c>
      <c r="V226" s="10">
        <f>Financial!V225</f>
        <v>175.14</v>
      </c>
      <c r="W226" s="10">
        <f>Financial!W225</f>
        <v>220.91</v>
      </c>
      <c r="X226" s="10">
        <f>Financial!X225</f>
        <v>66.87</v>
      </c>
      <c r="Y226" s="10">
        <f>Financial!Y225</f>
        <v>89.97</v>
      </c>
      <c r="Z226" s="10">
        <f>Financial!Z225</f>
        <v>141.59</v>
      </c>
      <c r="AA226" s="10">
        <f>Financial!AA225</f>
        <v>42.34</v>
      </c>
      <c r="AB226" s="10">
        <f>Financial!AB225</f>
        <v>242.21</v>
      </c>
      <c r="AC226" s="10">
        <f>Financial!AC225</f>
        <v>2650.56</v>
      </c>
      <c r="AD226" s="10">
        <f>IF(MONTH($A226)=1,Financial!AD225,IF(Financial!AD225-Financial!AD224&lt;=0,"",Financial!AD225-Financial!AD224))</f>
        <v>217771</v>
      </c>
      <c r="AE226" s="10">
        <f>IF(MONTH($A226)=1,Financial!AE225-Financial!AD225,IF((Financial!AE225-Financial!AE224)-(Financial!AD225-Financial!AD224)&lt;=0,"",(Financial!AE225-Financial!AE224)-(Financial!AD225-Financial!AD224)))</f>
        <v>527051</v>
      </c>
      <c r="AF226" s="10">
        <f>IF(MONTH($A226)=1,Financial!AF225,IF(Financial!AF225-Financial!AF224&lt;=0,"",Financial!AF225-Financial!AF224))</f>
        <v>4037218</v>
      </c>
      <c r="AG226" s="10">
        <f>Financial!AG225</f>
        <v>5.16</v>
      </c>
      <c r="AH226" s="10">
        <f>Financial!AH225</f>
        <v>5.43</v>
      </c>
      <c r="AI226" s="10">
        <f>Financial!AI225</f>
        <v>6.17</v>
      </c>
    </row>
    <row r="227" spans="1:35" ht="12.75" customHeight="1" x14ac:dyDescent="0.25">
      <c r="A227" s="13">
        <v>43952</v>
      </c>
      <c r="B227" s="10">
        <f>Financial!B226</f>
        <v>67903690.567430601</v>
      </c>
      <c r="C227" s="10">
        <f>Financial!C226</f>
        <v>566134</v>
      </c>
      <c r="D227" s="10">
        <f>Financial!D226</f>
        <v>7445012</v>
      </c>
      <c r="E227" s="10">
        <f>Financial!E226</f>
        <v>14168093</v>
      </c>
      <c r="F227" s="10">
        <f>Financial!F226</f>
        <v>13959984</v>
      </c>
      <c r="G227" s="10">
        <f>Financial!G226</f>
        <v>7022980</v>
      </c>
      <c r="H227" s="10">
        <f>Financial!H226</f>
        <v>11.27</v>
      </c>
      <c r="I227" s="10">
        <f>Financial!I226</f>
        <v>14.21</v>
      </c>
      <c r="J227" s="10">
        <f>Financial!J226</f>
        <v>14.39</v>
      </c>
      <c r="K227" s="10">
        <f>Financial!K226</f>
        <v>8.59</v>
      </c>
      <c r="L227" s="10">
        <f>Financial!L226</f>
        <v>10.199999999999999</v>
      </c>
      <c r="M227" s="10">
        <f>Financial!M226</f>
        <v>9.74</v>
      </c>
      <c r="N227" s="10">
        <f>Financial!N226</f>
        <v>4.6100000000000003</v>
      </c>
      <c r="O227" s="10">
        <f>Financial!O226</f>
        <v>4.91</v>
      </c>
      <c r="P227" s="10">
        <f>Financial!P226</f>
        <v>4.1100000000000003</v>
      </c>
      <c r="Q227" s="10">
        <f>Financial!Q226</f>
        <v>4.4000000000000004</v>
      </c>
      <c r="R227" s="10">
        <f>Financial!R226</f>
        <v>4.99</v>
      </c>
      <c r="S227" s="10">
        <f>Financial!S226</f>
        <v>4.4000000000000004</v>
      </c>
      <c r="T227" s="10">
        <f>Financial!T226</f>
        <v>1219.76</v>
      </c>
      <c r="U227" s="10">
        <f>Financial!U226</f>
        <v>191.61</v>
      </c>
      <c r="V227" s="10">
        <f>Financial!V226</f>
        <v>185.77</v>
      </c>
      <c r="W227" s="10">
        <f>Financial!W226</f>
        <v>234.92</v>
      </c>
      <c r="X227" s="10">
        <f>Financial!X226</f>
        <v>76.03</v>
      </c>
      <c r="Y227" s="10">
        <f>Financial!Y226</f>
        <v>94.6</v>
      </c>
      <c r="Z227" s="10">
        <f>Financial!Z226</f>
        <v>154.16</v>
      </c>
      <c r="AA227" s="10">
        <f>Financial!AA226</f>
        <v>46.83</v>
      </c>
      <c r="AB227" s="10">
        <f>Financial!AB226</f>
        <v>263.64</v>
      </c>
      <c r="AC227" s="10">
        <f>Financial!AC226</f>
        <v>2734.83</v>
      </c>
      <c r="AD227" s="10">
        <f>IF(MONTH($A227)=1,Financial!AD226,IF(Financial!AD226-Financial!AD225&lt;=0,"",Financial!AD226-Financial!AD225))</f>
        <v>214980</v>
      </c>
      <c r="AE227" s="10">
        <f>IF(MONTH($A227)=1,Financial!AE226-Financial!AD226,IF((Financial!AE226-Financial!AE225)-(Financial!AD226-Financial!AD225)&lt;=0,"",(Financial!AE226-Financial!AE225)-(Financial!AD226-Financial!AD225)))</f>
        <v>632305</v>
      </c>
      <c r="AF227" s="10">
        <f>IF(MONTH($A227)=1,Financial!AF226,IF(Financial!AF226-Financial!AF225&lt;=0,"",Financial!AF226-Financial!AF225))</f>
        <v>3481413</v>
      </c>
      <c r="AG227" s="10">
        <f>Financial!AG226</f>
        <v>4.45</v>
      </c>
      <c r="AH227" s="10">
        <f>Financial!AH226</f>
        <v>4.8</v>
      </c>
      <c r="AI227" s="10">
        <f>Financial!AI226</f>
        <v>5.7</v>
      </c>
    </row>
    <row r="228" spans="1:35" ht="12.75" customHeight="1" x14ac:dyDescent="0.25">
      <c r="A228" s="13">
        <v>43983</v>
      </c>
      <c r="B228" s="10">
        <f>Financial!B227</f>
        <v>68928252.960828096</v>
      </c>
      <c r="C228" s="10">
        <f>Financial!C227</f>
        <v>568872</v>
      </c>
      <c r="D228" s="10">
        <f>Financial!D227</f>
        <v>7533057</v>
      </c>
      <c r="E228" s="10">
        <f>Financial!E227</f>
        <v>14090843</v>
      </c>
      <c r="F228" s="10">
        <f>Financial!F227</f>
        <v>14380583</v>
      </c>
      <c r="G228" s="10">
        <f>Financial!G227</f>
        <v>7170792</v>
      </c>
      <c r="H228" s="10">
        <f>Financial!H227</f>
        <v>11.08</v>
      </c>
      <c r="I228" s="10">
        <f>Financial!I227</f>
        <v>13.92</v>
      </c>
      <c r="J228" s="10">
        <f>Financial!J227</f>
        <v>13.95</v>
      </c>
      <c r="K228" s="10">
        <f>Financial!K227</f>
        <v>7.83</v>
      </c>
      <c r="L228" s="10">
        <f>Financial!L227</f>
        <v>6.26</v>
      </c>
      <c r="M228" s="10">
        <f>Financial!M227</f>
        <v>9.34</v>
      </c>
      <c r="N228" s="10">
        <f>Financial!N227</f>
        <v>4.87</v>
      </c>
      <c r="O228" s="10">
        <f>Financial!O227</f>
        <v>4.74</v>
      </c>
      <c r="P228" s="10">
        <f>Financial!P227</f>
        <v>4</v>
      </c>
      <c r="Q228" s="10">
        <f>Financial!Q227</f>
        <v>3.76</v>
      </c>
      <c r="R228" s="10">
        <f>Financial!R227</f>
        <v>4.57</v>
      </c>
      <c r="S228" s="10">
        <f>Financial!S227</f>
        <v>4.03</v>
      </c>
      <c r="T228" s="10">
        <f>Financial!T227</f>
        <v>1212.6300000000001</v>
      </c>
      <c r="U228" s="10">
        <f>Financial!U227</f>
        <v>188.6</v>
      </c>
      <c r="V228" s="10">
        <f>Financial!V227</f>
        <v>202.87</v>
      </c>
      <c r="W228" s="10">
        <f>Financial!W227</f>
        <v>223.15</v>
      </c>
      <c r="X228" s="10">
        <f>Financial!X227</f>
        <v>75.77</v>
      </c>
      <c r="Y228" s="10">
        <f>Financial!Y227</f>
        <v>97.29</v>
      </c>
      <c r="Z228" s="10">
        <f>Financial!Z227</f>
        <v>158.66999999999999</v>
      </c>
      <c r="AA228" s="10">
        <f>Financial!AA227</f>
        <v>49.17</v>
      </c>
      <c r="AB228" s="10">
        <f>Financial!AB227</f>
        <v>251.57</v>
      </c>
      <c r="AC228" s="10">
        <f>Financial!AC227</f>
        <v>2743.2</v>
      </c>
      <c r="AD228" s="10">
        <f>IF(MONTH($A228)=1,Financial!AD227,IF(Financial!AD227-Financial!AD226&lt;=0,"",Financial!AD227-Financial!AD226))</f>
        <v>300654</v>
      </c>
      <c r="AE228" s="10">
        <f>IF(MONTH($A228)=1,Financial!AE227-Financial!AD227,IF((Financial!AE227-Financial!AE226)-(Financial!AD227-Financial!AD226)&lt;=0,"",(Financial!AE227-Financial!AE226)-(Financial!AD227-Financial!AD226)))</f>
        <v>849696</v>
      </c>
      <c r="AF228" s="10">
        <f>IF(MONTH($A228)=1,Financial!AF227,IF(Financial!AF227-Financial!AF226&lt;=0,"",Financial!AF227-Financial!AF226))</f>
        <v>4910614</v>
      </c>
      <c r="AG228" s="10">
        <f>Financial!AG227</f>
        <v>4.32</v>
      </c>
      <c r="AH228" s="10">
        <f>Financial!AH227</f>
        <v>4.8099999999999996</v>
      </c>
      <c r="AI228" s="10">
        <f>Financial!AI227</f>
        <v>6.05</v>
      </c>
    </row>
    <row r="229" spans="1:35" ht="12.75" customHeight="1" x14ac:dyDescent="0.25">
      <c r="A229" s="13">
        <v>44013</v>
      </c>
      <c r="B229" s="10">
        <f>Financial!B228</f>
        <v>70300654.495185301</v>
      </c>
      <c r="C229" s="10">
        <f>Financial!C228</f>
        <v>591753</v>
      </c>
      <c r="D229" s="10">
        <f>Financial!D228</f>
        <v>7668382</v>
      </c>
      <c r="E229" s="10">
        <f>Financial!E228</f>
        <v>14409818</v>
      </c>
      <c r="F229" s="10">
        <f>Financial!F228</f>
        <v>14562525</v>
      </c>
      <c r="G229" s="10">
        <f>Financial!G228</f>
        <v>7141745</v>
      </c>
      <c r="H229" s="10">
        <f>Financial!H228</f>
        <v>10.52</v>
      </c>
      <c r="I229" s="10">
        <f>Financial!I228</f>
        <v>13.46</v>
      </c>
      <c r="J229" s="10">
        <f>Financial!J228</f>
        <v>13.63</v>
      </c>
      <c r="K229" s="10">
        <f>Financial!K228</f>
        <v>7.59</v>
      </c>
      <c r="L229" s="10">
        <f>Financial!L228</f>
        <v>8.3699999999999992</v>
      </c>
      <c r="M229" s="10">
        <f>Financial!M228</f>
        <v>7.43</v>
      </c>
      <c r="N229" s="10">
        <f>Financial!N228</f>
        <v>4.83</v>
      </c>
      <c r="O229" s="10">
        <f>Financial!O228</f>
        <v>4.29</v>
      </c>
      <c r="P229" s="10">
        <f>Financial!P228</f>
        <v>3.51</v>
      </c>
      <c r="Q229" s="10">
        <f>Financial!Q228</f>
        <v>4.1100000000000003</v>
      </c>
      <c r="R229" s="10">
        <f>Financial!R228</f>
        <v>4.32</v>
      </c>
      <c r="S229" s="10">
        <f>Financial!S228</f>
        <v>3.31</v>
      </c>
      <c r="T229" s="10">
        <f>Financial!T228</f>
        <v>1234.44</v>
      </c>
      <c r="U229" s="10">
        <f>Financial!U228</f>
        <v>179.71</v>
      </c>
      <c r="V229" s="10">
        <f>Financial!V228</f>
        <v>221.52</v>
      </c>
      <c r="W229" s="10">
        <f>Financial!W228</f>
        <v>246.23</v>
      </c>
      <c r="X229" s="10">
        <f>Financial!X228</f>
        <v>76.150000000000006</v>
      </c>
      <c r="Y229" s="10">
        <f>Financial!Y228</f>
        <v>92.81</v>
      </c>
      <c r="Z229" s="10">
        <f>Financial!Z228</f>
        <v>176.7</v>
      </c>
      <c r="AA229" s="10">
        <f>Financial!AA228</f>
        <v>45.87</v>
      </c>
      <c r="AB229" s="10">
        <f>Financial!AB228</f>
        <v>238.51</v>
      </c>
      <c r="AC229" s="10">
        <f>Financial!AC228</f>
        <v>2911.57</v>
      </c>
      <c r="AD229" s="10">
        <f>IF(MONTH($A229)=1,Financial!AD228,IF(Financial!AD228-Financial!AD227&lt;=0,"",Financial!AD228-Financial!AD227))</f>
        <v>383429</v>
      </c>
      <c r="AE229" s="10">
        <f>IF(MONTH($A229)=1,Financial!AE228-Financial!AD228,IF((Financial!AE228-Financial!AE227)-(Financial!AD228-Financial!AD227)&lt;=0,"",(Financial!AE228-Financial!AE227)-(Financial!AD228-Financial!AD227)))</f>
        <v>964012</v>
      </c>
      <c r="AF229" s="10">
        <f>IF(MONTH($A229)=1,Financial!AF228,IF(Financial!AF228-Financial!AF227&lt;=0,"",Financial!AF228-Financial!AF227))</f>
        <v>5823033</v>
      </c>
      <c r="AG229" s="10">
        <f>Financial!AG228</f>
        <v>4.17</v>
      </c>
      <c r="AH229" s="10">
        <f>Financial!AH228</f>
        <v>4.7699999999999996</v>
      </c>
      <c r="AI229" s="10">
        <f>Financial!AI228</f>
        <v>6.07</v>
      </c>
    </row>
    <row r="230" spans="1:35" ht="12.75" customHeight="1" x14ac:dyDescent="0.25">
      <c r="A230" s="13">
        <v>44044</v>
      </c>
      <c r="B230" s="10">
        <f>Financial!B229</f>
        <v>70982131.2745177</v>
      </c>
      <c r="C230" s="10">
        <f>Financial!C229</f>
        <v>594422</v>
      </c>
      <c r="D230" s="10">
        <f>Financial!D229</f>
        <v>7849978</v>
      </c>
      <c r="E230" s="10">
        <f>Financial!E229</f>
        <v>14865996</v>
      </c>
      <c r="F230" s="10">
        <f>Financial!F229</f>
        <v>14647809</v>
      </c>
      <c r="G230" s="10">
        <f>Financial!G229</f>
        <v>7436055</v>
      </c>
      <c r="H230" s="10">
        <f>Financial!H229</f>
        <v>10.37</v>
      </c>
      <c r="I230" s="10">
        <f>Financial!I229</f>
        <v>13.49</v>
      </c>
      <c r="J230" s="10">
        <f>Financial!J229</f>
        <v>13.47</v>
      </c>
      <c r="K230" s="10">
        <f>Financial!K229</f>
        <v>7.57</v>
      </c>
      <c r="L230" s="10">
        <f>Financial!L229</f>
        <v>8.52</v>
      </c>
      <c r="M230" s="10">
        <f>Financial!M229</f>
        <v>6.73</v>
      </c>
      <c r="N230" s="10">
        <f>Financial!N229</f>
        <v>4.29</v>
      </c>
      <c r="O230" s="10">
        <f>Financial!O229</f>
        <v>4.0599999999999996</v>
      </c>
      <c r="P230" s="10">
        <f>Financial!P229</f>
        <v>3.24</v>
      </c>
      <c r="Q230" s="10">
        <f>Financial!Q229</f>
        <v>3.87</v>
      </c>
      <c r="R230" s="10">
        <f>Financial!R229</f>
        <v>4.12</v>
      </c>
      <c r="S230" s="10">
        <f>Financial!S229</f>
        <v>3.18</v>
      </c>
      <c r="T230" s="10">
        <f>Financial!T229</f>
        <v>1258.5999999999999</v>
      </c>
      <c r="U230" s="10">
        <f>Financial!U229</f>
        <v>179.97</v>
      </c>
      <c r="V230" s="10">
        <f>Financial!V229</f>
        <v>231.39</v>
      </c>
      <c r="W230" s="10">
        <f>Financial!W229</f>
        <v>252.86</v>
      </c>
      <c r="X230" s="10">
        <f>Financial!X229</f>
        <v>72.680000000000007</v>
      </c>
      <c r="Y230" s="10">
        <f>Financial!Y229</f>
        <v>96.98</v>
      </c>
      <c r="Z230" s="10">
        <f>Financial!Z229</f>
        <v>177.74</v>
      </c>
      <c r="AA230" s="10">
        <f>Financial!AA229</f>
        <v>45.15</v>
      </c>
      <c r="AB230" s="10">
        <f>Financial!AB229</f>
        <v>241.94</v>
      </c>
      <c r="AC230" s="10">
        <f>Financial!AC229</f>
        <v>2966.2</v>
      </c>
      <c r="AD230" s="10">
        <f>IF(MONTH($A230)=1,Financial!AD229,IF(Financial!AD229-Financial!AD228&lt;=0,"",Financial!AD229-Financial!AD228))</f>
        <v>413234</v>
      </c>
      <c r="AE230" s="10">
        <f>IF(MONTH($A230)=1,Financial!AE229-Financial!AD229,IF((Financial!AE229-Financial!AE228)-(Financial!AD229-Financial!AD228)&lt;=0,"",(Financial!AE229-Financial!AE228)-(Financial!AD229-Financial!AD228)))</f>
        <v>1020427</v>
      </c>
      <c r="AF230" s="10">
        <f>IF(MONTH($A230)=1,Financial!AF229,IF(Financial!AF229-Financial!AF228&lt;=0,"",Financial!AF229-Financial!AF228))</f>
        <v>5013375</v>
      </c>
      <c r="AG230" s="10">
        <f>Financial!AG229</f>
        <v>4.17</v>
      </c>
      <c r="AH230" s="10">
        <f>Financial!AH229</f>
        <v>4.7699999999999996</v>
      </c>
      <c r="AI230" s="10">
        <f>Financial!AI229</f>
        <v>6.28</v>
      </c>
    </row>
    <row r="231" spans="1:35" ht="12.75" customHeight="1" x14ac:dyDescent="0.25">
      <c r="A231" s="13">
        <v>44075</v>
      </c>
      <c r="B231" s="10">
        <f>Financial!B230</f>
        <v>72886226.225558996</v>
      </c>
      <c r="C231" s="10">
        <f>Financial!C230</f>
        <v>583426</v>
      </c>
      <c r="D231" s="10">
        <f>Financial!D230</f>
        <v>8047178</v>
      </c>
      <c r="E231" s="10">
        <f>Financial!E230</f>
        <v>15347727</v>
      </c>
      <c r="F231" s="10">
        <f>Financial!F230</f>
        <v>14878370</v>
      </c>
      <c r="G231" s="10">
        <f>Financial!G230</f>
        <v>7923241</v>
      </c>
      <c r="H231" s="10">
        <f>Financial!H230</f>
        <v>10.02</v>
      </c>
      <c r="I231" s="10">
        <f>Financial!I230</f>
        <v>13.41</v>
      </c>
      <c r="J231" s="10">
        <f>Financial!J230</f>
        <v>13.72</v>
      </c>
      <c r="K231" s="10">
        <f>Financial!K230</f>
        <v>7.71</v>
      </c>
      <c r="L231" s="10">
        <f>Financial!L230</f>
        <v>8.4700000000000006</v>
      </c>
      <c r="M231" s="10">
        <f>Financial!M230</f>
        <v>6.95</v>
      </c>
      <c r="N231" s="10">
        <f>Financial!N230</f>
        <v>4.26</v>
      </c>
      <c r="O231" s="10">
        <f>Financial!O230</f>
        <v>4.09</v>
      </c>
      <c r="P231" s="10">
        <f>Financial!P230</f>
        <v>3.32</v>
      </c>
      <c r="Q231" s="10">
        <f>Financial!Q230</f>
        <v>5.74</v>
      </c>
      <c r="R231" s="10">
        <f>Financial!R230</f>
        <v>4.5599999999999996</v>
      </c>
      <c r="S231" s="10">
        <f>Financial!S230</f>
        <v>3.2</v>
      </c>
      <c r="T231" s="10">
        <f>Financial!T230</f>
        <v>1178.51</v>
      </c>
      <c r="U231" s="10">
        <f>Financial!U230</f>
        <v>163.66999999999999</v>
      </c>
      <c r="V231" s="10">
        <f>Financial!V230</f>
        <v>229.86</v>
      </c>
      <c r="W231" s="10">
        <f>Financial!W230</f>
        <v>238.28</v>
      </c>
      <c r="X231" s="10">
        <f>Financial!X230</f>
        <v>71.349999999999994</v>
      </c>
      <c r="Y231" s="10">
        <f>Financial!Y230</f>
        <v>93.2</v>
      </c>
      <c r="Z231" s="10">
        <f>Financial!Z230</f>
        <v>174.45</v>
      </c>
      <c r="AA231" s="10">
        <f>Financial!AA230</f>
        <v>41.41</v>
      </c>
      <c r="AB231" s="10">
        <f>Financial!AB230</f>
        <v>232.42</v>
      </c>
      <c r="AC231" s="10">
        <f>Financial!AC230</f>
        <v>2905.81</v>
      </c>
      <c r="AD231" s="10">
        <f>IF(MONTH($A231)=1,Financial!AD230,IF(Financial!AD230-Financial!AD229&lt;=0,"",Financial!AD230-Financial!AD229))</f>
        <v>503565</v>
      </c>
      <c r="AE231" s="10">
        <f>IF(MONTH($A231)=1,Financial!AE230-Financial!AD230,IF((Financial!AE230-Financial!AE229)-(Financial!AD230-Financial!AD229)&lt;=0,"",(Financial!AE230-Financial!AE229)-(Financial!AD230-Financial!AD229)))</f>
        <v>1021451</v>
      </c>
      <c r="AF231" s="10">
        <f>IF(MONTH($A231)=1,Financial!AF230,IF(Financial!AF230-Financial!AF229&lt;=0,"",Financial!AF230-Financial!AF229))</f>
        <v>5734639</v>
      </c>
      <c r="AG231" s="10">
        <f>Financial!AG230</f>
        <v>4.28</v>
      </c>
      <c r="AH231" s="10">
        <f>Financial!AH230</f>
        <v>4.99</v>
      </c>
      <c r="AI231" s="10">
        <f>Financial!AI230</f>
        <v>6.42</v>
      </c>
    </row>
    <row r="232" spans="1:35" ht="12.75" customHeight="1" x14ac:dyDescent="0.25">
      <c r="A232" s="13">
        <v>44105</v>
      </c>
      <c r="B232" s="10">
        <f>Financial!B231</f>
        <v>73156478.605466396</v>
      </c>
      <c r="C232" s="10">
        <f>Financial!C231</f>
        <v>582845</v>
      </c>
      <c r="D232" s="10">
        <f>Financial!D231</f>
        <v>8241354</v>
      </c>
      <c r="E232" s="10">
        <f>Financial!E231</f>
        <v>15489860</v>
      </c>
      <c r="F232" s="10">
        <f>Financial!F231</f>
        <v>14802399</v>
      </c>
      <c r="G232" s="10">
        <f>Financial!G231</f>
        <v>7956550</v>
      </c>
      <c r="H232" s="10">
        <f>Financial!H231</f>
        <v>9.75</v>
      </c>
      <c r="I232" s="10">
        <f>Financial!I231</f>
        <v>13.26</v>
      </c>
      <c r="J232" s="10">
        <f>Financial!J231</f>
        <v>13.82</v>
      </c>
      <c r="K232" s="10">
        <f>Financial!K231</f>
        <v>7.88</v>
      </c>
      <c r="L232" s="10">
        <f>Financial!L231</f>
        <v>8.43</v>
      </c>
      <c r="M232" s="10">
        <f>Financial!M231</f>
        <v>7.92</v>
      </c>
      <c r="N232" s="10">
        <f>Financial!N231</f>
        <v>4.32</v>
      </c>
      <c r="O232" s="10">
        <f>Financial!O231</f>
        <v>4.13</v>
      </c>
      <c r="P232" s="10">
        <f>Financial!P231</f>
        <v>3.3</v>
      </c>
      <c r="Q232" s="10">
        <f>Financial!Q231</f>
        <v>4.59</v>
      </c>
      <c r="R232" s="10">
        <f>Financial!R231</f>
        <v>4.2699999999999996</v>
      </c>
      <c r="S232" s="10">
        <f>Financial!S231</f>
        <v>3.27</v>
      </c>
      <c r="T232" s="10">
        <f>Financial!T231</f>
        <v>1066.5999999999999</v>
      </c>
      <c r="U232" s="10">
        <f>Financial!U231</f>
        <v>145.27000000000001</v>
      </c>
      <c r="V232" s="10">
        <f>Financial!V231</f>
        <v>214.38</v>
      </c>
      <c r="W232" s="10">
        <f>Financial!W231</f>
        <v>231.7</v>
      </c>
      <c r="X232" s="10">
        <f>Financial!X231</f>
        <v>66.16</v>
      </c>
      <c r="Y232" s="10">
        <f>Financial!Y231</f>
        <v>84.02</v>
      </c>
      <c r="Z232" s="10">
        <f>Financial!Z231</f>
        <v>155.81</v>
      </c>
      <c r="AA232" s="10">
        <f>Financial!AA231</f>
        <v>34.31</v>
      </c>
      <c r="AB232" s="10">
        <f>Financial!AB231</f>
        <v>219.39</v>
      </c>
      <c r="AC232" s="10">
        <f>Financial!AC231</f>
        <v>2690.59</v>
      </c>
      <c r="AD232" s="10">
        <f>IF(MONTH($A232)=1,Financial!AD231,IF(Financial!AD231-Financial!AD230&lt;=0,"",Financial!AD231-Financial!AD230))</f>
        <v>546199</v>
      </c>
      <c r="AE232" s="10">
        <f>IF(MONTH($A232)=1,Financial!AE231-Financial!AD231,IF((Financial!AE231-Financial!AE230)-(Financial!AD231-Financial!AD230)&lt;=0,"",(Financial!AE231-Financial!AE230)-(Financial!AD231-Financial!AD230)))</f>
        <v>1019633</v>
      </c>
      <c r="AF232" s="10">
        <f>IF(MONTH($A232)=1,Financial!AF231,IF(Financial!AF231-Financial!AF230&lt;=0,"",Financial!AF231-Financial!AF230))</f>
        <v>5857966</v>
      </c>
      <c r="AG232" s="10">
        <f>Financial!AG231</f>
        <v>4.4000000000000004</v>
      </c>
      <c r="AH232" s="10">
        <f>Financial!AH231</f>
        <v>4.97</v>
      </c>
      <c r="AI232" s="10">
        <f>Financial!AI231</f>
        <v>6.41</v>
      </c>
    </row>
    <row r="233" spans="1:35" ht="12.75" customHeight="1" x14ac:dyDescent="0.25">
      <c r="A233" s="13">
        <v>44136</v>
      </c>
      <c r="B233" s="10">
        <f>Financial!B232</f>
        <v>73163446.575866997</v>
      </c>
      <c r="C233" s="10">
        <f>Financial!C232</f>
        <v>582676</v>
      </c>
      <c r="D233" s="10">
        <f>Financial!D232</f>
        <v>8415742</v>
      </c>
      <c r="E233" s="10">
        <f>Financial!E232</f>
        <v>15416837</v>
      </c>
      <c r="F233" s="10">
        <f>Financial!F232</f>
        <v>14859660</v>
      </c>
      <c r="G233" s="10">
        <f>Financial!G232</f>
        <v>7860553</v>
      </c>
      <c r="H233" s="10">
        <f>Financial!H232</f>
        <v>9.9700000000000006</v>
      </c>
      <c r="I233" s="10">
        <f>Financial!I232</f>
        <v>13.22</v>
      </c>
      <c r="J233" s="10">
        <f>Financial!J232</f>
        <v>13.77</v>
      </c>
      <c r="K233" s="10">
        <f>Financial!K232</f>
        <v>7.63</v>
      </c>
      <c r="L233" s="10">
        <f>Financial!L232</f>
        <v>8.4600000000000009</v>
      </c>
      <c r="M233" s="10">
        <f>Financial!M232</f>
        <v>8.26</v>
      </c>
      <c r="N233" s="10">
        <f>Financial!N232</f>
        <v>4.09</v>
      </c>
      <c r="O233" s="10">
        <f>Financial!O232</f>
        <v>4.1500000000000004</v>
      </c>
      <c r="P233" s="10">
        <f>Financial!P232</f>
        <v>3.25</v>
      </c>
      <c r="Q233" s="10">
        <f>Financial!Q232</f>
        <v>3.36</v>
      </c>
      <c r="R233" s="10">
        <f>Financial!R232</f>
        <v>4.49</v>
      </c>
      <c r="S233" s="10">
        <f>Financial!S232</f>
        <v>3.27</v>
      </c>
      <c r="T233" s="10">
        <f>Financial!T232</f>
        <v>1281.97</v>
      </c>
      <c r="U233" s="10">
        <f>Financial!U232</f>
        <v>179.97</v>
      </c>
      <c r="V233" s="10">
        <f>Financial!V232</f>
        <v>240.13</v>
      </c>
      <c r="W233" s="10">
        <f>Financial!W232</f>
        <v>257.66000000000003</v>
      </c>
      <c r="X233" s="10">
        <f>Financial!X232</f>
        <v>73.569999999999993</v>
      </c>
      <c r="Y233" s="10">
        <f>Financial!Y232</f>
        <v>90.45</v>
      </c>
      <c r="Z233" s="10">
        <f>Financial!Z232</f>
        <v>191.49</v>
      </c>
      <c r="AA233" s="10">
        <f>Financial!AA232</f>
        <v>42.32</v>
      </c>
      <c r="AB233" s="10">
        <f>Financial!AB232</f>
        <v>242.11</v>
      </c>
      <c r="AC233" s="10">
        <f>Financial!AC232</f>
        <v>3107.58</v>
      </c>
      <c r="AD233" s="10">
        <f>IF(MONTH($A233)=1,Financial!AD232,IF(Financial!AD232-Financial!AD231&lt;=0,"",Financial!AD232-Financial!AD231))</f>
        <v>491441</v>
      </c>
      <c r="AE233" s="10">
        <f>IF(MONTH($A233)=1,Financial!AE232-Financial!AD232,IF((Financial!AE232-Financial!AE231)-(Financial!AD232-Financial!AD231)&lt;=0,"",(Financial!AE232-Financial!AE231)-(Financial!AD232-Financial!AD231)))</f>
        <v>1063550</v>
      </c>
      <c r="AF233" s="10">
        <f>IF(MONTH($A233)=1,Financial!AF232,IF(Financial!AF232-Financial!AF231&lt;=0,"",Financial!AF232-Financial!AF231))</f>
        <v>5438399</v>
      </c>
      <c r="AG233" s="10">
        <f>Financial!AG232</f>
        <v>4.3600000000000003</v>
      </c>
      <c r="AH233" s="10">
        <f>Financial!AH232</f>
        <v>4.83</v>
      </c>
      <c r="AI233" s="10">
        <f>Financial!AI232</f>
        <v>6.15</v>
      </c>
    </row>
    <row r="234" spans="1:35" ht="12.75" customHeight="1" x14ac:dyDescent="0.25">
      <c r="A234" s="13">
        <v>44166</v>
      </c>
      <c r="B234" s="10">
        <f>Financial!B233</f>
        <v>73796311.582759604</v>
      </c>
      <c r="C234" s="10">
        <f>Financial!C233</f>
        <v>595774</v>
      </c>
      <c r="D234" s="10">
        <f>Financial!D233</f>
        <v>8474152</v>
      </c>
      <c r="E234" s="10">
        <f>Financial!E233</f>
        <v>15470542</v>
      </c>
      <c r="F234" s="10">
        <f>Financial!F233</f>
        <v>15711368</v>
      </c>
      <c r="G234" s="10">
        <f>Financial!G233</f>
        <v>7800110</v>
      </c>
      <c r="H234" s="10">
        <f>Financial!H233</f>
        <v>9.73</v>
      </c>
      <c r="I234" s="10">
        <f>Financial!I233</f>
        <v>13.01</v>
      </c>
      <c r="J234" s="10">
        <f>Financial!J233</f>
        <v>13.41</v>
      </c>
      <c r="K234" s="10">
        <f>Financial!K233</f>
        <v>7.12</v>
      </c>
      <c r="L234" s="10">
        <f>Financial!L233</f>
        <v>8.2200000000000006</v>
      </c>
      <c r="M234" s="10">
        <f>Financial!M233</f>
        <v>8.1</v>
      </c>
      <c r="N234" s="10">
        <f>Financial!N233</f>
        <v>4.21</v>
      </c>
      <c r="O234" s="10">
        <f>Financial!O233</f>
        <v>4.17</v>
      </c>
      <c r="P234" s="10">
        <f>Financial!P233</f>
        <v>3.42</v>
      </c>
      <c r="Q234" s="10">
        <f>Financial!Q233</f>
        <v>4.1500000000000004</v>
      </c>
      <c r="R234" s="10">
        <f>Financial!R233</f>
        <v>4.7300000000000004</v>
      </c>
      <c r="S234" s="10">
        <f>Financial!S233</f>
        <v>3.31</v>
      </c>
      <c r="T234" s="10">
        <f>Financial!T233</f>
        <v>1387.46</v>
      </c>
      <c r="U234" s="10">
        <f>Financial!U233</f>
        <v>190.95</v>
      </c>
      <c r="V234" s="10">
        <f>Financial!V233</f>
        <v>259.99</v>
      </c>
      <c r="W234" s="10">
        <f>Financial!W233</f>
        <v>291.26</v>
      </c>
      <c r="X234" s="10">
        <f>Financial!X233</f>
        <v>77.83</v>
      </c>
      <c r="Y234" s="10">
        <f>Financial!Y233</f>
        <v>94.56</v>
      </c>
      <c r="Z234" s="10">
        <f>Financial!Z233</f>
        <v>200.5</v>
      </c>
      <c r="AA234" s="10">
        <f>Financial!AA233</f>
        <v>42.92</v>
      </c>
      <c r="AB234" s="10">
        <f>Financial!AB233</f>
        <v>253.37</v>
      </c>
      <c r="AC234" s="10">
        <f>Financial!AC233</f>
        <v>3289.02</v>
      </c>
      <c r="AD234" s="10">
        <f>IF(MONTH($A234)=1,Financial!AD233,IF(Financial!AD233-Financial!AD232&lt;=0,"",Financial!AD233-Financial!AD232))</f>
        <v>560284</v>
      </c>
      <c r="AE234" s="10">
        <f>IF(MONTH($A234)=1,Financial!AE233-Financial!AD233,IF((Financial!AE233-Financial!AE232)-(Financial!AD233-Financial!AD232)&lt;=0,"",(Financial!AE233-Financial!AE232)-(Financial!AD233-Financial!AD232)))</f>
        <v>1140156</v>
      </c>
      <c r="AF234" s="10">
        <f>IF(MONTH($A234)=1,Financial!AF233,IF(Financial!AF233-Financial!AF232&lt;=0,"",Financial!AF233-Financial!AF232))</f>
        <v>7250584</v>
      </c>
      <c r="AG234" s="10">
        <f>Financial!AG233</f>
        <v>4.18</v>
      </c>
      <c r="AH234" s="10">
        <f>Financial!AH233</f>
        <v>4.91</v>
      </c>
      <c r="AI234" s="10">
        <f>Financial!AI233</f>
        <v>6.27</v>
      </c>
    </row>
    <row r="235" spans="1:35" ht="12.75" customHeight="1" x14ac:dyDescent="0.25">
      <c r="A235" s="13">
        <v>44197</v>
      </c>
      <c r="B235" s="10">
        <f>Financial!B234</f>
        <v>74198169.699586406</v>
      </c>
      <c r="C235" s="10">
        <f>Financial!C234</f>
        <v>590685</v>
      </c>
      <c r="D235" s="10">
        <f>Financial!D234</f>
        <v>8529387</v>
      </c>
      <c r="E235" s="10">
        <f>Financial!E234</f>
        <v>15549928</v>
      </c>
      <c r="F235" s="10">
        <f>Financial!F234</f>
        <v>15273221</v>
      </c>
      <c r="G235" s="10">
        <f>Financial!G234</f>
        <v>7853242</v>
      </c>
      <c r="H235" s="10">
        <f>Financial!H234</f>
        <v>10.31</v>
      </c>
      <c r="I235" s="10">
        <f>Financial!I234</f>
        <v>13.26</v>
      </c>
      <c r="J235" s="10">
        <f>Financial!J234</f>
        <v>13.51</v>
      </c>
      <c r="K235" s="10">
        <f>Financial!K234</f>
        <v>6.98</v>
      </c>
      <c r="L235" s="10">
        <f>Financial!L234</f>
        <v>7.91</v>
      </c>
      <c r="M235" s="10">
        <f>Financial!M234</f>
        <v>8.23</v>
      </c>
      <c r="N235" s="10">
        <f>Financial!N234</f>
        <v>4.0599999999999996</v>
      </c>
      <c r="O235" s="10">
        <f>Financial!O234</f>
        <v>4.18</v>
      </c>
      <c r="P235" s="10">
        <f>Financial!P234</f>
        <v>3.42</v>
      </c>
      <c r="Q235" s="10">
        <f>Financial!Q234</f>
        <v>4.3899999999999997</v>
      </c>
      <c r="R235" s="10">
        <f>Financial!R234</f>
        <v>4.5999999999999996</v>
      </c>
      <c r="S235" s="10">
        <f>Financial!S234</f>
        <v>3.36</v>
      </c>
      <c r="T235" s="10">
        <f>Financial!T234</f>
        <v>1367.64</v>
      </c>
      <c r="U235" s="10">
        <f>Financial!U234</f>
        <v>190.7</v>
      </c>
      <c r="V235" s="10">
        <f>Financial!V234</f>
        <v>254.73</v>
      </c>
      <c r="W235" s="10">
        <f>Financial!W234</f>
        <v>282.63</v>
      </c>
      <c r="X235" s="10">
        <f>Financial!X234</f>
        <v>75.92</v>
      </c>
      <c r="Y235" s="10">
        <f>Financial!Y234</f>
        <v>94.62</v>
      </c>
      <c r="Z235" s="10">
        <f>Financial!Z234</f>
        <v>209.29</v>
      </c>
      <c r="AA235" s="10">
        <f>Financial!AA234</f>
        <v>43.72</v>
      </c>
      <c r="AB235" s="10">
        <f>Financial!AB234</f>
        <v>275.33</v>
      </c>
      <c r="AC235" s="10">
        <f>Financial!AC234</f>
        <v>3277.08</v>
      </c>
      <c r="AD235" s="10">
        <f>IF(MONTH($A235)=1,Financial!AD234,IF(Financial!AD234-Financial!AD233&lt;=0,"",Financial!AD234-Financial!AD233))</f>
        <v>259537</v>
      </c>
      <c r="AE235" s="10">
        <f>IF(MONTH($A235)=1,Financial!AE234-Financial!AD234,IF((Financial!AE234-Financial!AE233)-(Financial!AD234-Financial!AD233)&lt;=0,"",(Financial!AE234-Financial!AE233)-(Financial!AD234-Financial!AD233)))</f>
        <v>902803</v>
      </c>
      <c r="AF235" s="10">
        <f>IF(MONTH($A235)=1,Financial!AF234,IF(Financial!AF234-Financial!AF233&lt;=0,"",Financial!AF234-Financial!AF233))</f>
        <v>3953893</v>
      </c>
      <c r="AG235" s="10">
        <f>Financial!AG234</f>
        <v>4.3499999999999996</v>
      </c>
      <c r="AH235" s="10">
        <f>Financial!AH234</f>
        <v>5.15</v>
      </c>
      <c r="AI235" s="10">
        <f>Financial!AI234</f>
        <v>6.59</v>
      </c>
    </row>
    <row r="236" spans="1:35" ht="12.75" customHeight="1" x14ac:dyDescent="0.25">
      <c r="A236" s="13">
        <v>44228</v>
      </c>
      <c r="B236" s="10">
        <f>Financial!B235</f>
        <v>74663768.128972098</v>
      </c>
      <c r="C236" s="10">
        <f>Financial!C235</f>
        <v>586266</v>
      </c>
      <c r="D236" s="10">
        <f>Financial!D235</f>
        <v>8633278</v>
      </c>
      <c r="E236" s="10">
        <f>Financial!E235</f>
        <v>15547278</v>
      </c>
      <c r="F236" s="10">
        <f>Financial!F235</f>
        <v>15381265</v>
      </c>
      <c r="G236" s="10">
        <f>Financial!G235</f>
        <v>7681593</v>
      </c>
      <c r="H236" s="10">
        <f>Financial!H235</f>
        <v>9.9</v>
      </c>
      <c r="I236" s="10">
        <f>Financial!I235</f>
        <v>13.21</v>
      </c>
      <c r="J236" s="10">
        <f>Financial!J235</f>
        <v>13.55</v>
      </c>
      <c r="K236" s="10">
        <f>Financial!K235</f>
        <v>6.95</v>
      </c>
      <c r="L236" s="10">
        <f>Financial!L235</f>
        <v>8.16</v>
      </c>
      <c r="M236" s="10">
        <f>Financial!M235</f>
        <v>8.0399999999999991</v>
      </c>
      <c r="N236" s="10">
        <f>Financial!N235</f>
        <v>4.2300000000000004</v>
      </c>
      <c r="O236" s="10">
        <f>Financial!O235</f>
        <v>4.26</v>
      </c>
      <c r="P236" s="10">
        <f>Financial!P235</f>
        <v>3.21</v>
      </c>
      <c r="Q236" s="10">
        <f>Financial!Q235</f>
        <v>4.8899999999999997</v>
      </c>
      <c r="R236" s="10">
        <f>Financial!R235</f>
        <v>4.87</v>
      </c>
      <c r="S236" s="10">
        <f>Financial!S235</f>
        <v>3.28</v>
      </c>
      <c r="T236" s="10">
        <f>Financial!T235</f>
        <v>1411.93</v>
      </c>
      <c r="U236" s="10">
        <f>Financial!U235</f>
        <v>198.72</v>
      </c>
      <c r="V236" s="10">
        <f>Financial!V235</f>
        <v>262.58</v>
      </c>
      <c r="W236" s="10">
        <f>Financial!W235</f>
        <v>285.72000000000003</v>
      </c>
      <c r="X236" s="10">
        <f>Financial!X235</f>
        <v>76.64</v>
      </c>
      <c r="Y236" s="10">
        <f>Financial!Y235</f>
        <v>94.12</v>
      </c>
      <c r="Z236" s="10">
        <f>Financial!Z235</f>
        <v>236.69</v>
      </c>
      <c r="AA236" s="10">
        <f>Financial!AA235</f>
        <v>43.66</v>
      </c>
      <c r="AB236" s="10">
        <f>Financial!AB235</f>
        <v>292.98</v>
      </c>
      <c r="AC236" s="10">
        <f>Financial!AC235</f>
        <v>3346.64</v>
      </c>
      <c r="AD236" s="10">
        <f>IF(MONTH($A236)=1,Financial!AD235,IF(Financial!AD235-Financial!AD234&lt;=0,"",Financial!AD235-Financial!AD234))</f>
        <v>403303</v>
      </c>
      <c r="AE236" s="10">
        <f>IF(MONTH($A236)=1,Financial!AE235-Financial!AD235,IF((Financial!AE235-Financial!AE234)-(Financial!AD235-Financial!AD234)&lt;=0,"",(Financial!AE235-Financial!AE234)-(Financial!AD235-Financial!AD234)))</f>
        <v>989955</v>
      </c>
      <c r="AF236" s="10">
        <f>IF(MONTH($A236)=1,Financial!AF235,IF(Financial!AF235-Financial!AF234&lt;=0,"",Financial!AF235-Financial!AF234))</f>
        <v>5046732</v>
      </c>
      <c r="AG236" s="10">
        <f>Financial!AG235</f>
        <v>4.74</v>
      </c>
      <c r="AH236" s="10">
        <f>Financial!AH235</f>
        <v>5.72</v>
      </c>
      <c r="AI236" s="10">
        <f>Financial!AI235</f>
        <v>7.06</v>
      </c>
    </row>
    <row r="237" spans="1:35" ht="12.75" customHeight="1" x14ac:dyDescent="0.25">
      <c r="A237" s="13">
        <v>44256</v>
      </c>
      <c r="B237" s="10">
        <f>Financial!B236</f>
        <v>75349274.778319895</v>
      </c>
      <c r="C237" s="10">
        <f>Financial!C236</f>
        <v>573322</v>
      </c>
      <c r="D237" s="10">
        <f>Financial!D236</f>
        <v>8821019</v>
      </c>
      <c r="E237" s="10">
        <f>Financial!E236</f>
        <v>15553483</v>
      </c>
      <c r="F237" s="10">
        <f>Financial!F236</f>
        <v>15494588</v>
      </c>
      <c r="G237" s="10">
        <f>Financial!G236</f>
        <v>7688532</v>
      </c>
      <c r="H237" s="10">
        <f>Financial!H236</f>
        <v>9.8800000000000008</v>
      </c>
      <c r="I237" s="10">
        <f>Financial!I236</f>
        <v>12.91</v>
      </c>
      <c r="J237" s="10">
        <f>Financial!J236</f>
        <v>13.08</v>
      </c>
      <c r="K237" s="10">
        <f>Financial!K236</f>
        <v>7.07</v>
      </c>
      <c r="L237" s="10">
        <f>Financial!L236</f>
        <v>8.0299999999999994</v>
      </c>
      <c r="M237" s="10">
        <f>Financial!M236</f>
        <v>7.99</v>
      </c>
      <c r="N237" s="10">
        <f>Financial!N236</f>
        <v>4.71</v>
      </c>
      <c r="O237" s="10">
        <f>Financial!O236</f>
        <v>4.18</v>
      </c>
      <c r="P237" s="10">
        <f>Financial!P236</f>
        <v>3.25</v>
      </c>
      <c r="Q237" s="10">
        <f>Financial!Q236</f>
        <v>5.07</v>
      </c>
      <c r="R237" s="10">
        <f>Financial!R236</f>
        <v>5.15</v>
      </c>
      <c r="S237" s="10">
        <f>Financial!S236</f>
        <v>3.38</v>
      </c>
      <c r="T237" s="10">
        <f>Financial!T236</f>
        <v>1477.11</v>
      </c>
      <c r="U237" s="10">
        <f>Financial!U236</f>
        <v>214.53</v>
      </c>
      <c r="V237" s="10">
        <f>Financial!V236</f>
        <v>270.02</v>
      </c>
      <c r="W237" s="10">
        <f>Financial!W236</f>
        <v>297.81</v>
      </c>
      <c r="X237" s="10">
        <f>Financial!X236</f>
        <v>75.760000000000005</v>
      </c>
      <c r="Y237" s="10">
        <f>Financial!Y236</f>
        <v>93.14</v>
      </c>
      <c r="Z237" s="10">
        <f>Financial!Z236</f>
        <v>255.41</v>
      </c>
      <c r="AA237" s="10">
        <f>Financial!AA236</f>
        <v>42.82</v>
      </c>
      <c r="AB237" s="10">
        <f>Financial!AB236</f>
        <v>292.58999999999997</v>
      </c>
      <c r="AC237" s="10">
        <f>Financial!AC236</f>
        <v>3541.72</v>
      </c>
      <c r="AD237" s="10">
        <f>IF(MONTH($A237)=1,Financial!AD236,IF(Financial!AD236-Financial!AD235&lt;=0,"",Financial!AD236-Financial!AD235))</f>
        <v>501004</v>
      </c>
      <c r="AE237" s="10">
        <f>IF(MONTH($A237)=1,Financial!AE236-Financial!AD236,IF((Financial!AE236-Financial!AE235)-(Financial!AD236-Financial!AD235)&lt;=0,"",(Financial!AE236-Financial!AE235)-(Financial!AD236-Financial!AD235)))</f>
        <v>1240574</v>
      </c>
      <c r="AF237" s="10">
        <f>IF(MONTH($A237)=1,Financial!AF236,IF(Financial!AF236-Financial!AF235&lt;=0,"",Financial!AF236-Financial!AF235))</f>
        <v>6440122</v>
      </c>
      <c r="AG237" s="10">
        <f>Financial!AG236</f>
        <v>5.14</v>
      </c>
      <c r="AH237" s="10">
        <f>Financial!AH236</f>
        <v>6.18</v>
      </c>
      <c r="AI237" s="10">
        <f>Financial!AI236</f>
        <v>7.23</v>
      </c>
    </row>
    <row r="238" spans="1:35" ht="12.75" customHeight="1" x14ac:dyDescent="0.25">
      <c r="A238" s="13">
        <v>44287</v>
      </c>
      <c r="B238" s="10">
        <f>Financial!B237</f>
        <v>76196193.619901195</v>
      </c>
      <c r="C238" s="10">
        <f>Financial!C237</f>
        <v>590476</v>
      </c>
      <c r="D238" s="10">
        <f>Financial!D237</f>
        <v>9036843</v>
      </c>
      <c r="E238" s="10">
        <f>Financial!E237</f>
        <v>15594658</v>
      </c>
      <c r="F238" s="10">
        <f>Financial!F237</f>
        <v>16147893</v>
      </c>
      <c r="G238" s="10">
        <f>Financial!G237</f>
        <v>7545083</v>
      </c>
      <c r="H238" s="10">
        <f>Financial!H237</f>
        <v>9.83</v>
      </c>
      <c r="I238" s="10">
        <f>Financial!I237</f>
        <v>12.8</v>
      </c>
      <c r="J238" s="10">
        <f>Financial!J237</f>
        <v>13.65</v>
      </c>
      <c r="K238" s="10">
        <f>Financial!K237</f>
        <v>7.27</v>
      </c>
      <c r="L238" s="10">
        <f>Financial!L237</f>
        <v>7.67</v>
      </c>
      <c r="M238" s="10">
        <f>Financial!M237</f>
        <v>8.27</v>
      </c>
      <c r="N238" s="10">
        <f>Financial!N237</f>
        <v>5</v>
      </c>
      <c r="O238" s="10">
        <f>Financial!O237</f>
        <v>4.4000000000000004</v>
      </c>
      <c r="P238" s="10">
        <f>Financial!P237</f>
        <v>3.36</v>
      </c>
      <c r="Q238" s="10">
        <f>Financial!Q237</f>
        <v>3.47</v>
      </c>
      <c r="R238" s="10">
        <f>Financial!R237</f>
        <v>5.27</v>
      </c>
      <c r="S238" s="10">
        <f>Financial!S237</f>
        <v>3.61</v>
      </c>
      <c r="T238" s="10">
        <f>Financial!T237</f>
        <v>1485.03</v>
      </c>
      <c r="U238" s="10">
        <f>Financial!U237</f>
        <v>202.43</v>
      </c>
      <c r="V238" s="10">
        <f>Financial!V237</f>
        <v>264.43</v>
      </c>
      <c r="W238" s="10">
        <f>Financial!W237</f>
        <v>318.07</v>
      </c>
      <c r="X238" s="10">
        <f>Financial!X237</f>
        <v>74.91</v>
      </c>
      <c r="Y238" s="10">
        <f>Financial!Y237</f>
        <v>93.55</v>
      </c>
      <c r="Z238" s="10">
        <f>Financial!Z237</f>
        <v>267.16000000000003</v>
      </c>
      <c r="AA238" s="10">
        <f>Financial!AA237</f>
        <v>41.5</v>
      </c>
      <c r="AB238" s="10">
        <f>Financial!AB237</f>
        <v>315.64999999999998</v>
      </c>
      <c r="AC238" s="10">
        <f>Financial!AC237</f>
        <v>3544</v>
      </c>
      <c r="AD238" s="10">
        <f>IF(MONTH($A238)=1,Financial!AD237,IF(Financial!AD237-Financial!AD236&lt;=0,"",Financial!AD237-Financial!AD236))</f>
        <v>550892</v>
      </c>
      <c r="AE238" s="10">
        <f>IF(MONTH($A238)=1,Financial!AE237-Financial!AD237,IF((Financial!AE237-Financial!AE236)-(Financial!AD237-Financial!AD236)&lt;=0,"",(Financial!AE237-Financial!AE236)-(Financial!AD237-Financial!AD236)))</f>
        <v>1277025</v>
      </c>
      <c r="AF238" s="10">
        <f>IF(MONTH($A238)=1,Financial!AF237,IF(Financial!AF237-Financial!AF236&lt;=0,"",Financial!AF237-Financial!AF236))</f>
        <v>7161619</v>
      </c>
      <c r="AG238" s="10">
        <f>Financial!AG237</f>
        <v>5.41</v>
      </c>
      <c r="AH238" s="10">
        <f>Financial!AH237</f>
        <v>6.18</v>
      </c>
      <c r="AI238" s="10">
        <f>Financial!AI237</f>
        <v>7.21</v>
      </c>
    </row>
    <row r="239" spans="1:35" ht="12.75" customHeight="1" x14ac:dyDescent="0.25">
      <c r="A239" s="13">
        <v>44317</v>
      </c>
      <c r="B239" s="10">
        <f>Financial!B238</f>
        <v>76414712.432245299</v>
      </c>
      <c r="C239" s="10">
        <f>Financial!C238</f>
        <v>605232</v>
      </c>
      <c r="D239" s="10">
        <f>Financial!D238</f>
        <v>9230235</v>
      </c>
      <c r="E239" s="10">
        <f>Financial!E238</f>
        <v>15627905</v>
      </c>
      <c r="F239" s="10">
        <f>Financial!F238</f>
        <v>15892751</v>
      </c>
      <c r="G239" s="10">
        <f>Financial!G238</f>
        <v>7490427</v>
      </c>
      <c r="H239" s="10">
        <f>Financial!H238</f>
        <v>10.18</v>
      </c>
      <c r="I239" s="10">
        <f>Financial!I238</f>
        <v>13</v>
      </c>
      <c r="J239" s="10">
        <f>Financial!J238</f>
        <v>13.73</v>
      </c>
      <c r="K239" s="10">
        <f>Financial!K238</f>
        <v>6.92</v>
      </c>
      <c r="L239" s="10">
        <f>Financial!L238</f>
        <v>8.5399999999999991</v>
      </c>
      <c r="M239" s="10">
        <f>Financial!M238</f>
        <v>8.35</v>
      </c>
      <c r="N239" s="10">
        <f>Financial!N238</f>
        <v>4.76</v>
      </c>
      <c r="O239" s="10">
        <f>Financial!O238</f>
        <v>4.46</v>
      </c>
      <c r="P239" s="10">
        <f>Financial!P238</f>
        <v>3.33</v>
      </c>
      <c r="Q239" s="10">
        <f>Financial!Q238</f>
        <v>5.43</v>
      </c>
      <c r="R239" s="10">
        <f>Financial!R238</f>
        <v>5.2</v>
      </c>
      <c r="S239" s="10">
        <f>Financial!S238</f>
        <v>3.92</v>
      </c>
      <c r="T239" s="10">
        <f>Financial!T238</f>
        <v>1597.54</v>
      </c>
      <c r="U239" s="10">
        <f>Financial!U238</f>
        <v>217.12</v>
      </c>
      <c r="V239" s="10">
        <f>Financial!V238</f>
        <v>279.67</v>
      </c>
      <c r="W239" s="10">
        <f>Financial!W238</f>
        <v>341.56</v>
      </c>
      <c r="X239" s="10">
        <f>Financial!X238</f>
        <v>78.97</v>
      </c>
      <c r="Y239" s="10">
        <f>Financial!Y238</f>
        <v>99.17</v>
      </c>
      <c r="Z239" s="10">
        <f>Financial!Z238</f>
        <v>288.94</v>
      </c>
      <c r="AA239" s="10">
        <f>Financial!AA238</f>
        <v>44.62</v>
      </c>
      <c r="AB239" s="10">
        <f>Financial!AB238</f>
        <v>335.44</v>
      </c>
      <c r="AC239" s="10">
        <f>Financial!AC238</f>
        <v>3721.63</v>
      </c>
      <c r="AD239" s="10">
        <f>IF(MONTH($A239)=1,Financial!AD238,IF(Financial!AD238-Financial!AD237&lt;=0,"",Financial!AD238-Financial!AD237))</f>
        <v>433830</v>
      </c>
      <c r="AE239" s="10">
        <f>IF(MONTH($A239)=1,Financial!AE238-Financial!AD238,IF((Financial!AE238-Financial!AE237)-(Financial!AD238-Financial!AD237)&lt;=0,"",(Financial!AE238-Financial!AE237)-(Financial!AD238-Financial!AD237)))</f>
        <v>1232329</v>
      </c>
      <c r="AF239" s="10">
        <f>IF(MONTH($A239)=1,Financial!AF238,IF(Financial!AF238-Financial!AF237&lt;=0,"",Financial!AF238-Financial!AF237))</f>
        <v>5849675</v>
      </c>
      <c r="AG239" s="10">
        <f>Financial!AG238</f>
        <v>5.86</v>
      </c>
      <c r="AH239" s="10">
        <f>Financial!AH238</f>
        <v>6.37</v>
      </c>
      <c r="AI239" s="10">
        <f>Financial!AI238</f>
        <v>7.25</v>
      </c>
    </row>
    <row r="240" spans="1:35" ht="12.75" customHeight="1" x14ac:dyDescent="0.25">
      <c r="A240" s="13">
        <v>44348</v>
      </c>
      <c r="B240" s="10">
        <f>Financial!B239</f>
        <v>76374673.022420004</v>
      </c>
      <c r="C240" s="10">
        <f>Financial!C239</f>
        <v>591745</v>
      </c>
      <c r="D240" s="10">
        <f>Financial!D239</f>
        <v>9464861</v>
      </c>
      <c r="E240" s="10">
        <f>Financial!E239</f>
        <v>15670071</v>
      </c>
      <c r="F240" s="10">
        <f>Financial!F239</f>
        <v>15966431</v>
      </c>
      <c r="G240" s="10">
        <f>Financial!G239</f>
        <v>7962959</v>
      </c>
      <c r="H240" s="10">
        <f>Financial!H239</f>
        <v>9.91</v>
      </c>
      <c r="I240" s="10">
        <f>Financial!I239</f>
        <v>13.11</v>
      </c>
      <c r="J240" s="10">
        <f>Financial!J239</f>
        <v>13.42</v>
      </c>
      <c r="K240" s="10">
        <f>Financial!K239</f>
        <v>8.2100000000000009</v>
      </c>
      <c r="L240" s="10">
        <f>Financial!L239</f>
        <v>8.82</v>
      </c>
      <c r="M240" s="10">
        <f>Financial!M239</f>
        <v>8.36</v>
      </c>
      <c r="N240" s="10">
        <f>Financial!N239</f>
        <v>5.44</v>
      </c>
      <c r="O240" s="10">
        <f>Financial!O239</f>
        <v>4.68</v>
      </c>
      <c r="P240" s="10">
        <f>Financial!P239</f>
        <v>3.43</v>
      </c>
      <c r="Q240" s="10">
        <f>Financial!Q239</f>
        <v>4.93</v>
      </c>
      <c r="R240" s="10">
        <f>Financial!R239</f>
        <v>6.13</v>
      </c>
      <c r="S240" s="10">
        <f>Financial!S239</f>
        <v>4.24</v>
      </c>
      <c r="T240" s="10">
        <f>Financial!T239</f>
        <v>1653.78</v>
      </c>
      <c r="U240" s="10">
        <f>Financial!U239</f>
        <v>235.78</v>
      </c>
      <c r="V240" s="10">
        <f>Financial!V239</f>
        <v>282.41000000000003</v>
      </c>
      <c r="W240" s="10">
        <f>Financial!W239</f>
        <v>322.64999999999998</v>
      </c>
      <c r="X240" s="10">
        <f>Financial!X239</f>
        <v>76.62</v>
      </c>
      <c r="Y240" s="10">
        <f>Financial!Y239</f>
        <v>99.99</v>
      </c>
      <c r="Z240" s="10">
        <f>Financial!Z239</f>
        <v>299.38</v>
      </c>
      <c r="AA240" s="10">
        <f>Financial!AA239</f>
        <v>45.56</v>
      </c>
      <c r="AB240" s="10">
        <f>Financial!AB239</f>
        <v>344.41</v>
      </c>
      <c r="AC240" s="10">
        <f>Financial!AC239</f>
        <v>3841.85</v>
      </c>
      <c r="AD240" s="10">
        <f>IF(MONTH($A240)=1,Financial!AD239,IF(Financial!AD239-Financial!AD238&lt;=0,"",Financial!AD239-Financial!AD238))</f>
        <v>544951</v>
      </c>
      <c r="AE240" s="10">
        <f>IF(MONTH($A240)=1,Financial!AE239-Financial!AD239,IF((Financial!AE239-Financial!AE238)-(Financial!AD239-Financial!AD238)&lt;=0,"",(Financial!AE239-Financial!AE238)-(Financial!AD239-Financial!AD238)))</f>
        <v>1301358</v>
      </c>
      <c r="AF240" s="10">
        <f>IF(MONTH($A240)=1,Financial!AF239,IF(Financial!AF239-Financial!AF238&lt;=0,"",Financial!AF239-Financial!AF238))</f>
        <v>6848499</v>
      </c>
      <c r="AG240" s="10">
        <f>Financial!AG239</f>
        <v>6.28</v>
      </c>
      <c r="AH240" s="10">
        <f>Financial!AH239</f>
        <v>6.92</v>
      </c>
      <c r="AI240" s="10">
        <f>Financial!AI239</f>
        <v>7.2</v>
      </c>
    </row>
    <row r="241" spans="1:35" ht="12.75" customHeight="1" x14ac:dyDescent="0.25">
      <c r="A241" s="13">
        <v>44378</v>
      </c>
      <c r="B241" s="10">
        <f>Financial!B240</f>
        <v>76629518.022217005</v>
      </c>
      <c r="C241" s="10">
        <f>Financial!C240</f>
        <v>601003</v>
      </c>
      <c r="D241" s="10">
        <f>Financial!D240</f>
        <v>9653062</v>
      </c>
      <c r="E241" s="10">
        <f>Financial!E240</f>
        <v>15876987</v>
      </c>
      <c r="F241" s="10">
        <f>Financial!F240</f>
        <v>16062779</v>
      </c>
      <c r="G241" s="10">
        <f>Financial!G240</f>
        <v>7850733</v>
      </c>
      <c r="H241" s="10">
        <f>Financial!H240</f>
        <v>0</v>
      </c>
      <c r="I241" s="10">
        <f>Financial!I240</f>
        <v>0</v>
      </c>
      <c r="J241" s="10">
        <f>Financial!J240</f>
        <v>0</v>
      </c>
      <c r="K241" s="10">
        <f>Financial!K240</f>
        <v>0</v>
      </c>
      <c r="L241" s="10">
        <f>Financial!L240</f>
        <v>0</v>
      </c>
      <c r="M241" s="10">
        <f>Financial!M240</f>
        <v>0</v>
      </c>
      <c r="N241" s="10">
        <f>Financial!N240</f>
        <v>0</v>
      </c>
      <c r="O241" s="10">
        <f>Financial!O240</f>
        <v>0</v>
      </c>
      <c r="P241" s="10">
        <f>Financial!P240</f>
        <v>0</v>
      </c>
      <c r="Q241" s="10">
        <f>Financial!Q240</f>
        <v>0</v>
      </c>
      <c r="R241" s="10">
        <f>Financial!R240</f>
        <v>0</v>
      </c>
      <c r="S241" s="10">
        <f>Financial!S240</f>
        <v>0</v>
      </c>
      <c r="T241" s="10">
        <f>Financial!T240</f>
        <v>1625.76</v>
      </c>
      <c r="U241" s="10">
        <f>Financial!U240</f>
        <v>223.69</v>
      </c>
      <c r="V241" s="10">
        <f>Financial!V240</f>
        <v>273.82</v>
      </c>
      <c r="W241" s="10">
        <f>Financial!W240</f>
        <v>335.86</v>
      </c>
      <c r="X241" s="10">
        <f>Financial!X240</f>
        <v>72.900000000000006</v>
      </c>
      <c r="Y241" s="10">
        <f>Financial!Y240</f>
        <v>91.93</v>
      </c>
      <c r="Z241" s="10">
        <f>Financial!Z240</f>
        <v>297.32</v>
      </c>
      <c r="AA241" s="10">
        <f>Financial!AA240</f>
        <v>46.51</v>
      </c>
      <c r="AB241" s="10">
        <f>Financial!AB240</f>
        <v>347.07</v>
      </c>
      <c r="AC241" s="10">
        <f>Financial!AC240</f>
        <v>3771.58</v>
      </c>
      <c r="AD241" s="10">
        <f>IF(MONTH($A241)=1,Financial!AD240,IF(Financial!AD240-Financial!AD239&lt;=0,"",Financial!AD240-Financial!AD239))</f>
        <v>433077</v>
      </c>
      <c r="AE241" s="10">
        <f>IF(MONTH($A241)=1,Financial!AE240-Financial!AD240,IF((Financial!AE240-Financial!AE239)-(Financial!AD240-Financial!AD239)&lt;=0,"",(Financial!AE240-Financial!AE239)-(Financial!AD240-Financial!AD239)))</f>
        <v>1282734</v>
      </c>
      <c r="AF241" s="10" t="str">
        <f>IF(MONTH($A241)=1,Financial!AF240,IF(Financial!AF240-Financial!AF239&lt;=0,"",Financial!AF240-Financial!AF239))</f>
        <v/>
      </c>
      <c r="AG241" s="10">
        <f>Financial!AG240</f>
        <v>6.59</v>
      </c>
      <c r="AH241" s="10">
        <f>Financial!AH240</f>
        <v>6.74</v>
      </c>
      <c r="AI241" s="10">
        <f>Financial!AI240</f>
        <v>6.93</v>
      </c>
    </row>
    <row r="242" spans="1:35" ht="12.75" customHeight="1" x14ac:dyDescent="0.25">
      <c r="A242" s="13">
        <v>44409</v>
      </c>
      <c r="B242" s="10">
        <f>Financial!B241</f>
        <v>0</v>
      </c>
      <c r="C242" s="10">
        <f>Financial!C241</f>
        <v>0</v>
      </c>
      <c r="D242" s="10">
        <f>Financial!D241</f>
        <v>0</v>
      </c>
      <c r="E242" s="10">
        <f>Financial!E241</f>
        <v>0</v>
      </c>
      <c r="F242" s="10">
        <f>Financial!F241</f>
        <v>0</v>
      </c>
      <c r="G242" s="10">
        <f>Financial!G241</f>
        <v>0</v>
      </c>
      <c r="H242" s="10">
        <f>Financial!H241</f>
        <v>0</v>
      </c>
      <c r="I242" s="10">
        <f>Financial!I241</f>
        <v>0</v>
      </c>
      <c r="J242" s="10">
        <f>Financial!J241</f>
        <v>0</v>
      </c>
      <c r="K242" s="10">
        <f>Financial!K241</f>
        <v>0</v>
      </c>
      <c r="L242" s="10">
        <f>Financial!L241</f>
        <v>0</v>
      </c>
      <c r="M242" s="10">
        <f>Financial!M241</f>
        <v>0</v>
      </c>
      <c r="N242" s="10">
        <f>Financial!N241</f>
        <v>0</v>
      </c>
      <c r="O242" s="10">
        <f>Financial!O241</f>
        <v>0</v>
      </c>
      <c r="P242" s="10">
        <f>Financial!P241</f>
        <v>0</v>
      </c>
      <c r="Q242" s="10">
        <f>Financial!Q241</f>
        <v>0</v>
      </c>
      <c r="R242" s="10">
        <f>Financial!R241</f>
        <v>0</v>
      </c>
      <c r="S242" s="10">
        <f>Financial!S241</f>
        <v>0</v>
      </c>
      <c r="T242" s="10">
        <f>Financial!T241</f>
        <v>1684.16</v>
      </c>
      <c r="U242" s="10">
        <f>Financial!U241</f>
        <v>227.87</v>
      </c>
      <c r="V242" s="10">
        <f>Financial!V241</f>
        <v>290.43</v>
      </c>
      <c r="W242" s="10">
        <f>Financial!W241</f>
        <v>331.51</v>
      </c>
      <c r="X242" s="10">
        <f>Financial!X241</f>
        <v>74.790000000000006</v>
      </c>
      <c r="Y242" s="10">
        <f>Financial!Y241</f>
        <v>94.95</v>
      </c>
      <c r="Z242" s="10">
        <f>Financial!Z241</f>
        <v>316.60000000000002</v>
      </c>
      <c r="AA242" s="10">
        <f>Financial!AA241</f>
        <v>49.01</v>
      </c>
      <c r="AB242" s="10">
        <f>Financial!AB241</f>
        <v>385.16</v>
      </c>
      <c r="AC242" s="10">
        <f>Financial!AC241</f>
        <v>3918.96</v>
      </c>
      <c r="AD242" s="10" t="str">
        <f>IF(MONTH($A242)=1,Financial!AD241,IF(Financial!AD241-Financial!AD240&lt;=0,"",Financial!AD241-Financial!AD240))</f>
        <v/>
      </c>
      <c r="AE242" s="10" t="str">
        <f>IF(MONTH($A242)=1,Financial!AE241-Financial!AD241,IF((Financial!AE241-Financial!AE240)-(Financial!AD241-Financial!AD240)&lt;=0,"",(Financial!AE241-Financial!AE240)-(Financial!AD241-Financial!AD240)))</f>
        <v/>
      </c>
      <c r="AF242" s="10" t="str">
        <f>IF(MONTH($A242)=1,Financial!AF241,IF(Financial!AF241-Financial!AF240&lt;=0,"",Financial!AF241-Financial!AF240))</f>
        <v/>
      </c>
      <c r="AG242" s="10">
        <f>Financial!AG241</f>
        <v>6.57</v>
      </c>
      <c r="AH242" s="10">
        <f>Financial!AH241</f>
        <v>6.83</v>
      </c>
      <c r="AI242" s="10">
        <f>Financial!AI241</f>
        <v>7.12</v>
      </c>
    </row>
    <row r="243" spans="1:35" ht="12.75" customHeight="1" x14ac:dyDescent="0.25">
      <c r="A243" s="13">
        <v>44440</v>
      </c>
      <c r="B243" s="10">
        <f>Financial!B242</f>
        <v>0</v>
      </c>
      <c r="C243" s="10">
        <f>Financial!C242</f>
        <v>0</v>
      </c>
      <c r="D243" s="10">
        <f>Financial!D242</f>
        <v>0</v>
      </c>
      <c r="E243" s="10">
        <f>Financial!E242</f>
        <v>0</v>
      </c>
      <c r="F243" s="10">
        <f>Financial!F242</f>
        <v>0</v>
      </c>
      <c r="G243" s="10">
        <f>Financial!G242</f>
        <v>0</v>
      </c>
      <c r="H243" s="10">
        <f>Financial!H242</f>
        <v>0</v>
      </c>
      <c r="I243" s="10">
        <f>Financial!I242</f>
        <v>0</v>
      </c>
      <c r="J243" s="10">
        <f>Financial!J242</f>
        <v>0</v>
      </c>
      <c r="K243" s="10">
        <f>Financial!K242</f>
        <v>0</v>
      </c>
      <c r="L243" s="10">
        <f>Financial!L242</f>
        <v>0</v>
      </c>
      <c r="M243" s="10">
        <f>Financial!M242</f>
        <v>0</v>
      </c>
      <c r="N243" s="10">
        <f>Financial!N242</f>
        <v>0</v>
      </c>
      <c r="O243" s="10">
        <f>Financial!O242</f>
        <v>0</v>
      </c>
      <c r="P243" s="10">
        <f>Financial!P242</f>
        <v>0</v>
      </c>
      <c r="Q243" s="10">
        <f>Financial!Q242</f>
        <v>0</v>
      </c>
      <c r="R243" s="10">
        <f>Financial!R242</f>
        <v>0</v>
      </c>
      <c r="S243" s="10">
        <f>Financial!S242</f>
        <v>0</v>
      </c>
      <c r="T243" s="10">
        <f>Financial!T242</f>
        <v>0</v>
      </c>
      <c r="U243" s="10">
        <f>Financial!U242</f>
        <v>0</v>
      </c>
      <c r="V243" s="10">
        <f>Financial!V242</f>
        <v>0</v>
      </c>
      <c r="W243" s="10">
        <f>Financial!W242</f>
        <v>0</v>
      </c>
      <c r="X243" s="10">
        <f>Financial!X242</f>
        <v>0</v>
      </c>
      <c r="Y243" s="10">
        <f>Financial!Y242</f>
        <v>0</v>
      </c>
      <c r="Z243" s="10">
        <f>Financial!Z242</f>
        <v>0</v>
      </c>
      <c r="AA243" s="10">
        <f>Financial!AA242</f>
        <v>0</v>
      </c>
      <c r="AB243" s="10">
        <f>Financial!AB242</f>
        <v>0</v>
      </c>
      <c r="AC243" s="10">
        <f>Financial!AC242</f>
        <v>0</v>
      </c>
      <c r="AD243" s="10" t="str">
        <f>IF(MONTH($A243)=1,Financial!AD242,IF(Financial!AD242-Financial!AD241&lt;=0,"",Financial!AD242-Financial!AD241))</f>
        <v/>
      </c>
      <c r="AE243" s="10" t="str">
        <f>IF(MONTH($A243)=1,Financial!AE242-Financial!AD242,IF((Financial!AE242-Financial!AE241)-(Financial!AD242-Financial!AD241)&lt;=0,"",(Financial!AE242-Financial!AE241)-(Financial!AD242-Financial!AD241)))</f>
        <v/>
      </c>
      <c r="AF243" s="10" t="str">
        <f>IF(MONTH($A243)=1,Financial!AF242,IF(Financial!AF242-Financial!AF241&lt;=0,"",Financial!AF242-Financial!AF241))</f>
        <v/>
      </c>
      <c r="AG243" s="10">
        <f>Financial!AG242</f>
        <v>0</v>
      </c>
      <c r="AH243" s="10">
        <f>Financial!AH242</f>
        <v>0</v>
      </c>
      <c r="AI243" s="10">
        <f>Financial!AI242</f>
        <v>0</v>
      </c>
    </row>
    <row r="244" spans="1:35" ht="12.75" customHeight="1" x14ac:dyDescent="0.25">
      <c r="A244" s="13">
        <v>44470</v>
      </c>
      <c r="B244" s="10">
        <f>Financial!B243</f>
        <v>0</v>
      </c>
      <c r="C244" s="10">
        <f>Financial!C243</f>
        <v>0</v>
      </c>
      <c r="D244" s="10">
        <f>Financial!D243</f>
        <v>0</v>
      </c>
      <c r="E244" s="10">
        <f>Financial!E243</f>
        <v>0</v>
      </c>
      <c r="F244" s="10">
        <f>Financial!F243</f>
        <v>0</v>
      </c>
      <c r="G244" s="10">
        <f>Financial!G243</f>
        <v>0</v>
      </c>
      <c r="H244" s="10">
        <f>Financial!H243</f>
        <v>0</v>
      </c>
      <c r="I244" s="10">
        <f>Financial!I243</f>
        <v>0</v>
      </c>
      <c r="J244" s="10">
        <f>Financial!J243</f>
        <v>0</v>
      </c>
      <c r="K244" s="10">
        <f>Financial!K243</f>
        <v>0</v>
      </c>
      <c r="L244" s="10">
        <f>Financial!L243</f>
        <v>0</v>
      </c>
      <c r="M244" s="10">
        <f>Financial!M243</f>
        <v>0</v>
      </c>
      <c r="N244" s="10">
        <f>Financial!N243</f>
        <v>0</v>
      </c>
      <c r="O244" s="10">
        <f>Financial!O243</f>
        <v>0</v>
      </c>
      <c r="P244" s="10">
        <f>Financial!P243</f>
        <v>0</v>
      </c>
      <c r="Q244" s="10">
        <f>Financial!Q243</f>
        <v>0</v>
      </c>
      <c r="R244" s="10">
        <f>Financial!R243</f>
        <v>0</v>
      </c>
      <c r="S244" s="10">
        <f>Financial!S243</f>
        <v>0</v>
      </c>
      <c r="T244" s="10">
        <f>Financial!T243</f>
        <v>0</v>
      </c>
      <c r="U244" s="10">
        <f>Financial!U243</f>
        <v>0</v>
      </c>
      <c r="V244" s="10">
        <f>Financial!V243</f>
        <v>0</v>
      </c>
      <c r="W244" s="10">
        <f>Financial!W243</f>
        <v>0</v>
      </c>
      <c r="X244" s="10">
        <f>Financial!X243</f>
        <v>0</v>
      </c>
      <c r="Y244" s="10">
        <f>Financial!Y243</f>
        <v>0</v>
      </c>
      <c r="Z244" s="10">
        <f>Financial!Z243</f>
        <v>0</v>
      </c>
      <c r="AA244" s="10">
        <f>Financial!AA243</f>
        <v>0</v>
      </c>
      <c r="AB244" s="10">
        <f>Financial!AB243</f>
        <v>0</v>
      </c>
      <c r="AC244" s="10">
        <f>Financial!AC243</f>
        <v>0</v>
      </c>
      <c r="AD244" s="10" t="str">
        <f>IF(MONTH($A244)=1,Financial!AD243,IF(Financial!AD243-Financial!AD242&lt;=0,"",Financial!AD243-Financial!AD242))</f>
        <v/>
      </c>
      <c r="AE244" s="10" t="str">
        <f>IF(MONTH($A244)=1,Financial!AE243-Financial!AD243,IF((Financial!AE243-Financial!AE242)-(Financial!AD243-Financial!AD242)&lt;=0,"",(Financial!AE243-Financial!AE242)-(Financial!AD243-Financial!AD242)))</f>
        <v/>
      </c>
      <c r="AF244" s="10" t="str">
        <f>IF(MONTH($A244)=1,Financial!AF243,IF(Financial!AF243-Financial!AF242&lt;=0,"",Financial!AF243-Financial!AF242))</f>
        <v/>
      </c>
      <c r="AG244" s="10">
        <f>Financial!AG243</f>
        <v>0</v>
      </c>
      <c r="AH244" s="10">
        <f>Financial!AH243</f>
        <v>0</v>
      </c>
      <c r="AI244" s="10">
        <f>Financial!AI243</f>
        <v>0</v>
      </c>
    </row>
    <row r="245" spans="1:35" ht="12.75" customHeight="1" x14ac:dyDescent="0.25">
      <c r="A245" s="13">
        <v>44501</v>
      </c>
      <c r="B245" s="10">
        <f>Financial!B244</f>
        <v>0</v>
      </c>
      <c r="C245" s="10">
        <f>Financial!C244</f>
        <v>0</v>
      </c>
      <c r="D245" s="10">
        <f>Financial!D244</f>
        <v>0</v>
      </c>
      <c r="E245" s="10">
        <f>Financial!E244</f>
        <v>0</v>
      </c>
      <c r="F245" s="10">
        <f>Financial!F244</f>
        <v>0</v>
      </c>
      <c r="G245" s="10">
        <f>Financial!G244</f>
        <v>0</v>
      </c>
      <c r="H245" s="10">
        <f>Financial!H244</f>
        <v>0</v>
      </c>
      <c r="I245" s="10">
        <f>Financial!I244</f>
        <v>0</v>
      </c>
      <c r="J245" s="10">
        <f>Financial!J244</f>
        <v>0</v>
      </c>
      <c r="K245" s="10">
        <f>Financial!K244</f>
        <v>0</v>
      </c>
      <c r="L245" s="10">
        <f>Financial!L244</f>
        <v>0</v>
      </c>
      <c r="M245" s="10">
        <f>Financial!M244</f>
        <v>0</v>
      </c>
      <c r="N245" s="10">
        <f>Financial!N244</f>
        <v>0</v>
      </c>
      <c r="O245" s="10">
        <f>Financial!O244</f>
        <v>0</v>
      </c>
      <c r="P245" s="10">
        <f>Financial!P244</f>
        <v>0</v>
      </c>
      <c r="Q245" s="10">
        <f>Financial!Q244</f>
        <v>0</v>
      </c>
      <c r="R245" s="10">
        <f>Financial!R244</f>
        <v>0</v>
      </c>
      <c r="S245" s="10">
        <f>Financial!S244</f>
        <v>0</v>
      </c>
      <c r="T245" s="10">
        <f>Financial!T244</f>
        <v>0</v>
      </c>
      <c r="U245" s="10">
        <f>Financial!U244</f>
        <v>0</v>
      </c>
      <c r="V245" s="10">
        <f>Financial!V244</f>
        <v>0</v>
      </c>
      <c r="W245" s="10">
        <f>Financial!W244</f>
        <v>0</v>
      </c>
      <c r="X245" s="10">
        <f>Financial!X244</f>
        <v>0</v>
      </c>
      <c r="Y245" s="10">
        <f>Financial!Y244</f>
        <v>0</v>
      </c>
      <c r="Z245" s="10">
        <f>Financial!Z244</f>
        <v>0</v>
      </c>
      <c r="AA245" s="10">
        <f>Financial!AA244</f>
        <v>0</v>
      </c>
      <c r="AB245" s="10">
        <f>Financial!AB244</f>
        <v>0</v>
      </c>
      <c r="AC245" s="10">
        <f>Financial!AC244</f>
        <v>0</v>
      </c>
      <c r="AD245" s="10" t="str">
        <f>IF(MONTH($A245)=1,Financial!AD244,IF(Financial!AD244-Financial!AD243&lt;=0,"",Financial!AD244-Financial!AD243))</f>
        <v/>
      </c>
      <c r="AE245" s="10" t="str">
        <f>IF(MONTH($A245)=1,Financial!AE244-Financial!AD244,IF((Financial!AE244-Financial!AE243)-(Financial!AD244-Financial!AD243)&lt;=0,"",(Financial!AE244-Financial!AE243)-(Financial!AD244-Financial!AD243)))</f>
        <v/>
      </c>
      <c r="AF245" s="10" t="str">
        <f>IF(MONTH($A245)=1,Financial!AF244,IF(Financial!AF244-Financial!AF243&lt;=0,"",Financial!AF244-Financial!AF243))</f>
        <v/>
      </c>
      <c r="AG245" s="10">
        <f>Financial!AG244</f>
        <v>0</v>
      </c>
      <c r="AH245" s="10">
        <f>Financial!AH244</f>
        <v>0</v>
      </c>
      <c r="AI245" s="10">
        <f>Financial!AI244</f>
        <v>0</v>
      </c>
    </row>
    <row r="246" spans="1:35" ht="12.75" customHeight="1" x14ac:dyDescent="0.25">
      <c r="A246" s="13">
        <v>44531</v>
      </c>
      <c r="B246" s="10">
        <f>Financial!B245</f>
        <v>0</v>
      </c>
      <c r="C246" s="10">
        <f>Financial!C245</f>
        <v>0</v>
      </c>
      <c r="D246" s="10">
        <f>Financial!D245</f>
        <v>0</v>
      </c>
      <c r="E246" s="10">
        <f>Financial!E245</f>
        <v>0</v>
      </c>
      <c r="F246" s="10">
        <f>Financial!F245</f>
        <v>0</v>
      </c>
      <c r="G246" s="10">
        <f>Financial!G245</f>
        <v>0</v>
      </c>
      <c r="H246" s="10">
        <f>Financial!H245</f>
        <v>0</v>
      </c>
      <c r="I246" s="10">
        <f>Financial!I245</f>
        <v>0</v>
      </c>
      <c r="J246" s="10">
        <f>Financial!J245</f>
        <v>0</v>
      </c>
      <c r="K246" s="10">
        <f>Financial!K245</f>
        <v>0</v>
      </c>
      <c r="L246" s="10">
        <f>Financial!L245</f>
        <v>0</v>
      </c>
      <c r="M246" s="10">
        <f>Financial!M245</f>
        <v>0</v>
      </c>
      <c r="N246" s="10">
        <f>Financial!N245</f>
        <v>0</v>
      </c>
      <c r="O246" s="10">
        <f>Financial!O245</f>
        <v>0</v>
      </c>
      <c r="P246" s="10">
        <f>Financial!P245</f>
        <v>0</v>
      </c>
      <c r="Q246" s="10">
        <f>Financial!Q245</f>
        <v>0</v>
      </c>
      <c r="R246" s="10">
        <f>Financial!R245</f>
        <v>0</v>
      </c>
      <c r="S246" s="10">
        <f>Financial!S245</f>
        <v>0</v>
      </c>
      <c r="T246" s="10">
        <f>Financial!T245</f>
        <v>0</v>
      </c>
      <c r="U246" s="10">
        <f>Financial!U245</f>
        <v>0</v>
      </c>
      <c r="V246" s="10">
        <f>Financial!V245</f>
        <v>0</v>
      </c>
      <c r="W246" s="10">
        <f>Financial!W245</f>
        <v>0</v>
      </c>
      <c r="X246" s="10">
        <f>Financial!X245</f>
        <v>0</v>
      </c>
      <c r="Y246" s="10">
        <f>Financial!Y245</f>
        <v>0</v>
      </c>
      <c r="Z246" s="10">
        <f>Financial!Z245</f>
        <v>0</v>
      </c>
      <c r="AA246" s="10">
        <f>Financial!AA245</f>
        <v>0</v>
      </c>
      <c r="AB246" s="10">
        <f>Financial!AB245</f>
        <v>0</v>
      </c>
      <c r="AC246" s="10">
        <f>Financial!AC245</f>
        <v>0</v>
      </c>
      <c r="AD246" s="10" t="str">
        <f>IF(MONTH($A246)=1,Financial!AD245,IF(Financial!AD245-Financial!AD244&lt;=0,"",Financial!AD245-Financial!AD244))</f>
        <v/>
      </c>
      <c r="AE246" s="10" t="str">
        <f>IF(MONTH($A246)=1,Financial!AE245-Financial!AD245,IF((Financial!AE245-Financial!AE244)-(Financial!AD245-Financial!AD244)&lt;=0,"",(Financial!AE245-Financial!AE244)-(Financial!AD245-Financial!AD244)))</f>
        <v/>
      </c>
      <c r="AF246" s="10" t="str">
        <f>IF(MONTH($A246)=1,Financial!AF245,IF(Financial!AF245-Financial!AF244&lt;=0,"",Financial!AF245-Financial!AF244))</f>
        <v/>
      </c>
      <c r="AG246" s="10">
        <f>Financial!AG245</f>
        <v>0</v>
      </c>
      <c r="AH246" s="10">
        <f>Financial!AH245</f>
        <v>0</v>
      </c>
      <c r="AI246" s="10">
        <f>Financial!AI245</f>
        <v>0</v>
      </c>
    </row>
    <row r="247" spans="1:35" ht="12.75" customHeight="1" x14ac:dyDescent="0.25">
      <c r="A247" s="13">
        <v>44562</v>
      </c>
      <c r="B247" s="10">
        <f>Financial!B246</f>
        <v>0</v>
      </c>
      <c r="C247" s="10">
        <f>Financial!C246</f>
        <v>0</v>
      </c>
      <c r="D247" s="10">
        <f>Financial!D246</f>
        <v>0</v>
      </c>
      <c r="E247" s="10">
        <f>Financial!E246</f>
        <v>0</v>
      </c>
      <c r="F247" s="10">
        <f>Financial!F246</f>
        <v>0</v>
      </c>
      <c r="G247" s="10">
        <f>Financial!G246</f>
        <v>0</v>
      </c>
      <c r="H247" s="10">
        <f>Financial!H246</f>
        <v>0</v>
      </c>
      <c r="I247" s="10">
        <f>Financial!I246</f>
        <v>0</v>
      </c>
      <c r="J247" s="10">
        <f>Financial!J246</f>
        <v>0</v>
      </c>
      <c r="K247" s="10">
        <f>Financial!K246</f>
        <v>0</v>
      </c>
      <c r="L247" s="10">
        <f>Financial!L246</f>
        <v>0</v>
      </c>
      <c r="M247" s="10">
        <f>Financial!M246</f>
        <v>0</v>
      </c>
      <c r="N247" s="10">
        <f>Financial!N246</f>
        <v>0</v>
      </c>
      <c r="O247" s="10">
        <f>Financial!O246</f>
        <v>0</v>
      </c>
      <c r="P247" s="10">
        <f>Financial!P246</f>
        <v>0</v>
      </c>
      <c r="Q247" s="10">
        <f>Financial!Q246</f>
        <v>0</v>
      </c>
      <c r="R247" s="10">
        <f>Financial!R246</f>
        <v>0</v>
      </c>
      <c r="S247" s="10">
        <f>Financial!S246</f>
        <v>0</v>
      </c>
      <c r="T247" s="10">
        <f>Financial!T246</f>
        <v>0</v>
      </c>
      <c r="U247" s="10">
        <f>Financial!U246</f>
        <v>0</v>
      </c>
      <c r="V247" s="10">
        <f>Financial!V246</f>
        <v>0</v>
      </c>
      <c r="W247" s="10">
        <f>Financial!W246</f>
        <v>0</v>
      </c>
      <c r="X247" s="10">
        <f>Financial!X246</f>
        <v>0</v>
      </c>
      <c r="Y247" s="10">
        <f>Financial!Y246</f>
        <v>0</v>
      </c>
      <c r="Z247" s="10">
        <f>Financial!Z246</f>
        <v>0</v>
      </c>
      <c r="AA247" s="10">
        <f>Financial!AA246</f>
        <v>0</v>
      </c>
      <c r="AB247" s="10">
        <f>Financial!AB246</f>
        <v>0</v>
      </c>
      <c r="AC247" s="10">
        <f>Financial!AC246</f>
        <v>0</v>
      </c>
      <c r="AD247" s="10">
        <f>IF(MONTH($A247)=1,Financial!AD246,IF(Financial!AD246-Financial!AD245&lt;=0,"",Financial!AD246-Financial!AD245))</f>
        <v>0</v>
      </c>
      <c r="AE247" s="10">
        <f>IF(MONTH($A247)=1,Financial!AE246-Financial!AD246,IF((Financial!AE246-Financial!AE245)-(Financial!AD246-Financial!AD245)&lt;=0,"",(Financial!AE246-Financial!AE245)-(Financial!AD246-Financial!AD245)))</f>
        <v>0</v>
      </c>
      <c r="AF247" s="10">
        <f>IF(MONTH($A247)=1,Financial!AF246,IF(Financial!AF246-Financial!AF245&lt;=0,"",Financial!AF246-Financial!AF245))</f>
        <v>0</v>
      </c>
      <c r="AG247" s="10">
        <f>Financial!AG246</f>
        <v>0</v>
      </c>
      <c r="AH247" s="10">
        <f>Financial!AH246</f>
        <v>0</v>
      </c>
      <c r="AI247" s="10">
        <f>Financial!AI246</f>
        <v>0</v>
      </c>
    </row>
    <row r="248" spans="1:35" ht="12.75" customHeight="1" x14ac:dyDescent="0.25">
      <c r="A248" s="13">
        <v>44593</v>
      </c>
      <c r="B248" s="10">
        <f>Financial!B247</f>
        <v>0</v>
      </c>
      <c r="C248" s="10">
        <f>Financial!C247</f>
        <v>0</v>
      </c>
      <c r="D248" s="10">
        <f>Financial!D247</f>
        <v>0</v>
      </c>
      <c r="E248" s="10">
        <f>Financial!E247</f>
        <v>0</v>
      </c>
      <c r="F248" s="10">
        <f>Financial!F247</f>
        <v>0</v>
      </c>
      <c r="G248" s="10">
        <f>Financial!G247</f>
        <v>0</v>
      </c>
      <c r="H248" s="10">
        <f>Financial!H247</f>
        <v>0</v>
      </c>
      <c r="I248" s="10">
        <f>Financial!I247</f>
        <v>0</v>
      </c>
      <c r="J248" s="10">
        <f>Financial!J247</f>
        <v>0</v>
      </c>
      <c r="K248" s="10">
        <f>Financial!K247</f>
        <v>0</v>
      </c>
      <c r="L248" s="10">
        <f>Financial!L247</f>
        <v>0</v>
      </c>
      <c r="M248" s="10">
        <f>Financial!M247</f>
        <v>0</v>
      </c>
      <c r="N248" s="10">
        <f>Financial!N247</f>
        <v>0</v>
      </c>
      <c r="O248" s="10">
        <f>Financial!O247</f>
        <v>0</v>
      </c>
      <c r="P248" s="10">
        <f>Financial!P247</f>
        <v>0</v>
      </c>
      <c r="Q248" s="10">
        <f>Financial!Q247</f>
        <v>0</v>
      </c>
      <c r="R248" s="10">
        <f>Financial!R247</f>
        <v>0</v>
      </c>
      <c r="S248" s="10">
        <f>Financial!S247</f>
        <v>0</v>
      </c>
      <c r="T248" s="10">
        <f>Financial!T247</f>
        <v>0</v>
      </c>
      <c r="U248" s="10">
        <f>Financial!U247</f>
        <v>0</v>
      </c>
      <c r="V248" s="10">
        <f>Financial!V247</f>
        <v>0</v>
      </c>
      <c r="W248" s="10">
        <f>Financial!W247</f>
        <v>0</v>
      </c>
      <c r="X248" s="10">
        <f>Financial!X247</f>
        <v>0</v>
      </c>
      <c r="Y248" s="10">
        <f>Financial!Y247</f>
        <v>0</v>
      </c>
      <c r="Z248" s="10">
        <f>Financial!Z247</f>
        <v>0</v>
      </c>
      <c r="AA248" s="10">
        <f>Financial!AA247</f>
        <v>0</v>
      </c>
      <c r="AB248" s="10">
        <f>Financial!AB247</f>
        <v>0</v>
      </c>
      <c r="AC248" s="10">
        <f>Financial!AC247</f>
        <v>0</v>
      </c>
      <c r="AD248" s="10" t="str">
        <f>IF(MONTH($A248)=1,Financial!AD247,IF(Financial!AD247-Financial!AD246&lt;=0,"",Financial!AD247-Financial!AD246))</f>
        <v/>
      </c>
      <c r="AE248" s="10" t="str">
        <f>IF(MONTH($A248)=1,Financial!AE247-Financial!AD247,IF((Financial!AE247-Financial!AE246)-(Financial!AD247-Financial!AD246)&lt;=0,"",(Financial!AE247-Financial!AE246)-(Financial!AD247-Financial!AD246)))</f>
        <v/>
      </c>
      <c r="AF248" s="10" t="str">
        <f>IF(MONTH($A248)=1,Financial!AF247,IF(Financial!AF247-Financial!AF246&lt;=0,"",Financial!AF247-Financial!AF246))</f>
        <v/>
      </c>
      <c r="AG248" s="10">
        <f>Financial!AG247</f>
        <v>0</v>
      </c>
      <c r="AH248" s="10">
        <f>Financial!AH247</f>
        <v>0</v>
      </c>
      <c r="AI248" s="10">
        <f>Financial!AI247</f>
        <v>0</v>
      </c>
    </row>
    <row r="249" spans="1:35" ht="12.75" customHeight="1" x14ac:dyDescent="0.25">
      <c r="A249" s="13">
        <v>44621</v>
      </c>
      <c r="B249" s="10">
        <f>Financial!B248</f>
        <v>0</v>
      </c>
      <c r="C249" s="10">
        <f>Financial!C248</f>
        <v>0</v>
      </c>
      <c r="D249" s="10">
        <f>Financial!D248</f>
        <v>0</v>
      </c>
      <c r="E249" s="10">
        <f>Financial!E248</f>
        <v>0</v>
      </c>
      <c r="F249" s="10">
        <f>Financial!F248</f>
        <v>0</v>
      </c>
      <c r="G249" s="10">
        <f>Financial!G248</f>
        <v>0</v>
      </c>
      <c r="H249" s="10">
        <f>Financial!H248</f>
        <v>0</v>
      </c>
      <c r="I249" s="10">
        <f>Financial!I248</f>
        <v>0</v>
      </c>
      <c r="J249" s="10">
        <f>Financial!J248</f>
        <v>0</v>
      </c>
      <c r="K249" s="10">
        <f>Financial!K248</f>
        <v>0</v>
      </c>
      <c r="L249" s="10">
        <f>Financial!L248</f>
        <v>0</v>
      </c>
      <c r="M249" s="10">
        <f>Financial!M248</f>
        <v>0</v>
      </c>
      <c r="N249" s="10">
        <f>Financial!N248</f>
        <v>0</v>
      </c>
      <c r="O249" s="10">
        <f>Financial!O248</f>
        <v>0</v>
      </c>
      <c r="P249" s="10">
        <f>Financial!P248</f>
        <v>0</v>
      </c>
      <c r="Q249" s="10">
        <f>Financial!Q248</f>
        <v>0</v>
      </c>
      <c r="R249" s="10">
        <f>Financial!R248</f>
        <v>0</v>
      </c>
      <c r="S249" s="10">
        <f>Financial!S248</f>
        <v>0</v>
      </c>
      <c r="T249" s="10">
        <f>Financial!T248</f>
        <v>0</v>
      </c>
      <c r="U249" s="10">
        <f>Financial!U248</f>
        <v>0</v>
      </c>
      <c r="V249" s="10">
        <f>Financial!V248</f>
        <v>0</v>
      </c>
      <c r="W249" s="10">
        <f>Financial!W248</f>
        <v>0</v>
      </c>
      <c r="X249" s="10">
        <f>Financial!X248</f>
        <v>0</v>
      </c>
      <c r="Y249" s="10">
        <f>Financial!Y248</f>
        <v>0</v>
      </c>
      <c r="Z249" s="10">
        <f>Financial!Z248</f>
        <v>0</v>
      </c>
      <c r="AA249" s="10">
        <f>Financial!AA248</f>
        <v>0</v>
      </c>
      <c r="AB249" s="10">
        <f>Financial!AB248</f>
        <v>0</v>
      </c>
      <c r="AC249" s="10">
        <f>Financial!AC248</f>
        <v>0</v>
      </c>
      <c r="AD249" s="10" t="str">
        <f>IF(MONTH($A249)=1,Financial!AD248,IF(Financial!AD248-Financial!AD247&lt;=0,"",Financial!AD248-Financial!AD247))</f>
        <v/>
      </c>
      <c r="AE249" s="10" t="str">
        <f>IF(MONTH($A249)=1,Financial!AE248-Financial!AD248,IF((Financial!AE248-Financial!AE247)-(Financial!AD248-Financial!AD247)&lt;=0,"",(Financial!AE248-Financial!AE247)-(Financial!AD248-Financial!AD247)))</f>
        <v/>
      </c>
      <c r="AF249" s="10" t="str">
        <f>IF(MONTH($A249)=1,Financial!AF248,IF(Financial!AF248-Financial!AF247&lt;=0,"",Financial!AF248-Financial!AF247))</f>
        <v/>
      </c>
      <c r="AG249" s="10">
        <f>Financial!AG248</f>
        <v>0</v>
      </c>
      <c r="AH249" s="10">
        <f>Financial!AH248</f>
        <v>0</v>
      </c>
      <c r="AI249" s="10">
        <f>Financial!AI248</f>
        <v>0</v>
      </c>
    </row>
    <row r="250" spans="1:35" ht="12.75" customHeight="1" x14ac:dyDescent="0.25">
      <c r="A250" s="13">
        <v>44652</v>
      </c>
      <c r="B250" s="10">
        <f>Financial!B249</f>
        <v>0</v>
      </c>
      <c r="C250" s="10">
        <f>Financial!C249</f>
        <v>0</v>
      </c>
      <c r="D250" s="10">
        <f>Financial!D249</f>
        <v>0</v>
      </c>
      <c r="E250" s="10">
        <f>Financial!E249</f>
        <v>0</v>
      </c>
      <c r="F250" s="10">
        <f>Financial!F249</f>
        <v>0</v>
      </c>
      <c r="G250" s="10">
        <f>Financial!G249</f>
        <v>0</v>
      </c>
      <c r="H250" s="10">
        <f>Financial!H249</f>
        <v>0</v>
      </c>
      <c r="I250" s="10">
        <f>Financial!I249</f>
        <v>0</v>
      </c>
      <c r="J250" s="10">
        <f>Financial!J249</f>
        <v>0</v>
      </c>
      <c r="K250" s="10">
        <f>Financial!K249</f>
        <v>0</v>
      </c>
      <c r="L250" s="10">
        <f>Financial!L249</f>
        <v>0</v>
      </c>
      <c r="M250" s="10">
        <f>Financial!M249</f>
        <v>0</v>
      </c>
      <c r="N250" s="10">
        <f>Financial!N249</f>
        <v>0</v>
      </c>
      <c r="O250" s="10">
        <f>Financial!O249</f>
        <v>0</v>
      </c>
      <c r="P250" s="10">
        <f>Financial!P249</f>
        <v>0</v>
      </c>
      <c r="Q250" s="10">
        <f>Financial!Q249</f>
        <v>0</v>
      </c>
      <c r="R250" s="10">
        <f>Financial!R249</f>
        <v>0</v>
      </c>
      <c r="S250" s="10">
        <f>Financial!S249</f>
        <v>0</v>
      </c>
      <c r="T250" s="10">
        <f>Financial!T249</f>
        <v>0</v>
      </c>
      <c r="U250" s="10">
        <f>Financial!U249</f>
        <v>0</v>
      </c>
      <c r="V250" s="10">
        <f>Financial!V249</f>
        <v>0</v>
      </c>
      <c r="W250" s="10">
        <f>Financial!W249</f>
        <v>0</v>
      </c>
      <c r="X250" s="10">
        <f>Financial!X249</f>
        <v>0</v>
      </c>
      <c r="Y250" s="10">
        <f>Financial!Y249</f>
        <v>0</v>
      </c>
      <c r="Z250" s="10">
        <f>Financial!Z249</f>
        <v>0</v>
      </c>
      <c r="AA250" s="10">
        <f>Financial!AA249</f>
        <v>0</v>
      </c>
      <c r="AB250" s="10">
        <f>Financial!AB249</f>
        <v>0</v>
      </c>
      <c r="AC250" s="10">
        <f>Financial!AC249</f>
        <v>0</v>
      </c>
      <c r="AD250" s="10" t="str">
        <f>IF(MONTH($A250)=1,Financial!AD249,IF(Financial!AD249-Financial!AD248&lt;=0,"",Financial!AD249-Financial!AD248))</f>
        <v/>
      </c>
      <c r="AE250" s="10" t="str">
        <f>IF(MONTH($A250)=1,Financial!AE249-Financial!AD249,IF((Financial!AE249-Financial!AE248)-(Financial!AD249-Financial!AD248)&lt;=0,"",(Financial!AE249-Financial!AE248)-(Financial!AD249-Financial!AD248)))</f>
        <v/>
      </c>
      <c r="AF250" s="10" t="str">
        <f>IF(MONTH($A250)=1,Financial!AF249,IF(Financial!AF249-Financial!AF248&lt;=0,"",Financial!AF249-Financial!AF248))</f>
        <v/>
      </c>
      <c r="AG250" s="10">
        <f>Financial!AG249</f>
        <v>0</v>
      </c>
      <c r="AH250" s="10">
        <f>Financial!AH249</f>
        <v>0</v>
      </c>
      <c r="AI250" s="10">
        <f>Financial!AI249</f>
        <v>0</v>
      </c>
    </row>
    <row r="251" spans="1:35" ht="12.75" customHeight="1" x14ac:dyDescent="0.25">
      <c r="A251" s="13">
        <v>44682</v>
      </c>
      <c r="B251" s="10">
        <f>Financial!B250</f>
        <v>0</v>
      </c>
      <c r="C251" s="10">
        <f>Financial!C250</f>
        <v>0</v>
      </c>
      <c r="D251" s="10">
        <f>Financial!D250</f>
        <v>0</v>
      </c>
      <c r="E251" s="10">
        <f>Financial!E250</f>
        <v>0</v>
      </c>
      <c r="F251" s="10">
        <f>Financial!F250</f>
        <v>0</v>
      </c>
      <c r="G251" s="10">
        <f>Financial!G250</f>
        <v>0</v>
      </c>
      <c r="H251" s="10">
        <f>Financial!H250</f>
        <v>0</v>
      </c>
      <c r="I251" s="10">
        <f>Financial!I250</f>
        <v>0</v>
      </c>
      <c r="J251" s="10">
        <f>Financial!J250</f>
        <v>0</v>
      </c>
      <c r="K251" s="10">
        <f>Financial!K250</f>
        <v>0</v>
      </c>
      <c r="L251" s="10">
        <f>Financial!L250</f>
        <v>0</v>
      </c>
      <c r="M251" s="10">
        <f>Financial!M250</f>
        <v>0</v>
      </c>
      <c r="N251" s="10">
        <f>Financial!N250</f>
        <v>0</v>
      </c>
      <c r="O251" s="10">
        <f>Financial!O250</f>
        <v>0</v>
      </c>
      <c r="P251" s="10">
        <f>Financial!P250</f>
        <v>0</v>
      </c>
      <c r="Q251" s="10">
        <f>Financial!Q250</f>
        <v>0</v>
      </c>
      <c r="R251" s="10">
        <f>Financial!R250</f>
        <v>0</v>
      </c>
      <c r="S251" s="10">
        <f>Financial!S250</f>
        <v>0</v>
      </c>
      <c r="T251" s="10">
        <f>Financial!T250</f>
        <v>0</v>
      </c>
      <c r="U251" s="10">
        <f>Financial!U250</f>
        <v>0</v>
      </c>
      <c r="V251" s="10">
        <f>Financial!V250</f>
        <v>0</v>
      </c>
      <c r="W251" s="10">
        <f>Financial!W250</f>
        <v>0</v>
      </c>
      <c r="X251" s="10">
        <f>Financial!X250</f>
        <v>0</v>
      </c>
      <c r="Y251" s="10">
        <f>Financial!Y250</f>
        <v>0</v>
      </c>
      <c r="Z251" s="10">
        <f>Financial!Z250</f>
        <v>0</v>
      </c>
      <c r="AA251" s="10">
        <f>Financial!AA250</f>
        <v>0</v>
      </c>
      <c r="AB251" s="10">
        <f>Financial!AB250</f>
        <v>0</v>
      </c>
      <c r="AC251" s="10">
        <f>Financial!AC250</f>
        <v>0</v>
      </c>
      <c r="AD251" s="10" t="str">
        <f>IF(MONTH($A251)=1,Financial!AD250,IF(Financial!AD250-Financial!AD249&lt;=0,"",Financial!AD250-Financial!AD249))</f>
        <v/>
      </c>
      <c r="AE251" s="10" t="str">
        <f>IF(MONTH($A251)=1,Financial!AE250-Financial!AD250,IF((Financial!AE250-Financial!AE249)-(Financial!AD250-Financial!AD249)&lt;=0,"",(Financial!AE250-Financial!AE249)-(Financial!AD250-Financial!AD249)))</f>
        <v/>
      </c>
      <c r="AF251" s="10" t="str">
        <f>IF(MONTH($A251)=1,Financial!AF250,IF(Financial!AF250-Financial!AF249&lt;=0,"",Financial!AF250-Financial!AF249))</f>
        <v/>
      </c>
      <c r="AG251" s="10">
        <f>Financial!AG250</f>
        <v>0</v>
      </c>
      <c r="AH251" s="10">
        <f>Financial!AH250</f>
        <v>0</v>
      </c>
      <c r="AI251" s="10">
        <f>Financial!AI250</f>
        <v>0</v>
      </c>
    </row>
    <row r="252" spans="1:35" ht="12.75" customHeight="1" x14ac:dyDescent="0.25">
      <c r="A252" s="13">
        <v>44713</v>
      </c>
      <c r="B252" s="10">
        <f>Financial!B251</f>
        <v>0</v>
      </c>
      <c r="C252" s="10">
        <f>Financial!C251</f>
        <v>0</v>
      </c>
      <c r="D252" s="10">
        <f>Financial!D251</f>
        <v>0</v>
      </c>
      <c r="E252" s="10">
        <f>Financial!E251</f>
        <v>0</v>
      </c>
      <c r="F252" s="10">
        <f>Financial!F251</f>
        <v>0</v>
      </c>
      <c r="G252" s="10">
        <f>Financial!G251</f>
        <v>0</v>
      </c>
      <c r="H252" s="10">
        <f>Financial!H251</f>
        <v>0</v>
      </c>
      <c r="I252" s="10">
        <f>Financial!I251</f>
        <v>0</v>
      </c>
      <c r="J252" s="10">
        <f>Financial!J251</f>
        <v>0</v>
      </c>
      <c r="K252" s="10">
        <f>Financial!K251</f>
        <v>0</v>
      </c>
      <c r="L252" s="10">
        <f>Financial!L251</f>
        <v>0</v>
      </c>
      <c r="M252" s="10">
        <f>Financial!M251</f>
        <v>0</v>
      </c>
      <c r="N252" s="10">
        <f>Financial!N251</f>
        <v>0</v>
      </c>
      <c r="O252" s="10">
        <f>Financial!O251</f>
        <v>0</v>
      </c>
      <c r="P252" s="10">
        <f>Financial!P251</f>
        <v>0</v>
      </c>
      <c r="Q252" s="10">
        <f>Financial!Q251</f>
        <v>0</v>
      </c>
      <c r="R252" s="10">
        <f>Financial!R251</f>
        <v>0</v>
      </c>
      <c r="S252" s="10">
        <f>Financial!S251</f>
        <v>0</v>
      </c>
      <c r="T252" s="10">
        <f>Financial!T251</f>
        <v>0</v>
      </c>
      <c r="U252" s="10">
        <f>Financial!U251</f>
        <v>0</v>
      </c>
      <c r="V252" s="10">
        <f>Financial!V251</f>
        <v>0</v>
      </c>
      <c r="W252" s="10">
        <f>Financial!W251</f>
        <v>0</v>
      </c>
      <c r="X252" s="10">
        <f>Financial!X251</f>
        <v>0</v>
      </c>
      <c r="Y252" s="10">
        <f>Financial!Y251</f>
        <v>0</v>
      </c>
      <c r="Z252" s="10">
        <f>Financial!Z251</f>
        <v>0</v>
      </c>
      <c r="AA252" s="10">
        <f>Financial!AA251</f>
        <v>0</v>
      </c>
      <c r="AB252" s="10">
        <f>Financial!AB251</f>
        <v>0</v>
      </c>
      <c r="AC252" s="10">
        <f>Financial!AC251</f>
        <v>0</v>
      </c>
      <c r="AD252" s="10" t="str">
        <f>IF(MONTH($A252)=1,Financial!AD251,IF(Financial!AD251-Financial!AD250&lt;=0,"",Financial!AD251-Financial!AD250))</f>
        <v/>
      </c>
      <c r="AE252" s="10" t="str">
        <f>IF(MONTH($A252)=1,Financial!AE251-Financial!AD251,IF((Financial!AE251-Financial!AE250)-(Financial!AD251-Financial!AD250)&lt;=0,"",(Financial!AE251-Financial!AE250)-(Financial!AD251-Financial!AD250)))</f>
        <v/>
      </c>
      <c r="AF252" s="10" t="str">
        <f>IF(MONTH($A252)=1,Financial!AF251,IF(Financial!AF251-Financial!AF250&lt;=0,"",Financial!AF251-Financial!AF250))</f>
        <v/>
      </c>
      <c r="AG252" s="10">
        <f>Financial!AG251</f>
        <v>0</v>
      </c>
      <c r="AH252" s="10">
        <f>Financial!AH251</f>
        <v>0</v>
      </c>
      <c r="AI252" s="10">
        <f>Financial!AI251</f>
        <v>0</v>
      </c>
    </row>
    <row r="253" spans="1:35" ht="12.75" customHeight="1" x14ac:dyDescent="0.25">
      <c r="A253" s="13">
        <v>44743</v>
      </c>
      <c r="B253" s="10">
        <f>Financial!B252</f>
        <v>0</v>
      </c>
      <c r="C253" s="10">
        <f>Financial!C252</f>
        <v>0</v>
      </c>
      <c r="D253" s="10">
        <f>Financial!D252</f>
        <v>0</v>
      </c>
      <c r="E253" s="10">
        <f>Financial!E252</f>
        <v>0</v>
      </c>
      <c r="F253" s="10">
        <f>Financial!F252</f>
        <v>0</v>
      </c>
      <c r="G253" s="10">
        <f>Financial!G252</f>
        <v>0</v>
      </c>
      <c r="H253" s="10">
        <f>Financial!H252</f>
        <v>0</v>
      </c>
      <c r="I253" s="10">
        <f>Financial!I252</f>
        <v>0</v>
      </c>
      <c r="J253" s="10">
        <f>Financial!J252</f>
        <v>0</v>
      </c>
      <c r="K253" s="10">
        <f>Financial!K252</f>
        <v>0</v>
      </c>
      <c r="L253" s="10">
        <f>Financial!L252</f>
        <v>0</v>
      </c>
      <c r="M253" s="10">
        <f>Financial!M252</f>
        <v>0</v>
      </c>
      <c r="N253" s="10">
        <f>Financial!N252</f>
        <v>0</v>
      </c>
      <c r="O253" s="10">
        <f>Financial!O252</f>
        <v>0</v>
      </c>
      <c r="P253" s="10">
        <f>Financial!P252</f>
        <v>0</v>
      </c>
      <c r="Q253" s="10">
        <f>Financial!Q252</f>
        <v>0</v>
      </c>
      <c r="R253" s="10">
        <f>Financial!R252</f>
        <v>0</v>
      </c>
      <c r="S253" s="10">
        <f>Financial!S252</f>
        <v>0</v>
      </c>
      <c r="T253" s="10">
        <f>Financial!T252</f>
        <v>0</v>
      </c>
      <c r="U253" s="10">
        <f>Financial!U252</f>
        <v>0</v>
      </c>
      <c r="V253" s="10">
        <f>Financial!V252</f>
        <v>0</v>
      </c>
      <c r="W253" s="10">
        <f>Financial!W252</f>
        <v>0</v>
      </c>
      <c r="X253" s="10">
        <f>Financial!X252</f>
        <v>0</v>
      </c>
      <c r="Y253" s="10">
        <f>Financial!Y252</f>
        <v>0</v>
      </c>
      <c r="Z253" s="10">
        <f>Financial!Z252</f>
        <v>0</v>
      </c>
      <c r="AA253" s="10">
        <f>Financial!AA252</f>
        <v>0</v>
      </c>
      <c r="AB253" s="10">
        <f>Financial!AB252</f>
        <v>0</v>
      </c>
      <c r="AC253" s="10">
        <f>Financial!AC252</f>
        <v>0</v>
      </c>
      <c r="AD253" s="10" t="str">
        <f>IF(MONTH($A253)=1,Financial!AD252,IF(Financial!AD252-Financial!AD251&lt;=0,"",Financial!AD252-Financial!AD251))</f>
        <v/>
      </c>
      <c r="AE253" s="10" t="str">
        <f>IF(MONTH($A253)=1,Financial!AE252-Financial!AD252,IF((Financial!AE252-Financial!AE251)-(Financial!AD252-Financial!AD251)&lt;=0,"",(Financial!AE252-Financial!AE251)-(Financial!AD252-Financial!AD251)))</f>
        <v/>
      </c>
      <c r="AF253" s="10" t="str">
        <f>IF(MONTH($A253)=1,Financial!AF252,IF(Financial!AF252-Financial!AF251&lt;=0,"",Financial!AF252-Financial!AF251))</f>
        <v/>
      </c>
      <c r="AG253" s="10">
        <f>Financial!AG252</f>
        <v>0</v>
      </c>
      <c r="AH253" s="10">
        <f>Financial!AH252</f>
        <v>0</v>
      </c>
      <c r="AI253" s="10">
        <f>Financial!AI252</f>
        <v>0</v>
      </c>
    </row>
    <row r="254" spans="1:35" ht="12.75" customHeight="1" x14ac:dyDescent="0.25">
      <c r="A254" s="13">
        <v>44774</v>
      </c>
      <c r="B254" s="10">
        <f>Financial!B253</f>
        <v>0</v>
      </c>
      <c r="C254" s="10">
        <f>Financial!C253</f>
        <v>0</v>
      </c>
      <c r="D254" s="10">
        <f>Financial!D253</f>
        <v>0</v>
      </c>
      <c r="E254" s="10">
        <f>Financial!E253</f>
        <v>0</v>
      </c>
      <c r="F254" s="10">
        <f>Financial!F253</f>
        <v>0</v>
      </c>
      <c r="G254" s="10">
        <f>Financial!G253</f>
        <v>0</v>
      </c>
      <c r="H254" s="10">
        <f>Financial!H253</f>
        <v>0</v>
      </c>
      <c r="I254" s="10">
        <f>Financial!I253</f>
        <v>0</v>
      </c>
      <c r="J254" s="10">
        <f>Financial!J253</f>
        <v>0</v>
      </c>
      <c r="K254" s="10">
        <f>Financial!K253</f>
        <v>0</v>
      </c>
      <c r="L254" s="10">
        <f>Financial!L253</f>
        <v>0</v>
      </c>
      <c r="M254" s="10">
        <f>Financial!M253</f>
        <v>0</v>
      </c>
      <c r="N254" s="10">
        <f>Financial!N253</f>
        <v>0</v>
      </c>
      <c r="O254" s="10">
        <f>Financial!O253</f>
        <v>0</v>
      </c>
      <c r="P254" s="10">
        <f>Financial!P253</f>
        <v>0</v>
      </c>
      <c r="Q254" s="10">
        <f>Financial!Q253</f>
        <v>0</v>
      </c>
      <c r="R254" s="10">
        <f>Financial!R253</f>
        <v>0</v>
      </c>
      <c r="S254" s="10">
        <f>Financial!S253</f>
        <v>0</v>
      </c>
      <c r="T254" s="10">
        <f>Financial!T253</f>
        <v>0</v>
      </c>
      <c r="U254" s="10">
        <f>Financial!U253</f>
        <v>0</v>
      </c>
      <c r="V254" s="10">
        <f>Financial!V253</f>
        <v>0</v>
      </c>
      <c r="W254" s="10">
        <f>Financial!W253</f>
        <v>0</v>
      </c>
      <c r="X254" s="10">
        <f>Financial!X253</f>
        <v>0</v>
      </c>
      <c r="Y254" s="10">
        <f>Financial!Y253</f>
        <v>0</v>
      </c>
      <c r="Z254" s="10">
        <f>Financial!Z253</f>
        <v>0</v>
      </c>
      <c r="AA254" s="10">
        <f>Financial!AA253</f>
        <v>0</v>
      </c>
      <c r="AB254" s="10">
        <f>Financial!AB253</f>
        <v>0</v>
      </c>
      <c r="AC254" s="10">
        <f>Financial!AC253</f>
        <v>0</v>
      </c>
      <c r="AD254" s="10" t="str">
        <f>IF(MONTH($A254)=1,Financial!AD253,IF(Financial!AD253-Financial!AD252&lt;=0,"",Financial!AD253-Financial!AD252))</f>
        <v/>
      </c>
      <c r="AE254" s="10" t="str">
        <f>IF(MONTH($A254)=1,Financial!AE253-Financial!AD253,IF((Financial!AE253-Financial!AE252)-(Financial!AD253-Financial!AD252)&lt;=0,"",(Financial!AE253-Financial!AE252)-(Financial!AD253-Financial!AD252)))</f>
        <v/>
      </c>
      <c r="AF254" s="10" t="str">
        <f>IF(MONTH($A254)=1,Financial!AF253,IF(Financial!AF253-Financial!AF252&lt;=0,"",Financial!AF253-Financial!AF252))</f>
        <v/>
      </c>
      <c r="AG254" s="10">
        <f>Financial!AG253</f>
        <v>0</v>
      </c>
      <c r="AH254" s="10">
        <f>Financial!AH253</f>
        <v>0</v>
      </c>
      <c r="AI254" s="10">
        <f>Financial!AI253</f>
        <v>0</v>
      </c>
    </row>
    <row r="255" spans="1:35" ht="12.75" customHeight="1" x14ac:dyDescent="0.25">
      <c r="A255" s="13">
        <v>44805</v>
      </c>
      <c r="B255" s="10">
        <f>Financial!B254</f>
        <v>0</v>
      </c>
      <c r="C255" s="10">
        <f>Financial!C254</f>
        <v>0</v>
      </c>
      <c r="D255" s="10">
        <f>Financial!D254</f>
        <v>0</v>
      </c>
      <c r="E255" s="10">
        <f>Financial!E254</f>
        <v>0</v>
      </c>
      <c r="F255" s="10">
        <f>Financial!F254</f>
        <v>0</v>
      </c>
      <c r="G255" s="10">
        <f>Financial!G254</f>
        <v>0</v>
      </c>
      <c r="H255" s="10">
        <f>Financial!H254</f>
        <v>0</v>
      </c>
      <c r="I255" s="10">
        <f>Financial!I254</f>
        <v>0</v>
      </c>
      <c r="J255" s="10">
        <f>Financial!J254</f>
        <v>0</v>
      </c>
      <c r="K255" s="10">
        <f>Financial!K254</f>
        <v>0</v>
      </c>
      <c r="L255" s="10">
        <f>Financial!L254</f>
        <v>0</v>
      </c>
      <c r="M255" s="10">
        <f>Financial!M254</f>
        <v>0</v>
      </c>
      <c r="N255" s="10">
        <f>Financial!N254</f>
        <v>0</v>
      </c>
      <c r="O255" s="10">
        <f>Financial!O254</f>
        <v>0</v>
      </c>
      <c r="P255" s="10">
        <f>Financial!P254</f>
        <v>0</v>
      </c>
      <c r="Q255" s="10">
        <f>Financial!Q254</f>
        <v>0</v>
      </c>
      <c r="R255" s="10">
        <f>Financial!R254</f>
        <v>0</v>
      </c>
      <c r="S255" s="10">
        <f>Financial!S254</f>
        <v>0</v>
      </c>
      <c r="T255" s="10">
        <f>Financial!T254</f>
        <v>0</v>
      </c>
      <c r="U255" s="10">
        <f>Financial!U254</f>
        <v>0</v>
      </c>
      <c r="V255" s="10">
        <f>Financial!V254</f>
        <v>0</v>
      </c>
      <c r="W255" s="10">
        <f>Financial!W254</f>
        <v>0</v>
      </c>
      <c r="X255" s="10">
        <f>Financial!X254</f>
        <v>0</v>
      </c>
      <c r="Y255" s="10">
        <f>Financial!Y254</f>
        <v>0</v>
      </c>
      <c r="Z255" s="10">
        <f>Financial!Z254</f>
        <v>0</v>
      </c>
      <c r="AA255" s="10">
        <f>Financial!AA254</f>
        <v>0</v>
      </c>
      <c r="AB255" s="10">
        <f>Financial!AB254</f>
        <v>0</v>
      </c>
      <c r="AC255" s="10">
        <f>Financial!AC254</f>
        <v>0</v>
      </c>
      <c r="AD255" s="10" t="str">
        <f>IF(MONTH($A255)=1,Financial!AD254,IF(Financial!AD254-Financial!AD253&lt;=0,"",Financial!AD254-Financial!AD253))</f>
        <v/>
      </c>
      <c r="AE255" s="10" t="str">
        <f>IF(MONTH($A255)=1,Financial!AE254-Financial!AD254,IF((Financial!AE254-Financial!AE253)-(Financial!AD254-Financial!AD253)&lt;=0,"",(Financial!AE254-Financial!AE253)-(Financial!AD254-Financial!AD253)))</f>
        <v/>
      </c>
      <c r="AF255" s="10" t="str">
        <f>IF(MONTH($A255)=1,Financial!AF254,IF(Financial!AF254-Financial!AF253&lt;=0,"",Financial!AF254-Financial!AF253))</f>
        <v/>
      </c>
      <c r="AG255" s="10">
        <f>Financial!AG254</f>
        <v>0</v>
      </c>
      <c r="AH255" s="10">
        <f>Financial!AH254</f>
        <v>0</v>
      </c>
      <c r="AI255" s="10">
        <f>Financial!AI254</f>
        <v>0</v>
      </c>
    </row>
    <row r="256" spans="1:35" ht="12.75" customHeight="1" x14ac:dyDescent="0.25">
      <c r="A256" s="13">
        <v>44835</v>
      </c>
      <c r="B256" s="10">
        <f>Financial!B255</f>
        <v>0</v>
      </c>
      <c r="C256" s="10">
        <f>Financial!C255</f>
        <v>0</v>
      </c>
      <c r="D256" s="10">
        <f>Financial!D255</f>
        <v>0</v>
      </c>
      <c r="E256" s="10">
        <f>Financial!E255</f>
        <v>0</v>
      </c>
      <c r="F256" s="10">
        <f>Financial!F255</f>
        <v>0</v>
      </c>
      <c r="G256" s="10">
        <f>Financial!G255</f>
        <v>0</v>
      </c>
      <c r="H256" s="10">
        <f>Financial!H255</f>
        <v>0</v>
      </c>
      <c r="I256" s="10">
        <f>Financial!I255</f>
        <v>0</v>
      </c>
      <c r="J256" s="10">
        <f>Financial!J255</f>
        <v>0</v>
      </c>
      <c r="K256" s="10">
        <f>Financial!K255</f>
        <v>0</v>
      </c>
      <c r="L256" s="10">
        <f>Financial!L255</f>
        <v>0</v>
      </c>
      <c r="M256" s="10">
        <f>Financial!M255</f>
        <v>0</v>
      </c>
      <c r="N256" s="10">
        <f>Financial!N255</f>
        <v>0</v>
      </c>
      <c r="O256" s="10">
        <f>Financial!O255</f>
        <v>0</v>
      </c>
      <c r="P256" s="10">
        <f>Financial!P255</f>
        <v>0</v>
      </c>
      <c r="Q256" s="10">
        <f>Financial!Q255</f>
        <v>0</v>
      </c>
      <c r="R256" s="10">
        <f>Financial!R255</f>
        <v>0</v>
      </c>
      <c r="S256" s="10">
        <f>Financial!S255</f>
        <v>0</v>
      </c>
      <c r="T256" s="10">
        <f>Financial!T255</f>
        <v>0</v>
      </c>
      <c r="U256" s="10">
        <f>Financial!U255</f>
        <v>0</v>
      </c>
      <c r="V256" s="10">
        <f>Financial!V255</f>
        <v>0</v>
      </c>
      <c r="W256" s="10">
        <f>Financial!W255</f>
        <v>0</v>
      </c>
      <c r="X256" s="10">
        <f>Financial!X255</f>
        <v>0</v>
      </c>
      <c r="Y256" s="10">
        <f>Financial!Y255</f>
        <v>0</v>
      </c>
      <c r="Z256" s="10">
        <f>Financial!Z255</f>
        <v>0</v>
      </c>
      <c r="AA256" s="10">
        <f>Financial!AA255</f>
        <v>0</v>
      </c>
      <c r="AB256" s="10">
        <f>Financial!AB255</f>
        <v>0</v>
      </c>
      <c r="AC256" s="10">
        <f>Financial!AC255</f>
        <v>0</v>
      </c>
      <c r="AD256" s="10" t="str">
        <f>IF(MONTH($A256)=1,Financial!AD255,IF(Financial!AD255-Financial!AD254&lt;=0,"",Financial!AD255-Financial!AD254))</f>
        <v/>
      </c>
      <c r="AE256" s="10" t="str">
        <f>IF(MONTH($A256)=1,Financial!AE255-Financial!AD255,IF((Financial!AE255-Financial!AE254)-(Financial!AD255-Financial!AD254)&lt;=0,"",(Financial!AE255-Financial!AE254)-(Financial!AD255-Financial!AD254)))</f>
        <v/>
      </c>
      <c r="AF256" s="10" t="str">
        <f>IF(MONTH($A256)=1,Financial!AF255,IF(Financial!AF255-Financial!AF254&lt;=0,"",Financial!AF255-Financial!AF254))</f>
        <v/>
      </c>
      <c r="AG256" s="10">
        <f>Financial!AG255</f>
        <v>0</v>
      </c>
      <c r="AH256" s="10">
        <f>Financial!AH255</f>
        <v>0</v>
      </c>
      <c r="AI256" s="10">
        <f>Financial!AI255</f>
        <v>0</v>
      </c>
    </row>
    <row r="257" spans="1:35" ht="12.75" customHeight="1" x14ac:dyDescent="0.25">
      <c r="A257" s="13">
        <v>44866</v>
      </c>
      <c r="B257" s="10">
        <f>Financial!B256</f>
        <v>0</v>
      </c>
      <c r="C257" s="10">
        <f>Financial!C256</f>
        <v>0</v>
      </c>
      <c r="D257" s="10">
        <f>Financial!D256</f>
        <v>0</v>
      </c>
      <c r="E257" s="10">
        <f>Financial!E256</f>
        <v>0</v>
      </c>
      <c r="F257" s="10">
        <f>Financial!F256</f>
        <v>0</v>
      </c>
      <c r="G257" s="10">
        <f>Financial!G256</f>
        <v>0</v>
      </c>
      <c r="H257" s="10">
        <f>Financial!H256</f>
        <v>0</v>
      </c>
      <c r="I257" s="10">
        <f>Financial!I256</f>
        <v>0</v>
      </c>
      <c r="J257" s="10">
        <f>Financial!J256</f>
        <v>0</v>
      </c>
      <c r="K257" s="10">
        <f>Financial!K256</f>
        <v>0</v>
      </c>
      <c r="L257" s="10">
        <f>Financial!L256</f>
        <v>0</v>
      </c>
      <c r="M257" s="10">
        <f>Financial!M256</f>
        <v>0</v>
      </c>
      <c r="N257" s="10">
        <f>Financial!N256</f>
        <v>0</v>
      </c>
      <c r="O257" s="10">
        <f>Financial!O256</f>
        <v>0</v>
      </c>
      <c r="P257" s="10">
        <f>Financial!P256</f>
        <v>0</v>
      </c>
      <c r="Q257" s="10">
        <f>Financial!Q256</f>
        <v>0</v>
      </c>
      <c r="R257" s="10">
        <f>Financial!R256</f>
        <v>0</v>
      </c>
      <c r="S257" s="10">
        <f>Financial!S256</f>
        <v>0</v>
      </c>
      <c r="T257" s="10">
        <f>Financial!T256</f>
        <v>0</v>
      </c>
      <c r="U257" s="10">
        <f>Financial!U256</f>
        <v>0</v>
      </c>
      <c r="V257" s="10">
        <f>Financial!V256</f>
        <v>0</v>
      </c>
      <c r="W257" s="10">
        <f>Financial!W256</f>
        <v>0</v>
      </c>
      <c r="X257" s="10">
        <f>Financial!X256</f>
        <v>0</v>
      </c>
      <c r="Y257" s="10">
        <f>Financial!Y256</f>
        <v>0</v>
      </c>
      <c r="Z257" s="10">
        <f>Financial!Z256</f>
        <v>0</v>
      </c>
      <c r="AA257" s="10">
        <f>Financial!AA256</f>
        <v>0</v>
      </c>
      <c r="AB257" s="10">
        <f>Financial!AB256</f>
        <v>0</v>
      </c>
      <c r="AC257" s="10">
        <f>Financial!AC256</f>
        <v>0</v>
      </c>
      <c r="AD257" s="10" t="str">
        <f>IF(MONTH($A257)=1,Financial!AD256,IF(Financial!AD256-Financial!AD255&lt;=0,"",Financial!AD256-Financial!AD255))</f>
        <v/>
      </c>
      <c r="AE257" s="10" t="str">
        <f>IF(MONTH($A257)=1,Financial!AE256-Financial!AD256,IF((Financial!AE256-Financial!AE255)-(Financial!AD256-Financial!AD255)&lt;=0,"",(Financial!AE256-Financial!AE255)-(Financial!AD256-Financial!AD255)))</f>
        <v/>
      </c>
      <c r="AF257" s="10" t="str">
        <f>IF(MONTH($A257)=1,Financial!AF256,IF(Financial!AF256-Financial!AF255&lt;=0,"",Financial!AF256-Financial!AF255))</f>
        <v/>
      </c>
      <c r="AG257" s="10">
        <f>Financial!AG256</f>
        <v>0</v>
      </c>
      <c r="AH257" s="10">
        <f>Financial!AH256</f>
        <v>0</v>
      </c>
      <c r="AI257" s="10">
        <f>Financial!AI256</f>
        <v>0</v>
      </c>
    </row>
    <row r="258" spans="1:35" ht="12.75" customHeight="1" x14ac:dyDescent="0.25">
      <c r="A258" s="13">
        <v>44896</v>
      </c>
      <c r="B258" s="10">
        <f>Financial!B257</f>
        <v>0</v>
      </c>
      <c r="C258" s="10">
        <f>Financial!C257</f>
        <v>0</v>
      </c>
      <c r="D258" s="10">
        <f>Financial!D257</f>
        <v>0</v>
      </c>
      <c r="E258" s="10">
        <f>Financial!E257</f>
        <v>0</v>
      </c>
      <c r="F258" s="10">
        <f>Financial!F257</f>
        <v>0</v>
      </c>
      <c r="G258" s="10">
        <f>Financial!G257</f>
        <v>0</v>
      </c>
      <c r="H258" s="10">
        <f>Financial!H257</f>
        <v>0</v>
      </c>
      <c r="I258" s="10">
        <f>Financial!I257</f>
        <v>0</v>
      </c>
      <c r="J258" s="10">
        <f>Financial!J257</f>
        <v>0</v>
      </c>
      <c r="K258" s="10">
        <f>Financial!K257</f>
        <v>0</v>
      </c>
      <c r="L258" s="10">
        <f>Financial!L257</f>
        <v>0</v>
      </c>
      <c r="M258" s="10">
        <f>Financial!M257</f>
        <v>0</v>
      </c>
      <c r="N258" s="10">
        <f>Financial!N257</f>
        <v>0</v>
      </c>
      <c r="O258" s="10">
        <f>Financial!O257</f>
        <v>0</v>
      </c>
      <c r="P258" s="10">
        <f>Financial!P257</f>
        <v>0</v>
      </c>
      <c r="Q258" s="10">
        <f>Financial!Q257</f>
        <v>0</v>
      </c>
      <c r="R258" s="10">
        <f>Financial!R257</f>
        <v>0</v>
      </c>
      <c r="S258" s="10">
        <f>Financial!S257</f>
        <v>0</v>
      </c>
      <c r="T258" s="10">
        <f>Financial!T257</f>
        <v>0</v>
      </c>
      <c r="U258" s="10">
        <f>Financial!U257</f>
        <v>0</v>
      </c>
      <c r="V258" s="10">
        <f>Financial!V257</f>
        <v>0</v>
      </c>
      <c r="W258" s="10">
        <f>Financial!W257</f>
        <v>0</v>
      </c>
      <c r="X258" s="10">
        <f>Financial!X257</f>
        <v>0</v>
      </c>
      <c r="Y258" s="10">
        <f>Financial!Y257</f>
        <v>0</v>
      </c>
      <c r="Z258" s="10">
        <f>Financial!Z257</f>
        <v>0</v>
      </c>
      <c r="AA258" s="10">
        <f>Financial!AA257</f>
        <v>0</v>
      </c>
      <c r="AB258" s="10">
        <f>Financial!AB257</f>
        <v>0</v>
      </c>
      <c r="AC258" s="10">
        <f>Financial!AC257</f>
        <v>0</v>
      </c>
      <c r="AD258" s="10" t="str">
        <f>IF(MONTH($A258)=1,Financial!AD257,IF(Financial!AD257-Financial!AD256&lt;=0,"",Financial!AD257-Financial!AD256))</f>
        <v/>
      </c>
      <c r="AE258" s="10" t="str">
        <f>IF(MONTH($A258)=1,Financial!AE257-Financial!AD257,IF((Financial!AE257-Financial!AE256)-(Financial!AD257-Financial!AD256)&lt;=0,"",(Financial!AE257-Financial!AE256)-(Financial!AD257-Financial!AD256)))</f>
        <v/>
      </c>
      <c r="AF258" s="10" t="str">
        <f>IF(MONTH($A258)=1,Financial!AF257,IF(Financial!AF257-Financial!AF256&lt;=0,"",Financial!AF257-Financial!AF256))</f>
        <v/>
      </c>
      <c r="AG258" s="10">
        <f>Financial!AG257</f>
        <v>0</v>
      </c>
      <c r="AH258" s="10">
        <f>Financial!AH257</f>
        <v>0</v>
      </c>
      <c r="AI258" s="10">
        <f>Financial!AI257</f>
        <v>0</v>
      </c>
    </row>
    <row r="261" spans="1:35" ht="12.75" customHeight="1" x14ac:dyDescent="0.25">
      <c r="A261" s="13"/>
      <c r="B261" s="10"/>
    </row>
    <row r="262" spans="1:35" ht="12.75" customHeight="1" x14ac:dyDescent="0.25">
      <c r="A262" s="13"/>
      <c r="B262" s="10"/>
      <c r="C262" s="21"/>
    </row>
    <row r="263" spans="1:35" ht="12.75" customHeight="1" x14ac:dyDescent="0.25">
      <c r="A263" s="13"/>
      <c r="B263" s="10"/>
      <c r="C263" s="21"/>
    </row>
    <row r="264" spans="1:35" ht="12.75" customHeight="1" x14ac:dyDescent="0.25">
      <c r="A264" s="13"/>
      <c r="B264" s="10"/>
      <c r="C264" s="21"/>
    </row>
    <row r="265" spans="1:35" ht="12.75" customHeight="1" x14ac:dyDescent="0.25">
      <c r="A265" s="13"/>
      <c r="B265" s="10"/>
      <c r="C265" s="21"/>
    </row>
    <row r="266" spans="1:35" ht="12.75" customHeight="1" x14ac:dyDescent="0.25">
      <c r="A266" s="13"/>
      <c r="B266" s="10"/>
      <c r="C266" s="21"/>
    </row>
    <row r="267" spans="1:35" ht="12.75" customHeight="1" x14ac:dyDescent="0.25">
      <c r="A267" s="13"/>
      <c r="B267" s="10"/>
      <c r="C267" s="21"/>
    </row>
    <row r="268" spans="1:35" ht="12.75" customHeight="1" x14ac:dyDescent="0.25">
      <c r="A268" s="13"/>
      <c r="B268" s="10"/>
      <c r="C268" s="21"/>
    </row>
    <row r="269" spans="1:35" ht="12.75" customHeight="1" x14ac:dyDescent="0.25">
      <c r="A269" s="13"/>
      <c r="B269" s="10"/>
      <c r="C269" s="21"/>
    </row>
    <row r="270" spans="1:35" ht="12.75" customHeight="1" x14ac:dyDescent="0.25">
      <c r="A270" s="13"/>
      <c r="B270" s="10"/>
      <c r="C270" s="21"/>
    </row>
    <row r="271" spans="1:35" ht="12.75" customHeight="1" x14ac:dyDescent="0.25">
      <c r="A271" s="13"/>
      <c r="B271" s="10"/>
      <c r="C271" s="21"/>
    </row>
    <row r="272" spans="1:35" ht="12.75" customHeight="1" x14ac:dyDescent="0.25">
      <c r="A272" s="13"/>
      <c r="B272" s="10"/>
      <c r="C272" s="21"/>
    </row>
    <row r="273" spans="1:3" ht="12.75" customHeight="1" x14ac:dyDescent="0.25">
      <c r="A273" s="13"/>
      <c r="B273" s="10"/>
      <c r="C273" s="21"/>
    </row>
    <row r="274" spans="1:3" ht="12.75" customHeight="1" x14ac:dyDescent="0.25">
      <c r="A274" s="13"/>
      <c r="B274" s="10"/>
      <c r="C274" s="21"/>
    </row>
    <row r="275" spans="1:3" ht="12.75" customHeight="1" x14ac:dyDescent="0.25">
      <c r="A275" s="13"/>
      <c r="B275" s="10"/>
      <c r="C275" s="21"/>
    </row>
    <row r="276" spans="1:3" ht="12.75" customHeight="1" x14ac:dyDescent="0.25">
      <c r="A276" s="13"/>
      <c r="B276" s="10"/>
      <c r="C276" s="21"/>
    </row>
    <row r="277" spans="1:3" ht="12.75" customHeight="1" x14ac:dyDescent="0.25">
      <c r="A277" s="13"/>
      <c r="B277" s="10"/>
      <c r="C277" s="21"/>
    </row>
    <row r="278" spans="1:3" ht="12.75" customHeight="1" x14ac:dyDescent="0.25">
      <c r="A278" s="13"/>
      <c r="B278" s="10"/>
      <c r="C278" s="21"/>
    </row>
    <row r="279" spans="1:3" ht="12.75" customHeight="1" x14ac:dyDescent="0.25">
      <c r="A279" s="13"/>
      <c r="B279" s="10"/>
      <c r="C279" s="21"/>
    </row>
    <row r="280" spans="1:3" ht="12.75" customHeight="1" x14ac:dyDescent="0.25">
      <c r="A280" s="13"/>
      <c r="B280" s="10"/>
      <c r="C280" s="21"/>
    </row>
    <row r="281" spans="1:3" ht="12.75" customHeight="1" x14ac:dyDescent="0.25">
      <c r="A281" s="13"/>
      <c r="B281" s="10"/>
      <c r="C281" s="21"/>
    </row>
    <row r="282" spans="1:3" ht="12.75" customHeight="1" x14ac:dyDescent="0.25">
      <c r="A282" s="13"/>
      <c r="B282" s="10"/>
      <c r="C282" s="21"/>
    </row>
    <row r="283" spans="1:3" ht="12.75" customHeight="1" x14ac:dyDescent="0.25">
      <c r="A283" s="13"/>
      <c r="B283" s="10"/>
      <c r="C283" s="21"/>
    </row>
    <row r="284" spans="1:3" ht="12.75" customHeight="1" x14ac:dyDescent="0.25">
      <c r="A284" s="13"/>
      <c r="B284" s="10"/>
      <c r="C284" s="21"/>
    </row>
    <row r="285" spans="1:3" ht="12.75" customHeight="1" x14ac:dyDescent="0.25">
      <c r="A285" s="13"/>
      <c r="B285" s="10"/>
      <c r="C285" s="21"/>
    </row>
    <row r="286" spans="1:3" ht="12.75" customHeight="1" x14ac:dyDescent="0.25">
      <c r="A286" s="13"/>
      <c r="B286" s="10"/>
      <c r="C286" s="21"/>
    </row>
    <row r="287" spans="1:3" ht="12.75" customHeight="1" x14ac:dyDescent="0.25">
      <c r="A287" s="13"/>
      <c r="B287" s="10"/>
      <c r="C287" s="21"/>
    </row>
    <row r="288" spans="1:3" ht="12.75" customHeight="1" x14ac:dyDescent="0.25">
      <c r="A288" s="13"/>
      <c r="B288" s="10"/>
      <c r="C288" s="21"/>
    </row>
    <row r="289" spans="1:3" ht="12.75" customHeight="1" x14ac:dyDescent="0.25">
      <c r="A289" s="13"/>
      <c r="B289" s="10"/>
      <c r="C289" s="21"/>
    </row>
    <row r="290" spans="1:3" ht="12.75" customHeight="1" x14ac:dyDescent="0.25">
      <c r="A290" s="13"/>
      <c r="B290" s="10"/>
      <c r="C290" s="21"/>
    </row>
    <row r="291" spans="1:3" ht="12.75" customHeight="1" x14ac:dyDescent="0.25">
      <c r="A291" s="13"/>
      <c r="B291" s="10"/>
      <c r="C291" s="21"/>
    </row>
    <row r="292" spans="1:3" ht="12.75" customHeight="1" x14ac:dyDescent="0.25">
      <c r="A292" s="13"/>
      <c r="B292" s="10"/>
      <c r="C292" s="21"/>
    </row>
    <row r="293" spans="1:3" ht="12.75" customHeight="1" x14ac:dyDescent="0.25">
      <c r="A293" s="13"/>
      <c r="B293" s="10"/>
      <c r="C293" s="21"/>
    </row>
    <row r="294" spans="1:3" ht="12.75" customHeight="1" x14ac:dyDescent="0.25">
      <c r="A294" s="13"/>
      <c r="B294" s="10"/>
      <c r="C294" s="21"/>
    </row>
    <row r="295" spans="1:3" ht="12.75" customHeight="1" x14ac:dyDescent="0.25">
      <c r="A295" s="13"/>
      <c r="B295" s="10"/>
      <c r="C295" s="21"/>
    </row>
    <row r="296" spans="1:3" ht="12.75" customHeight="1" x14ac:dyDescent="0.25">
      <c r="A296" s="13"/>
      <c r="B296" s="10"/>
      <c r="C296" s="21"/>
    </row>
    <row r="297" spans="1:3" ht="12.75" customHeight="1" x14ac:dyDescent="0.25">
      <c r="A297" s="13"/>
      <c r="B297" s="10"/>
      <c r="C297" s="21"/>
    </row>
    <row r="298" spans="1:3" ht="12.75" customHeight="1" x14ac:dyDescent="0.25">
      <c r="A298" s="13"/>
      <c r="B298" s="10"/>
      <c r="C298" s="21"/>
    </row>
    <row r="299" spans="1:3" ht="12.75" customHeight="1" x14ac:dyDescent="0.25">
      <c r="A299" s="13"/>
      <c r="B299" s="10"/>
      <c r="C299" s="21"/>
    </row>
    <row r="300" spans="1:3" ht="12.75" customHeight="1" x14ac:dyDescent="0.25">
      <c r="A300" s="13"/>
      <c r="B300" s="10"/>
      <c r="C300" s="21"/>
    </row>
    <row r="301" spans="1:3" ht="12.75" customHeight="1" x14ac:dyDescent="0.25">
      <c r="A301" s="13"/>
      <c r="B301" s="10"/>
      <c r="C301" s="21"/>
    </row>
    <row r="302" spans="1:3" ht="12.75" customHeight="1" x14ac:dyDescent="0.25">
      <c r="A302" s="13"/>
      <c r="B302" s="10"/>
      <c r="C302" s="21"/>
    </row>
    <row r="303" spans="1:3" ht="12.75" customHeight="1" x14ac:dyDescent="0.25">
      <c r="A303" s="13"/>
      <c r="B303" s="10"/>
      <c r="C303" s="21"/>
    </row>
    <row r="304" spans="1:3" ht="12.75" customHeight="1" x14ac:dyDescent="0.25">
      <c r="A304" s="13"/>
      <c r="B304" s="10"/>
      <c r="C304" s="21"/>
    </row>
    <row r="305" spans="1:3" ht="12.75" customHeight="1" x14ac:dyDescent="0.25">
      <c r="A305" s="13"/>
      <c r="B305" s="10"/>
      <c r="C305" s="21"/>
    </row>
    <row r="306" spans="1:3" ht="12.75" customHeight="1" x14ac:dyDescent="0.25">
      <c r="A306" s="13"/>
      <c r="B306" s="10"/>
      <c r="C306" s="21"/>
    </row>
    <row r="307" spans="1:3" ht="12.75" customHeight="1" x14ac:dyDescent="0.25">
      <c r="A307" s="13"/>
      <c r="B307" s="10"/>
      <c r="C307" s="21"/>
    </row>
    <row r="308" spans="1:3" ht="12.75" customHeight="1" x14ac:dyDescent="0.25">
      <c r="A308" s="13"/>
      <c r="B308" s="10"/>
      <c r="C308" s="21"/>
    </row>
    <row r="309" spans="1:3" ht="12.75" customHeight="1" x14ac:dyDescent="0.25">
      <c r="A309" s="13"/>
      <c r="B309" s="10"/>
      <c r="C309" s="21"/>
    </row>
    <row r="310" spans="1:3" ht="12.75" customHeight="1" x14ac:dyDescent="0.25">
      <c r="A310" s="13"/>
      <c r="B310" s="10"/>
      <c r="C310" s="21"/>
    </row>
    <row r="311" spans="1:3" ht="12.75" customHeight="1" x14ac:dyDescent="0.25">
      <c r="A311" s="13"/>
      <c r="B311" s="10"/>
      <c r="C311" s="21"/>
    </row>
    <row r="312" spans="1:3" ht="12.75" customHeight="1" x14ac:dyDescent="0.25">
      <c r="A312" s="13"/>
      <c r="B312" s="10"/>
      <c r="C312" s="21"/>
    </row>
    <row r="313" spans="1:3" ht="12.75" customHeight="1" x14ac:dyDescent="0.25">
      <c r="A313" s="13"/>
      <c r="B313" s="10"/>
      <c r="C313" s="21"/>
    </row>
    <row r="314" spans="1:3" ht="12.75" customHeight="1" x14ac:dyDescent="0.25">
      <c r="A314" s="13"/>
      <c r="B314" s="10"/>
      <c r="C314" s="21"/>
    </row>
    <row r="315" spans="1:3" ht="12.75" customHeight="1" x14ac:dyDescent="0.25">
      <c r="A315" s="13"/>
      <c r="B315" s="10"/>
      <c r="C315" s="21"/>
    </row>
    <row r="316" spans="1:3" ht="12.75" customHeight="1" x14ac:dyDescent="0.25">
      <c r="A316" s="13"/>
      <c r="B316" s="10"/>
      <c r="C316" s="21"/>
    </row>
    <row r="317" spans="1:3" ht="12.75" customHeight="1" x14ac:dyDescent="0.25">
      <c r="A317" s="13"/>
      <c r="B317" s="10"/>
      <c r="C317" s="21"/>
    </row>
    <row r="318" spans="1:3" ht="12.75" customHeight="1" x14ac:dyDescent="0.25">
      <c r="A318" s="13"/>
      <c r="B318" s="10"/>
      <c r="C318" s="21"/>
    </row>
    <row r="319" spans="1:3" ht="12.75" customHeight="1" x14ac:dyDescent="0.25">
      <c r="A319" s="13"/>
      <c r="B319" s="10"/>
      <c r="C319" s="21"/>
    </row>
    <row r="320" spans="1:3" ht="12.75" customHeight="1" x14ac:dyDescent="0.25">
      <c r="A320" s="13"/>
      <c r="B320" s="10"/>
      <c r="C320" s="21"/>
    </row>
    <row r="321" spans="1:3" ht="12.75" customHeight="1" x14ac:dyDescent="0.25">
      <c r="A321" s="13"/>
      <c r="B321" s="10"/>
      <c r="C321" s="21"/>
    </row>
    <row r="322" spans="1:3" ht="12.75" customHeight="1" x14ac:dyDescent="0.25">
      <c r="A322" s="13"/>
      <c r="B322" s="10"/>
      <c r="C322" s="21"/>
    </row>
    <row r="323" spans="1:3" ht="12.75" customHeight="1" x14ac:dyDescent="0.25">
      <c r="A323" s="13"/>
      <c r="B323" s="10"/>
      <c r="C323" s="21"/>
    </row>
    <row r="324" spans="1:3" ht="12.75" customHeight="1" x14ac:dyDescent="0.25">
      <c r="A324" s="13"/>
      <c r="B324" s="10"/>
      <c r="C324" s="21"/>
    </row>
    <row r="325" spans="1:3" ht="12.75" customHeight="1" x14ac:dyDescent="0.25">
      <c r="A325" s="13"/>
      <c r="B325" s="10"/>
      <c r="C325" s="21"/>
    </row>
    <row r="326" spans="1:3" ht="12.75" customHeight="1" x14ac:dyDescent="0.25">
      <c r="A326" s="13"/>
      <c r="B326" s="10"/>
      <c r="C326" s="21"/>
    </row>
    <row r="327" spans="1:3" ht="12.75" customHeight="1" x14ac:dyDescent="0.25">
      <c r="A327" s="13"/>
      <c r="B327" s="10"/>
      <c r="C327" s="21"/>
    </row>
    <row r="328" spans="1:3" ht="12.75" customHeight="1" x14ac:dyDescent="0.25">
      <c r="A328" s="13"/>
      <c r="B328" s="10"/>
      <c r="C328" s="21"/>
    </row>
    <row r="329" spans="1:3" ht="12.75" customHeight="1" x14ac:dyDescent="0.25">
      <c r="A329" s="13"/>
      <c r="B329" s="10"/>
      <c r="C329" s="21"/>
    </row>
    <row r="330" spans="1:3" ht="12.75" customHeight="1" x14ac:dyDescent="0.25">
      <c r="A330" s="13"/>
      <c r="B330" s="10"/>
      <c r="C330" s="21"/>
    </row>
    <row r="331" spans="1:3" ht="12.75" customHeight="1" x14ac:dyDescent="0.25">
      <c r="A331" s="13"/>
      <c r="B331" s="10"/>
      <c r="C331" s="21"/>
    </row>
    <row r="332" spans="1:3" ht="12.75" customHeight="1" x14ac:dyDescent="0.25">
      <c r="A332" s="13"/>
      <c r="B332" s="10"/>
      <c r="C332" s="21"/>
    </row>
    <row r="333" spans="1:3" ht="12.75" customHeight="1" x14ac:dyDescent="0.25">
      <c r="A333" s="13"/>
      <c r="B333" s="10"/>
      <c r="C333" s="21"/>
    </row>
    <row r="334" spans="1:3" ht="12.75" customHeight="1" x14ac:dyDescent="0.25">
      <c r="A334" s="13"/>
      <c r="B334" s="10"/>
      <c r="C334" s="21"/>
    </row>
    <row r="335" spans="1:3" ht="12.75" customHeight="1" x14ac:dyDescent="0.25">
      <c r="A335" s="13"/>
      <c r="B335" s="10"/>
      <c r="C335" s="21"/>
    </row>
    <row r="336" spans="1:3" ht="12.75" customHeight="1" x14ac:dyDescent="0.25">
      <c r="A336" s="13"/>
      <c r="B336" s="10"/>
      <c r="C336" s="21"/>
    </row>
    <row r="337" spans="1:3" ht="12.75" customHeight="1" x14ac:dyDescent="0.25">
      <c r="A337" s="13"/>
      <c r="B337" s="10"/>
      <c r="C337" s="21"/>
    </row>
    <row r="338" spans="1:3" ht="12.75" customHeight="1" x14ac:dyDescent="0.25">
      <c r="A338" s="13"/>
      <c r="B338" s="10"/>
      <c r="C338" s="21"/>
    </row>
    <row r="339" spans="1:3" ht="12.75" customHeight="1" x14ac:dyDescent="0.25">
      <c r="A339" s="13"/>
      <c r="B339" s="10"/>
      <c r="C339" s="21"/>
    </row>
    <row r="340" spans="1:3" ht="12.75" customHeight="1" x14ac:dyDescent="0.25">
      <c r="A340" s="13"/>
      <c r="B340" s="10"/>
      <c r="C340" s="21"/>
    </row>
    <row r="341" spans="1:3" ht="12.75" customHeight="1" x14ac:dyDescent="0.25">
      <c r="A341" s="13"/>
      <c r="B341" s="10"/>
      <c r="C341" s="21"/>
    </row>
    <row r="342" spans="1:3" ht="12.75" customHeight="1" x14ac:dyDescent="0.25">
      <c r="A342" s="13"/>
      <c r="B342" s="10"/>
      <c r="C342" s="21"/>
    </row>
    <row r="343" spans="1:3" ht="12.75" customHeight="1" x14ac:dyDescent="0.25">
      <c r="A343" s="13"/>
      <c r="B343" s="10"/>
      <c r="C343" s="21"/>
    </row>
    <row r="344" spans="1:3" ht="12.75" customHeight="1" x14ac:dyDescent="0.25">
      <c r="A344" s="13"/>
      <c r="B344" s="10"/>
      <c r="C344" s="21"/>
    </row>
    <row r="345" spans="1:3" ht="12.75" customHeight="1" x14ac:dyDescent="0.25">
      <c r="A345" s="13"/>
      <c r="B345" s="10"/>
      <c r="C345" s="21"/>
    </row>
    <row r="346" spans="1:3" ht="12.75" customHeight="1" x14ac:dyDescent="0.25">
      <c r="A346" s="13"/>
      <c r="B346" s="10"/>
      <c r="C346" s="21"/>
    </row>
    <row r="347" spans="1:3" ht="12.75" customHeight="1" x14ac:dyDescent="0.25">
      <c r="A347" s="13"/>
      <c r="B347" s="10"/>
      <c r="C347" s="21"/>
    </row>
    <row r="348" spans="1:3" ht="12.75" customHeight="1" x14ac:dyDescent="0.25">
      <c r="A348" s="13"/>
      <c r="B348" s="10"/>
      <c r="C348" s="21"/>
    </row>
    <row r="349" spans="1:3" ht="12.75" customHeight="1" x14ac:dyDescent="0.25">
      <c r="A349" s="13"/>
      <c r="B349" s="10"/>
      <c r="C349" s="21"/>
    </row>
    <row r="350" spans="1:3" ht="12.75" customHeight="1" x14ac:dyDescent="0.25">
      <c r="A350" s="13"/>
      <c r="B350" s="10"/>
      <c r="C350" s="21"/>
    </row>
    <row r="351" spans="1:3" ht="12.75" customHeight="1" x14ac:dyDescent="0.25">
      <c r="A351" s="13"/>
      <c r="B351" s="10"/>
      <c r="C351" s="21"/>
    </row>
    <row r="352" spans="1:3" ht="12.75" customHeight="1" x14ac:dyDescent="0.25">
      <c r="A352" s="13"/>
      <c r="B352" s="10"/>
      <c r="C352" s="21"/>
    </row>
    <row r="353" spans="1:3" ht="12.75" customHeight="1" x14ac:dyDescent="0.25">
      <c r="A353" s="13"/>
      <c r="B353" s="10"/>
      <c r="C353" s="21"/>
    </row>
    <row r="354" spans="1:3" ht="12.75" customHeight="1" x14ac:dyDescent="0.25">
      <c r="A354" s="13"/>
      <c r="B354" s="10"/>
      <c r="C354" s="21"/>
    </row>
    <row r="355" spans="1:3" ht="12.75" customHeight="1" x14ac:dyDescent="0.25">
      <c r="A355" s="13"/>
      <c r="B355" s="10"/>
      <c r="C355" s="21"/>
    </row>
    <row r="356" spans="1:3" ht="12.75" customHeight="1" x14ac:dyDescent="0.25">
      <c r="A356" s="13"/>
      <c r="B356" s="10"/>
      <c r="C356" s="21"/>
    </row>
    <row r="357" spans="1:3" ht="12.75" customHeight="1" x14ac:dyDescent="0.25">
      <c r="A357" s="13"/>
      <c r="B357" s="10"/>
      <c r="C357" s="21"/>
    </row>
    <row r="358" spans="1:3" ht="12.75" customHeight="1" x14ac:dyDescent="0.25">
      <c r="A358" s="13"/>
      <c r="B358" s="10"/>
      <c r="C358" s="21"/>
    </row>
    <row r="359" spans="1:3" ht="12.75" customHeight="1" x14ac:dyDescent="0.25">
      <c r="A359" s="13"/>
      <c r="B359" s="10"/>
      <c r="C359" s="21"/>
    </row>
    <row r="360" spans="1:3" ht="12.75" customHeight="1" x14ac:dyDescent="0.25">
      <c r="A360" s="13"/>
      <c r="B360" s="10"/>
      <c r="C360" s="21"/>
    </row>
    <row r="361" spans="1:3" ht="12.75" customHeight="1" x14ac:dyDescent="0.25">
      <c r="A361" s="13"/>
      <c r="B361" s="10"/>
      <c r="C361" s="21"/>
    </row>
    <row r="362" spans="1:3" ht="12.75" customHeight="1" x14ac:dyDescent="0.25">
      <c r="A362" s="13"/>
      <c r="B362" s="10"/>
      <c r="C362" s="21"/>
    </row>
    <row r="363" spans="1:3" ht="12.75" customHeight="1" x14ac:dyDescent="0.25">
      <c r="A363" s="13"/>
      <c r="B363" s="10"/>
      <c r="C363" s="21"/>
    </row>
    <row r="364" spans="1:3" ht="12.75" customHeight="1" x14ac:dyDescent="0.25">
      <c r="A364" s="13"/>
      <c r="B364" s="10"/>
      <c r="C364" s="21"/>
    </row>
    <row r="365" spans="1:3" ht="12.75" customHeight="1" x14ac:dyDescent="0.25">
      <c r="A365" s="13"/>
      <c r="B365" s="10"/>
      <c r="C365" s="21"/>
    </row>
    <row r="366" spans="1:3" ht="12.75" customHeight="1" x14ac:dyDescent="0.25">
      <c r="A366" s="13"/>
      <c r="B366" s="10"/>
      <c r="C366" s="21"/>
    </row>
    <row r="367" spans="1:3" ht="12.75" customHeight="1" x14ac:dyDescent="0.25">
      <c r="A367" s="13"/>
      <c r="B367" s="10"/>
      <c r="C367" s="21"/>
    </row>
    <row r="368" spans="1:3" ht="12.75" customHeight="1" x14ac:dyDescent="0.25">
      <c r="A368" s="13"/>
      <c r="B368" s="10"/>
      <c r="C368" s="21"/>
    </row>
    <row r="369" spans="1:3" ht="12.75" customHeight="1" x14ac:dyDescent="0.25">
      <c r="A369" s="13"/>
      <c r="B369" s="10"/>
      <c r="C369" s="21"/>
    </row>
    <row r="370" spans="1:3" ht="12.75" customHeight="1" x14ac:dyDescent="0.25">
      <c r="A370" s="13"/>
      <c r="B370" s="10"/>
      <c r="C370" s="21"/>
    </row>
    <row r="371" spans="1:3" ht="12.75" customHeight="1" x14ac:dyDescent="0.25">
      <c r="A371" s="13"/>
      <c r="B371" s="10"/>
      <c r="C371" s="21"/>
    </row>
    <row r="372" spans="1:3" ht="12.75" customHeight="1" x14ac:dyDescent="0.25">
      <c r="A372" s="13"/>
      <c r="B372" s="10"/>
      <c r="C372" s="21"/>
    </row>
    <row r="373" spans="1:3" ht="12.75" customHeight="1" x14ac:dyDescent="0.25">
      <c r="A373" s="13"/>
      <c r="B373" s="10"/>
      <c r="C373" s="21"/>
    </row>
    <row r="374" spans="1:3" ht="12.75" customHeight="1" x14ac:dyDescent="0.25">
      <c r="A374" s="13"/>
      <c r="B374" s="10"/>
      <c r="C374" s="21"/>
    </row>
    <row r="375" spans="1:3" ht="12.75" customHeight="1" x14ac:dyDescent="0.25">
      <c r="A375" s="13"/>
      <c r="B375" s="10"/>
      <c r="C375" s="21"/>
    </row>
    <row r="376" spans="1:3" ht="12.75" customHeight="1" x14ac:dyDescent="0.25">
      <c r="A376" s="13"/>
      <c r="B376" s="10"/>
      <c r="C376" s="21"/>
    </row>
    <row r="377" spans="1:3" ht="12.75" customHeight="1" x14ac:dyDescent="0.25">
      <c r="A377" s="13"/>
      <c r="B377" s="10"/>
      <c r="C377" s="21"/>
    </row>
    <row r="378" spans="1:3" ht="12.75" customHeight="1" x14ac:dyDescent="0.25">
      <c r="A378" s="13"/>
      <c r="B378" s="10"/>
      <c r="C378" s="21"/>
    </row>
    <row r="379" spans="1:3" ht="12.75" customHeight="1" x14ac:dyDescent="0.25">
      <c r="A379" s="13"/>
      <c r="B379" s="10"/>
      <c r="C379" s="21"/>
    </row>
    <row r="380" spans="1:3" ht="12.75" customHeight="1" x14ac:dyDescent="0.25">
      <c r="A380" s="13"/>
      <c r="B380" s="10"/>
      <c r="C380" s="21"/>
    </row>
    <row r="381" spans="1:3" ht="12.75" customHeight="1" x14ac:dyDescent="0.25">
      <c r="A381" s="13"/>
      <c r="B381" s="10"/>
      <c r="C381" s="21"/>
    </row>
    <row r="382" spans="1:3" ht="12.75" customHeight="1" x14ac:dyDescent="0.25">
      <c r="A382" s="13"/>
      <c r="B382" s="10"/>
      <c r="C382" s="21"/>
    </row>
    <row r="383" spans="1:3" ht="12.75" customHeight="1" x14ac:dyDescent="0.25">
      <c r="A383" s="13"/>
      <c r="B383" s="10"/>
      <c r="C383" s="21"/>
    </row>
    <row r="384" spans="1:3" ht="12.75" customHeight="1" x14ac:dyDescent="0.25">
      <c r="A384" s="13"/>
      <c r="B384" s="10"/>
      <c r="C384" s="21"/>
    </row>
    <row r="385" spans="1:3" ht="12.75" customHeight="1" x14ac:dyDescent="0.25">
      <c r="A385" s="13"/>
      <c r="B385" s="10"/>
      <c r="C385" s="21"/>
    </row>
    <row r="386" spans="1:3" ht="12.75" customHeight="1" x14ac:dyDescent="0.25">
      <c r="A386" s="13"/>
      <c r="B386" s="10"/>
      <c r="C386" s="21"/>
    </row>
    <row r="387" spans="1:3" ht="12.75" customHeight="1" x14ac:dyDescent="0.25">
      <c r="A387" s="13"/>
      <c r="B387" s="10"/>
      <c r="C387" s="21"/>
    </row>
    <row r="388" spans="1:3" ht="12.75" customHeight="1" x14ac:dyDescent="0.25">
      <c r="A388" s="13"/>
      <c r="B388" s="10"/>
      <c r="C388" s="21"/>
    </row>
    <row r="389" spans="1:3" ht="12.75" customHeight="1" x14ac:dyDescent="0.25">
      <c r="A389" s="13"/>
      <c r="B389" s="10"/>
      <c r="C389" s="21"/>
    </row>
    <row r="390" spans="1:3" ht="12.75" customHeight="1" x14ac:dyDescent="0.25">
      <c r="A390" s="13"/>
      <c r="B390" s="10"/>
      <c r="C390" s="21"/>
    </row>
    <row r="391" spans="1:3" ht="12.75" customHeight="1" x14ac:dyDescent="0.25">
      <c r="A391" s="13"/>
      <c r="B391" s="10"/>
      <c r="C391" s="21"/>
    </row>
    <row r="392" spans="1:3" ht="12.75" customHeight="1" x14ac:dyDescent="0.25">
      <c r="A392" s="13"/>
      <c r="B392" s="10"/>
      <c r="C392" s="21"/>
    </row>
    <row r="393" spans="1:3" ht="12.75" customHeight="1" x14ac:dyDescent="0.25">
      <c r="A393" s="13"/>
      <c r="B393" s="10"/>
      <c r="C393" s="21"/>
    </row>
    <row r="394" spans="1:3" ht="12.75" customHeight="1" x14ac:dyDescent="0.25">
      <c r="A394" s="13"/>
      <c r="B394" s="10"/>
      <c r="C394" s="21"/>
    </row>
    <row r="395" spans="1:3" ht="12.75" customHeight="1" x14ac:dyDescent="0.25">
      <c r="A395" s="13"/>
      <c r="B395" s="10"/>
      <c r="C395" s="21"/>
    </row>
    <row r="396" spans="1:3" ht="12.75" customHeight="1" x14ac:dyDescent="0.25">
      <c r="A396" s="13"/>
      <c r="B396" s="10"/>
      <c r="C396" s="21"/>
    </row>
    <row r="397" spans="1:3" ht="12.75" customHeight="1" x14ac:dyDescent="0.25">
      <c r="A397" s="13"/>
      <c r="B397" s="10"/>
      <c r="C397" s="21"/>
    </row>
    <row r="398" spans="1:3" ht="12.75" customHeight="1" x14ac:dyDescent="0.25">
      <c r="A398" s="13"/>
      <c r="B398" s="10"/>
      <c r="C398" s="21"/>
    </row>
    <row r="399" spans="1:3" ht="12.75" customHeight="1" x14ac:dyDescent="0.25">
      <c r="A399" s="13"/>
      <c r="B399" s="10"/>
      <c r="C399" s="21"/>
    </row>
    <row r="400" spans="1:3" ht="12.75" customHeight="1" x14ac:dyDescent="0.25">
      <c r="A400" s="13"/>
      <c r="B400" s="10"/>
      <c r="C400" s="21"/>
    </row>
    <row r="401" spans="1:3" ht="12.75" customHeight="1" x14ac:dyDescent="0.25">
      <c r="A401" s="13"/>
      <c r="B401" s="10"/>
      <c r="C401" s="21"/>
    </row>
    <row r="402" spans="1:3" ht="12.75" customHeight="1" x14ac:dyDescent="0.25">
      <c r="A402" s="13"/>
      <c r="B402" s="10"/>
      <c r="C402" s="21"/>
    </row>
    <row r="403" spans="1:3" ht="12.75" customHeight="1" x14ac:dyDescent="0.25">
      <c r="A403" s="13"/>
      <c r="B403" s="10"/>
      <c r="C403" s="21"/>
    </row>
    <row r="404" spans="1:3" ht="12.75" customHeight="1" x14ac:dyDescent="0.25">
      <c r="A404" s="13"/>
      <c r="B404" s="10"/>
      <c r="C404" s="21"/>
    </row>
    <row r="405" spans="1:3" ht="12.75" customHeight="1" x14ac:dyDescent="0.25">
      <c r="A405" s="13"/>
      <c r="B405" s="10"/>
      <c r="C405" s="21"/>
    </row>
    <row r="406" spans="1:3" ht="12.75" customHeight="1" x14ac:dyDescent="0.25">
      <c r="A406" s="13"/>
      <c r="B406" s="10"/>
      <c r="C406" s="21"/>
    </row>
    <row r="407" spans="1:3" ht="12.75" customHeight="1" x14ac:dyDescent="0.25">
      <c r="A407" s="13"/>
      <c r="B407" s="10"/>
      <c r="C407" s="21"/>
    </row>
    <row r="408" spans="1:3" ht="12.75" customHeight="1" x14ac:dyDescent="0.25">
      <c r="A408" s="13"/>
      <c r="B408" s="10"/>
      <c r="C408" s="21"/>
    </row>
    <row r="409" spans="1:3" ht="12.75" customHeight="1" x14ac:dyDescent="0.25">
      <c r="A409" s="13"/>
      <c r="B409" s="10"/>
      <c r="C409" s="21"/>
    </row>
    <row r="410" spans="1:3" ht="12.75" customHeight="1" x14ac:dyDescent="0.25">
      <c r="A410" s="13"/>
      <c r="B410" s="10"/>
      <c r="C410" s="21"/>
    </row>
    <row r="411" spans="1:3" ht="12.75" customHeight="1" x14ac:dyDescent="0.25">
      <c r="A411" s="13"/>
      <c r="B411" s="10"/>
      <c r="C411" s="21"/>
    </row>
    <row r="412" spans="1:3" ht="12.75" customHeight="1" x14ac:dyDescent="0.25">
      <c r="A412" s="13"/>
      <c r="B412" s="10"/>
      <c r="C412" s="21"/>
    </row>
  </sheetData>
  <conditionalFormatting sqref="B4:AC4 B5:AI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:A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8"/>
  <sheetViews>
    <sheetView showGridLines="0" workbookViewId="0"/>
  </sheetViews>
  <sheetFormatPr defaultRowHeight="12.75" customHeight="1" x14ac:dyDescent="0.25"/>
  <cols>
    <col min="1" max="1" width="10.28515625" bestFit="1" customWidth="1"/>
    <col min="2" max="33" width="10.140625" customWidth="1"/>
  </cols>
  <sheetData>
    <row r="1" spans="1:33" ht="12.75" customHeight="1" x14ac:dyDescent="0.25">
      <c r="A1" s="11" t="s">
        <v>149</v>
      </c>
      <c r="B1" s="11" t="s">
        <v>258</v>
      </c>
      <c r="C1" s="11" t="s">
        <v>264</v>
      </c>
      <c r="D1" s="11" t="s">
        <v>259</v>
      </c>
      <c r="E1" s="11" t="str">
        <f>Regional!AI1</f>
        <v>Labour Force Demand: VR: Republic of Marii El (Russian Federation)</v>
      </c>
      <c r="F1" s="11" t="s">
        <v>260</v>
      </c>
      <c r="G1" s="11" t="s">
        <v>261</v>
      </c>
      <c r="H1" s="11" t="s">
        <v>262</v>
      </c>
      <c r="I1" s="11" t="s">
        <v>263</v>
      </c>
      <c r="J1" s="11" t="s">
        <v>291</v>
      </c>
      <c r="K1" s="11" t="s">
        <v>292</v>
      </c>
      <c r="L1" s="11" t="s">
        <v>293</v>
      </c>
      <c r="M1" s="11" t="s">
        <v>294</v>
      </c>
      <c r="N1" s="11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1" t="s">
        <v>303</v>
      </c>
      <c r="W1" s="11" t="s">
        <v>304</v>
      </c>
      <c r="X1" s="11" t="s">
        <v>305</v>
      </c>
      <c r="Y1" s="11" t="s">
        <v>306</v>
      </c>
      <c r="Z1" s="11" t="s">
        <v>307</v>
      </c>
      <c r="AA1" s="11" t="s">
        <v>308</v>
      </c>
      <c r="AB1" s="11" t="s">
        <v>309</v>
      </c>
      <c r="AC1" s="11" t="s">
        <v>310</v>
      </c>
      <c r="AD1" s="11" t="s">
        <v>311</v>
      </c>
      <c r="AE1" s="11" t="s">
        <v>312</v>
      </c>
      <c r="AF1" s="11" t="s">
        <v>313</v>
      </c>
      <c r="AG1" s="11" t="s">
        <v>314</v>
      </c>
    </row>
    <row r="2" spans="1:33" ht="12.75" customHeight="1" x14ac:dyDescent="0.25">
      <c r="A2" s="11" t="s">
        <v>68</v>
      </c>
      <c r="B2" s="11" t="str">
        <f>Regional!B2</f>
        <v>RUB mn</v>
      </c>
      <c r="C2" s="11" t="str">
        <f>Regional!M2</f>
        <v>RUB</v>
      </c>
      <c r="D2" s="11" t="str">
        <f>Regional!X2</f>
        <v>%</v>
      </c>
      <c r="E2" s="11" t="str">
        <f>Regional!AI2</f>
        <v>Person</v>
      </c>
      <c r="F2" s="11" t="str">
        <f>Regional!AT2</f>
        <v>Prev Mth=100</v>
      </c>
      <c r="G2" s="11" t="str">
        <f>Regional!BE2</f>
        <v>RUB mn</v>
      </c>
      <c r="H2" s="11" t="str">
        <f>Regional!BP2</f>
        <v>RUB mn</v>
      </c>
      <c r="I2" s="11" t="str">
        <f>Regional!CA2</f>
        <v>RUB mn</v>
      </c>
      <c r="J2" s="11" t="str">
        <f>Real.modified!C2</f>
        <v>Index</v>
      </c>
      <c r="K2" s="11" t="str">
        <f>Real.modified!D2</f>
        <v>Index</v>
      </c>
      <c r="L2" s="11" t="str">
        <f>Real.modified!E2</f>
        <v>Index</v>
      </c>
      <c r="M2" s="11" t="str">
        <f>Real.modified!$E$2</f>
        <v>Index</v>
      </c>
      <c r="N2" s="11" t="str">
        <f>Real.modified!$E$2</f>
        <v>Index</v>
      </c>
      <c r="O2" s="11" t="str">
        <f>Real.modified!$E$2</f>
        <v>Index</v>
      </c>
      <c r="P2" s="11" t="str">
        <f>Real.modified!$E$2</f>
        <v>Index</v>
      </c>
      <c r="Q2" s="11" t="str">
        <f>Real.modified!$E$2</f>
        <v>Index</v>
      </c>
      <c r="R2" s="11" t="str">
        <f>Real.modified!$E$2</f>
        <v>Index</v>
      </c>
      <c r="S2" s="11" t="str">
        <f>Real.modified!$E$2</f>
        <v>Index</v>
      </c>
      <c r="T2" s="11" t="str">
        <f>Real.modified!$E$2</f>
        <v>Index</v>
      </c>
      <c r="U2" s="11" t="str">
        <f>Real.modified!$E$2</f>
        <v>Index</v>
      </c>
      <c r="V2" s="11" t="str">
        <f>Real.modified!$E$2</f>
        <v>Index</v>
      </c>
      <c r="W2" s="11" t="str">
        <f>Real.modified!$E$2</f>
        <v>Index</v>
      </c>
      <c r="X2" s="11" t="str">
        <f>Real.modified!$E$2</f>
        <v>Index</v>
      </c>
      <c r="Y2" s="11" t="str">
        <f>Real.modified!$E$2</f>
        <v>Index</v>
      </c>
      <c r="Z2" s="11" t="str">
        <f>Real.modified!$E$2</f>
        <v>Index</v>
      </c>
      <c r="AA2" s="11" t="str">
        <f>Real.modified!$E$2</f>
        <v>Index</v>
      </c>
      <c r="AB2" s="11" t="str">
        <f>Real.modified!B2</f>
        <v>Index</v>
      </c>
      <c r="AC2" s="11" t="str">
        <f>Real.modified!I2</f>
        <v>Index</v>
      </c>
      <c r="AD2" s="11" t="str">
        <f>Real.modified!M2</f>
        <v>Index</v>
      </c>
      <c r="AE2" s="11" t="str">
        <f>Real.modified!H2</f>
        <v>Index</v>
      </c>
      <c r="AF2" s="11" t="str">
        <f>Real.modified!J2</f>
        <v>Index</v>
      </c>
      <c r="AG2" s="11" t="str">
        <f>Real.modified!V2</f>
        <v>Index</v>
      </c>
    </row>
    <row r="3" spans="1:33" ht="12.75" customHeight="1" x14ac:dyDescent="0.25">
      <c r="A3" s="11" t="s">
        <v>150</v>
      </c>
      <c r="B3" s="11" t="str">
        <f>Regional!B3</f>
        <v>Federal Tax Service of Russia</v>
      </c>
      <c r="C3" s="11" t="str">
        <f>Regional!M3</f>
        <v>Federal Treasury</v>
      </c>
      <c r="D3" s="11" t="str">
        <f>Regional!X3</f>
        <v>Federal State Statistics Service</v>
      </c>
      <c r="E3" s="11" t="str">
        <f>Regional!AI3</f>
        <v>Federal State Statistics Service</v>
      </c>
      <c r="F3" s="11" t="str">
        <f>Regional!AT3</f>
        <v>Federal State Statistics Service</v>
      </c>
      <c r="G3" s="11" t="str">
        <f>Regional!BE3</f>
        <v>The Central Bank of the Russian Federation</v>
      </c>
      <c r="H3" s="11" t="str">
        <f>Regional!BP3</f>
        <v>The Central Bank of the Russian Federation</v>
      </c>
      <c r="I3" s="11" t="str">
        <f>Regional!CA3</f>
        <v>The Central Bank of the Russian Federation</v>
      </c>
      <c r="J3" s="11" t="str">
        <f>Real.modified!C3</f>
        <v>Federal State Statistics Service</v>
      </c>
      <c r="K3" s="11" t="str">
        <f>Real.modified!D3</f>
        <v>Federal State Statistics Service</v>
      </c>
      <c r="L3" s="11" t="str">
        <f>Real.modified!E3</f>
        <v>Federal State Statistics Service</v>
      </c>
      <c r="M3" s="11" t="str">
        <f>Real.modified!$E$3</f>
        <v>Federal State Statistics Service</v>
      </c>
      <c r="N3" s="11" t="str">
        <f>Real.modified!$E$3</f>
        <v>Federal State Statistics Service</v>
      </c>
      <c r="O3" s="11" t="str">
        <f>Real.modified!$E$3</f>
        <v>Federal State Statistics Service</v>
      </c>
      <c r="P3" s="11" t="str">
        <f>Real.modified!$E$3</f>
        <v>Federal State Statistics Service</v>
      </c>
      <c r="Q3" s="11" t="str">
        <f>Real.modified!$E$3</f>
        <v>Federal State Statistics Service</v>
      </c>
      <c r="R3" s="11" t="str">
        <f>Real.modified!$E$3</f>
        <v>Federal State Statistics Service</v>
      </c>
      <c r="S3" s="11" t="str">
        <f>Real.modified!$E$3</f>
        <v>Federal State Statistics Service</v>
      </c>
      <c r="T3" s="11" t="str">
        <f>Real.modified!$E$3</f>
        <v>Federal State Statistics Service</v>
      </c>
      <c r="U3" s="11" t="str">
        <f>Real.modified!$E$3</f>
        <v>Federal State Statistics Service</v>
      </c>
      <c r="V3" s="11" t="str">
        <f>Real.modified!$E$3</f>
        <v>Federal State Statistics Service</v>
      </c>
      <c r="W3" s="11" t="str">
        <f>Real.modified!$E$3</f>
        <v>Federal State Statistics Service</v>
      </c>
      <c r="X3" s="11" t="str">
        <f>Real.modified!$E$3</f>
        <v>Federal State Statistics Service</v>
      </c>
      <c r="Y3" s="11" t="str">
        <f>Real.modified!$E$3</f>
        <v>Federal State Statistics Service</v>
      </c>
      <c r="Z3" s="11" t="str">
        <f>Real.modified!$E$3</f>
        <v>Federal State Statistics Service</v>
      </c>
      <c r="AA3" s="11" t="str">
        <f>Real.modified!$E$3</f>
        <v>Federal State Statistics Service</v>
      </c>
      <c r="AB3" s="11" t="str">
        <f>Real.modified!B3</f>
        <v>Federal State Statistics Service</v>
      </c>
      <c r="AC3" s="11" t="str">
        <f>Real.modified!I3</f>
        <v>Federal State Statistics Service</v>
      </c>
      <c r="AD3" s="11" t="str">
        <f>Real.modified!M3</f>
        <v>Federal State Statistics Service</v>
      </c>
      <c r="AE3" s="11" t="str">
        <f>Real.modified!H3</f>
        <v>Federal State Statistics Service</v>
      </c>
      <c r="AF3" s="11" t="str">
        <f>Real.modified!J3</f>
        <v>Federal State Statistics Service</v>
      </c>
      <c r="AG3" s="11" t="str">
        <f>Real.modified!V3</f>
        <v>Federal State Statistics Service</v>
      </c>
    </row>
    <row r="4" spans="1:33" ht="12.75" customHeight="1" x14ac:dyDescent="0.25">
      <c r="A4" s="11" t="s">
        <v>320</v>
      </c>
      <c r="B4" s="12">
        <f>Regional!B4</f>
        <v>44378</v>
      </c>
      <c r="C4" s="12">
        <f>Regional!M4</f>
        <v>44348</v>
      </c>
      <c r="D4" s="12">
        <f>Regional!X4</f>
        <v>44348</v>
      </c>
      <c r="E4" s="12">
        <f>Regional!AI4</f>
        <v>44348</v>
      </c>
      <c r="F4" s="12">
        <f>Regional!AT4</f>
        <v>44378</v>
      </c>
      <c r="G4" s="12">
        <f>Regional!BE4</f>
        <v>44348</v>
      </c>
      <c r="H4" s="12">
        <f>Regional!BP4</f>
        <v>44378</v>
      </c>
      <c r="I4" s="12">
        <f>Regional!CA4</f>
        <v>44378</v>
      </c>
      <c r="J4" s="12">
        <f>Real.modified!C4</f>
        <v>44378</v>
      </c>
      <c r="K4" s="12">
        <f>Real.modified!D4</f>
        <v>44378</v>
      </c>
      <c r="L4" s="12">
        <f>Real.modified!E4</f>
        <v>44378</v>
      </c>
      <c r="M4" s="12">
        <f>Real.modified!$E$4</f>
        <v>44378</v>
      </c>
      <c r="N4" s="12">
        <f>Real.modified!$E$4</f>
        <v>44378</v>
      </c>
      <c r="O4" s="12">
        <f>Real.modified!$E$4</f>
        <v>44378</v>
      </c>
      <c r="P4" s="12">
        <f>Real.modified!$E$4</f>
        <v>44378</v>
      </c>
      <c r="Q4" s="12">
        <f>Real.modified!$E$4</f>
        <v>44378</v>
      </c>
      <c r="R4" s="12">
        <f>Real.modified!$E$4</f>
        <v>44378</v>
      </c>
      <c r="S4" s="12">
        <f>Real.modified!$E$4</f>
        <v>44378</v>
      </c>
      <c r="T4" s="12">
        <f>Real.modified!$E$4</f>
        <v>44378</v>
      </c>
      <c r="U4" s="12">
        <f>Real.modified!$E$4</f>
        <v>44378</v>
      </c>
      <c r="V4" s="12">
        <f>Real.modified!$E$4</f>
        <v>44378</v>
      </c>
      <c r="W4" s="12">
        <f>Real.modified!$E$4</f>
        <v>44378</v>
      </c>
      <c r="X4" s="12">
        <f>Real.modified!$E$4</f>
        <v>44378</v>
      </c>
      <c r="Y4" s="12">
        <f>Real.modified!$E$4</f>
        <v>44378</v>
      </c>
      <c r="Z4" s="12">
        <f>Real.modified!$E$4</f>
        <v>44378</v>
      </c>
      <c r="AA4" s="12">
        <f>Real.modified!$E$4</f>
        <v>44378</v>
      </c>
      <c r="AB4" s="12">
        <f>Real.modified!B4</f>
        <v>44348</v>
      </c>
      <c r="AC4" s="12">
        <f>Real.modified!I4</f>
        <v>44348</v>
      </c>
      <c r="AD4" s="12">
        <f>Real.modified!M4</f>
        <v>44348</v>
      </c>
      <c r="AE4" s="12">
        <f>Real.modified!H4</f>
        <v>44348</v>
      </c>
      <c r="AF4" s="12">
        <f>Real.modified!J4</f>
        <v>44348</v>
      </c>
      <c r="AG4" s="12">
        <f>AF4</f>
        <v>44348</v>
      </c>
    </row>
    <row r="5" spans="1:33" ht="12.75" customHeight="1" x14ac:dyDescent="0.25">
      <c r="A5" s="11" t="s">
        <v>151</v>
      </c>
      <c r="B5" s="12">
        <f>Regional!B5</f>
        <v>44439</v>
      </c>
      <c r="C5" s="12">
        <f>Regional!M5</f>
        <v>44425</v>
      </c>
      <c r="D5" s="12">
        <f>Regional!X5</f>
        <v>44405</v>
      </c>
      <c r="E5" s="12">
        <f>Regional!AI5</f>
        <v>44405</v>
      </c>
      <c r="F5" s="12">
        <f>Regional!AT5</f>
        <v>44428</v>
      </c>
      <c r="G5" s="12">
        <f>Regional!BE5</f>
        <v>44418</v>
      </c>
      <c r="H5" s="12">
        <f>Regional!BP5</f>
        <v>44438</v>
      </c>
      <c r="I5" s="12">
        <f>Regional!CA5</f>
        <v>44438</v>
      </c>
      <c r="J5" s="12">
        <f>Real.modified!C5</f>
        <v>44433</v>
      </c>
      <c r="K5" s="12">
        <f>Real.modified!D5</f>
        <v>44433</v>
      </c>
      <c r="L5" s="12">
        <f>Real.modified!E5</f>
        <v>44433</v>
      </c>
      <c r="M5" s="12">
        <f>Real.modified!$E$5</f>
        <v>44433</v>
      </c>
      <c r="N5" s="12">
        <f>Real.modified!$E$5</f>
        <v>44433</v>
      </c>
      <c r="O5" s="12">
        <f>Real.modified!$E$5</f>
        <v>44433</v>
      </c>
      <c r="P5" s="12">
        <f>Real.modified!$E$5</f>
        <v>44433</v>
      </c>
      <c r="Q5" s="12">
        <f>Real.modified!$E$5</f>
        <v>44433</v>
      </c>
      <c r="R5" s="12">
        <f>Real.modified!$E$5</f>
        <v>44433</v>
      </c>
      <c r="S5" s="12">
        <f>Real.modified!$E$5</f>
        <v>44433</v>
      </c>
      <c r="T5" s="12">
        <f>Real.modified!$E$5</f>
        <v>44433</v>
      </c>
      <c r="U5" s="12">
        <f>Real.modified!$E$5</f>
        <v>44433</v>
      </c>
      <c r="V5" s="12">
        <f>Real.modified!$E$5</f>
        <v>44433</v>
      </c>
      <c r="W5" s="12">
        <f>Real.modified!$E$5</f>
        <v>44433</v>
      </c>
      <c r="X5" s="12">
        <f>Real.modified!$E$5</f>
        <v>44433</v>
      </c>
      <c r="Y5" s="12">
        <f>Real.modified!$E$5</f>
        <v>44433</v>
      </c>
      <c r="Z5" s="12">
        <f>Real.modified!$E$5</f>
        <v>44433</v>
      </c>
      <c r="AA5" s="12">
        <f>Real.modified!$E$5</f>
        <v>44433</v>
      </c>
      <c r="AB5" s="12">
        <f>Real.modified!B5</f>
        <v>44405</v>
      </c>
      <c r="AC5" s="12">
        <f>Real.modified!I5</f>
        <v>44405</v>
      </c>
      <c r="AD5" s="12">
        <f>Real.modified!M5</f>
        <v>44405</v>
      </c>
      <c r="AE5" s="12">
        <f>Real.modified!H5</f>
        <v>44405</v>
      </c>
      <c r="AF5" s="12">
        <f>Real.modified!J5</f>
        <v>44405</v>
      </c>
      <c r="AG5" s="12">
        <f>AF5</f>
        <v>44405</v>
      </c>
    </row>
    <row r="6" spans="1:33" ht="12.75" customHeight="1" x14ac:dyDescent="0.25">
      <c r="A6" s="11" t="s">
        <v>316</v>
      </c>
      <c r="B6" s="32">
        <f>B5-B4-30</f>
        <v>31</v>
      </c>
      <c r="C6" s="32">
        <f t="shared" ref="C6:AG6" si="0">C5-C4-30</f>
        <v>47</v>
      </c>
      <c r="D6" s="32">
        <f t="shared" si="0"/>
        <v>27</v>
      </c>
      <c r="E6" s="32">
        <f t="shared" si="0"/>
        <v>27</v>
      </c>
      <c r="F6" s="32">
        <f t="shared" si="0"/>
        <v>20</v>
      </c>
      <c r="G6" s="32">
        <f t="shared" si="0"/>
        <v>40</v>
      </c>
      <c r="H6" s="32">
        <f t="shared" si="0"/>
        <v>30</v>
      </c>
      <c r="I6" s="32">
        <f t="shared" si="0"/>
        <v>30</v>
      </c>
      <c r="J6" s="32">
        <f t="shared" si="0"/>
        <v>25</v>
      </c>
      <c r="K6" s="32">
        <f t="shared" si="0"/>
        <v>25</v>
      </c>
      <c r="L6" s="32">
        <f t="shared" si="0"/>
        <v>25</v>
      </c>
      <c r="M6" s="32">
        <f t="shared" si="0"/>
        <v>25</v>
      </c>
      <c r="N6" s="32">
        <f t="shared" si="0"/>
        <v>25</v>
      </c>
      <c r="O6" s="32">
        <f t="shared" si="0"/>
        <v>25</v>
      </c>
      <c r="P6" s="32">
        <f t="shared" si="0"/>
        <v>25</v>
      </c>
      <c r="Q6" s="32">
        <f t="shared" si="0"/>
        <v>25</v>
      </c>
      <c r="R6" s="32">
        <f t="shared" si="0"/>
        <v>25</v>
      </c>
      <c r="S6" s="32">
        <f t="shared" si="0"/>
        <v>25</v>
      </c>
      <c r="T6" s="32">
        <f t="shared" si="0"/>
        <v>25</v>
      </c>
      <c r="U6" s="32">
        <f t="shared" si="0"/>
        <v>25</v>
      </c>
      <c r="V6" s="32">
        <f t="shared" si="0"/>
        <v>25</v>
      </c>
      <c r="W6" s="32">
        <f t="shared" si="0"/>
        <v>25</v>
      </c>
      <c r="X6" s="32">
        <f t="shared" si="0"/>
        <v>25</v>
      </c>
      <c r="Y6" s="32">
        <f t="shared" si="0"/>
        <v>25</v>
      </c>
      <c r="Z6" s="32">
        <f t="shared" si="0"/>
        <v>25</v>
      </c>
      <c r="AA6" s="32">
        <f t="shared" si="0"/>
        <v>25</v>
      </c>
      <c r="AB6" s="32">
        <f t="shared" si="0"/>
        <v>27</v>
      </c>
      <c r="AC6" s="32">
        <f t="shared" si="0"/>
        <v>27</v>
      </c>
      <c r="AD6" s="32">
        <f t="shared" si="0"/>
        <v>27</v>
      </c>
      <c r="AE6" s="32">
        <f t="shared" si="0"/>
        <v>27</v>
      </c>
      <c r="AF6" s="32">
        <f t="shared" si="0"/>
        <v>27</v>
      </c>
      <c r="AG6" s="32">
        <f t="shared" si="0"/>
        <v>27</v>
      </c>
    </row>
    <row r="7" spans="1:33" ht="12.75" customHeight="1" x14ac:dyDescent="0.25">
      <c r="A7" s="13">
        <v>37257</v>
      </c>
      <c r="B7" s="10">
        <f>IF(MONTH($A7)=1,SUM(Regional!B6:L6),IF(SUM(Regional!B6:L6)-SUM(Regional!B5:L5)&lt;=0,"",SUM(Regional!B6:L6)-SUM(Regional!B5:L5)))</f>
        <v>16198.8</v>
      </c>
      <c r="C7" s="10"/>
      <c r="D7" s="10"/>
      <c r="E7" s="10">
        <f>SUM(Regional!AI6:AS6)</f>
        <v>114194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2.75" customHeight="1" x14ac:dyDescent="0.25">
      <c r="A8" s="13">
        <v>37288</v>
      </c>
      <c r="B8" s="10">
        <f>IF(MONTH($A8)=1,SUM(Regional!B7:L7),IF(SUM(Regional!B7:L7)-SUM(Regional!B6:L6)&lt;=0,"",SUM(Regional!B7:L7)-SUM(Regional!B6:L6)))</f>
        <v>14626</v>
      </c>
      <c r="C8" s="10"/>
      <c r="D8" s="10"/>
      <c r="E8" s="10">
        <f>SUM(Regional!AI7:AS7)</f>
        <v>112186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2.75" customHeight="1" x14ac:dyDescent="0.25">
      <c r="A9" s="13">
        <v>37316</v>
      </c>
      <c r="B9" s="10">
        <f>IF(MONTH($A9)=1,SUM(Regional!B8:L8),IF(SUM(Regional!B8:L8)-SUM(Regional!B7:L7)&lt;=0,"",SUM(Regional!B8:L8)-SUM(Regional!B7:L7)))</f>
        <v>19748.8</v>
      </c>
      <c r="C9" s="10"/>
      <c r="D9" s="10"/>
      <c r="E9" s="10">
        <f>SUM(Regional!AI8:AS8)</f>
        <v>117619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2.75" customHeight="1" x14ac:dyDescent="0.25">
      <c r="A10" s="13">
        <v>37347</v>
      </c>
      <c r="B10" s="10">
        <f>IF(MONTH($A10)=1,SUM(Regional!B9:L9),IF(SUM(Regional!B9:L9)-SUM(Regional!B8:L8)&lt;=0,"",SUM(Regional!B9:L9)-SUM(Regional!B8:L8)))</f>
        <v>24012.6</v>
      </c>
      <c r="C10" s="10"/>
      <c r="D10" s="10"/>
      <c r="E10" s="10">
        <f>SUM(Regional!AI9:AS9)</f>
        <v>130117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2.75" customHeight="1" x14ac:dyDescent="0.25">
      <c r="A11" s="13">
        <v>37377</v>
      </c>
      <c r="B11" s="10">
        <f>IF(MONTH($A11)=1,SUM(Regional!B10:L10),IF(SUM(Regional!B10:L10)-SUM(Regional!B9:L9)&lt;=0,"",SUM(Regional!B10:L10)-SUM(Regional!B9:L9)))</f>
        <v>22519.300000000003</v>
      </c>
      <c r="C11" s="10"/>
      <c r="D11" s="10"/>
      <c r="E11" s="10">
        <f>SUM(Regional!AI10:AS10)</f>
        <v>139424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2.75" customHeight="1" x14ac:dyDescent="0.25">
      <c r="A12" s="13">
        <v>37408</v>
      </c>
      <c r="B12" s="10">
        <f>IF(MONTH($A12)=1,SUM(Regional!B11:L11),IF(SUM(Regional!B11:L11)-SUM(Regional!B10:L10)&lt;=0,"",SUM(Regional!B11:L11)-SUM(Regional!B10:L10)))</f>
        <v>18628.499999999985</v>
      </c>
      <c r="C12" s="10"/>
      <c r="D12" s="10"/>
      <c r="E12" s="10">
        <f>SUM(Regional!AI11:AS11)</f>
        <v>149757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2.75" customHeight="1" x14ac:dyDescent="0.25">
      <c r="A13" s="13">
        <v>37438</v>
      </c>
      <c r="B13" s="10">
        <f>IF(MONTH($A13)=1,SUM(Regional!B12:L12),IF(SUM(Regional!B12:L12)-SUM(Regional!B11:L11)&lt;=0,"",SUM(Regional!B12:L12)-SUM(Regional!B11:L11)))</f>
        <v>24451.400000000009</v>
      </c>
      <c r="C13" s="10"/>
      <c r="D13" s="10"/>
      <c r="E13" s="10">
        <f>SUM(Regional!AI12:AS12)</f>
        <v>147839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2.75" customHeight="1" x14ac:dyDescent="0.25">
      <c r="A14" s="13">
        <v>37469</v>
      </c>
      <c r="B14" s="10">
        <f>IF(MONTH($A14)=1,SUM(Regional!B13:L13),IF(SUM(Regional!B13:L13)-SUM(Regional!B12:L12)&lt;=0,"",SUM(Regional!B13:L13)-SUM(Regional!B12:L12)))</f>
        <v>23728.900000000023</v>
      </c>
      <c r="C14" s="10"/>
      <c r="D14" s="10"/>
      <c r="E14" s="10">
        <f>SUM(Regional!AI13:AS13)</f>
        <v>147839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2.75" customHeight="1" x14ac:dyDescent="0.25">
      <c r="A15" s="13">
        <v>37500</v>
      </c>
      <c r="B15" s="10">
        <f>IF(MONTH($A15)=1,SUM(Regional!B14:L14),IF(SUM(Regional!B14:L14)-SUM(Regional!B13:L13)&lt;=0,"",SUM(Regional!B14:L14)-SUM(Regional!B13:L13)))</f>
        <v>22087.199999999983</v>
      </c>
      <c r="C15" s="10"/>
      <c r="D15" s="10"/>
      <c r="E15" s="10">
        <f>SUM(Regional!AI14:AS14)</f>
        <v>148823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2.75" customHeight="1" x14ac:dyDescent="0.25">
      <c r="A16" s="13">
        <v>37530</v>
      </c>
      <c r="B16" s="10">
        <f>IF(MONTH($A16)=1,SUM(Regional!B15:L15),IF(SUM(Regional!B15:L15)-SUM(Regional!B14:L14)&lt;=0,"",SUM(Regional!B15:L15)-SUM(Regional!B14:L14)))</f>
        <v>29285.899999999994</v>
      </c>
      <c r="C16" s="10"/>
      <c r="D16" s="10"/>
      <c r="E16" s="10">
        <f>SUM(Regional!AI15:AS15)</f>
        <v>138630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2.75" customHeight="1" x14ac:dyDescent="0.25">
      <c r="A17" s="13">
        <v>37561</v>
      </c>
      <c r="B17" s="10">
        <f>IF(MONTH($A17)=1,SUM(Regional!B16:L16),IF(SUM(Regional!B16:L16)-SUM(Regional!B15:L15)&lt;=0,"",SUM(Regional!B16:L16)-SUM(Regional!B15:L15)))</f>
        <v>23947.299999999988</v>
      </c>
      <c r="C17" s="10"/>
      <c r="D17" s="10"/>
      <c r="E17" s="10">
        <f>SUM(Regional!AI16:AS16)</f>
        <v>127337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2.75" customHeight="1" x14ac:dyDescent="0.25">
      <c r="A18" s="13">
        <v>37591</v>
      </c>
      <c r="B18" s="10">
        <f>IF(MONTH($A18)=1,SUM(Regional!B17:L17),IF(SUM(Regional!B17:L17)-SUM(Regional!B16:L16)&lt;=0,"",SUM(Regional!B17:L17)-SUM(Regional!B16:L16)))</f>
        <v>25869.700000000041</v>
      </c>
      <c r="C18" s="10"/>
      <c r="D18" s="10"/>
      <c r="E18" s="10">
        <f>SUM(Regional!AI17:AS17)</f>
        <v>111091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2.75" customHeight="1" x14ac:dyDescent="0.25">
      <c r="A19" s="13">
        <v>37622</v>
      </c>
      <c r="B19" s="10">
        <f>IF(MONTH($A19)=1,SUM(Regional!B18:L18),IF(SUM(Regional!B18:L18)-SUM(Regional!B17:L17)&lt;=0,"",SUM(Regional!B18:L18)-SUM(Regional!B17:L17)))</f>
        <v>18985</v>
      </c>
      <c r="C19" s="10"/>
      <c r="D19" s="10"/>
      <c r="E19" s="10">
        <f>SUM(Regional!AI18:AS18)</f>
        <v>110401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2.75" customHeight="1" x14ac:dyDescent="0.25">
      <c r="A20" s="13">
        <v>37653</v>
      </c>
      <c r="B20" s="10">
        <f>IF(MONTH($A20)=1,SUM(Regional!B19:L19),IF(SUM(Regional!B19:L19)-SUM(Regional!B18:L18)&lt;=0,"",SUM(Regional!B19:L19)-SUM(Regional!B18:L18)))</f>
        <v>18906.300000000003</v>
      </c>
      <c r="C20" s="10"/>
      <c r="D20" s="10"/>
      <c r="E20" s="10">
        <f>SUM(Regional!AI19:AS19)</f>
        <v>118527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2.75" customHeight="1" x14ac:dyDescent="0.25">
      <c r="A21" s="13">
        <v>37681</v>
      </c>
      <c r="B21" s="10">
        <f>IF(MONTH($A21)=1,SUM(Regional!B20:L20),IF(SUM(Regional!B20:L20)-SUM(Regional!B19:L19)&lt;=0,"",SUM(Regional!B20:L20)-SUM(Regional!B19:L19)))</f>
        <v>23696.599999999991</v>
      </c>
      <c r="C21" s="10"/>
      <c r="D21" s="10"/>
      <c r="E21" s="10">
        <f>SUM(Regional!AI20:AS20)</f>
        <v>120575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2.75" customHeight="1" x14ac:dyDescent="0.25">
      <c r="A22" s="13">
        <v>37712</v>
      </c>
      <c r="B22" s="10">
        <f>IF(MONTH($A22)=1,SUM(Regional!B21:L21),IF(SUM(Regional!B21:L21)-SUM(Regional!B20:L20)&lt;=0,"",SUM(Regional!B21:L21)-SUM(Regional!B20:L20)))</f>
        <v>27582.800000000003</v>
      </c>
      <c r="C22" s="10"/>
      <c r="D22" s="10"/>
      <c r="E22" s="10">
        <f>SUM(Regional!AI21:AS21)</f>
        <v>135731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2.75" customHeight="1" x14ac:dyDescent="0.25">
      <c r="A23" s="13">
        <v>37742</v>
      </c>
      <c r="B23" s="10">
        <f>IF(MONTH($A23)=1,SUM(Regional!B22:L22),IF(SUM(Regional!B22:L22)-SUM(Regional!B21:L21)&lt;=0,"",SUM(Regional!B22:L22)-SUM(Regional!B21:L21)))</f>
        <v>22608</v>
      </c>
      <c r="C23" s="10"/>
      <c r="D23" s="10"/>
      <c r="E23" s="10">
        <f>SUM(Regional!AI22:AS22)</f>
        <v>144359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2.75" customHeight="1" x14ac:dyDescent="0.25">
      <c r="A24" s="13">
        <v>37773</v>
      </c>
      <c r="B24" s="10">
        <f>IF(MONTH($A24)=1,SUM(Regional!B23:L23),IF(SUM(Regional!B23:L23)-SUM(Regional!B22:L22)&lt;=0,"",SUM(Regional!B23:L23)-SUM(Regional!B22:L22)))</f>
        <v>21863.000000000015</v>
      </c>
      <c r="C24" s="10"/>
      <c r="D24" s="10"/>
      <c r="E24" s="10">
        <f>SUM(Regional!AI23:AS23)</f>
        <v>149178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2.75" customHeight="1" x14ac:dyDescent="0.25">
      <c r="A25" s="13">
        <v>37803</v>
      </c>
      <c r="B25" s="10">
        <f>IF(MONTH($A25)=1,SUM(Regional!B24:L24),IF(SUM(Regional!B24:L24)-SUM(Regional!B23:L23)&lt;=0,"",SUM(Regional!B24:L24)-SUM(Regional!B23:L23)))</f>
        <v>25882</v>
      </c>
      <c r="C25" s="10"/>
      <c r="D25" s="10"/>
      <c r="E25" s="10">
        <f>SUM(Regional!AI24:AS24)</f>
        <v>151570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2.75" customHeight="1" x14ac:dyDescent="0.25">
      <c r="A26" s="13">
        <v>37834</v>
      </c>
      <c r="B26" s="10">
        <f>IF(MONTH($A26)=1,SUM(Regional!B25:L25),IF(SUM(Regional!B25:L25)-SUM(Regional!B24:L24)&lt;=0,"",SUM(Regional!B25:L25)-SUM(Regional!B24:L24)))</f>
        <v>22630.999999999971</v>
      </c>
      <c r="C26" s="10"/>
      <c r="D26" s="10"/>
      <c r="E26" s="10">
        <f>SUM(Regional!AI25:AS25)</f>
        <v>153662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2.75" customHeight="1" x14ac:dyDescent="0.25">
      <c r="A27" s="13">
        <v>37865</v>
      </c>
      <c r="B27" s="10">
        <f>IF(MONTH($A27)=1,SUM(Regional!B26:L26),IF(SUM(Regional!B26:L26)-SUM(Regional!B25:L25)&lt;=0,"",SUM(Regional!B26:L26)-SUM(Regional!B25:L25)))</f>
        <v>23814.400000000023</v>
      </c>
      <c r="C27" s="10"/>
      <c r="D27" s="10"/>
      <c r="E27" s="10">
        <f>SUM(Regional!AI26:AS26)</f>
        <v>149538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2.75" customHeight="1" x14ac:dyDescent="0.25">
      <c r="A28" s="13">
        <v>37895</v>
      </c>
      <c r="B28" s="10">
        <f>IF(MONTH($A28)=1,SUM(Regional!B27:L27),IF(SUM(Regional!B27:L27)-SUM(Regional!B26:L26)&lt;=0,"",SUM(Regional!B27:L27)-SUM(Regional!B26:L26)))</f>
        <v>29463.799999999988</v>
      </c>
      <c r="C28" s="10"/>
      <c r="D28" s="10"/>
      <c r="E28" s="10">
        <f>SUM(Regional!AI27:AS27)</f>
        <v>135403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2.75" customHeight="1" x14ac:dyDescent="0.25">
      <c r="A29" s="13">
        <v>37926</v>
      </c>
      <c r="B29" s="10">
        <f>IF(MONTH($A29)=1,SUM(Regional!B28:L28),IF(SUM(Regional!B28:L28)-SUM(Regional!B27:L27)&lt;=0,"",SUM(Regional!B28:L28)-SUM(Regional!B27:L27)))</f>
        <v>26291</v>
      </c>
      <c r="C29" s="10"/>
      <c r="D29" s="10"/>
      <c r="E29" s="10">
        <f>SUM(Regional!AI28:AS28)</f>
        <v>119431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2.75" customHeight="1" x14ac:dyDescent="0.25">
      <c r="A30" s="13">
        <v>37956</v>
      </c>
      <c r="B30" s="10">
        <f>IF(MONTH($A30)=1,SUM(Regional!B29:L29),IF(SUM(Regional!B29:L29)-SUM(Regional!B28:L28)&lt;=0,"",SUM(Regional!B29:L29)-SUM(Regional!B28:L28)))</f>
        <v>28687.399999999994</v>
      </c>
      <c r="C30" s="10"/>
      <c r="D30" s="10"/>
      <c r="E30" s="10">
        <f>SUM(Regional!AI29:AS29)</f>
        <v>105594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2.75" customHeight="1" x14ac:dyDescent="0.25">
      <c r="A31" s="13">
        <v>37987</v>
      </c>
      <c r="B31" s="10">
        <f>IF(MONTH($A31)=1,SUM(Regional!B30:L30),IF(SUM(Regional!B30:L30)-SUM(Regional!B29:L29)&lt;=0,"",SUM(Regional!B30:L30)-SUM(Regional!B29:L29)))</f>
        <v>20729.800000000003</v>
      </c>
      <c r="C31" s="10"/>
      <c r="D31" s="10"/>
      <c r="E31" s="10">
        <f>SUM(Regional!AI30:AS30)</f>
        <v>108490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2.75" customHeight="1" x14ac:dyDescent="0.25">
      <c r="A32" s="13">
        <v>38018</v>
      </c>
      <c r="B32" s="10">
        <f>IF(MONTH($A32)=1,SUM(Regional!B31:L31),IF(SUM(Regional!B31:L31)-SUM(Regional!B30:L30)&lt;=0,"",SUM(Regional!B31:L31)-SUM(Regional!B30:L30)))</f>
        <v>18712.299999999996</v>
      </c>
      <c r="C32" s="10"/>
      <c r="D32" s="10"/>
      <c r="E32" s="10">
        <f>SUM(Regional!AI31:AS31)</f>
        <v>109848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2.75" customHeight="1" x14ac:dyDescent="0.25">
      <c r="A33" s="13">
        <v>38047</v>
      </c>
      <c r="B33" s="10">
        <f>IF(MONTH($A33)=1,SUM(Regional!B32:L32),IF(SUM(Regional!B32:L32)-SUM(Regional!B31:L31)&lt;=0,"",SUM(Regional!B32:L32)-SUM(Regional!B31:L31)))</f>
        <v>27007.299999999996</v>
      </c>
      <c r="C33" s="10"/>
      <c r="D33" s="10"/>
      <c r="E33" s="10">
        <f>SUM(Regional!AI32:AS32)</f>
        <v>110605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2.75" customHeight="1" x14ac:dyDescent="0.25">
      <c r="A34" s="13">
        <v>38078</v>
      </c>
      <c r="B34" s="10">
        <f>IF(MONTH($A34)=1,SUM(Regional!B33:L33),IF(SUM(Regional!B33:L33)-SUM(Regional!B32:L32)&lt;=0,"",SUM(Regional!B33:L33)-SUM(Regional!B32:L32)))</f>
        <v>35600.699999999997</v>
      </c>
      <c r="C34" s="10"/>
      <c r="D34" s="10"/>
      <c r="E34" s="10">
        <f>SUM(Regional!AI33:AS33)</f>
        <v>129153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2.75" customHeight="1" x14ac:dyDescent="0.25">
      <c r="A35" s="13">
        <v>38108</v>
      </c>
      <c r="B35" s="10">
        <f>IF(MONTH($A35)=1,SUM(Regional!B34:L34),IF(SUM(Regional!B34:L34)-SUM(Regional!B33:L33)&lt;=0,"",SUM(Regional!B34:L34)-SUM(Regional!B33:L33)))</f>
        <v>25206</v>
      </c>
      <c r="C35" s="10"/>
      <c r="D35" s="10"/>
      <c r="E35" s="10">
        <f>SUM(Regional!AI34:AS34)</f>
        <v>141315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2.75" customHeight="1" x14ac:dyDescent="0.25">
      <c r="A36" s="13">
        <v>38139</v>
      </c>
      <c r="B36" s="10">
        <f>IF(MONTH($A36)=1,SUM(Regional!B35:L35),IF(SUM(Regional!B35:L35)-SUM(Regional!B34:L34)&lt;=0,"",SUM(Regional!B35:L35)-SUM(Regional!B34:L34)))</f>
        <v>27393.10000000002</v>
      </c>
      <c r="C36" s="10"/>
      <c r="D36" s="10"/>
      <c r="E36" s="10">
        <f>SUM(Regional!AI35:AS35)</f>
        <v>145332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.75" customHeight="1" x14ac:dyDescent="0.25">
      <c r="A37" s="13">
        <v>38169</v>
      </c>
      <c r="B37" s="10">
        <f>IF(MONTH($A37)=1,SUM(Regional!B36:L36),IF(SUM(Regional!B36:L36)-SUM(Regional!B35:L35)&lt;=0,"",SUM(Regional!B36:L36)-SUM(Regional!B35:L35)))</f>
        <v>34649.199999999983</v>
      </c>
      <c r="C37" s="10"/>
      <c r="D37" s="10"/>
      <c r="E37" s="10">
        <f>SUM(Regional!AI36:AS36)</f>
        <v>142959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2.75" customHeight="1" x14ac:dyDescent="0.25">
      <c r="A38" s="13">
        <v>38200</v>
      </c>
      <c r="B38" s="10">
        <f>IF(MONTH($A38)=1,SUM(Regional!B37:L37),IF(SUM(Regional!B37:L37)-SUM(Regional!B36:L36)&lt;=0,"",SUM(Regional!B37:L37)-SUM(Regional!B36:L36)))</f>
        <v>27326.799999999959</v>
      </c>
      <c r="C38" s="10"/>
      <c r="D38" s="10"/>
      <c r="E38" s="10">
        <f>SUM(Regional!AI37:AS37)</f>
        <v>141190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.75" customHeight="1" x14ac:dyDescent="0.25">
      <c r="A39" s="13">
        <v>38231</v>
      </c>
      <c r="B39" s="10">
        <f>IF(MONTH($A39)=1,SUM(Regional!B38:L38),IF(SUM(Regional!B38:L38)-SUM(Regional!B37:L37)&lt;=0,"",SUM(Regional!B38:L38)-SUM(Regional!B37:L37)))</f>
        <v>30411.800000000047</v>
      </c>
      <c r="C39" s="10"/>
      <c r="D39" s="10"/>
      <c r="E39" s="10">
        <f>SUM(Regional!AI38:AS38)</f>
        <v>133681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2.75" customHeight="1" x14ac:dyDescent="0.25">
      <c r="A40" s="13">
        <v>38261</v>
      </c>
      <c r="B40" s="10">
        <f>IF(MONTH($A40)=1,SUM(Regional!B39:L39),IF(SUM(Regional!B39:L39)-SUM(Regional!B38:L38)&lt;=0,"",SUM(Regional!B39:L39)-SUM(Regional!B38:L38)))</f>
        <v>32089.900000000023</v>
      </c>
      <c r="C40" s="10"/>
      <c r="D40" s="10"/>
      <c r="E40" s="10">
        <f>SUM(Regional!AI39:AS39)</f>
        <v>122950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2.75" customHeight="1" x14ac:dyDescent="0.25">
      <c r="A41" s="13">
        <v>38292</v>
      </c>
      <c r="B41" s="10">
        <f>IF(MONTH($A41)=1,SUM(Regional!B40:L40),IF(SUM(Regional!B40:L40)-SUM(Regional!B39:L39)&lt;=0,"",SUM(Regional!B40:L40)-SUM(Regional!B39:L39)))</f>
        <v>39778.29999999993</v>
      </c>
      <c r="C41" s="10"/>
      <c r="D41" s="10"/>
      <c r="E41" s="10">
        <f>SUM(Regional!AI40:AS40)</f>
        <v>110246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2.75" customHeight="1" x14ac:dyDescent="0.25">
      <c r="A42" s="13">
        <v>38322</v>
      </c>
      <c r="B42" s="10">
        <f>IF(MONTH($A42)=1,SUM(Regional!B41:L41),IF(SUM(Regional!B41:L41)-SUM(Regional!B40:L40)&lt;=0,"",SUM(Regional!B41:L41)-SUM(Regional!B40:L40)))</f>
        <v>35611.100000000035</v>
      </c>
      <c r="C42" s="10"/>
      <c r="D42" s="10"/>
      <c r="E42" s="10">
        <f>SUM(Regional!AI41:AS41)</f>
        <v>92963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2.75" customHeight="1" x14ac:dyDescent="0.25">
      <c r="A43" s="13">
        <v>38353</v>
      </c>
      <c r="B43" s="10">
        <f>IF(MONTH($A43)=1,SUM(Regional!B42:L42),IF(SUM(Regional!B42:L42)-SUM(Regional!B41:L41)&lt;=0,"",SUM(Regional!B42:L42)-SUM(Regional!B41:L41)))</f>
        <v>29651.199999999997</v>
      </c>
      <c r="C43" s="10">
        <f>IF(MONTH($A43)=1,SUM(Regional!M42:W42)/1000000,IF(SUM(Regional!M42:W42)/1000000-SUM(Regional!M41:W41)/1000000&lt;=0,"",SUM(Regional!M42:W42)/1000000-SUM(Regional!M41:W41)/1000000))</f>
        <v>9759.6659999999993</v>
      </c>
      <c r="D43" s="10"/>
      <c r="E43" s="10">
        <f>SUM(Regional!AI42:AS42)</f>
        <v>90518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2.75" customHeight="1" x14ac:dyDescent="0.25">
      <c r="A44" s="13">
        <v>38384</v>
      </c>
      <c r="B44" s="10">
        <f>IF(MONTH($A44)=1,SUM(Regional!B43:L43),IF(SUM(Regional!B43:L43)-SUM(Regional!B42:L42)&lt;=0,"",SUM(Regional!B43:L43)-SUM(Regional!B42:L42)))</f>
        <v>27400.1</v>
      </c>
      <c r="C44" s="10">
        <f>IF(MONTH($A44)=1,SUM(Regional!M43:W43)/1000000,IF(SUM(Regional!M43:W43)/1000000-SUM(Regional!M42:W42)/1000000&lt;=0,"",SUM(Regional!M43:W43)/1000000-SUM(Regional!M42:W42)/1000000))</f>
        <v>17819.987999999998</v>
      </c>
      <c r="D44" s="10"/>
      <c r="E44" s="10">
        <f>SUM(Regional!AI43:AS43)</f>
        <v>92152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2.75" customHeight="1" x14ac:dyDescent="0.25">
      <c r="A45" s="13">
        <v>38412</v>
      </c>
      <c r="B45" s="10">
        <f>IF(MONTH($A45)=1,SUM(Regional!B44:L44),IF(SUM(Regional!B44:L44)-SUM(Regional!B43:L43)&lt;=0,"",SUM(Regional!B44:L44)-SUM(Regional!B43:L43)))</f>
        <v>40528.400000000016</v>
      </c>
      <c r="C45" s="10">
        <f>IF(MONTH($A45)=1,SUM(Regional!M44:W44)/1000000,IF(SUM(Regional!M44:W44)/1000000-SUM(Regional!M43:W43)/1000000&lt;=0,"",SUM(Regional!M44:W44)/1000000-SUM(Regional!M43:W43)/1000000))</f>
        <v>26584.666000000001</v>
      </c>
      <c r="D45" s="10"/>
      <c r="E45" s="10">
        <f>SUM(Regional!AI44:AS44)</f>
        <v>96258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2.75" customHeight="1" x14ac:dyDescent="0.25">
      <c r="A46" s="13">
        <v>38443</v>
      </c>
      <c r="B46" s="10">
        <f>IF(MONTH($A46)=1,SUM(Regional!B45:L45),IF(SUM(Regional!B45:L45)-SUM(Regional!B44:L44)&lt;=0,"",SUM(Regional!B45:L45)-SUM(Regional!B44:L44)))</f>
        <v>41391.999999999971</v>
      </c>
      <c r="C46" s="10">
        <f>IF(MONTH($A46)=1,SUM(Regional!M45:W45)/1000000,IF(SUM(Regional!M45:W45)/1000000-SUM(Regional!M44:W44)/1000000&lt;=0,"",SUM(Regional!M45:W45)/1000000-SUM(Regional!M44:W44)/1000000))</f>
        <v>28310.087000000007</v>
      </c>
      <c r="D46" s="10"/>
      <c r="E46" s="10">
        <f>SUM(Regional!AI45:AS45)</f>
        <v>114728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2.75" customHeight="1" x14ac:dyDescent="0.25">
      <c r="A47" s="13">
        <v>38473</v>
      </c>
      <c r="B47" s="10">
        <f>IF(MONTH($A47)=1,SUM(Regional!B46:L46),IF(SUM(Regional!B46:L46)-SUM(Regional!B45:L45)&lt;=0,"",SUM(Regional!B46:L46)-SUM(Regional!B45:L45)))</f>
        <v>36001.300000000047</v>
      </c>
      <c r="C47" s="10">
        <f>IF(MONTH($A47)=1,SUM(Regional!M46:W46)/1000000,IF(SUM(Regional!M46:W46)/1000000-SUM(Regional!M45:W45)/1000000&lt;=0,"",SUM(Regional!M46:W46)/1000000-SUM(Regional!M45:W45)/1000000))</f>
        <v>22174.386999999988</v>
      </c>
      <c r="D47" s="10"/>
      <c r="E47" s="10">
        <f>SUM(Regional!AI46:AS46)</f>
        <v>134297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2.75" customHeight="1" x14ac:dyDescent="0.25">
      <c r="A48" s="13">
        <v>38504</v>
      </c>
      <c r="B48" s="10">
        <f>IF(MONTH($A48)=1,SUM(Regional!B47:L47),IF(SUM(Regional!B47:L47)-SUM(Regional!B46:L46)&lt;=0,"",SUM(Regional!B47:L47)-SUM(Regional!B46:L46)))</f>
        <v>33184.999999999971</v>
      </c>
      <c r="C48" s="10">
        <f>IF(MONTH($A48)=1,SUM(Regional!M47:W47)/1000000,IF(SUM(Regional!M47:W47)/1000000-SUM(Regional!M46:W46)/1000000&lt;=0,"",SUM(Regional!M47:W47)/1000000-SUM(Regional!M46:W46)/1000000))</f>
        <v>29268.687999999995</v>
      </c>
      <c r="D48" s="10"/>
      <c r="E48" s="10">
        <f>SUM(Regional!AI47:AS47)</f>
        <v>138550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2.75" customHeight="1" x14ac:dyDescent="0.25">
      <c r="A49" s="13">
        <v>38534</v>
      </c>
      <c r="B49" s="10">
        <f>IF(MONTH($A49)=1,SUM(Regional!B48:L48),IF(SUM(Regional!B48:L48)-SUM(Regional!B47:L47)&lt;=0,"",SUM(Regional!B48:L48)-SUM(Regional!B47:L47)))</f>
        <v>42755.599999999977</v>
      </c>
      <c r="C49" s="10">
        <f>IF(MONTH($A49)=1,SUM(Regional!M48:W48)/1000000,IF(SUM(Regional!M48:W48)/1000000-SUM(Regional!M47:W47)/1000000&lt;=0,"",SUM(Regional!M48:W48)/1000000-SUM(Regional!M47:W47)/1000000))</f>
        <v>24825.976000000024</v>
      </c>
      <c r="D49" s="10"/>
      <c r="E49" s="10">
        <f>SUM(Regional!AI48:AS48)</f>
        <v>138006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2.75" customHeight="1" x14ac:dyDescent="0.25">
      <c r="A50" s="13">
        <v>38565</v>
      </c>
      <c r="B50" s="10">
        <f>IF(MONTH($A50)=1,SUM(Regional!B49:L49),IF(SUM(Regional!B49:L49)-SUM(Regional!B48:L48)&lt;=0,"",SUM(Regional!B49:L49)-SUM(Regional!B48:L48)))</f>
        <v>44072.400000000023</v>
      </c>
      <c r="C50" s="10">
        <f>IF(MONTH($A50)=1,SUM(Regional!M49:W49)/1000000,IF(SUM(Regional!M49:W49)/1000000-SUM(Regional!M48:W48)/1000000&lt;=0,"",SUM(Regional!M49:W49)/1000000-SUM(Regional!M48:W48)/1000000))</f>
        <v>26528.255999999994</v>
      </c>
      <c r="D50" s="10"/>
      <c r="E50" s="10">
        <f>SUM(Regional!AI49:AS49)</f>
        <v>143439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2.75" customHeight="1" x14ac:dyDescent="0.25">
      <c r="A51" s="13">
        <v>38596</v>
      </c>
      <c r="B51" s="10">
        <f>IF(MONTH($A51)=1,SUM(Regional!B50:L50),IF(SUM(Regional!B50:L50)-SUM(Regional!B49:L49)&lt;=0,"",SUM(Regional!B50:L50)-SUM(Regional!B49:L49)))</f>
        <v>41604.599999999977</v>
      </c>
      <c r="C51" s="10">
        <f>IF(MONTH($A51)=1,SUM(Regional!M50:W50)/1000000,IF(SUM(Regional!M50:W50)/1000000-SUM(Regional!M49:W49)/1000000&lt;=0,"",SUM(Regional!M50:W50)/1000000-SUM(Regional!M49:W49)/1000000))</f>
        <v>24745.251999999979</v>
      </c>
      <c r="D51" s="10"/>
      <c r="E51" s="10">
        <f>SUM(Regional!AI50:AS50)</f>
        <v>133699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2.75" customHeight="1" x14ac:dyDescent="0.25">
      <c r="A52" s="13">
        <v>38626</v>
      </c>
      <c r="B52" s="10">
        <f>IF(MONTH($A52)=1,SUM(Regional!B51:L51),IF(SUM(Regional!B51:L51)-SUM(Regional!B50:L50)&lt;=0,"",SUM(Regional!B51:L51)-SUM(Regional!B50:L50)))</f>
        <v>45991.099999999977</v>
      </c>
      <c r="C52" s="10">
        <f>IF(MONTH($A52)=1,SUM(Regional!M51:W51)/1000000,IF(SUM(Regional!M51:W51)/1000000-SUM(Regional!M50:W50)/1000000&lt;=0,"",SUM(Regional!M51:W51)/1000000-SUM(Regional!M50:W50)/1000000))</f>
        <v>25277.278997529997</v>
      </c>
      <c r="D52" s="10"/>
      <c r="E52" s="10">
        <f>SUM(Regional!AI51:AS51)</f>
        <v>129725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2.75" customHeight="1" x14ac:dyDescent="0.25">
      <c r="A53" s="13">
        <v>38657</v>
      </c>
      <c r="B53" s="10">
        <f>IF(MONTH($A53)=1,SUM(Regional!B52:L52),IF(SUM(Regional!B52:L52)-SUM(Regional!B51:L51)&lt;=0,"",SUM(Regional!B52:L52)-SUM(Regional!B51:L51)))</f>
        <v>44548.5</v>
      </c>
      <c r="C53" s="10">
        <f>IF(MONTH($A53)=1,SUM(Regional!M52:W52)/1000000,IF(SUM(Regional!M52:W52)/1000000-SUM(Regional!M51:W51)/1000000&lt;=0,"",SUM(Regional!M52:W52)/1000000-SUM(Regional!M51:W51)/1000000))</f>
        <v>28503.043860100006</v>
      </c>
      <c r="D53" s="10"/>
      <c r="E53" s="10">
        <f>SUM(Regional!AI52:AS52)</f>
        <v>112721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2.75" customHeight="1" x14ac:dyDescent="0.25">
      <c r="A54" s="13">
        <v>38687</v>
      </c>
      <c r="B54" s="10">
        <f>IF(MONTH($A54)=1,SUM(Regional!B53:L53),IF(SUM(Regional!B53:L53)-SUM(Regional!B52:L52)&lt;=0,"",SUM(Regional!B53:L53)-SUM(Regional!B52:L52)))</f>
        <v>48547.500000000058</v>
      </c>
      <c r="C54" s="10">
        <f>IF(MONTH($A54)=1,SUM(Regional!M53:W53)/1000000,IF(SUM(Regional!M53:W53)/1000000-SUM(Regional!M52:W52)/1000000&lt;=0,"",SUM(Regional!M53:W53)/1000000-SUM(Regional!M52:W52)/1000000))</f>
        <v>57786.76911795995</v>
      </c>
      <c r="D54" s="10"/>
      <c r="E54" s="10">
        <f>SUM(Regional!AI53:AS53)</f>
        <v>98635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2.75" customHeight="1" x14ac:dyDescent="0.25">
      <c r="A55" s="13">
        <v>38718</v>
      </c>
      <c r="B55" s="10">
        <f>IF(MONTH($A55)=1,SUM(Regional!B54:L54),IF(SUM(Regional!B54:L54)-SUM(Regional!B53:L53)&lt;=0,"",SUM(Regional!B54:L54)-SUM(Regional!B53:L53)))</f>
        <v>35894.699999999997</v>
      </c>
      <c r="C55" s="10">
        <f>IF(MONTH($A55)=1,SUM(Regional!M54:W54)/1000000,IF(SUM(Regional!M54:W54)/1000000-SUM(Regional!M53:W53)/1000000&lt;=0,"",SUM(Regional!M54:W54)/1000000-SUM(Regional!M53:W53)/1000000))</f>
        <v>9953.4444192300016</v>
      </c>
      <c r="D55" s="10"/>
      <c r="E55" s="10">
        <f>SUM(Regional!AI54:AS54)</f>
        <v>99274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2.75" customHeight="1" x14ac:dyDescent="0.25">
      <c r="A56" s="13">
        <v>38749</v>
      </c>
      <c r="B56" s="10">
        <f>IF(MONTH($A56)=1,SUM(Regional!B55:L55),IF(SUM(Regional!B55:L55)-SUM(Regional!B54:L54)&lt;=0,"",SUM(Regional!B55:L55)-SUM(Regional!B54:L54)))</f>
        <v>35730.400000000009</v>
      </c>
      <c r="C56" s="10">
        <f>IF(MONTH($A56)=1,SUM(Regional!M55:W55)/1000000,IF(SUM(Regional!M55:W55)/1000000-SUM(Regional!M54:W54)/1000000&lt;=0,"",SUM(Regional!M55:W55)/1000000-SUM(Regional!M54:W54)/1000000))</f>
        <v>20566.529133030002</v>
      </c>
      <c r="D56" s="10"/>
      <c r="E56" s="10">
        <f>SUM(Regional!AI55:AS55)</f>
        <v>102322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2.75" customHeight="1" x14ac:dyDescent="0.25">
      <c r="A57" s="13">
        <v>38777</v>
      </c>
      <c r="B57" s="10">
        <f>IF(MONTH($A57)=1,SUM(Regional!B56:L56),IF(SUM(Regional!B56:L56)-SUM(Regional!B55:L55)&lt;=0,"",SUM(Regional!B56:L56)-SUM(Regional!B55:L55)))</f>
        <v>45822.100000000006</v>
      </c>
      <c r="C57" s="10">
        <f>IF(MONTH($A57)=1,SUM(Regional!M56:W56)/1000000,IF(SUM(Regional!M56:W56)/1000000-SUM(Regional!M55:W55)/1000000&lt;=0,"",SUM(Regional!M56:W56)/1000000-SUM(Regional!M55:W55)/1000000))</f>
        <v>26013.298741959996</v>
      </c>
      <c r="D57" s="10"/>
      <c r="E57" s="10">
        <f>SUM(Regional!AI56:AS56)</f>
        <v>107128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2.75" customHeight="1" x14ac:dyDescent="0.25">
      <c r="A58" s="13">
        <v>38808</v>
      </c>
      <c r="B58" s="10">
        <f>IF(MONTH($A58)=1,SUM(Regional!B57:L57),IF(SUM(Regional!B57:L57)-SUM(Regional!B56:L56)&lt;=0,"",SUM(Regional!B57:L57)-SUM(Regional!B56:L56)))</f>
        <v>42686</v>
      </c>
      <c r="C58" s="10">
        <f>IF(MONTH($A58)=1,SUM(Regional!M57:W57)/1000000,IF(SUM(Regional!M57:W57)/1000000-SUM(Regional!M56:W56)/1000000&lt;=0,"",SUM(Regional!M57:W57)/1000000-SUM(Regional!M56:W56)/1000000))</f>
        <v>26943.181156670013</v>
      </c>
      <c r="D58" s="10"/>
      <c r="E58" s="10">
        <f>SUM(Regional!AI57:AS57)</f>
        <v>123778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2.75" customHeight="1" x14ac:dyDescent="0.25">
      <c r="A59" s="13">
        <v>38838</v>
      </c>
      <c r="B59" s="10">
        <f>IF(MONTH($A59)=1,SUM(Regional!B58:L58),IF(SUM(Regional!B58:L58)-SUM(Regional!B57:L57)&lt;=0,"",SUM(Regional!B58:L58)-SUM(Regional!B57:L57)))</f>
        <v>56372</v>
      </c>
      <c r="C59" s="10">
        <f>IF(MONTH($A59)=1,SUM(Regional!M58:W58)/1000000,IF(SUM(Regional!M58:W58)/1000000-SUM(Regional!M57:W57)/1000000&lt;=0,"",SUM(Regional!M58:W58)/1000000-SUM(Regional!M57:W57)/1000000))</f>
        <v>27081.46394577001</v>
      </c>
      <c r="D59" s="10"/>
      <c r="E59" s="10">
        <f>SUM(Regional!AI58:AS58)</f>
        <v>140260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2.75" customHeight="1" x14ac:dyDescent="0.25">
      <c r="A60" s="13">
        <v>38869</v>
      </c>
      <c r="B60" s="10">
        <f>IF(MONTH($A60)=1,SUM(Regional!B59:L59),IF(SUM(Regional!B59:L59)-SUM(Regional!B58:L58)&lt;=0,"",SUM(Regional!B59:L59)-SUM(Regional!B58:L58)))</f>
        <v>45535.600000000006</v>
      </c>
      <c r="C60" s="10">
        <f>IF(MONTH($A60)=1,SUM(Regional!M59:W59)/1000000,IF(SUM(Regional!M59:W59)/1000000-SUM(Regional!M58:W58)/1000000&lt;=0,"",SUM(Regional!M59:W59)/1000000-SUM(Regional!M58:W58)/1000000))</f>
        <v>35318.666090819985</v>
      </c>
      <c r="D60" s="10"/>
      <c r="E60" s="10">
        <f>SUM(Regional!AI59:AS59)</f>
        <v>147137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2.75" customHeight="1" x14ac:dyDescent="0.25">
      <c r="A61" s="13">
        <v>38899</v>
      </c>
      <c r="B61" s="10">
        <f>IF(MONTH($A61)=1,SUM(Regional!B60:L60),IF(SUM(Regional!B60:L60)-SUM(Regional!B59:L59)&lt;=0,"",SUM(Regional!B60:L60)-SUM(Regional!B59:L59)))</f>
        <v>48257.399999999994</v>
      </c>
      <c r="C61" s="10">
        <f>IF(MONTH($A61)=1,SUM(Regional!M60:W60)/1000000,IF(SUM(Regional!M60:W60)/1000000-SUM(Regional!M59:W59)/1000000&lt;=0,"",SUM(Regional!M60:W60)/1000000-SUM(Regional!M59:W59)/1000000))</f>
        <v>29713.412593409972</v>
      </c>
      <c r="D61" s="10"/>
      <c r="E61" s="10">
        <f>SUM(Regional!AI60:AS60)</f>
        <v>149434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2.75" customHeight="1" x14ac:dyDescent="0.25">
      <c r="A62" s="13">
        <v>38930</v>
      </c>
      <c r="B62" s="10">
        <f>IF(MONTH($A62)=1,SUM(Regional!B61:L61),IF(SUM(Regional!B61:L61)-SUM(Regional!B60:L60)&lt;=0,"",SUM(Regional!B61:L61)-SUM(Regional!B60:L60)))</f>
        <v>49461.599999999977</v>
      </c>
      <c r="C62" s="10">
        <f>IF(MONTH($A62)=1,SUM(Regional!M61:W61)/1000000,IF(SUM(Regional!M61:W61)/1000000-SUM(Regional!M60:W60)/1000000&lt;=0,"",SUM(Regional!M61:W61)/1000000-SUM(Regional!M60:W60)/1000000))</f>
        <v>28764.870276639995</v>
      </c>
      <c r="D62" s="10"/>
      <c r="E62" s="10">
        <f>SUM(Regional!AI61:AS61)</f>
        <v>154465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2.75" customHeight="1" x14ac:dyDescent="0.25">
      <c r="A63" s="13">
        <v>38961</v>
      </c>
      <c r="B63" s="10">
        <f>IF(MONTH($A63)=1,SUM(Regional!B62:L62),IF(SUM(Regional!B62:L62)-SUM(Regional!B61:L61)&lt;=0,"",SUM(Regional!B62:L62)-SUM(Regional!B61:L61)))</f>
        <v>42577.5</v>
      </c>
      <c r="C63" s="10">
        <f>IF(MONTH($A63)=1,SUM(Regional!M62:W62)/1000000,IF(SUM(Regional!M62:W62)/1000000-SUM(Regional!M61:W61)/1000000&lt;=0,"",SUM(Regional!M62:W62)/1000000-SUM(Regional!M61:W61)/1000000))</f>
        <v>29096.016482110019</v>
      </c>
      <c r="D63" s="10"/>
      <c r="E63" s="10">
        <f>SUM(Regional!AI62:AS62)</f>
        <v>149693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2.75" customHeight="1" x14ac:dyDescent="0.25">
      <c r="A64" s="13">
        <v>38991</v>
      </c>
      <c r="B64" s="10">
        <f>IF(MONTH($A64)=1,SUM(Regional!B63:L63),IF(SUM(Regional!B63:L63)-SUM(Regional!B62:L62)&lt;=0,"",SUM(Regional!B63:L63)-SUM(Regional!B62:L62)))</f>
        <v>53091.100000000035</v>
      </c>
      <c r="C64" s="10">
        <f>IF(MONTH($A64)=1,SUM(Regional!M63:W63)/1000000,IF(SUM(Regional!M63:W63)/1000000-SUM(Regional!M62:W62)/1000000&lt;=0,"",SUM(Regional!M63:W63)/1000000-SUM(Regional!M62:W62)/1000000))</f>
        <v>32086.225299090001</v>
      </c>
      <c r="D64" s="10"/>
      <c r="E64" s="10">
        <f>SUM(Regional!AI63:AS63)</f>
        <v>144415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2.75" customHeight="1" x14ac:dyDescent="0.25">
      <c r="A65" s="13">
        <v>39022</v>
      </c>
      <c r="B65" s="10">
        <f>IF(MONTH($A65)=1,SUM(Regional!B64:L64),IF(SUM(Regional!B64:L64)-SUM(Regional!B63:L63)&lt;=0,"",SUM(Regional!B64:L64)-SUM(Regional!B63:L63)))</f>
        <v>47198.800000000047</v>
      </c>
      <c r="C65" s="10">
        <f>IF(MONTH($A65)=1,SUM(Regional!M64:W64)/1000000,IF(SUM(Regional!M64:W64)/1000000-SUM(Regional!M63:W63)/1000000&lt;=0,"",SUM(Regional!M64:W64)/1000000-SUM(Regional!M63:W63)/1000000))</f>
        <v>39084.797352990019</v>
      </c>
      <c r="D65" s="10"/>
      <c r="E65" s="10">
        <f>SUM(Regional!AI64:AS64)</f>
        <v>130840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2.75" customHeight="1" x14ac:dyDescent="0.25">
      <c r="A66" s="13">
        <v>39052</v>
      </c>
      <c r="B66" s="10">
        <f>IF(MONTH($A66)=1,SUM(Regional!B65:L65),IF(SUM(Regional!B65:L65)-SUM(Regional!B64:L64)&lt;=0,"",SUM(Regional!B65:L65)-SUM(Regional!B64:L64)))</f>
        <v>45685.441999999923</v>
      </c>
      <c r="C66" s="10">
        <f>IF(MONTH($A66)=1,SUM(Regional!M65:W65)/1000000,IF(SUM(Regional!M65:W65)/1000000-SUM(Regional!M64:W64)/1000000&lt;=0,"",SUM(Regional!M65:W65)/1000000-SUM(Regional!M64:W64)/1000000))</f>
        <v>74999.902792340028</v>
      </c>
      <c r="D66" s="10"/>
      <c r="E66" s="10">
        <f>SUM(Regional!AI65:AS65)</f>
        <v>111120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2.75" customHeight="1" x14ac:dyDescent="0.25">
      <c r="A67" s="13">
        <v>39083</v>
      </c>
      <c r="B67" s="10">
        <f>IF(MONTH($A67)=1,SUM(Regional!B66:L66),IF(SUM(Regional!B66:L66)-SUM(Regional!B65:L65)&lt;=0,"",SUM(Regional!B66:L66)-SUM(Regional!B65:L65)))</f>
        <v>39537.199999999997</v>
      </c>
      <c r="C67" s="10">
        <f>IF(MONTH($A67)=1,SUM(Regional!M66:W66)/1000000,IF(SUM(Regional!M66:W66)/1000000-SUM(Regional!M65:W65)/1000000&lt;=0,"",SUM(Regional!M66:W66)/1000000-SUM(Regional!M65:W65)/1000000))</f>
        <v>14875.091031510001</v>
      </c>
      <c r="D67" s="10"/>
      <c r="E67" s="10">
        <f>SUM(Regional!AI66:AS66)</f>
        <v>113652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2.75" customHeight="1" x14ac:dyDescent="0.25">
      <c r="A68" s="13">
        <v>39114</v>
      </c>
      <c r="B68" s="10">
        <f>IF(MONTH($A68)=1,SUM(Regional!B67:L67),IF(SUM(Regional!B67:L67)-SUM(Regional!B66:L66)&lt;=0,"",SUM(Regional!B67:L67)-SUM(Regional!B66:L66)))</f>
        <v>35965.600000000006</v>
      </c>
      <c r="C68" s="10">
        <f>IF(MONTH($A68)=1,SUM(Regional!M67:W67)/1000000,IF(SUM(Regional!M67:W67)/1000000-SUM(Regional!M66:W66)/1000000&lt;=0,"",SUM(Regional!M67:W67)/1000000-SUM(Regional!M66:W66)/1000000))</f>
        <v>30498.415584400002</v>
      </c>
      <c r="D68" s="10"/>
      <c r="E68" s="10">
        <f>SUM(Regional!AI67:AS67)</f>
        <v>122400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2.75" customHeight="1" x14ac:dyDescent="0.25">
      <c r="A69" s="13">
        <v>39142</v>
      </c>
      <c r="B69" s="10">
        <f>IF(MONTH($A69)=1,SUM(Regional!B68:L68),IF(SUM(Regional!B68:L68)-SUM(Regional!B67:L67)&lt;=0,"",SUM(Regional!B68:L68)-SUM(Regional!B67:L67)))</f>
        <v>54639.699999999983</v>
      </c>
      <c r="C69" s="10">
        <f>IF(MONTH($A69)=1,SUM(Regional!M68:W68)/1000000,IF(SUM(Regional!M68:W68)/1000000-SUM(Regional!M67:W67)/1000000&lt;=0,"",SUM(Regional!M68:W68)/1000000-SUM(Regional!M67:W67)/1000000))</f>
        <v>39386.883563920004</v>
      </c>
      <c r="D69" s="10"/>
      <c r="E69" s="10">
        <f>SUM(Regional!AI68:AS68)</f>
        <v>131857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2.75" customHeight="1" x14ac:dyDescent="0.25">
      <c r="A70" s="13">
        <v>39173</v>
      </c>
      <c r="B70" s="10">
        <f>IF(MONTH($A70)=1,SUM(Regional!B69:L69),IF(SUM(Regional!B69:L69)-SUM(Regional!B68:L68)&lt;=0,"",SUM(Regional!B69:L69)-SUM(Regional!B68:L68)))</f>
        <v>52929.2</v>
      </c>
      <c r="C70" s="10">
        <f>IF(MONTH($A70)=1,SUM(Regional!M69:W69)/1000000,IF(SUM(Regional!M69:W69)/1000000-SUM(Regional!M68:W68)/1000000&lt;=0,"",SUM(Regional!M69:W69)/1000000-SUM(Regional!M68:W68)/1000000))</f>
        <v>40318.527652999997</v>
      </c>
      <c r="D70" s="10"/>
      <c r="E70" s="10">
        <f>SUM(Regional!AI69:AS69)</f>
        <v>152709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2.75" customHeight="1" x14ac:dyDescent="0.25">
      <c r="A71" s="13">
        <v>39203</v>
      </c>
      <c r="B71" s="10">
        <f>IF(MONTH($A71)=1,SUM(Regional!B70:L70),IF(SUM(Regional!B70:L70)-SUM(Regional!B69:L69)&lt;=0,"",SUM(Regional!B70:L70)-SUM(Regional!B69:L69)))</f>
        <v>60123.900000000023</v>
      </c>
      <c r="C71" s="10">
        <f>IF(MONTH($A71)=1,SUM(Regional!M70:W70)/1000000,IF(SUM(Regional!M70:W70)/1000000-SUM(Regional!M69:W69)/1000000&lt;=0,"",SUM(Regional!M70:W70)/1000000-SUM(Regional!M69:W69)/1000000))</f>
        <v>39812.302384719995</v>
      </c>
      <c r="D71" s="10"/>
      <c r="E71" s="10">
        <f>SUM(Regional!AI70:AS70)</f>
        <v>176708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2.75" customHeight="1" x14ac:dyDescent="0.25">
      <c r="A72" s="13">
        <v>39234</v>
      </c>
      <c r="B72" s="10">
        <f>IF(MONTH($A72)=1,SUM(Regional!B71:L71),IF(SUM(Regional!B71:L71)-SUM(Regional!B70:L70)&lt;=0,"",SUM(Regional!B71:L71)-SUM(Regional!B70:L70)))</f>
        <v>48379.099999999948</v>
      </c>
      <c r="C72" s="10">
        <f>IF(MONTH($A72)=1,SUM(Regional!M71:W71)/1000000,IF(SUM(Regional!M71:W71)/1000000-SUM(Regional!M70:W70)/1000000&lt;=0,"",SUM(Regional!M71:W71)/1000000-SUM(Regional!M70:W70)/1000000))</f>
        <v>42843.40381800005</v>
      </c>
      <c r="D72" s="10"/>
      <c r="E72" s="10">
        <f>SUM(Regional!AI71:AS71)</f>
        <v>188049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2.75" customHeight="1" x14ac:dyDescent="0.25">
      <c r="A73" s="13">
        <v>39264</v>
      </c>
      <c r="B73" s="10">
        <f>IF(MONTH($A73)=1,SUM(Regional!B72:L72),IF(SUM(Regional!B72:L72)-SUM(Regional!B71:L71)&lt;=0,"",SUM(Regional!B72:L72)-SUM(Regional!B71:L71)))</f>
        <v>67802.299999999988</v>
      </c>
      <c r="C73" s="10">
        <f>IF(MONTH($A73)=1,SUM(Regional!M72:W72)/1000000,IF(SUM(Regional!M72:W72)/1000000-SUM(Regional!M71:W71)/1000000&lt;=0,"",SUM(Regional!M72:W72)/1000000-SUM(Regional!M71:W71)/1000000))</f>
        <v>47317.773078169877</v>
      </c>
      <c r="D73" s="10"/>
      <c r="E73" s="10">
        <f>SUM(Regional!AI72:AS72)</f>
        <v>189696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2.75" customHeight="1" x14ac:dyDescent="0.25">
      <c r="A74" s="13">
        <v>39295</v>
      </c>
      <c r="B74" s="10">
        <f>IF(MONTH($A74)=1,SUM(Regional!B73:L73),IF(SUM(Regional!B73:L73)-SUM(Regional!B72:L72)&lt;=0,"",SUM(Regional!B73:L73)-SUM(Regional!B72:L72)))</f>
        <v>60026.100000000093</v>
      </c>
      <c r="C74" s="10">
        <f>IF(MONTH($A74)=1,SUM(Regional!M73:W73)/1000000,IF(SUM(Regional!M73:W73)/1000000-SUM(Regional!M72:W72)/1000000&lt;=0,"",SUM(Regional!M73:W73)/1000000-SUM(Regional!M72:W72)/1000000))</f>
        <v>44227.714975630079</v>
      </c>
      <c r="D74" s="10"/>
      <c r="E74" s="10">
        <f>SUM(Regional!AI73:AS73)</f>
        <v>190601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2.75" customHeight="1" x14ac:dyDescent="0.25">
      <c r="A75" s="13">
        <v>39326</v>
      </c>
      <c r="B75" s="10">
        <f>IF(MONTH($A75)=1,SUM(Regional!B74:L74),IF(SUM(Regional!B74:L74)-SUM(Regional!B73:L73)&lt;=0,"",SUM(Regional!B74:L74)-SUM(Regional!B73:L73)))</f>
        <v>48973.199999999953</v>
      </c>
      <c r="C75" s="10">
        <f>IF(MONTH($A75)=1,SUM(Regional!M74:W74)/1000000,IF(SUM(Regional!M74:W74)/1000000-SUM(Regional!M73:W73)/1000000&lt;=0,"",SUM(Regional!M74:W74)/1000000-SUM(Regional!M73:W73)/1000000))</f>
        <v>45283.818769510021</v>
      </c>
      <c r="D75" s="10"/>
      <c r="E75" s="10">
        <f>SUM(Regional!AI74:AS74)</f>
        <v>183933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2.75" customHeight="1" x14ac:dyDescent="0.25">
      <c r="A76" s="13">
        <v>39356</v>
      </c>
      <c r="B76" s="10">
        <f>IF(MONTH($A76)=1,SUM(Regional!B75:L75),IF(SUM(Regional!B75:L75)-SUM(Regional!B74:L74)&lt;=0,"",SUM(Regional!B75:L75)-SUM(Regional!B74:L74)))</f>
        <v>70450.299999999988</v>
      </c>
      <c r="C76" s="10">
        <f>IF(MONTH($A76)=1,SUM(Regional!M75:W75)/1000000,IF(SUM(Regional!M75:W75)/1000000-SUM(Regional!M74:W74)/1000000&lt;=0,"",SUM(Regional!M75:W75)/1000000-SUM(Regional!M74:W74)/1000000))</f>
        <v>53281.806282669946</v>
      </c>
      <c r="D76" s="10"/>
      <c r="E76" s="10">
        <f>SUM(Regional!AI75:AS75)</f>
        <v>173670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2.75" customHeight="1" x14ac:dyDescent="0.25">
      <c r="A77" s="13">
        <v>39387</v>
      </c>
      <c r="B77" s="10">
        <f>IF(MONTH($A77)=1,SUM(Regional!B76:L76),IF(SUM(Regional!B76:L76)-SUM(Regional!B75:L75)&lt;=0,"",SUM(Regional!B76:L76)-SUM(Regional!B75:L75)))</f>
        <v>57926.500000000116</v>
      </c>
      <c r="C77" s="10">
        <f>IF(MONTH($A77)=1,SUM(Regional!M76:W76)/1000000,IF(SUM(Regional!M76:W76)/1000000-SUM(Regional!M75:W75)/1000000&lt;=0,"",SUM(Regional!M76:W76)/1000000-SUM(Regional!M75:W75)/1000000))</f>
        <v>56461.851509339991</v>
      </c>
      <c r="D77" s="10"/>
      <c r="E77" s="10">
        <f>SUM(Regional!AI76:AS76)</f>
        <v>159870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2.75" customHeight="1" x14ac:dyDescent="0.25">
      <c r="A78" s="13">
        <v>39417</v>
      </c>
      <c r="B78" s="10">
        <f>IF(MONTH($A78)=1,SUM(Regional!B77:L77),IF(SUM(Regional!B77:L77)-SUM(Regional!B76:L76)&lt;=0,"",SUM(Regional!B77:L77)-SUM(Regional!B76:L76)))</f>
        <v>65707.782999999938</v>
      </c>
      <c r="C78" s="10">
        <f>IF(MONTH($A78)=1,SUM(Regional!M77:W77)/1000000,IF(SUM(Regional!M77:W77)/1000000-SUM(Regional!M76:W76)/1000000&lt;=0,"",SUM(Regional!M77:W77)/1000000-SUM(Regional!M76:W76)/1000000))</f>
        <v>100786.25580310012</v>
      </c>
      <c r="D78" s="10"/>
      <c r="E78" s="10">
        <f>SUM(Regional!AI77:AS77)</f>
        <v>138160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2.75" customHeight="1" x14ac:dyDescent="0.25">
      <c r="A79" s="13">
        <v>39448</v>
      </c>
      <c r="B79" s="10">
        <f>IF(MONTH($A79)=1,SUM(Regional!B78:L78),IF(SUM(Regional!B78:L78)-SUM(Regional!B77:L77)&lt;=0,"",SUM(Regional!B78:L78)-SUM(Regional!B77:L77)))</f>
        <v>58401.8</v>
      </c>
      <c r="C79" s="10">
        <f>IF(MONTH($A79)=1,SUM(Regional!M78:W78)/1000000,IF(SUM(Regional!M78:W78)/1000000-SUM(Regional!M77:W77)/1000000&lt;=0,"",SUM(Regional!M78:W78)/1000000-SUM(Regional!M77:W77)/1000000))</f>
        <v>20658.60483855</v>
      </c>
      <c r="D79" s="10"/>
      <c r="E79" s="10">
        <f>SUM(Regional!AI78:AS78)</f>
        <v>137007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2.75" customHeight="1" x14ac:dyDescent="0.25">
      <c r="A80" s="13">
        <v>39479</v>
      </c>
      <c r="B80" s="10">
        <f>IF(MONTH($A80)=1,SUM(Regional!B79:L79),IF(SUM(Regional!B79:L79)-SUM(Regional!B78:L78)&lt;=0,"",SUM(Regional!B79:L79)-SUM(Regional!B78:L78)))</f>
        <v>45343.7</v>
      </c>
      <c r="C80" s="10">
        <f>IF(MONTH($A80)=1,SUM(Regional!M79:W79)/1000000,IF(SUM(Regional!M79:W79)/1000000-SUM(Regional!M78:W78)/1000000&lt;=0,"",SUM(Regional!M79:W79)/1000000-SUM(Regional!M78:W78)/1000000))</f>
        <v>47419.039302949997</v>
      </c>
      <c r="D80" s="10"/>
      <c r="E80" s="10">
        <f>SUM(Regional!AI79:AS79)</f>
        <v>145024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2.75" customHeight="1" x14ac:dyDescent="0.25">
      <c r="A81" s="13">
        <v>39508</v>
      </c>
      <c r="B81" s="10">
        <f>IF(MONTH($A81)=1,SUM(Regional!B80:L80),IF(SUM(Regional!B80:L80)-SUM(Regional!B79:L79)&lt;=0,"",SUM(Regional!B80:L80)-SUM(Regional!B79:L79)))</f>
        <v>56412.400000000023</v>
      </c>
      <c r="C81" s="10">
        <f>IF(MONTH($A81)=1,SUM(Regional!M80:W80)/1000000,IF(SUM(Regional!M80:W80)/1000000-SUM(Regional!M79:W79)/1000000&lt;=0,"",SUM(Regional!M80:W80)/1000000-SUM(Regional!M79:W79)/1000000))</f>
        <v>42484.124703689988</v>
      </c>
      <c r="D81" s="10"/>
      <c r="E81" s="10">
        <f>SUM(Regional!AI80:AS80)</f>
        <v>152171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2.75" customHeight="1" x14ac:dyDescent="0.25">
      <c r="A82" s="13">
        <v>39539</v>
      </c>
      <c r="B82" s="10">
        <f>IF(MONTH($A82)=1,SUM(Regional!B81:L81),IF(SUM(Regional!B81:L81)-SUM(Regional!B80:L80)&lt;=0,"",SUM(Regional!B81:L81)-SUM(Regional!B80:L80)))</f>
        <v>116868.69999999995</v>
      </c>
      <c r="C82" s="10">
        <f>IF(MONTH($A82)=1,SUM(Regional!M81:W81)/1000000,IF(SUM(Regional!M81:W81)/1000000-SUM(Regional!M80:W80)/1000000&lt;=0,"",SUM(Regional!M81:W81)/1000000-SUM(Regional!M80:W80)/1000000))</f>
        <v>48642.595438970005</v>
      </c>
      <c r="D82" s="10"/>
      <c r="E82" s="10">
        <f>SUM(Regional!AI81:AS81)</f>
        <v>178922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2.75" customHeight="1" x14ac:dyDescent="0.25">
      <c r="A83" s="13">
        <v>39569</v>
      </c>
      <c r="B83" s="10">
        <f>IF(MONTH($A83)=1,SUM(Regional!B82:L82),IF(SUM(Regional!B82:L82)-SUM(Regional!B81:L81)&lt;=0,"",SUM(Regional!B82:L82)-SUM(Regional!B81:L81)))</f>
        <v>56847.200000000012</v>
      </c>
      <c r="C83" s="10">
        <f>IF(MONTH($A83)=1,SUM(Regional!M82:W82)/1000000,IF(SUM(Regional!M82:W82)/1000000-SUM(Regional!M81:W81)/1000000&lt;=0,"",SUM(Regional!M82:W82)/1000000-SUM(Regional!M81:W81)/1000000))</f>
        <v>49090.134249449999</v>
      </c>
      <c r="D83" s="10"/>
      <c r="E83" s="10">
        <f>SUM(Regional!AI82:AS82)</f>
        <v>205560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2.75" customHeight="1" x14ac:dyDescent="0.25">
      <c r="A84" s="13">
        <v>39600</v>
      </c>
      <c r="B84" s="10">
        <f>IF(MONTH($A84)=1,SUM(Regional!B83:L83),IF(SUM(Regional!B83:L83)-SUM(Regional!B82:L82)&lt;=0,"",SUM(Regional!B83:L83)-SUM(Regional!B82:L82)))</f>
        <v>48979.600000000035</v>
      </c>
      <c r="C84" s="10">
        <f>IF(MONTH($A84)=1,SUM(Regional!M83:W83)/1000000,IF(SUM(Regional!M83:W83)/1000000-SUM(Regional!M82:W82)/1000000&lt;=0,"",SUM(Regional!M83:W83)/1000000-SUM(Regional!M82:W82)/1000000))</f>
        <v>62773.248790519981</v>
      </c>
      <c r="D84" s="10"/>
      <c r="E84" s="10">
        <f>SUM(Regional!AI83:AS83)</f>
        <v>203742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2.75" customHeight="1" x14ac:dyDescent="0.25">
      <c r="A85" s="13">
        <v>39630</v>
      </c>
      <c r="B85" s="10">
        <f>IF(MONTH($A85)=1,SUM(Regional!B84:L84),IF(SUM(Regional!B84:L84)-SUM(Regional!B83:L83)&lt;=0,"",SUM(Regional!B84:L84)-SUM(Regional!B83:L83)))</f>
        <v>132843.5</v>
      </c>
      <c r="C85" s="10">
        <f>IF(MONTH($A85)=1,SUM(Regional!M84:W84)/1000000,IF(SUM(Regional!M84:W84)/1000000-SUM(Regional!M83:W83)/1000000&lt;=0,"",SUM(Regional!M84:W84)/1000000-SUM(Regional!M83:W83)/1000000))</f>
        <v>71811.563189879991</v>
      </c>
      <c r="D85" s="10"/>
      <c r="E85" s="10">
        <f>SUM(Regional!AI84:AS84)</f>
        <v>205525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2.75" customHeight="1" x14ac:dyDescent="0.25">
      <c r="A86" s="13">
        <v>39661</v>
      </c>
      <c r="B86" s="10">
        <f>IF(MONTH($A86)=1,SUM(Regional!B85:L85),IF(SUM(Regional!B85:L85)-SUM(Regional!B84:L84)&lt;=0,"",SUM(Regional!B85:L85)-SUM(Regional!B84:L84)))</f>
        <v>58640.499999999884</v>
      </c>
      <c r="C86" s="10">
        <f>IF(MONTH($A86)=1,SUM(Regional!M85:W85)/1000000,IF(SUM(Regional!M85:W85)/1000000-SUM(Regional!M84:W84)/1000000&lt;=0,"",SUM(Regional!M85:W85)/1000000-SUM(Regional!M84:W84)/1000000))</f>
        <v>48247.425990229996</v>
      </c>
      <c r="D86" s="10"/>
      <c r="E86" s="10">
        <f>SUM(Regional!AI85:AS85)</f>
        <v>207746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2.75" customHeight="1" x14ac:dyDescent="0.25">
      <c r="A87" s="13">
        <v>39692</v>
      </c>
      <c r="B87" s="10">
        <f>IF(MONTH($A87)=1,SUM(Regional!B86:L86),IF(SUM(Regional!B86:L86)-SUM(Regional!B85:L85)&lt;=0,"",SUM(Regional!B86:L86)-SUM(Regional!B85:L85)))</f>
        <v>52216.100000000093</v>
      </c>
      <c r="C87" s="10">
        <f>IF(MONTH($A87)=1,SUM(Regional!M86:W86)/1000000,IF(SUM(Regional!M86:W86)/1000000-SUM(Regional!M85:W85)/1000000&lt;=0,"",SUM(Regional!M86:W86)/1000000-SUM(Regional!M85:W85)/1000000))</f>
        <v>56243.075737620064</v>
      </c>
      <c r="D87" s="10"/>
      <c r="E87" s="10">
        <f>SUM(Regional!AI86:AS86)</f>
        <v>202602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2.75" customHeight="1" x14ac:dyDescent="0.25">
      <c r="A88" s="13">
        <v>39722</v>
      </c>
      <c r="B88" s="10">
        <f>IF(MONTH($A88)=1,SUM(Regional!B87:L87),IF(SUM(Regional!B87:L87)-SUM(Regional!B86:L86)&lt;=0,"",SUM(Regional!B87:L87)-SUM(Regional!B86:L86)))</f>
        <v>83473.800000000047</v>
      </c>
      <c r="C88" s="10">
        <f>IF(MONTH($A88)=1,SUM(Regional!M87:W87)/1000000,IF(SUM(Regional!M87:W87)/1000000-SUM(Regional!M86:W86)/1000000&lt;=0,"",SUM(Regional!M87:W87)/1000000-SUM(Regional!M86:W86)/1000000))</f>
        <v>79365.824191979889</v>
      </c>
      <c r="D88" s="10"/>
      <c r="E88" s="10">
        <f>SUM(Regional!AI87:AS87)</f>
        <v>178395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2.75" customHeight="1" x14ac:dyDescent="0.25">
      <c r="A89" s="13">
        <v>39753</v>
      </c>
      <c r="B89" s="10">
        <f>IF(MONTH($A89)=1,SUM(Regional!B88:L88),IF(SUM(Regional!B88:L88)-SUM(Regional!B87:L87)&lt;=0,"",SUM(Regional!B88:L88)-SUM(Regional!B87:L87)))</f>
        <v>48404.900000000023</v>
      </c>
      <c r="C89" s="10">
        <f>IF(MONTH($A89)=1,SUM(Regional!M88:W88)/1000000,IF(SUM(Regional!M88:W88)/1000000-SUM(Regional!M87:W87)/1000000&lt;=0,"",SUM(Regional!M88:W88)/1000000-SUM(Regional!M87:W87)/1000000))</f>
        <v>60157.288306470145</v>
      </c>
      <c r="D89" s="10"/>
      <c r="E89" s="10">
        <f>SUM(Regional!AI88:AS88)</f>
        <v>135407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2.75" customHeight="1" x14ac:dyDescent="0.25">
      <c r="A90" s="13">
        <v>39783</v>
      </c>
      <c r="B90" s="10">
        <f>IF(MONTH($A90)=1,SUM(Regional!B89:L89),IF(SUM(Regional!B89:L89)-SUM(Regional!B88:L88)&lt;=0,"",SUM(Regional!B89:L89)-SUM(Regional!B88:L88)))</f>
        <v>48918.516999999993</v>
      </c>
      <c r="C90" s="10">
        <f>IF(MONTH($A90)=1,SUM(Regional!M89:W89)/1000000,IF(SUM(Regional!M89:W89)/1000000-SUM(Regional!M88:W88)/1000000&lt;=0,"",SUM(Regional!M89:W89)/1000000-SUM(Regional!M88:W88)/1000000))</f>
        <v>111623.0096489198</v>
      </c>
      <c r="D90" s="10"/>
      <c r="E90" s="10">
        <f>SUM(Regional!AI89:AS89)</f>
        <v>87436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2.75" customHeight="1" x14ac:dyDescent="0.25">
      <c r="A91" s="13">
        <v>39814</v>
      </c>
      <c r="B91" s="10">
        <f>IF(MONTH($A91)=1,SUM(Regional!B90:L90),IF(SUM(Regional!B90:L90)-SUM(Regional!B89:L89)&lt;=0,"",SUM(Regional!B90:L90)-SUM(Regional!B89:L89)))</f>
        <v>40997.599999999991</v>
      </c>
      <c r="C91" s="10">
        <f>IF(MONTH($A91)=1,SUM(Regional!M90:W90)/1000000,IF(SUM(Regional!M90:W90)/1000000-SUM(Regional!M89:W89)/1000000&lt;=0,"",SUM(Regional!M90:W90)/1000000-SUM(Regional!M89:W89)/1000000))</f>
        <v>21307.16192196</v>
      </c>
      <c r="D91" s="10"/>
      <c r="E91" s="10">
        <f>SUM(Regional!AI90:AS90)</f>
        <v>75974</v>
      </c>
      <c r="F91" s="10"/>
      <c r="G91" s="10"/>
      <c r="H91" s="10"/>
      <c r="I91" s="10">
        <f>IF(MONTH($A91)=1,SUM(Regional!CA90:CK90),IF(SUM(Regional!CA90:CK90)-SUM(Regional!CA89:CK89)&lt;=0,"",SUM(Regional!CA90:CK90)-SUM(Regional!CA89:CK89)))</f>
        <v>773.1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2.75" customHeight="1" x14ac:dyDescent="0.25">
      <c r="A92" s="13">
        <v>39845</v>
      </c>
      <c r="B92" s="10">
        <f>IF(MONTH($A92)=1,SUM(Regional!B91:L91),IF(SUM(Regional!B91:L91)-SUM(Regional!B90:L90)&lt;=0,"",SUM(Regional!B91:L91)-SUM(Regional!B90:L90)))</f>
        <v>39654.800000000003</v>
      </c>
      <c r="C92" s="10">
        <f>IF(MONTH($A92)=1,SUM(Regional!M91:W91)/1000000,IF(SUM(Regional!M91:W91)/1000000-SUM(Regional!M90:W90)/1000000&lt;=0,"",SUM(Regional!M91:W91)/1000000-SUM(Regional!M90:W90)/1000000))</f>
        <v>43412.508135829994</v>
      </c>
      <c r="D92" s="10"/>
      <c r="E92" s="10">
        <f>SUM(Regional!AI91:AS91)</f>
        <v>78883</v>
      </c>
      <c r="F92" s="10"/>
      <c r="G92" s="10"/>
      <c r="H92" s="10"/>
      <c r="I92" s="10">
        <f>IF(MONTH($A92)=1,SUM(Regional!CA91:CK91),IF(SUM(Regional!CA91:CK91)-SUM(Regional!CA90:CK90)&lt;=0,"",SUM(Regional!CA91:CK91)-SUM(Regional!CA90:CK90)))</f>
        <v>1004.9999999999999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2.75" customHeight="1" x14ac:dyDescent="0.25">
      <c r="A93" s="13">
        <v>39873</v>
      </c>
      <c r="B93" s="10">
        <f>IF(MONTH($A93)=1,SUM(Regional!B92:L92),IF(SUM(Regional!B92:L92)-SUM(Regional!B91:L91)&lt;=0,"",SUM(Regional!B92:L92)-SUM(Regional!B91:L91)))</f>
        <v>56625.400000000023</v>
      </c>
      <c r="C93" s="10">
        <f>IF(MONTH($A93)=1,SUM(Regional!M92:W92)/1000000,IF(SUM(Regional!M92:W92)/1000000-SUM(Regional!M91:W91)/1000000&lt;=0,"",SUM(Regional!M92:W92)/1000000-SUM(Regional!M91:W91)/1000000))</f>
        <v>52042.845065289999</v>
      </c>
      <c r="D93" s="10"/>
      <c r="E93" s="10">
        <f>SUM(Regional!AI92:AS92)</f>
        <v>89450</v>
      </c>
      <c r="F93" s="10"/>
      <c r="G93" s="10"/>
      <c r="H93" s="10"/>
      <c r="I93" s="10">
        <f>IF(MONTH($A93)=1,SUM(Regional!CA92:CK92),IF(SUM(Regional!CA92:CK92)-SUM(Regional!CA91:CK91)&lt;=0,"",SUM(Regional!CA92:CK92)-SUM(Regional!CA91:CK91)))</f>
        <v>1187.9000000000001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2.75" customHeight="1" x14ac:dyDescent="0.25">
      <c r="A94" s="13">
        <v>39904</v>
      </c>
      <c r="B94" s="10">
        <f>IF(MONTH($A94)=1,SUM(Regional!B93:L93),IF(SUM(Regional!B93:L93)-SUM(Regional!B92:L92)&lt;=0,"",SUM(Regional!B93:L93)-SUM(Regional!B92:L92)))</f>
        <v>56636.199999999953</v>
      </c>
      <c r="C94" s="10">
        <f>IF(MONTH($A94)=1,SUM(Regional!M93:W93)/1000000,IF(SUM(Regional!M93:W93)/1000000-SUM(Regional!M92:W92)/1000000&lt;=0,"",SUM(Regional!M93:W93)/1000000-SUM(Regional!M92:W92)/1000000))</f>
        <v>62495.038294720027</v>
      </c>
      <c r="D94" s="10"/>
      <c r="E94" s="10">
        <f>SUM(Regional!AI93:AS93)</f>
        <v>120409</v>
      </c>
      <c r="F94" s="10"/>
      <c r="G94" s="10">
        <f>IF(MONTH($A94)=1,SUM(Regional!BE93:BO93),IF(SUM(Regional!BE93:BO93)-SUM(Regional!BE92:BO92)&lt;=0,"",SUM(Regional!BE93:BO93)-SUM(Regional!BE92:BO92)))</f>
        <v>133335.40000000008</v>
      </c>
      <c r="H94" s="10">
        <f>IF(MONTH($A94)=1,SUM(Regional!BP93:BZ93)-SUM(Regional!CA93:CK93),IF((SUM(Regional!BP93:BZ93)-SUM(Regional!BP92:BZ92))-(SUM(Regional!CA93:CK93)-SUM(Regional!CA92:CK92))&lt;=0,"",(SUM(Regional!BP93:BZ93)-SUM(Regional!BP92:BZ92))-(SUM(Regional!CA93:CK93)-SUM(Regional!CA92:CK92))))</f>
        <v>14045.8</v>
      </c>
      <c r="I94" s="10">
        <f>IF(MONTH($A94)=1,SUM(Regional!CA93:CK93),IF(SUM(Regional!CA93:CK93)-SUM(Regional!CA92:CK92)&lt;=0,"",SUM(Regional!CA93:CK93)-SUM(Regional!CA92:CK92)))</f>
        <v>1351.6999999999998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2.75" customHeight="1" x14ac:dyDescent="0.25">
      <c r="A95" s="13">
        <v>39934</v>
      </c>
      <c r="B95" s="10">
        <f>IF(MONTH($A95)=1,SUM(Regional!B94:L94),IF(SUM(Regional!B94:L94)-SUM(Regional!B93:L93)&lt;=0,"",SUM(Regional!B94:L94)-SUM(Regional!B93:L93)))</f>
        <v>47368.200000000041</v>
      </c>
      <c r="C95" s="10">
        <f>IF(MONTH($A95)=1,SUM(Regional!M94:W94)/1000000,IF(SUM(Regional!M94:W94)/1000000-SUM(Regional!M93:W93)/1000000&lt;=0,"",SUM(Regional!M94:W94)/1000000-SUM(Regional!M93:W93)/1000000))</f>
        <v>54646.874099499953</v>
      </c>
      <c r="D95" s="10"/>
      <c r="E95" s="10">
        <f>SUM(Regional!AI94:AS94)</f>
        <v>140463</v>
      </c>
      <c r="F95" s="10"/>
      <c r="G95" s="10">
        <f>IF(MONTH($A95)=1,SUM(Regional!BE94:BO94),IF(SUM(Regional!BE94:BO94)-SUM(Regional!BE93:BO93)&lt;=0,"",SUM(Regional!BE94:BO94)-SUM(Regional!BE93:BO93)))</f>
        <v>119618.29999999987</v>
      </c>
      <c r="H95" s="10">
        <f>IF(MONTH($A95)=1,SUM(Regional!BP94:BZ94)-SUM(Regional!CA94:CK94),IF((SUM(Regional!BP94:BZ94)-SUM(Regional!BP93:BZ93))-(SUM(Regional!CA94:CK94)-SUM(Regional!CA93:CK93))&lt;=0,"",(SUM(Regional!BP94:BZ94)-SUM(Regional!BP93:BZ93))-(SUM(Regional!CA94:CK94)-SUM(Regional!CA93:CK93))))</f>
        <v>13465.700000000012</v>
      </c>
      <c r="I95" s="10">
        <f>IF(MONTH($A95)=1,SUM(Regional!CA94:CK94),IF(SUM(Regional!CA94:CK94)-SUM(Regional!CA93:CK93)&lt;=0,"",SUM(Regional!CA94:CK94)-SUM(Regional!CA93:CK93)))</f>
        <v>1109.0000000000009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2.75" customHeight="1" x14ac:dyDescent="0.25">
      <c r="A96" s="13">
        <v>39965</v>
      </c>
      <c r="B96" s="10">
        <f>IF(MONTH($A96)=1,SUM(Regional!B95:L95),IF(SUM(Regional!B95:L95)-SUM(Regional!B94:L94)&lt;=0,"",SUM(Regional!B95:L95)-SUM(Regional!B94:L94)))</f>
        <v>45638.799999999988</v>
      </c>
      <c r="C96" s="10">
        <f>IF(MONTH($A96)=1,SUM(Regional!M95:W95)/1000000,IF(SUM(Regional!M95:W95)/1000000-SUM(Regional!M94:W94)/1000000&lt;=0,"",SUM(Regional!M95:W95)/1000000-SUM(Regional!M94:W94)/1000000))</f>
        <v>58060.719990059995</v>
      </c>
      <c r="D96" s="10"/>
      <c r="E96" s="10">
        <f>SUM(Regional!AI95:AS95)</f>
        <v>157058</v>
      </c>
      <c r="F96" s="10"/>
      <c r="G96" s="10">
        <f>IF(MONTH($A96)=1,SUM(Regional!BE95:BO95),IF(SUM(Regional!BE95:BO95)-SUM(Regional!BE94:BO94)&lt;=0,"",SUM(Regional!BE95:BO95)-SUM(Regional!BE94:BO94)))</f>
        <v>131036.10000000009</v>
      </c>
      <c r="H96" s="10">
        <f>IF(MONTH($A96)=1,SUM(Regional!BP95:BZ95)-SUM(Regional!CA95:CK95),IF((SUM(Regional!BP95:BZ95)-SUM(Regional!BP94:BZ94))-(SUM(Regional!CA95:CK95)-SUM(Regional!CA94:CK94))&lt;=0,"",(SUM(Regional!BP95:BZ95)-SUM(Regional!BP94:BZ94))-(SUM(Regional!CA95:CK95)-SUM(Regional!CA94:CK94))))</f>
        <v>16652.199999999983</v>
      </c>
      <c r="I96" s="10">
        <f>IF(MONTH($A96)=1,SUM(Regional!CA95:CK95),IF(SUM(Regional!CA95:CK95)-SUM(Regional!CA94:CK94)&lt;=0,"",SUM(Regional!CA95:CK95)-SUM(Regional!CA94:CK94)))</f>
        <v>1399.199999999998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2.75" customHeight="1" x14ac:dyDescent="0.25">
      <c r="A97" s="13">
        <v>39995</v>
      </c>
      <c r="B97" s="10">
        <f>IF(MONTH($A97)=1,SUM(Regional!B96:L96),IF(SUM(Regional!B96:L96)-SUM(Regional!B95:L95)&lt;=0,"",SUM(Regional!B96:L96)-SUM(Regional!B95:L95)))</f>
        <v>62687.399999999907</v>
      </c>
      <c r="C97" s="10">
        <f>IF(MONTH($A97)=1,SUM(Regional!M96:W96)/1000000,IF(SUM(Regional!M96:W96)/1000000-SUM(Regional!M95:W95)/1000000&lt;=0,"",SUM(Regional!M96:W96)/1000000-SUM(Regional!M95:W95)/1000000))</f>
        <v>77843.873945740052</v>
      </c>
      <c r="D97" s="10"/>
      <c r="E97" s="10">
        <f>SUM(Regional!AI96:AS96)</f>
        <v>167653</v>
      </c>
      <c r="F97" s="10"/>
      <c r="G97" s="10">
        <f>IF(MONTH($A97)=1,SUM(Regional!BE96:BO96),IF(SUM(Regional!BE96:BO96)-SUM(Regional!BE95:BO95)&lt;=0,"",SUM(Regional!BE96:BO96)-SUM(Regional!BE95:BO95)))</f>
        <v>123853.29999999993</v>
      </c>
      <c r="H97" s="10">
        <f>IF(MONTH($A97)=1,SUM(Regional!BP96:BZ96)-SUM(Regional!CA96:CK96),IF((SUM(Regional!BP96:BZ96)-SUM(Regional!BP95:BZ95))-(SUM(Regional!CA96:CK96)-SUM(Regional!CA95:CK95))&lt;=0,"",(SUM(Regional!BP96:BZ96)-SUM(Regional!BP95:BZ95))-(SUM(Regional!CA96:CK96)-SUM(Regional!CA95:CK95))))</f>
        <v>17374.400000000009</v>
      </c>
      <c r="I97" s="10">
        <f>IF(MONTH($A97)=1,SUM(Regional!CA96:CK96),IF(SUM(Regional!CA96:CK96)-SUM(Regional!CA95:CK95)&lt;=0,"",SUM(Regional!CA96:CK96)-SUM(Regional!CA95:CK95)))</f>
        <v>1146.3000000000011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2.75" customHeight="1" x14ac:dyDescent="0.25">
      <c r="A98" s="13">
        <v>40026</v>
      </c>
      <c r="B98" s="10">
        <f>IF(MONTH($A98)=1,SUM(Regional!B97:L97),IF(SUM(Regional!B97:L97)-SUM(Regional!B96:L96)&lt;=0,"",SUM(Regional!B97:L97)-SUM(Regional!B96:L96)))</f>
        <v>52499.100000000093</v>
      </c>
      <c r="C98" s="10">
        <f>IF(MONTH($A98)=1,SUM(Regional!M97:W97)/1000000,IF(SUM(Regional!M97:W97)/1000000-SUM(Regional!M96:W96)/1000000&lt;=0,"",SUM(Regional!M97:W97)/1000000-SUM(Regional!M96:W96)/1000000))</f>
        <v>52827.190787800006</v>
      </c>
      <c r="D98" s="10">
        <f>AVERAGE(Regional!X97:AH97)</f>
        <v>7.745454545454546</v>
      </c>
      <c r="E98" s="10">
        <f>SUM(Regional!AI97:AS97)</f>
        <v>178585</v>
      </c>
      <c r="F98" s="10"/>
      <c r="G98" s="10">
        <f>IF(MONTH($A98)=1,SUM(Regional!BE97:BO97),IF(SUM(Regional!BE97:BO97)-SUM(Regional!BE96:BO96)&lt;=0,"",SUM(Regional!BE97:BO97)-SUM(Regional!BE96:BO96)))</f>
        <v>122627.70000000007</v>
      </c>
      <c r="H98" s="10">
        <f>IF(MONTH($A98)=1,SUM(Regional!BP97:BZ97)-SUM(Regional!CA97:CK97),IF((SUM(Regional!BP97:BZ97)-SUM(Regional!BP96:BZ96))-(SUM(Regional!CA97:CK97)-SUM(Regional!CA96:CK96))&lt;=0,"",(SUM(Regional!BP97:BZ97)-SUM(Regional!BP96:BZ96))-(SUM(Regional!CA97:CK97)-SUM(Regional!CA96:CK96))))</f>
        <v>16267.599999999995</v>
      </c>
      <c r="I98" s="10">
        <f>IF(MONTH($A98)=1,SUM(Regional!CA97:CK97),IF(SUM(Regional!CA97:CK97)-SUM(Regional!CA96:CK96)&lt;=0,"",SUM(Regional!CA97:CK97)-SUM(Regional!CA96:CK96)))</f>
        <v>1465.7999999999984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2.75" customHeight="1" x14ac:dyDescent="0.25">
      <c r="A99" s="13">
        <v>40057</v>
      </c>
      <c r="B99" s="10">
        <f>IF(MONTH($A99)=1,SUM(Regional!B98:L98),IF(SUM(Regional!B98:L98)-SUM(Regional!B97:L97)&lt;=0,"",SUM(Regional!B98:L98)-SUM(Regional!B97:L97)))</f>
        <v>56678.300000000047</v>
      </c>
      <c r="C99" s="10">
        <f>IF(MONTH($A99)=1,SUM(Regional!M98:W98)/1000000,IF(SUM(Regional!M98:W98)/1000000-SUM(Regional!M97:W97)/1000000&lt;=0,"",SUM(Regional!M98:W98)/1000000-SUM(Regional!M97:W97)/1000000))</f>
        <v>58901.858211369952</v>
      </c>
      <c r="D99" s="10">
        <f>AVERAGE(Regional!X98:AH98)</f>
        <v>7.8454545454545448</v>
      </c>
      <c r="E99" s="10">
        <f>SUM(Regional!AI98:AS98)</f>
        <v>177379</v>
      </c>
      <c r="F99" s="10"/>
      <c r="G99" s="10">
        <f>IF(MONTH($A99)=1,SUM(Regional!BE98:BO98),IF(SUM(Regional!BE98:BO98)-SUM(Regional!BE97:BO97)&lt;=0,"",SUM(Regional!BE98:BO98)-SUM(Regional!BE97:BO97)))</f>
        <v>152442.49999999977</v>
      </c>
      <c r="H99" s="10">
        <f>IF(MONTH($A99)=1,SUM(Regional!BP98:BZ98)-SUM(Regional!CA98:CK98),IF((SUM(Regional!BP98:BZ98)-SUM(Regional!BP97:BZ97))-(SUM(Regional!CA98:CK98)-SUM(Regional!CA97:CK97))&lt;=0,"",(SUM(Regional!BP98:BZ98)-SUM(Regional!BP97:BZ97))-(SUM(Regional!CA98:CK98)-SUM(Regional!CA97:CK97))))</f>
        <v>16335.900000000001</v>
      </c>
      <c r="I99" s="10">
        <f>IF(MONTH($A99)=1,SUM(Regional!CA98:CK98),IF(SUM(Regional!CA98:CK98)-SUM(Regional!CA97:CK97)&lt;=0,"",SUM(Regional!CA98:CK98)-SUM(Regional!CA97:CK97)))</f>
        <v>1697.4000000000015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2.75" customHeight="1" x14ac:dyDescent="0.25">
      <c r="A100" s="13">
        <v>40087</v>
      </c>
      <c r="B100" s="10">
        <f>IF(MONTH($A100)=1,SUM(Regional!B99:L99),IF(SUM(Regional!B99:L99)-SUM(Regional!B98:L98)&lt;=0,"",SUM(Regional!B99:L99)-SUM(Regional!B98:L98)))</f>
        <v>65656.699999999953</v>
      </c>
      <c r="C100" s="10">
        <f>IF(MONTH($A100)=1,SUM(Regional!M99:W99)/1000000,IF(SUM(Regional!M99:W99)/1000000-SUM(Regional!M98:W98)/1000000&lt;=0,"",SUM(Regional!M99:W99)/1000000-SUM(Regional!M98:W98)/1000000))</f>
        <v>60349.628685200005</v>
      </c>
      <c r="D100" s="10">
        <f>AVERAGE(Regional!X99:AH99)</f>
        <v>8.0636363636363626</v>
      </c>
      <c r="E100" s="10">
        <f>SUM(Regional!AI99:AS99)</f>
        <v>157977</v>
      </c>
      <c r="F100" s="10"/>
      <c r="G100" s="10">
        <f>IF(MONTH($A100)=1,SUM(Regional!BE99:BO99),IF(SUM(Regional!BE99:BO99)-SUM(Regional!BE98:BO98)&lt;=0,"",SUM(Regional!BE99:BO99)-SUM(Regional!BE98:BO98)))</f>
        <v>127863.50000000047</v>
      </c>
      <c r="H100" s="10">
        <f>IF(MONTH($A100)=1,SUM(Regional!BP99:BZ99)-SUM(Regional!CA99:CK99),IF((SUM(Regional!BP99:BZ99)-SUM(Regional!BP98:BZ98))-(SUM(Regional!CA99:CK99)-SUM(Regional!CA98:CK98))&lt;=0,"",(SUM(Regional!BP99:BZ99)-SUM(Regional!BP98:BZ98))-(SUM(Regional!CA99:CK99)-SUM(Regional!CA98:CK98))))</f>
        <v>15589.100000000004</v>
      </c>
      <c r="I100" s="10">
        <f>IF(MONTH($A100)=1,SUM(Regional!CA99:CK99),IF(SUM(Regional!CA99:CK99)-SUM(Regional!CA98:CK98)&lt;=0,"",SUM(Regional!CA99:CK99)-SUM(Regional!CA98:CK98)))</f>
        <v>2074.5000000000018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2.75" customHeight="1" x14ac:dyDescent="0.25">
      <c r="A101" s="13">
        <v>40118</v>
      </c>
      <c r="B101" s="10">
        <f>IF(MONTH($A101)=1,SUM(Regional!B100:L100),IF(SUM(Regional!B100:L100)-SUM(Regional!B99:L99)&lt;=0,"",SUM(Regional!B100:L100)-SUM(Regional!B99:L99)))</f>
        <v>50458.099999999977</v>
      </c>
      <c r="C101" s="10">
        <f>IF(MONTH($A101)=1,SUM(Regional!M100:W100)/1000000,IF(SUM(Regional!M100:W100)/1000000-SUM(Regional!M99:W99)/1000000&lt;=0,"",SUM(Regional!M100:W100)/1000000-SUM(Regional!M99:W99)/1000000))</f>
        <v>64801.638995599933</v>
      </c>
      <c r="D101" s="10">
        <f>AVERAGE(Regional!X100:AH100)</f>
        <v>8.2727272727272734</v>
      </c>
      <c r="E101" s="10">
        <f>SUM(Regional!AI100:AS100)</f>
        <v>131207</v>
      </c>
      <c r="F101" s="10"/>
      <c r="G101" s="10">
        <f>IF(MONTH($A101)=1,SUM(Regional!BE100:BO100),IF(SUM(Regional!BE100:BO100)-SUM(Regional!BE99:BO99)&lt;=0,"",SUM(Regional!BE100:BO100)-SUM(Regional!BE99:BO99)))</f>
        <v>118762.79999999981</v>
      </c>
      <c r="H101" s="10">
        <f>IF(MONTH($A101)=1,SUM(Regional!BP100:BZ100)-SUM(Regional!CA100:CK100),IF((SUM(Regional!BP100:BZ100)-SUM(Regional!BP99:BZ99))-(SUM(Regional!CA100:CK100)-SUM(Regional!CA99:CK99))&lt;=0,"",(SUM(Regional!BP100:BZ100)-SUM(Regional!BP99:BZ99))-(SUM(Regional!CA100:CK100)-SUM(Regional!CA99:CK99))))</f>
        <v>19062.400000000009</v>
      </c>
      <c r="I101" s="10">
        <f>IF(MONTH($A101)=1,SUM(Regional!CA100:CK100),IF(SUM(Regional!CA100:CK100)-SUM(Regional!CA99:CK99)&lt;=0,"",SUM(Regional!CA100:CK100)-SUM(Regional!CA99:CK99)))</f>
        <v>2263.6999999999971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2.75" customHeight="1" x14ac:dyDescent="0.25">
      <c r="A102" s="13">
        <v>40148</v>
      </c>
      <c r="B102" s="10">
        <f>IF(MONTH($A102)=1,SUM(Regional!B101:L101),IF(SUM(Regional!B101:L101)-SUM(Regional!B100:L100)&lt;=0,"",SUM(Regional!B101:L101)-SUM(Regional!B100:L100)))</f>
        <v>63695.481000000029</v>
      </c>
      <c r="C102" s="10">
        <f>IF(MONTH($A102)=1,SUM(Regional!M101:W101)/1000000,IF(SUM(Regional!M101:W101)/1000000-SUM(Regional!M100:W100)/1000000&lt;=0,"",SUM(Regional!M101:W101)/1000000-SUM(Regional!M100:W100)/1000000))</f>
        <v>123019.26386075013</v>
      </c>
      <c r="D102" s="10">
        <f>AVERAGE(Regional!X101:AH101)</f>
        <v>8.2727272727272734</v>
      </c>
      <c r="E102" s="10">
        <f>SUM(Regional!AI101:AS101)</f>
        <v>63747</v>
      </c>
      <c r="F102" s="10"/>
      <c r="G102" s="10">
        <f>IF(MONTH($A102)=1,SUM(Regional!BE101:BO101),IF(SUM(Regional!BE101:BO101)-SUM(Regional!BE100:BO100)&lt;=0,"",SUM(Regional!BE101:BO101)-SUM(Regional!BE100:BO100)))</f>
        <v>179790.20000000019</v>
      </c>
      <c r="H102" s="10">
        <f>IF(MONTH($A102)=1,SUM(Regional!BP101:BZ101)-SUM(Regional!CA101:CK101),IF((SUM(Regional!BP101:BZ101)-SUM(Regional!BP100:BZ100))-(SUM(Regional!CA101:CK101)-SUM(Regional!CA100:CK100))&lt;=0,"",(SUM(Regional!BP101:BZ101)-SUM(Regional!BP100:BZ100))-(SUM(Regional!CA101:CK101)-SUM(Regional!CA100:CK100))))</f>
        <v>21395.299999999992</v>
      </c>
      <c r="I102" s="10">
        <f>IF(MONTH($A102)=1,SUM(Regional!CA101:CK101),IF(SUM(Regional!CA101:CK101)-SUM(Regional!CA100:CK100)&lt;=0,"",SUM(Regional!CA101:CK101)-SUM(Regional!CA100:CK100)))</f>
        <v>3744.1000000000022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2.75" customHeight="1" x14ac:dyDescent="0.25">
      <c r="A103" s="13">
        <v>40179</v>
      </c>
      <c r="B103" s="10">
        <f>IF(MONTH($A103)=1,SUM(Regional!B102:L102),IF(SUM(Regional!B102:L102)-SUM(Regional!B101:L101)&lt;=0,"",SUM(Regional!B102:L102)-SUM(Regional!B101:L101)))</f>
        <v>49727.600000000006</v>
      </c>
      <c r="C103" s="10">
        <f>IF(MONTH($A103)=1,SUM(Regional!M102:W102)/1000000,IF(SUM(Regional!M102:W102)/1000000-SUM(Regional!M101:W101)/1000000&lt;=0,"",SUM(Regional!M102:W102)/1000000-SUM(Regional!M101:W101)/1000000))</f>
        <v>27866.795155610002</v>
      </c>
      <c r="D103" s="10">
        <f>AVERAGE(Regional!X102:AH102)</f>
        <v>8.745454545454546</v>
      </c>
      <c r="E103" s="10">
        <f>SUM(Regional!AI102:AS102)</f>
        <v>80683</v>
      </c>
      <c r="F103" s="10"/>
      <c r="G103" s="10">
        <f>IF(MONTH($A103)=1,SUM(Regional!BE102:BO102),IF(SUM(Regional!BE102:BO102)-SUM(Regional!BE101:BO101)&lt;=0,"",SUM(Regional!BE102:BO102)-SUM(Regional!BE101:BO101)))</f>
        <v>92823</v>
      </c>
      <c r="H103" s="10">
        <f>IF(MONTH($A103)=1,SUM(Regional!BP102:BZ102)-SUM(Regional!CA102:CK102),IF((SUM(Regional!BP102:BZ102)-SUM(Regional!BP101:BZ101))-(SUM(Regional!CA102:CK102)-SUM(Regional!CA101:CK101))&lt;=0,"",(SUM(Regional!BP102:BZ102)-SUM(Regional!BP101:BZ101))-(SUM(Regional!CA102:CK102)-SUM(Regional!CA101:CK101))))</f>
        <v>11516</v>
      </c>
      <c r="I103" s="10">
        <f>IF(MONTH($A103)=1,SUM(Regional!CA102:CK102),IF(SUM(Regional!CA102:CK102)-SUM(Regional!CA101:CK101)&lt;=0,"",SUM(Regional!CA102:CK102)-SUM(Regional!CA101:CK101)))</f>
        <v>1209</v>
      </c>
      <c r="J103" s="10">
        <f>'IPP (VVGU)'!S3</f>
        <v>1.29803745408692</v>
      </c>
      <c r="K103" s="10">
        <f>'IPP (VVGU)'!Q3</f>
        <v>0.98875136450689305</v>
      </c>
      <c r="L103" s="10">
        <f>'IPP (VVGU)'!R3</f>
        <v>1.76961233413679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>
        <f>'OKVED (VVGU)'!B3</f>
        <v>1.54578626185251</v>
      </c>
      <c r="AC103" s="10">
        <f>'OKVED (VVGU)'!C3</f>
        <v>1.0828617277564501</v>
      </c>
      <c r="AD103" s="10">
        <f>'OKVED (VVGU)'!D3</f>
        <v>1.0291827336403401</v>
      </c>
      <c r="AE103" s="10">
        <f>'OKVED (VVGU)'!E3</f>
        <v>1.10442875052817</v>
      </c>
      <c r="AF103" s="10">
        <f>'OKVED (VVGU)'!F3</f>
        <v>1.1258726170707101</v>
      </c>
      <c r="AG103" s="10"/>
    </row>
    <row r="104" spans="1:33" ht="12.75" customHeight="1" x14ac:dyDescent="0.25">
      <c r="A104" s="13">
        <v>40210</v>
      </c>
      <c r="B104" s="10">
        <f>IF(MONTH($A104)=1,SUM(Regional!B103:L103),IF(SUM(Regional!B103:L103)-SUM(Regional!B102:L102)&lt;=0,"",SUM(Regional!B103:L103)-SUM(Regional!B102:L102)))</f>
        <v>49210.3</v>
      </c>
      <c r="C104" s="10">
        <f>IF(MONTH($A104)=1,SUM(Regional!M103:W103)/1000000,IF(SUM(Regional!M103:W103)/1000000-SUM(Regional!M102:W102)/1000000&lt;=0,"",SUM(Regional!M103:W103)/1000000-SUM(Regional!M102:W102)/1000000))</f>
        <v>45583.963929890015</v>
      </c>
      <c r="D104" s="10">
        <f>AVERAGE(Regional!X103:AH103)</f>
        <v>9.2000000000000011</v>
      </c>
      <c r="E104" s="10">
        <f>SUM(Regional!AI103:AS103)</f>
        <v>91122</v>
      </c>
      <c r="F104" s="10"/>
      <c r="G104" s="10">
        <f>IF(MONTH($A104)=1,SUM(Regional!BE103:BO103),IF(SUM(Regional!BE103:BO103)-SUM(Regional!BE102:BO102)&lt;=0,"",SUM(Regional!BE103:BO103)-SUM(Regional!BE102:BO102)))</f>
        <v>125307</v>
      </c>
      <c r="H104" s="10">
        <f>IF(MONTH($A104)=1,SUM(Regional!BP103:BZ103)-SUM(Regional!CA103:CK103),IF((SUM(Regional!BP103:BZ103)-SUM(Regional!BP102:BZ102))-(SUM(Regional!CA103:CK103)-SUM(Regional!CA102:CK102))&lt;=0,"",(SUM(Regional!BP103:BZ103)-SUM(Regional!BP102:BZ102))-(SUM(Regional!CA103:CK103)-SUM(Regional!CA102:CK102))))</f>
        <v>22136</v>
      </c>
      <c r="I104" s="10">
        <f>IF(MONTH($A104)=1,SUM(Regional!CA103:CK103),IF(SUM(Regional!CA103:CK103)-SUM(Regional!CA102:CK102)&lt;=0,"",SUM(Regional!CA103:CK103)-SUM(Regional!CA102:CK102)))</f>
        <v>2188</v>
      </c>
      <c r="J104" s="10">
        <f>'IPP (VVGU)'!S4</f>
        <v>1.3115987886528799</v>
      </c>
      <c r="K104" s="10">
        <f>'IPP (VVGU)'!Q4</f>
        <v>0.99430002839623099</v>
      </c>
      <c r="L104" s="10">
        <f>'IPP (VVGU)'!R4</f>
        <v>1.8253982118821701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>
        <f>'OKVED (VVGU)'!B4</f>
        <v>1.58063565187912</v>
      </c>
      <c r="AC104" s="10">
        <f>'OKVED (VVGU)'!C4</f>
        <v>1.0835102946828901</v>
      </c>
      <c r="AD104" s="10">
        <f>'OKVED (VVGU)'!D4</f>
        <v>1.0333343085584401</v>
      </c>
      <c r="AE104" s="10">
        <f>'OKVED (VVGU)'!E4</f>
        <v>1.09153257324566</v>
      </c>
      <c r="AF104" s="10">
        <f>'OKVED (VVGU)'!F4</f>
        <v>1.1130512580946901</v>
      </c>
      <c r="AG104" s="10"/>
    </row>
    <row r="105" spans="1:33" ht="12.75" customHeight="1" x14ac:dyDescent="0.25">
      <c r="A105" s="13">
        <v>40238</v>
      </c>
      <c r="B105" s="10">
        <f>IF(MONTH($A105)=1,SUM(Regional!B104:L104),IF(SUM(Regional!B104:L104)-SUM(Regional!B103:L103)&lt;=0,"",SUM(Regional!B104:L104)-SUM(Regional!B103:L103)))</f>
        <v>73611.299999999974</v>
      </c>
      <c r="C105" s="10">
        <f>IF(MONTH($A105)=1,SUM(Regional!M104:W104)/1000000,IF(SUM(Regional!M104:W104)/1000000-SUM(Regional!M103:W103)/1000000&lt;=0,"",SUM(Regional!M104:W104)/1000000-SUM(Regional!M103:W103)/1000000))</f>
        <v>68226.711877029957</v>
      </c>
      <c r="D105" s="10">
        <f>AVERAGE(Regional!X104:AH104)</f>
        <v>9.163636363636364</v>
      </c>
      <c r="E105" s="10">
        <f>SUM(Regional!AI104:AS104)</f>
        <v>111949</v>
      </c>
      <c r="F105" s="10"/>
      <c r="G105" s="10">
        <f>IF(MONTH($A105)=1,SUM(Regional!BE104:BO104),IF(SUM(Regional!BE104:BO104)-SUM(Regional!BE103:BO103)&lt;=0,"",SUM(Regional!BE104:BO104)-SUM(Regional!BE103:BO103)))</f>
        <v>194197</v>
      </c>
      <c r="H105" s="10">
        <f>IF(MONTH($A105)=1,SUM(Regional!BP104:BZ104)-SUM(Regional!CA104:CK104),IF((SUM(Regional!BP104:BZ104)-SUM(Regional!BP103:BZ103))-(SUM(Regional!CA104:CK104)-SUM(Regional!CA103:CK103))&lt;=0,"",(SUM(Regional!BP104:BZ104)-SUM(Regional!BP103:BZ103))-(SUM(Regional!CA104:CK104)-SUM(Regional!CA103:CK103))))</f>
        <v>25344</v>
      </c>
      <c r="I105" s="10">
        <f>IF(MONTH($A105)=1,SUM(Regional!CA104:CK104),IF(SUM(Regional!CA104:CK104)-SUM(Regional!CA103:CK103)&lt;=0,"",SUM(Regional!CA104:CK104)-SUM(Regional!CA103:CK103)))</f>
        <v>2964</v>
      </c>
      <c r="J105" s="10">
        <f>'IPP (VVGU)'!S5</f>
        <v>1.3265243702846199</v>
      </c>
      <c r="K105" s="10">
        <f>'IPP (VVGU)'!Q5</f>
        <v>0.99326216378324295</v>
      </c>
      <c r="L105" s="10">
        <f>'IPP (VVGU)'!R5</f>
        <v>1.87454696322723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>
        <f>'OKVED (VVGU)'!B5</f>
        <v>1.5958657335713</v>
      </c>
      <c r="AC105" s="10">
        <f>'OKVED (VVGU)'!C5</f>
        <v>1.0843800950601801</v>
      </c>
      <c r="AD105" s="10">
        <f>'OKVED (VVGU)'!D5</f>
        <v>1.0344809755109701</v>
      </c>
      <c r="AE105" s="10">
        <f>'OKVED (VVGU)'!E5</f>
        <v>1.0967444882473401</v>
      </c>
      <c r="AF105" s="10">
        <f>'OKVED (VVGU)'!F5</f>
        <v>1.1102618826676101</v>
      </c>
      <c r="AG105" s="10">
        <f>IF(MOD(MONTH(A105),3)=0,SUM('GRP (VVGU)'!B2:B4),"")</f>
        <v>3.7078253429249504</v>
      </c>
    </row>
    <row r="106" spans="1:33" ht="12.75" customHeight="1" x14ac:dyDescent="0.25">
      <c r="A106" s="13">
        <v>40269</v>
      </c>
      <c r="B106" s="10">
        <f>IF(MONTH($A106)=1,SUM(Regional!B105:L105),IF(SUM(Regional!B105:L105)-SUM(Regional!B104:L104)&lt;=0,"",SUM(Regional!B105:L105)-SUM(Regional!B104:L104)))</f>
        <v>82005.600000000035</v>
      </c>
      <c r="C106" s="10">
        <f>IF(MONTH($A106)=1,SUM(Regional!M105:W105)/1000000,IF(SUM(Regional!M105:W105)/1000000-SUM(Regional!M104:W104)/1000000&lt;=0,"",SUM(Regional!M105:W105)/1000000-SUM(Regional!M104:W104)/1000000))</f>
        <v>64712.45275012005</v>
      </c>
      <c r="D106" s="10">
        <f>AVERAGE(Regional!X105:AH105)</f>
        <v>8.6909090909090896</v>
      </c>
      <c r="E106" s="10">
        <f>SUM(Regional!AI105:AS105)</f>
        <v>143059</v>
      </c>
      <c r="F106" s="10"/>
      <c r="G106" s="10">
        <f>IF(MONTH($A106)=1,SUM(Regional!BE105:BO105),IF(SUM(Regional!BE105:BO105)-SUM(Regional!BE104:BO104)&lt;=0,"",SUM(Regional!BE105:BO105)-SUM(Regional!BE104:BO104)))</f>
        <v>154950</v>
      </c>
      <c r="H106" s="10">
        <f>IF(MONTH($A106)=1,SUM(Regional!BP105:BZ105)-SUM(Regional!CA105:CK105),IF((SUM(Regional!BP105:BZ105)-SUM(Regional!BP104:BZ104))-(SUM(Regional!CA105:CK105)-SUM(Regional!CA104:CK104))&lt;=0,"",(SUM(Regional!BP105:BZ105)-SUM(Regional!BP104:BZ104))-(SUM(Regional!CA105:CK105)-SUM(Regional!CA104:CK104))))</f>
        <v>28513</v>
      </c>
      <c r="I106" s="10">
        <f>IF(MONTH($A106)=1,SUM(Regional!CA105:CK105),IF(SUM(Regional!CA105:CK105)-SUM(Regional!CA104:CK104)&lt;=0,"",SUM(Regional!CA105:CK105)-SUM(Regional!CA104:CK104)))</f>
        <v>3297</v>
      </c>
      <c r="J106" s="10">
        <f>'IPP (VVGU)'!S6</f>
        <v>1.3355169448945701</v>
      </c>
      <c r="K106" s="10">
        <f>'IPP (VVGU)'!Q6</f>
        <v>0.985040018602237</v>
      </c>
      <c r="L106" s="10">
        <f>'IPP (VVGU)'!R6</f>
        <v>1.8852677196498799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>
        <f>'OKVED (VVGU)'!B6</f>
        <v>1.60105014921422</v>
      </c>
      <c r="AC106" s="10">
        <f>'OKVED (VVGU)'!C6</f>
        <v>1.10154792719519</v>
      </c>
      <c r="AD106" s="10">
        <f>'OKVED (VVGU)'!D6</f>
        <v>1.0337410314647999</v>
      </c>
      <c r="AE106" s="10">
        <f>'OKVED (VVGU)'!E6</f>
        <v>1.11502266054245</v>
      </c>
      <c r="AF106" s="10">
        <f>'OKVED (VVGU)'!F6</f>
        <v>1.1242393215138899</v>
      </c>
      <c r="AG106" s="10" t="str">
        <f>IF(MOD(MONTH(A106),3)=0,SUM('GRP (VVGU)'!B3:B5),"")</f>
        <v/>
      </c>
    </row>
    <row r="107" spans="1:33" ht="12.75" customHeight="1" x14ac:dyDescent="0.25">
      <c r="A107" s="13">
        <v>40299</v>
      </c>
      <c r="B107" s="10">
        <f>IF(MONTH($A107)=1,SUM(Regional!B106:L106),IF(SUM(Regional!B106:L106)-SUM(Regional!B105:L105)&lt;=0,"",SUM(Regional!B106:L106)-SUM(Regional!B105:L105)))</f>
        <v>52730.899999999936</v>
      </c>
      <c r="C107" s="10">
        <f>IF(MONTH($A107)=1,SUM(Regional!M106:W106)/1000000,IF(SUM(Regional!M106:W106)/1000000-SUM(Regional!M105:W105)/1000000&lt;=0,"",SUM(Regional!M106:W106)/1000000-SUM(Regional!M105:W105)/1000000))</f>
        <v>58835.330314240011</v>
      </c>
      <c r="D107" s="10">
        <f>AVERAGE(Regional!X106:AH106)</f>
        <v>8.1090909090909076</v>
      </c>
      <c r="E107" s="10">
        <f>SUM(Regional!AI106:AS106)</f>
        <v>167284</v>
      </c>
      <c r="F107" s="10"/>
      <c r="G107" s="10">
        <f>IF(MONTH($A107)=1,SUM(Regional!BE106:BO106),IF(SUM(Regional!BE106:BO106)-SUM(Regional!BE105:BO105)&lt;=0,"",SUM(Regional!BE106:BO106)-SUM(Regional!BE105:BO105)))</f>
        <v>135164</v>
      </c>
      <c r="H107" s="10">
        <f>IF(MONTH($A107)=1,SUM(Regional!BP106:BZ106)-SUM(Regional!CA106:CK106),IF((SUM(Regional!BP106:BZ106)-SUM(Regional!BP105:BZ105))-(SUM(Regional!CA106:CK106)-SUM(Regional!CA105:CK105))&lt;=0,"",(SUM(Regional!BP106:BZ106)-SUM(Regional!BP105:BZ105))-(SUM(Regional!CA106:CK106)-SUM(Regional!CA105:CK105))))</f>
        <v>29528</v>
      </c>
      <c r="I107" s="10">
        <f>IF(MONTH($A107)=1,SUM(Regional!CA106:CK106),IF(SUM(Regional!CA106:CK106)-SUM(Regional!CA105:CK105)&lt;=0,"",SUM(Regional!CA106:CK106)-SUM(Regional!CA105:CK105)))</f>
        <v>3207</v>
      </c>
      <c r="J107" s="10">
        <f>'IPP (VVGU)'!S7</f>
        <v>1.3406122861360401</v>
      </c>
      <c r="K107" s="10">
        <f>'IPP (VVGU)'!Q7</f>
        <v>1.0045846329069501</v>
      </c>
      <c r="L107" s="10">
        <f>'IPP (VVGU)'!R7</f>
        <v>1.88164692286128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>
        <f>'OKVED (VVGU)'!B7</f>
        <v>1.61392194660592</v>
      </c>
      <c r="AC107" s="10">
        <f>'OKVED (VVGU)'!C7</f>
        <v>1.0972909201283301</v>
      </c>
      <c r="AD107" s="10">
        <f>'OKVED (VVGU)'!D7</f>
        <v>1.03794136909485</v>
      </c>
      <c r="AE107" s="10">
        <f>'OKVED (VVGU)'!E7</f>
        <v>1.1068835174231799</v>
      </c>
      <c r="AF107" s="10">
        <f>'OKVED (VVGU)'!F7</f>
        <v>1.1200022044667901</v>
      </c>
      <c r="AG107" s="10" t="str">
        <f>IF(MOD(MONTH(A107),3)=0,SUM('GRP (VVGU)'!B4:B6),"")</f>
        <v/>
      </c>
    </row>
    <row r="108" spans="1:33" ht="12.75" customHeight="1" x14ac:dyDescent="0.25">
      <c r="A108" s="13">
        <v>40330</v>
      </c>
      <c r="B108" s="10">
        <f>IF(MONTH($A108)=1,SUM(Regional!B107:L107),IF(SUM(Regional!B107:L107)-SUM(Regional!B106:L106)&lt;=0,"",SUM(Regional!B107:L107)-SUM(Regional!B106:L106)))</f>
        <v>60180.800000000047</v>
      </c>
      <c r="C108" s="10">
        <f>IF(MONTH($A108)=1,SUM(Regional!M107:W107)/1000000,IF(SUM(Regional!M107:W107)/1000000-SUM(Regional!M106:W106)/1000000&lt;=0,"",SUM(Regional!M107:W107)/1000000-SUM(Regional!M106:W106)/1000000))</f>
        <v>66110.012715169985</v>
      </c>
      <c r="D108" s="10">
        <f>AVERAGE(Regional!X107:AH107)</f>
        <v>7.5363636363636353</v>
      </c>
      <c r="E108" s="10">
        <f>SUM(Regional!AI107:AS107)</f>
        <v>168274</v>
      </c>
      <c r="F108" s="10"/>
      <c r="G108" s="10">
        <f>IF(MONTH($A108)=1,SUM(Regional!BE107:BO107),IF(SUM(Regional!BE107:BO107)-SUM(Regional!BE106:BO106)&lt;=0,"",SUM(Regional!BE107:BO107)-SUM(Regional!BE106:BO106)))</f>
        <v>166720</v>
      </c>
      <c r="H108" s="10">
        <f>IF(MONTH($A108)=1,SUM(Regional!BP107:BZ107)-SUM(Regional!CA107:CK107),IF((SUM(Regional!BP107:BZ107)-SUM(Regional!BP106:BZ106))-(SUM(Regional!CA107:CK107)-SUM(Regional!CA106:CK106))&lt;=0,"",(SUM(Regional!BP107:BZ107)-SUM(Regional!BP106:BZ106))-(SUM(Regional!CA107:CK107)-SUM(Regional!CA106:CK106))))</f>
        <v>32217</v>
      </c>
      <c r="I108" s="10">
        <f>IF(MONTH($A108)=1,SUM(Regional!CA107:CK107),IF(SUM(Regional!CA107:CK107)-SUM(Regional!CA106:CK106)&lt;=0,"",SUM(Regional!CA107:CK107)-SUM(Regional!CA106:CK106)))</f>
        <v>3757</v>
      </c>
      <c r="J108" s="10">
        <f>'IPP (VVGU)'!S8</f>
        <v>1.3551256565508001</v>
      </c>
      <c r="K108" s="10">
        <f>'IPP (VVGU)'!Q8</f>
        <v>1.00626232085983</v>
      </c>
      <c r="L108" s="10">
        <f>'IPP (VVGU)'!R8</f>
        <v>1.8979918575656201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>
        <f>'OKVED (VVGU)'!B8</f>
        <v>1.6477292091218401</v>
      </c>
      <c r="AC108" s="10">
        <f>'OKVED (VVGU)'!C8</f>
        <v>1.1022887647826101</v>
      </c>
      <c r="AD108" s="10">
        <f>'OKVED (VVGU)'!D8</f>
        <v>1.0415399197225901</v>
      </c>
      <c r="AE108" s="10">
        <f>'OKVED (VVGU)'!E8</f>
        <v>1.1117861817694701</v>
      </c>
      <c r="AF108" s="10">
        <f>'OKVED (VVGU)'!F8</f>
        <v>1.1287703373667799</v>
      </c>
      <c r="AG108" s="10">
        <f>IF(MOD(MONTH(A108),3)=0,SUM('GRP (VVGU)'!B5:B7),"")</f>
        <v>3.7667328430010003</v>
      </c>
    </row>
    <row r="109" spans="1:33" ht="12.75" customHeight="1" x14ac:dyDescent="0.25">
      <c r="A109" s="13">
        <v>40360</v>
      </c>
      <c r="B109" s="10">
        <f>IF(MONTH($A109)=1,SUM(Regional!B108:L108),IF(SUM(Regional!B108:L108)-SUM(Regional!B107:L107)&lt;=0,"",SUM(Regional!B108:L108)-SUM(Regional!B107:L107)))</f>
        <v>70690.099999999977</v>
      </c>
      <c r="C109" s="10">
        <f>IF(MONTH($A109)=1,SUM(Regional!M108:W108)/1000000,IF(SUM(Regional!M108:W108)/1000000-SUM(Regional!M107:W107)/1000000&lt;=0,"",SUM(Regional!M108:W108)/1000000-SUM(Regional!M107:W107)/1000000))</f>
        <v>76230.303860699991</v>
      </c>
      <c r="D109" s="10">
        <f>AVERAGE(Regional!X108:AH108)</f>
        <v>7.1909090909090887</v>
      </c>
      <c r="E109" s="10">
        <f>SUM(Regional!AI108:AS108)</f>
        <v>170304</v>
      </c>
      <c r="F109" s="10"/>
      <c r="G109" s="10">
        <f>IF(MONTH($A109)=1,SUM(Regional!BE108:BO108),IF(SUM(Regional!BE108:BO108)-SUM(Regional!BE107:BO107)&lt;=0,"",SUM(Regional!BE108:BO108)-SUM(Regional!BE107:BO107)))</f>
        <v>143008</v>
      </c>
      <c r="H109" s="10">
        <f>IF(MONTH($A109)=1,SUM(Regional!BP108:BZ108)-SUM(Regional!CA108:CK108),IF((SUM(Regional!BP108:BZ108)-SUM(Regional!BP107:BZ107))-(SUM(Regional!CA108:CK108)-SUM(Regional!CA107:CK107))&lt;=0,"",(SUM(Regional!BP108:BZ108)-SUM(Regional!BP107:BZ107))-(SUM(Regional!CA108:CK108)-SUM(Regional!CA107:CK107))))</f>
        <v>34609</v>
      </c>
      <c r="I109" s="10">
        <f>IF(MONTH($A109)=1,SUM(Regional!CA108:CK108),IF(SUM(Regional!CA108:CK108)-SUM(Regional!CA107:CK107)&lt;=0,"",SUM(Regional!CA108:CK108)-SUM(Regional!CA107:CK107)))</f>
        <v>3859</v>
      </c>
      <c r="J109" s="10">
        <f>'IPP (VVGU)'!S9</f>
        <v>1.3763465887608901</v>
      </c>
      <c r="K109" s="10">
        <f>'IPP (VVGU)'!Q9</f>
        <v>1.00705898805814</v>
      </c>
      <c r="L109" s="10">
        <f>'IPP (VVGU)'!R9</f>
        <v>1.9873933816627001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>
        <f>'OKVED (VVGU)'!B9</f>
        <v>1.66616586873509</v>
      </c>
      <c r="AC109" s="10">
        <f>'OKVED (VVGU)'!C9</f>
        <v>1.1037622552456801</v>
      </c>
      <c r="AD109" s="10">
        <f>'OKVED (VVGU)'!D9</f>
        <v>1.04462477582395</v>
      </c>
      <c r="AE109" s="10">
        <f>'OKVED (VVGU)'!E9</f>
        <v>1.1166821688964499</v>
      </c>
      <c r="AF109" s="10">
        <f>'OKVED (VVGU)'!F9</f>
        <v>1.1394379561766801</v>
      </c>
      <c r="AG109" s="10" t="str">
        <f>IF(MOD(MONTH(A109),3)=0,SUM('GRP (VVGU)'!B6:B8),"")</f>
        <v/>
      </c>
    </row>
    <row r="110" spans="1:33" ht="12.75" customHeight="1" x14ac:dyDescent="0.25">
      <c r="A110" s="13">
        <v>40391</v>
      </c>
      <c r="B110" s="10">
        <f>IF(MONTH($A110)=1,SUM(Regional!B109:L109),IF(SUM(Regional!B109:L109)-SUM(Regional!B108:L108)&lt;=0,"",SUM(Regional!B109:L109)-SUM(Regional!B108:L108)))</f>
        <v>61080.100000000093</v>
      </c>
      <c r="C110" s="10">
        <f>IF(MONTH($A110)=1,SUM(Regional!M109:W109)/1000000,IF(SUM(Regional!M109:W109)/1000000-SUM(Regional!M108:W108)/1000000&lt;=0,"",SUM(Regional!M109:W109)/1000000-SUM(Regional!M108:W108)/1000000))</f>
        <v>63773.509375829948</v>
      </c>
      <c r="D110" s="10">
        <f>AVERAGE(Regional!X109:AH109)</f>
        <v>7.0909090909090926</v>
      </c>
      <c r="E110" s="10">
        <f>SUM(Regional!AI109:AS109)</f>
        <v>174592</v>
      </c>
      <c r="F110" s="10"/>
      <c r="G110" s="10">
        <f>IF(MONTH($A110)=1,SUM(Regional!BE109:BO109),IF(SUM(Regional!BE109:BO109)-SUM(Regional!BE108:BO108)&lt;=0,"",SUM(Regional!BE109:BO109)-SUM(Regional!BE108:BO108)))</f>
        <v>134849</v>
      </c>
      <c r="H110" s="10">
        <f>IF(MONTH($A110)=1,SUM(Regional!BP109:BZ109)-SUM(Regional!CA109:CK109),IF((SUM(Regional!BP109:BZ109)-SUM(Regional!BP108:BZ108))-(SUM(Regional!CA109:CK109)-SUM(Regional!CA108:CK108))&lt;=0,"",(SUM(Regional!BP109:BZ109)-SUM(Regional!BP108:BZ108))-(SUM(Regional!CA109:CK109)-SUM(Regional!CA108:CK108))))</f>
        <v>34797</v>
      </c>
      <c r="I110" s="10">
        <f>IF(MONTH($A110)=1,SUM(Regional!CA109:CK109),IF(SUM(Regional!CA109:CK109)-SUM(Regional!CA108:CK108)&lt;=0,"",SUM(Regional!CA109:CK109)-SUM(Regional!CA108:CK108)))</f>
        <v>4277</v>
      </c>
      <c r="J110" s="10">
        <f>'IPP (VVGU)'!S10</f>
        <v>1.38341356930284</v>
      </c>
      <c r="K110" s="10">
        <f>'IPP (VVGU)'!Q10</f>
        <v>1.00960372585764</v>
      </c>
      <c r="L110" s="10">
        <f>'IPP (VVGU)'!R10</f>
        <v>1.99856077812118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>
        <f>'OKVED (VVGU)'!B10</f>
        <v>1.66230165357052</v>
      </c>
      <c r="AC110" s="10">
        <f>'OKVED (VVGU)'!C10</f>
        <v>1.1133725764671001</v>
      </c>
      <c r="AD110" s="10">
        <f>'OKVED (VVGU)'!D10</f>
        <v>1.0468130117652701</v>
      </c>
      <c r="AE110" s="10">
        <f>'OKVED (VVGU)'!E10</f>
        <v>1.1231935800242101</v>
      </c>
      <c r="AF110" s="10">
        <f>'OKVED (VVGU)'!F10</f>
        <v>1.1332132817574601</v>
      </c>
      <c r="AG110" s="10" t="str">
        <f>IF(MOD(MONTH(A110),3)=0,SUM('GRP (VVGU)'!B7:B9),"")</f>
        <v/>
      </c>
    </row>
    <row r="111" spans="1:33" ht="12.75" customHeight="1" x14ac:dyDescent="0.25">
      <c r="A111" s="13">
        <v>40422</v>
      </c>
      <c r="B111" s="10">
        <f>IF(MONTH($A111)=1,SUM(Regional!B110:L110),IF(SUM(Regional!B110:L110)-SUM(Regional!B109:L109)&lt;=0,"",SUM(Regional!B110:L110)-SUM(Regional!B109:L109)))</f>
        <v>60786.900000000023</v>
      </c>
      <c r="C111" s="10">
        <f>IF(MONTH($A111)=1,SUM(Regional!M110:W110)/1000000,IF(SUM(Regional!M110:W110)/1000000-SUM(Regional!M109:W109)/1000000&lt;=0,"",SUM(Regional!M110:W110)/1000000-SUM(Regional!M109:W109)/1000000))</f>
        <v>73852.817140380095</v>
      </c>
      <c r="D111" s="10">
        <f>AVERAGE(Regional!X110:AH110)</f>
        <v>7.0272727272727273</v>
      </c>
      <c r="E111" s="10">
        <f>SUM(Regional!AI110:AS110)</f>
        <v>176401</v>
      </c>
      <c r="F111" s="10"/>
      <c r="G111" s="10">
        <f>IF(MONTH($A111)=1,SUM(Regional!BE110:BO110),IF(SUM(Regional!BE110:BO110)-SUM(Regional!BE109:BO109)&lt;=0,"",SUM(Regional!BE110:BO110)-SUM(Regional!BE109:BO109)))</f>
        <v>172942</v>
      </c>
      <c r="H111" s="10">
        <f>IF(MONTH($A111)=1,SUM(Regional!BP110:BZ110)-SUM(Regional!CA110:CK110),IF((SUM(Regional!BP110:BZ110)-SUM(Regional!BP109:BZ109))-(SUM(Regional!CA110:CK110)-SUM(Regional!CA109:CK109))&lt;=0,"",(SUM(Regional!BP110:BZ110)-SUM(Regional!BP109:BZ109))-(SUM(Regional!CA110:CK110)-SUM(Regional!CA109:CK109))))</f>
        <v>35457</v>
      </c>
      <c r="I111" s="10">
        <f>IF(MONTH($A111)=1,SUM(Regional!CA110:CK110),IF(SUM(Regional!CA110:CK110)-SUM(Regional!CA109:CK109)&lt;=0,"",SUM(Regional!CA110:CK110)-SUM(Regional!CA109:CK109)))</f>
        <v>4893</v>
      </c>
      <c r="J111" s="10">
        <f>'IPP (VVGU)'!S11</f>
        <v>1.39964641784984</v>
      </c>
      <c r="K111" s="10">
        <f>'IPP (VVGU)'!Q11</f>
        <v>1.00719433920561</v>
      </c>
      <c r="L111" s="10">
        <f>'IPP (VVGU)'!R11</f>
        <v>2.0560415076209502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>
        <f>'OKVED (VVGU)'!B11</f>
        <v>1.69685260293268</v>
      </c>
      <c r="AC111" s="10">
        <f>'OKVED (VVGU)'!C11</f>
        <v>1.1206514427797101</v>
      </c>
      <c r="AD111" s="10">
        <f>'OKVED (VVGU)'!D11</f>
        <v>1.05003538974017</v>
      </c>
      <c r="AE111" s="10">
        <f>'OKVED (VVGU)'!E11</f>
        <v>1.1229397934558101</v>
      </c>
      <c r="AF111" s="10">
        <f>'OKVED (VVGU)'!F11</f>
        <v>1.1373722467941201</v>
      </c>
      <c r="AG111" s="10">
        <f>IF(MOD(MONTH(A111),3)=0,SUM('GRP (VVGU)'!B8:B10),"")</f>
        <v>3.8526578850062005</v>
      </c>
    </row>
    <row r="112" spans="1:33" ht="12.75" customHeight="1" x14ac:dyDescent="0.25">
      <c r="A112" s="13">
        <v>40452</v>
      </c>
      <c r="B112" s="10">
        <f>IF(MONTH($A112)=1,SUM(Regional!B111:L111),IF(SUM(Regional!B111:L111)-SUM(Regional!B110:L110)&lt;=0,"",SUM(Regional!B111:L111)-SUM(Regional!B110:L110)))</f>
        <v>71733.599999999977</v>
      </c>
      <c r="C112" s="10">
        <f>IF(MONTH($A112)=1,SUM(Regional!M111:W111)/1000000,IF(SUM(Regional!M111:W111)/1000000-SUM(Regional!M110:W110)/1000000&lt;=0,"",SUM(Regional!M111:W111)/1000000-SUM(Regional!M110:W110)/1000000))</f>
        <v>66758.853508719942</v>
      </c>
      <c r="D112" s="10">
        <f>AVERAGE(Regional!X111:AH111)</f>
        <v>7.0909090909090908</v>
      </c>
      <c r="E112" s="10">
        <f>SUM(Regional!AI111:AS111)</f>
        <v>165999</v>
      </c>
      <c r="F112" s="10"/>
      <c r="G112" s="10">
        <f>IF(MONTH($A112)=1,SUM(Regional!BE111:BO111),IF(SUM(Regional!BE111:BO111)-SUM(Regional!BE110:BO110)&lt;=0,"",SUM(Regional!BE111:BO111)-SUM(Regional!BE110:BO110)))</f>
        <v>170484</v>
      </c>
      <c r="H112" s="10">
        <f>IF(MONTH($A112)=1,SUM(Regional!BP111:BZ111)-SUM(Regional!CA111:CK111),IF((SUM(Regional!BP111:BZ111)-SUM(Regional!BP110:BZ110))-(SUM(Regional!CA111:CK111)-SUM(Regional!CA110:CK110))&lt;=0,"",(SUM(Regional!BP111:BZ111)-SUM(Regional!BP110:BZ110))-(SUM(Regional!CA111:CK111)-SUM(Regional!CA110:CK110))))</f>
        <v>35096</v>
      </c>
      <c r="I112" s="10">
        <f>IF(MONTH($A112)=1,SUM(Regional!CA111:CK111),IF(SUM(Regional!CA111:CK111)-SUM(Regional!CA110:CK110)&lt;=0,"",SUM(Regional!CA111:CK111)-SUM(Regional!CA110:CK110)))</f>
        <v>5428</v>
      </c>
      <c r="J112" s="10">
        <f>'IPP (VVGU)'!S12</f>
        <v>1.40675583091014</v>
      </c>
      <c r="K112" s="10">
        <f>'IPP (VVGU)'!Q12</f>
        <v>1.0085148789062399</v>
      </c>
      <c r="L112" s="10">
        <f>'IPP (VVGU)'!R12</f>
        <v>2.0140108442547402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>
        <f>'OKVED (VVGU)'!B12</f>
        <v>1.7159913123075501</v>
      </c>
      <c r="AC112" s="10">
        <f>'OKVED (VVGU)'!C12</f>
        <v>1.1339660136607299</v>
      </c>
      <c r="AD112" s="10">
        <f>'OKVED (VVGU)'!D12</f>
        <v>1.0488242606706</v>
      </c>
      <c r="AE112" s="10">
        <f>'OKVED (VVGU)'!E12</f>
        <v>1.13418963973974</v>
      </c>
      <c r="AF112" s="10">
        <f>'OKVED (VVGU)'!F12</f>
        <v>1.1248839618301301</v>
      </c>
      <c r="AG112" s="10" t="str">
        <f>IF(MOD(MONTH(A112),3)=0,SUM('GRP (VVGU)'!B9:B11),"")</f>
        <v/>
      </c>
    </row>
    <row r="113" spans="1:33" ht="12.75" customHeight="1" x14ac:dyDescent="0.25">
      <c r="A113" s="13">
        <v>40483</v>
      </c>
      <c r="B113" s="10">
        <f>IF(MONTH($A113)=1,SUM(Regional!B112:L112),IF(SUM(Regional!B112:L112)-SUM(Regional!B111:L111)&lt;=0,"",SUM(Regional!B112:L112)-SUM(Regional!B111:L111)))</f>
        <v>63813.29999999993</v>
      </c>
      <c r="C113" s="10">
        <f>IF(MONTH($A113)=1,SUM(Regional!M112:W112)/1000000,IF(SUM(Regional!M112:W112)/1000000-SUM(Regional!M111:W111)/1000000&lt;=0,"",SUM(Regional!M112:W112)/1000000-SUM(Regional!M111:W111)/1000000))</f>
        <v>73888.089013090008</v>
      </c>
      <c r="D113" s="10">
        <f>AVERAGE(Regional!X112:AH112)</f>
        <v>7.0727272727272723</v>
      </c>
      <c r="E113" s="10">
        <f>SUM(Regional!AI112:AS112)</f>
        <v>150530</v>
      </c>
      <c r="F113" s="10"/>
      <c r="G113" s="10">
        <f>IF(MONTH($A113)=1,SUM(Regional!BE112:BO112),IF(SUM(Regional!BE112:BO112)-SUM(Regional!BE111:BO111)&lt;=0,"",SUM(Regional!BE112:BO112)-SUM(Regional!BE111:BO111)))</f>
        <v>150794</v>
      </c>
      <c r="H113" s="10">
        <f>IF(MONTH($A113)=1,SUM(Regional!BP112:BZ112)-SUM(Regional!CA112:CK112),IF((SUM(Regional!BP112:BZ112)-SUM(Regional!BP111:BZ111))-(SUM(Regional!CA112:CK112)-SUM(Regional!CA111:CK111))&lt;=0,"",(SUM(Regional!BP112:BZ112)-SUM(Regional!BP111:BZ111))-(SUM(Regional!CA112:CK112)-SUM(Regional!CA111:CK111))))</f>
        <v>38579</v>
      </c>
      <c r="I113" s="10">
        <f>IF(MONTH($A113)=1,SUM(Regional!CA112:CK112),IF(SUM(Regional!CA112:CK112)-SUM(Regional!CA111:CK111)&lt;=0,"",SUM(Regional!CA112:CK112)-SUM(Regional!CA111:CK111)))</f>
        <v>5772</v>
      </c>
      <c r="J113" s="10">
        <f>'IPP (VVGU)'!S13</f>
        <v>1.4097617874697601</v>
      </c>
      <c r="K113" s="10">
        <f>'IPP (VVGU)'!Q13</f>
        <v>1.0082388074869799</v>
      </c>
      <c r="L113" s="10">
        <f>'IPP (VVGU)'!R13</f>
        <v>2.0246701373299998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>
        <f>'OKVED (VVGU)'!B13</f>
        <v>1.7299714463829201</v>
      </c>
      <c r="AC113" s="10">
        <f>'OKVED (VVGU)'!C13</f>
        <v>1.14982690291706</v>
      </c>
      <c r="AD113" s="10">
        <f>'OKVED (VVGU)'!D13</f>
        <v>1.05237158983569</v>
      </c>
      <c r="AE113" s="10">
        <f>'OKVED (VVGU)'!E13</f>
        <v>1.1364749065522199</v>
      </c>
      <c r="AF113" s="10">
        <f>'OKVED (VVGU)'!F13</f>
        <v>1.1071503213326199</v>
      </c>
      <c r="AG113" s="10" t="str">
        <f>IF(MOD(MONTH(A113),3)=0,SUM('GRP (VVGU)'!B10:B12),"")</f>
        <v/>
      </c>
    </row>
    <row r="114" spans="1:33" ht="12.75" customHeight="1" x14ac:dyDescent="0.25">
      <c r="A114" s="13">
        <v>40513</v>
      </c>
      <c r="B114" s="10">
        <f>IF(MONTH($A114)=1,SUM(Regional!B113:L113),IF(SUM(Regional!B113:L113)-SUM(Regional!B112:L112)&lt;=0,"",SUM(Regional!B113:L113)-SUM(Regional!B112:L112)))</f>
        <v>77166.358000000007</v>
      </c>
      <c r="C114" s="10">
        <f>IF(MONTH($A114)=1,SUM(Regional!M113:W113)/1000000,IF(SUM(Regional!M113:W113)/1000000-SUM(Regional!M112:W112)/1000000&lt;=0,"",SUM(Regional!M113:W113)/1000000-SUM(Regional!M112:W112)/1000000))</f>
        <v>132105.65435229999</v>
      </c>
      <c r="D114" s="10">
        <f>AVERAGE(Regional!X113:AH113)</f>
        <v>7.1636363636363631</v>
      </c>
      <c r="E114" s="10">
        <f>SUM(Regional!AI113:AS113)</f>
        <v>117898</v>
      </c>
      <c r="F114" s="10"/>
      <c r="G114" s="10">
        <f>IF(MONTH($A114)=1,SUM(Regional!BE113:BO113),IF(SUM(Regional!BE113:BO113)-SUM(Regional!BE112:BO112)&lt;=0,"",SUM(Regional!BE113:BO113)-SUM(Regional!BE112:BO112)))</f>
        <v>237580</v>
      </c>
      <c r="H114" s="10">
        <f>IF(MONTH($A114)=1,SUM(Regional!BP113:BZ113)-SUM(Regional!CA113:CK113),IF((SUM(Regional!BP113:BZ113)-SUM(Regional!BP112:BZ112))-(SUM(Regional!CA113:CK113)-SUM(Regional!CA112:CK112))&lt;=0,"",(SUM(Regional!BP113:BZ113)-SUM(Regional!BP112:BZ112))-(SUM(Regional!CA113:CK113)-SUM(Regional!CA112:CK112))))</f>
        <v>42869</v>
      </c>
      <c r="I114" s="10">
        <f>IF(MONTH($A114)=1,SUM(Regional!CA113:CK113),IF(SUM(Regional!CA113:CK113)-SUM(Regional!CA112:CK112)&lt;=0,"",SUM(Regional!CA113:CK113)-SUM(Regional!CA112:CK112)))</f>
        <v>9308</v>
      </c>
      <c r="J114" s="10">
        <f>'IPP (VVGU)'!S14</f>
        <v>1.4240170425686101</v>
      </c>
      <c r="K114" s="10">
        <f>'IPP (VVGU)'!Q14</f>
        <v>0.99247669832837804</v>
      </c>
      <c r="L114" s="10">
        <f>'IPP (VVGU)'!R14</f>
        <v>2.0364010971339099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>
        <f>'OKVED (VVGU)'!B14</f>
        <v>1.7291374736888101</v>
      </c>
      <c r="AC114" s="10">
        <f>'OKVED (VVGU)'!C14</f>
        <v>1.13950710997445</v>
      </c>
      <c r="AD114" s="10">
        <f>'OKVED (VVGU)'!D14</f>
        <v>1.05309481016519</v>
      </c>
      <c r="AE114" s="10">
        <f>'OKVED (VVGU)'!E14</f>
        <v>1.13653741775591</v>
      </c>
      <c r="AF114" s="10">
        <f>'OKVED (VVGU)'!F14</f>
        <v>1.1160943003806501</v>
      </c>
      <c r="AG114" s="10">
        <f>IF(MOD(MONTH(A114),3)=0,SUM('GRP (VVGU)'!B11:B13),"")</f>
        <v>3.9071951720350402</v>
      </c>
    </row>
    <row r="115" spans="1:33" ht="12.75" customHeight="1" x14ac:dyDescent="0.25">
      <c r="A115" s="13">
        <v>40544</v>
      </c>
      <c r="B115" s="10">
        <f>IF(MONTH($A115)=1,SUM(Regional!B114:L114),IF(SUM(Regional!B114:L114)-SUM(Regional!B113:L113)&lt;=0,"",SUM(Regional!B114:L114)-SUM(Regional!B113:L113)))</f>
        <v>61710.264999999999</v>
      </c>
      <c r="C115" s="10">
        <f>IF(MONTH($A115)=1,SUM(Regional!M114:W114)/1000000,IF(SUM(Regional!M114:W114)/1000000-SUM(Regional!M113:W113)/1000000&lt;=0,"",SUM(Regional!M114:W114)/1000000-SUM(Regional!M113:W113)/1000000))</f>
        <v>29708.387888129997</v>
      </c>
      <c r="D115" s="10">
        <f>AVERAGE(Regional!X114:AH114)</f>
        <v>7.3727272727272721</v>
      </c>
      <c r="E115" s="10">
        <f>SUM(Regional!AI114:AS114)</f>
        <v>124244</v>
      </c>
      <c r="F115" s="10"/>
      <c r="G115" s="10">
        <f>IF(MONTH($A115)=1,SUM(Regional!BE114:BO114),IF(SUM(Regional!BE114:BO114)-SUM(Regional!BE113:BO113)&lt;=0,"",SUM(Regional!BE114:BO114)-SUM(Regional!BE113:BO113)))</f>
        <v>116234</v>
      </c>
      <c r="H115" s="10">
        <f>IF(MONTH($A115)=1,SUM(Regional!BP114:BZ114)-SUM(Regional!CA114:CK114),IF((SUM(Regional!BP114:BZ114)-SUM(Regional!BP113:BZ113))-(SUM(Regional!CA114:CK114)-SUM(Regional!CA113:CK113))&lt;=0,"",(SUM(Regional!BP114:BZ114)-SUM(Regional!BP113:BZ113))-(SUM(Regional!CA114:CK114)-SUM(Regional!CA113:CK113))))</f>
        <v>26326</v>
      </c>
      <c r="I115" s="10">
        <f>IF(MONTH($A115)=1,SUM(Regional!CA114:CK114),IF(SUM(Regional!CA114:CK114)-SUM(Regional!CA113:CK113)&lt;=0,"",SUM(Regional!CA114:CK114)-SUM(Regional!CA113:CK113)))</f>
        <v>2752</v>
      </c>
      <c r="J115" s="10">
        <f>'IPP (VVGU)'!S15</f>
        <v>1.4487244635838199</v>
      </c>
      <c r="K115" s="10">
        <f>'IPP (VVGU)'!Q15</f>
        <v>1.0114144007757599</v>
      </c>
      <c r="L115" s="10">
        <f>'IPP (VVGU)'!R15</f>
        <v>2.1955006023605699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>
        <f>'OKVED (VVGU)'!B15</f>
        <v>1.79135519149425</v>
      </c>
      <c r="AC115" s="10">
        <f>'OKVED (VVGU)'!C15</f>
        <v>1.1637546468743201</v>
      </c>
      <c r="AD115" s="10">
        <f>'OKVED (VVGU)'!D15</f>
        <v>1.05886594370122</v>
      </c>
      <c r="AE115" s="10">
        <f>'OKVED (VVGU)'!E15</f>
        <v>1.14836885364116</v>
      </c>
      <c r="AF115" s="10">
        <f>'OKVED (VVGU)'!F15</f>
        <v>1.1362152915208299</v>
      </c>
      <c r="AG115" s="10" t="str">
        <f>IF(MOD(MONTH(A115),3)=0,SUM('GRP (VVGU)'!B12:B14),"")</f>
        <v/>
      </c>
    </row>
    <row r="116" spans="1:33" ht="12.75" customHeight="1" x14ac:dyDescent="0.25">
      <c r="A116" s="13">
        <v>40575</v>
      </c>
      <c r="B116" s="10">
        <f>IF(MONTH($A116)=1,SUM(Regional!B115:L115),IF(SUM(Regional!B115:L115)-SUM(Regional!B114:L114)&lt;=0,"",SUM(Regional!B115:L115)-SUM(Regional!B114:L114)))</f>
        <v>52953.62000000001</v>
      </c>
      <c r="C116" s="10">
        <f>IF(MONTH($A116)=1,SUM(Regional!M115:W115)/1000000,IF(SUM(Regional!M115:W115)/1000000-SUM(Regional!M114:W114)/1000000&lt;=0,"",SUM(Regional!M115:W115)/1000000-SUM(Regional!M114:W114)/1000000))</f>
        <v>54720.171028550008</v>
      </c>
      <c r="D116" s="10">
        <f>AVERAGE(Regional!X115:AH115)</f>
        <v>7.7181818181818187</v>
      </c>
      <c r="E116" s="10">
        <f>SUM(Regional!AI115:AS115)</f>
        <v>130572</v>
      </c>
      <c r="F116" s="10"/>
      <c r="G116" s="10">
        <f>IF(MONTH($A116)=1,SUM(Regional!BE115:BO115),IF(SUM(Regional!BE115:BO115)-SUM(Regional!BE114:BO114)&lt;=0,"",SUM(Regional!BE115:BO115)-SUM(Regional!BE114:BO114)))</f>
        <v>147008</v>
      </c>
      <c r="H116" s="10">
        <f>IF(MONTH($A116)=1,SUM(Regional!BP115:BZ115)-SUM(Regional!CA115:CK115),IF((SUM(Regional!BP115:BZ115)-SUM(Regional!BP114:BZ114))-(SUM(Regional!CA115:CK115)-SUM(Regional!CA114:CK114))&lt;=0,"",(SUM(Regional!BP115:BZ115)-SUM(Regional!BP114:BZ114))-(SUM(Regional!CA115:CK115)-SUM(Regional!CA114:CK114))))</f>
        <v>33006</v>
      </c>
      <c r="I116" s="10">
        <f>IF(MONTH($A116)=1,SUM(Regional!CA115:CK115),IF(SUM(Regional!CA115:CK115)-SUM(Regional!CA114:CK114)&lt;=0,"",SUM(Regional!CA115:CK115)-SUM(Regional!CA114:CK114)))</f>
        <v>4649</v>
      </c>
      <c r="J116" s="10">
        <f>'IPP (VVGU)'!S16</f>
        <v>1.4497158704459201</v>
      </c>
      <c r="K116" s="10">
        <f>'IPP (VVGU)'!Q16</f>
        <v>1.01256114538894</v>
      </c>
      <c r="L116" s="10">
        <f>'IPP (VVGU)'!R16</f>
        <v>2.1569330227768302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>
        <f>'OKVED (VVGU)'!B16</f>
        <v>1.76056385105577</v>
      </c>
      <c r="AC116" s="10">
        <f>'OKVED (VVGU)'!C16</f>
        <v>1.1644022084441401</v>
      </c>
      <c r="AD116" s="10">
        <f>'OKVED (VVGU)'!D16</f>
        <v>1.05069240417795</v>
      </c>
      <c r="AE116" s="10">
        <f>'OKVED (VVGU)'!E16</f>
        <v>1.15388164676575</v>
      </c>
      <c r="AF116" s="10">
        <f>'OKVED (VVGU)'!F16</f>
        <v>1.1424934871046899</v>
      </c>
      <c r="AG116" s="10" t="str">
        <f>IF(MOD(MONTH(A116),3)=0,SUM('GRP (VVGU)'!B13:B15),"")</f>
        <v/>
      </c>
    </row>
    <row r="117" spans="1:33" ht="12.75" customHeight="1" x14ac:dyDescent="0.25">
      <c r="A117" s="13">
        <v>40603</v>
      </c>
      <c r="B117" s="10">
        <f>IF(MONTH($A117)=1,SUM(Regional!B116:L116),IF(SUM(Regional!B116:L116)-SUM(Regional!B115:L115)&lt;=0,"",SUM(Regional!B116:L116)-SUM(Regional!B115:L115)))</f>
        <v>99535.669999999984</v>
      </c>
      <c r="C117" s="10">
        <f>IF(MONTH($A117)=1,SUM(Regional!M116:W116)/1000000,IF(SUM(Regional!M116:W116)/1000000-SUM(Regional!M115:W115)/1000000&lt;=0,"",SUM(Regional!M116:W116)/1000000-SUM(Regional!M115:W115)/1000000))</f>
        <v>76977.566326529995</v>
      </c>
      <c r="D117" s="10">
        <f>AVERAGE(Regional!X116:AH116)</f>
        <v>7.7727272727272725</v>
      </c>
      <c r="E117" s="10">
        <f>SUM(Regional!AI116:AS116)</f>
        <v>149199</v>
      </c>
      <c r="F117" s="10"/>
      <c r="G117" s="10">
        <f>IF(MONTH($A117)=1,SUM(Regional!BE116:BO116),IF(SUM(Regional!BE116:BO116)-SUM(Regional!BE115:BO115)&lt;=0,"",SUM(Regional!BE116:BO116)-SUM(Regional!BE115:BO115)))</f>
        <v>226193</v>
      </c>
      <c r="H117" s="10">
        <f>IF(MONTH($A117)=1,SUM(Regional!BP116:BZ116)-SUM(Regional!CA116:CK116),IF((SUM(Regional!BP116:BZ116)-SUM(Regional!BP115:BZ115))-(SUM(Regional!CA116:CK116)-SUM(Regional!CA115:CK115))&lt;=0,"",(SUM(Regional!BP116:BZ116)-SUM(Regional!BP115:BZ115))-(SUM(Regional!CA116:CK116)-SUM(Regional!CA115:CK115))))</f>
        <v>42945</v>
      </c>
      <c r="I117" s="10">
        <f>IF(MONTH($A117)=1,SUM(Regional!CA116:CK116),IF(SUM(Regional!CA116:CK116)-SUM(Regional!CA115:CK115)&lt;=0,"",SUM(Regional!CA116:CK116)-SUM(Regional!CA115:CK115)))</f>
        <v>6147</v>
      </c>
      <c r="J117" s="10">
        <f>'IPP (VVGU)'!S17</f>
        <v>1.45251596864303</v>
      </c>
      <c r="K117" s="10">
        <f>'IPP (VVGU)'!Q17</f>
        <v>1.0167467471960201</v>
      </c>
      <c r="L117" s="10">
        <f>'IPP (VVGU)'!R17</f>
        <v>2.1507727357659601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>
        <f>'OKVED (VVGU)'!B17</f>
        <v>1.7724873420038201</v>
      </c>
      <c r="AC117" s="10">
        <f>'OKVED (VVGU)'!C17</f>
        <v>1.1761505649544901</v>
      </c>
      <c r="AD117" s="10">
        <f>'OKVED (VVGU)'!D17</f>
        <v>1.05980930901173</v>
      </c>
      <c r="AE117" s="10">
        <f>'OKVED (VVGU)'!E17</f>
        <v>1.1564949587530999</v>
      </c>
      <c r="AF117" s="10">
        <f>'OKVED (VVGU)'!F17</f>
        <v>1.1353325181895899</v>
      </c>
      <c r="AG117" s="10">
        <f>IF(MOD(MONTH(A117),3)=0,SUM('GRP (VVGU)'!B14:B16),"")</f>
        <v>4.0009408512512401</v>
      </c>
    </row>
    <row r="118" spans="1:33" ht="12.75" customHeight="1" x14ac:dyDescent="0.25">
      <c r="A118" s="13">
        <v>40634</v>
      </c>
      <c r="B118" s="10">
        <f>IF(MONTH($A118)=1,SUM(Regional!B117:L117),IF(SUM(Regional!B117:L117)-SUM(Regional!B116:L116)&lt;=0,"",SUM(Regional!B117:L117)-SUM(Regional!B116:L116)))</f>
        <v>94381.180000000051</v>
      </c>
      <c r="C118" s="10">
        <f>IF(MONTH($A118)=1,SUM(Regional!M117:W117)/1000000,IF(SUM(Regional!M117:W117)/1000000-SUM(Regional!M116:W116)/1000000&lt;=0,"",SUM(Regional!M117:W117)/1000000-SUM(Regional!M116:W116)/1000000))</f>
        <v>66472.070604639972</v>
      </c>
      <c r="D118" s="10">
        <f>AVERAGE(Regional!X117:AH117)</f>
        <v>7.4454545454545444</v>
      </c>
      <c r="E118" s="10">
        <f>SUM(Regional!AI117:AS117)</f>
        <v>176587</v>
      </c>
      <c r="F118" s="10"/>
      <c r="G118" s="10">
        <f>IF(MONTH($A118)=1,SUM(Regional!BE117:BO117),IF(SUM(Regional!BE117:BO117)-SUM(Regional!BE116:BO116)&lt;=0,"",SUM(Regional!BE117:BO117)-SUM(Regional!BE116:BO116)))</f>
        <v>197193</v>
      </c>
      <c r="H118" s="10">
        <f>IF(MONTH($A118)=1,SUM(Regional!BP117:BZ117)-SUM(Regional!CA117:CK117),IF((SUM(Regional!BP117:BZ117)-SUM(Regional!BP116:BZ116))-(SUM(Regional!CA117:CK117)-SUM(Regional!CA116:CK116))&lt;=0,"",(SUM(Regional!BP117:BZ117)-SUM(Regional!BP116:BZ116))-(SUM(Regional!CA117:CK117)-SUM(Regional!CA116:CK116))))</f>
        <v>45823</v>
      </c>
      <c r="I118" s="10">
        <f>IF(MONTH($A118)=1,SUM(Regional!CA117:CK117),IF(SUM(Regional!CA117:CK117)-SUM(Regional!CA116:CK116)&lt;=0,"",SUM(Regional!CA117:CK117)-SUM(Regional!CA116:CK116)))</f>
        <v>7017</v>
      </c>
      <c r="J118" s="10">
        <f>'IPP (VVGU)'!S18</f>
        <v>1.4683039208458699</v>
      </c>
      <c r="K118" s="10">
        <f>'IPP (VVGU)'!Q18</f>
        <v>1.0234333673584299</v>
      </c>
      <c r="L118" s="10">
        <f>'IPP (VVGU)'!R18</f>
        <v>2.1899077559326598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>
        <f>'OKVED (VVGU)'!B18</f>
        <v>1.7914758506295401</v>
      </c>
      <c r="AC118" s="10">
        <f>'OKVED (VVGU)'!C18</f>
        <v>1.1854606783449</v>
      </c>
      <c r="AD118" s="10">
        <f>'OKVED (VVGU)'!D18</f>
        <v>1.06263571938752</v>
      </c>
      <c r="AE118" s="10">
        <f>'OKVED (VVGU)'!E18</f>
        <v>1.17056321768756</v>
      </c>
      <c r="AF118" s="10">
        <f>'OKVED (VVGU)'!F18</f>
        <v>1.1472575266373799</v>
      </c>
      <c r="AG118" s="10" t="str">
        <f>IF(MOD(MONTH(A118),3)=0,SUM('GRP (VVGU)'!B15:B17),"")</f>
        <v/>
      </c>
    </row>
    <row r="119" spans="1:33" ht="12.75" customHeight="1" x14ac:dyDescent="0.25">
      <c r="A119" s="13">
        <v>40664</v>
      </c>
      <c r="B119" s="10">
        <f>IF(MONTH($A119)=1,SUM(Regional!B118:L118),IF(SUM(Regional!B118:L118)-SUM(Regional!B117:L117)&lt;=0,"",SUM(Regional!B118:L118)-SUM(Regional!B117:L117)))</f>
        <v>82316.765999999945</v>
      </c>
      <c r="C119" s="10">
        <f>IF(MONTH($A119)=1,SUM(Regional!M118:W118)/1000000,IF(SUM(Regional!M118:W118)/1000000-SUM(Regional!M117:W117)/1000000&lt;=0,"",SUM(Regional!M118:W118)/1000000-SUM(Regional!M117:W117)/1000000))</f>
        <v>75398.861348960112</v>
      </c>
      <c r="D119" s="10">
        <f>AVERAGE(Regional!X118:AH118)</f>
        <v>7.0818181818181811</v>
      </c>
      <c r="E119" s="10">
        <f>SUM(Regional!AI118:AS118)</f>
        <v>208871</v>
      </c>
      <c r="F119" s="10"/>
      <c r="G119" s="10">
        <f>IF(MONTH($A119)=1,SUM(Regional!BE118:BO118),IF(SUM(Regional!BE118:BO118)-SUM(Regional!BE117:BO117)&lt;=0,"",SUM(Regional!BE118:BO118)-SUM(Regional!BE117:BO117)))</f>
        <v>171260</v>
      </c>
      <c r="H119" s="10">
        <f>IF(MONTH($A119)=1,SUM(Regional!BP118:BZ118)-SUM(Regional!CA118:CK118),IF((SUM(Regional!BP118:BZ118)-SUM(Regional!BP117:BZ117))-(SUM(Regional!CA118:CK118)-SUM(Regional!CA117:CK117))&lt;=0,"",(SUM(Regional!BP118:BZ118)-SUM(Regional!BP117:BZ117))-(SUM(Regional!CA118:CK118)-SUM(Regional!CA117:CK117))))</f>
        <v>47168</v>
      </c>
      <c r="I119" s="10">
        <f>IF(MONTH($A119)=1,SUM(Regional!CA118:CK118),IF(SUM(Regional!CA118:CK118)-SUM(Regional!CA117:CK117)&lt;=0,"",SUM(Regional!CA118:CK118)-SUM(Regional!CA117:CK117)))</f>
        <v>6939</v>
      </c>
      <c r="J119" s="10">
        <f>'IPP (VVGU)'!S19</f>
        <v>1.4803259329385301</v>
      </c>
      <c r="K119" s="10">
        <f>'IPP (VVGU)'!Q19</f>
        <v>1.0217109832990099</v>
      </c>
      <c r="L119" s="10">
        <f>'IPP (VVGU)'!R19</f>
        <v>2.2701386238888701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>
        <f>'OKVED (VVGU)'!B19</f>
        <v>1.81390075078835</v>
      </c>
      <c r="AC119" s="10">
        <f>'OKVED (VVGU)'!C19</f>
        <v>1.19916407630134</v>
      </c>
      <c r="AD119" s="10">
        <f>'OKVED (VVGU)'!D19</f>
        <v>1.06250986939879</v>
      </c>
      <c r="AE119" s="10">
        <f>'OKVED (VVGU)'!E19</f>
        <v>1.17079305323636</v>
      </c>
      <c r="AF119" s="10">
        <f>'OKVED (VVGU)'!F19</f>
        <v>1.13150212680345</v>
      </c>
      <c r="AG119" s="10" t="str">
        <f>IF(MOD(MONTH(A119),3)=0,SUM('GRP (VVGU)'!B16:B18),"")</f>
        <v/>
      </c>
    </row>
    <row r="120" spans="1:33" ht="12.75" customHeight="1" x14ac:dyDescent="0.25">
      <c r="A120" s="13">
        <v>40695</v>
      </c>
      <c r="B120" s="10">
        <f>IF(MONTH($A120)=1,SUM(Regional!B119:L119),IF(SUM(Regional!B119:L119)-SUM(Regional!B118:L118)&lt;=0,"",SUM(Regional!B119:L119)-SUM(Regional!B118:L118)))</f>
        <v>79710.32799999998</v>
      </c>
      <c r="C120" s="10">
        <f>IF(MONTH($A120)=1,SUM(Regional!M119:W119)/1000000,IF(SUM(Regional!M119:W119)/1000000-SUM(Regional!M118:W118)/1000000&lt;=0,"",SUM(Regional!M119:W119)/1000000-SUM(Regional!M118:W118)/1000000))</f>
        <v>74181.741869149962</v>
      </c>
      <c r="D120" s="10">
        <f>AVERAGE(Regional!X119:AH119)</f>
        <v>6.5909090909090899</v>
      </c>
      <c r="E120" s="10">
        <f>SUM(Regional!AI119:AS119)</f>
        <v>215027</v>
      </c>
      <c r="F120" s="10"/>
      <c r="G120" s="10">
        <f>IF(MONTH($A120)=1,SUM(Regional!BE119:BO119),IF(SUM(Regional!BE119:BO119)-SUM(Regional!BE118:BO118)&lt;=0,"",SUM(Regional!BE119:BO119)-SUM(Regional!BE118:BO118)))</f>
        <v>196294</v>
      </c>
      <c r="H120" s="10">
        <f>IF(MONTH($A120)=1,SUM(Regional!BP119:BZ119)-SUM(Regional!CA119:CK119),IF((SUM(Regional!BP119:BZ119)-SUM(Regional!BP118:BZ118))-(SUM(Regional!CA119:CK119)-SUM(Regional!CA118:CK118))&lt;=0,"",(SUM(Regional!BP119:BZ119)-SUM(Regional!BP118:BZ118))-(SUM(Regional!CA119:CK119)-SUM(Regional!CA118:CK118))))</f>
        <v>50806</v>
      </c>
      <c r="I120" s="10">
        <f>IF(MONTH($A120)=1,SUM(Regional!CA119:CK119),IF(SUM(Regional!CA119:CK119)-SUM(Regional!CA118:CK118)&lt;=0,"",SUM(Regional!CA119:CK119)-SUM(Regional!CA118:CK118)))</f>
        <v>8321</v>
      </c>
      <c r="J120" s="10">
        <f>'IPP (VVGU)'!S20</f>
        <v>1.48089631074996</v>
      </c>
      <c r="K120" s="10">
        <f>'IPP (VVGU)'!Q20</f>
        <v>1.0231454481612201</v>
      </c>
      <c r="L120" s="10">
        <f>'IPP (VVGU)'!R20</f>
        <v>2.2360124756604201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>
        <f>'OKVED (VVGU)'!B20</f>
        <v>1.7886523791213</v>
      </c>
      <c r="AC120" s="10">
        <f>'OKVED (VVGU)'!C20</f>
        <v>1.2044646705373401</v>
      </c>
      <c r="AD120" s="10">
        <f>'OKVED (VVGU)'!D20</f>
        <v>1.0612923448167699</v>
      </c>
      <c r="AE120" s="10">
        <f>'OKVED (VVGU)'!E20</f>
        <v>1.1730892295781401</v>
      </c>
      <c r="AF120" s="10">
        <f>'OKVED (VVGU)'!F20</f>
        <v>1.13268469718106</v>
      </c>
      <c r="AG120" s="10">
        <f>IF(MOD(MONTH(A120),3)=0,SUM('GRP (VVGU)'!B17:B19),"")</f>
        <v>4.06803716249091</v>
      </c>
    </row>
    <row r="121" spans="1:33" ht="12.75" customHeight="1" x14ac:dyDescent="0.25">
      <c r="A121" s="13">
        <v>40725</v>
      </c>
      <c r="B121" s="10">
        <f>IF(MONTH($A121)=1,SUM(Regional!B120:L120),IF(SUM(Regional!B120:L120)-SUM(Regional!B119:L119)&lt;=0,"",SUM(Regional!B120:L120)-SUM(Regional!B119:L119)))</f>
        <v>89760.044000000053</v>
      </c>
      <c r="C121" s="10">
        <f>IF(MONTH($A121)=1,SUM(Regional!M120:W120)/1000000,IF(SUM(Regional!M120:W120)/1000000-SUM(Regional!M119:W119)/1000000&lt;=0,"",SUM(Regional!M120:W120)/1000000-SUM(Regional!M119:W119)/1000000))</f>
        <v>65817.159278219973</v>
      </c>
      <c r="D121" s="10">
        <f>AVERAGE(Regional!X120:AH120)</f>
        <v>6.3545454545454536</v>
      </c>
      <c r="E121" s="10">
        <f>SUM(Regional!AI120:AS120)</f>
        <v>218000</v>
      </c>
      <c r="F121" s="10"/>
      <c r="G121" s="10">
        <f>IF(MONTH($A121)=1,SUM(Regional!BE120:BO120),IF(SUM(Regional!BE120:BO120)-SUM(Regional!BE119:BO119)&lt;=0,"",SUM(Regional!BE120:BO120)-SUM(Regional!BE119:BO119)))</f>
        <v>169933</v>
      </c>
      <c r="H121" s="10">
        <f>IF(MONTH($A121)=1,SUM(Regional!BP120:BZ120)-SUM(Regional!CA120:CK120),IF((SUM(Regional!BP120:BZ120)-SUM(Regional!BP119:BZ119))-(SUM(Regional!CA120:CK120)-SUM(Regional!CA119:CK119))&lt;=0,"",(SUM(Regional!BP120:BZ120)-SUM(Regional!BP119:BZ119))-(SUM(Regional!CA120:CK120)-SUM(Regional!CA119:CK119))))</f>
        <v>47777</v>
      </c>
      <c r="I121" s="10">
        <f>IF(MONTH($A121)=1,SUM(Regional!CA120:CK120),IF(SUM(Regional!CA120:CK120)-SUM(Regional!CA119:CK119)&lt;=0,"",SUM(Regional!CA120:CK120)-SUM(Regional!CA119:CK119)))</f>
        <v>8036</v>
      </c>
      <c r="J121" s="10">
        <f>'IPP (VVGU)'!S21</f>
        <v>1.4801148076502499</v>
      </c>
      <c r="K121" s="10">
        <f>'IPP (VVGU)'!Q21</f>
        <v>1.0252941138565901</v>
      </c>
      <c r="L121" s="10">
        <f>'IPP (VVGU)'!R21</f>
        <v>2.21853896593601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>
        <f>'OKVED (VVGU)'!B21</f>
        <v>1.80494155387638</v>
      </c>
      <c r="AC121" s="10">
        <f>'OKVED (VVGU)'!C21</f>
        <v>1.22000873571922</v>
      </c>
      <c r="AD121" s="10">
        <f>'OKVED (VVGU)'!D21</f>
        <v>1.06439553196</v>
      </c>
      <c r="AE121" s="10">
        <f>'OKVED (VVGU)'!E21</f>
        <v>1.1879811733044301</v>
      </c>
      <c r="AF121" s="10">
        <f>'OKVED (VVGU)'!F21</f>
        <v>1.1555077981262101</v>
      </c>
      <c r="AG121" s="10" t="str">
        <f>IF(MOD(MONTH(A121),3)=0,SUM('GRP (VVGU)'!B18:B20),"")</f>
        <v/>
      </c>
    </row>
    <row r="122" spans="1:33" ht="12.75" customHeight="1" x14ac:dyDescent="0.25">
      <c r="A122" s="13">
        <v>40756</v>
      </c>
      <c r="B122" s="10">
        <f>IF(MONTH($A122)=1,SUM(Regional!B121:L121),IF(SUM(Regional!B121:L121)-SUM(Regional!B120:L120)&lt;=0,"",SUM(Regional!B121:L121)-SUM(Regional!B120:L120)))</f>
        <v>81066.686999999802</v>
      </c>
      <c r="C122" s="10">
        <f>IF(MONTH($A122)=1,SUM(Regional!M121:W121)/1000000,IF(SUM(Regional!M121:W121)/1000000-SUM(Regional!M120:W120)/1000000&lt;=0,"",SUM(Regional!M121:W121)/1000000-SUM(Regional!M120:W120)/1000000))</f>
        <v>68748.309525549936</v>
      </c>
      <c r="D122" s="10">
        <f>AVERAGE(Regional!X121:AH121)</f>
        <v>6.254545454545454</v>
      </c>
      <c r="E122" s="10">
        <f>SUM(Regional!AI121:AS121)</f>
        <v>219219</v>
      </c>
      <c r="F122" s="10"/>
      <c r="G122" s="10">
        <f>IF(MONTH($A122)=1,SUM(Regional!BE121:BO121),IF(SUM(Regional!BE121:BO121)-SUM(Regional!BE120:BO120)&lt;=0,"",SUM(Regional!BE121:BO121)-SUM(Regional!BE120:BO120)))</f>
        <v>186709</v>
      </c>
      <c r="H122" s="10">
        <f>IF(MONTH($A122)=1,SUM(Regional!BP121:BZ121)-SUM(Regional!CA121:CK121),IF((SUM(Regional!BP121:BZ121)-SUM(Regional!BP120:BZ120))-(SUM(Regional!CA121:CK121)-SUM(Regional!CA120:CK120))&lt;=0,"",(SUM(Regional!BP121:BZ121)-SUM(Regional!BP120:BZ120))-(SUM(Regional!CA121:CK121)-SUM(Regional!CA120:CK120))))</f>
        <v>50921</v>
      </c>
      <c r="I122" s="10">
        <f>IF(MONTH($A122)=1,SUM(Regional!CA121:CK121),IF(SUM(Regional!CA121:CK121)-SUM(Regional!CA120:CK120)&lt;=0,"",SUM(Regional!CA121:CK121)-SUM(Regional!CA120:CK120)))</f>
        <v>8424</v>
      </c>
      <c r="J122" s="10">
        <f>'IPP (VVGU)'!S22</f>
        <v>1.4854891940444701</v>
      </c>
      <c r="K122" s="10">
        <f>'IPP (VVGU)'!Q22</f>
        <v>1.0238506422989599</v>
      </c>
      <c r="L122" s="10">
        <f>'IPP (VVGU)'!R22</f>
        <v>2.2172089815502001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>
        <f>'OKVED (VVGU)'!B22</f>
        <v>1.8196990995792801</v>
      </c>
      <c r="AC122" s="10">
        <f>'OKVED (VVGU)'!C22</f>
        <v>1.23183921803911</v>
      </c>
      <c r="AD122" s="10">
        <f>'OKVED (VVGU)'!D22</f>
        <v>1.0666144204931001</v>
      </c>
      <c r="AE122" s="10">
        <f>'OKVED (VVGU)'!E22</f>
        <v>1.20814289459652</v>
      </c>
      <c r="AF122" s="10">
        <f>'OKVED (VVGU)'!F22</f>
        <v>1.18148385538308</v>
      </c>
      <c r="AG122" s="10" t="str">
        <f>IF(MOD(MONTH(A122),3)=0,SUM('GRP (VVGU)'!B19:B21),"")</f>
        <v/>
      </c>
    </row>
    <row r="123" spans="1:33" ht="12.75" customHeight="1" x14ac:dyDescent="0.25">
      <c r="A123" s="13">
        <v>40787</v>
      </c>
      <c r="B123" s="10">
        <f>IF(MONTH($A123)=1,SUM(Regional!B122:L122),IF(SUM(Regional!B122:L122)-SUM(Regional!B121:L121)&lt;=0,"",SUM(Regional!B122:L122)-SUM(Regional!B121:L121)))</f>
        <v>77685.537000000244</v>
      </c>
      <c r="C123" s="10">
        <f>IF(MONTH($A123)=1,SUM(Regional!M122:W122)/1000000,IF(SUM(Regional!M122:W122)/1000000-SUM(Regional!M121:W121)/1000000&lt;=0,"",SUM(Regional!M122:W122)/1000000-SUM(Regional!M121:W121)/1000000))</f>
        <v>76190.330244770099</v>
      </c>
      <c r="D123" s="10">
        <f>AVERAGE(Regional!X122:AH122)</f>
        <v>6.2</v>
      </c>
      <c r="E123" s="10">
        <f>SUM(Regional!AI122:AS122)</f>
        <v>216969</v>
      </c>
      <c r="F123" s="10"/>
      <c r="G123" s="10">
        <f>IF(MONTH($A123)=1,SUM(Regional!BE122:BO122),IF(SUM(Regional!BE122:BO122)-SUM(Regional!BE121:BO121)&lt;=0,"",SUM(Regional!BE122:BO122)-SUM(Regional!BE121:BO121)))</f>
        <v>211407</v>
      </c>
      <c r="H123" s="10">
        <f>IF(MONTH($A123)=1,SUM(Regional!BP122:BZ122)-SUM(Regional!CA122:CK122),IF((SUM(Regional!BP122:BZ122)-SUM(Regional!BP121:BZ121))-(SUM(Regional!CA122:CK122)-SUM(Regional!CA121:CK121))&lt;=0,"",(SUM(Regional!BP122:BZ122)-SUM(Regional!BP121:BZ121))-(SUM(Regional!CA122:CK122)-SUM(Regional!CA121:CK121))))</f>
        <v>50423</v>
      </c>
      <c r="I123" s="10">
        <f>IF(MONTH($A123)=1,SUM(Regional!CA122:CK122),IF(SUM(Regional!CA122:CK122)-SUM(Regional!CA121:CK121)&lt;=0,"",SUM(Regional!CA122:CK122)-SUM(Regional!CA121:CK121)))</f>
        <v>9232</v>
      </c>
      <c r="J123" s="10">
        <f>'IPP (VVGU)'!S23</f>
        <v>1.49317814605356</v>
      </c>
      <c r="K123" s="10">
        <f>'IPP (VVGU)'!Q23</f>
        <v>1.0271341256008999</v>
      </c>
      <c r="L123" s="10">
        <f>'IPP (VVGU)'!R23</f>
        <v>2.22710457207977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>
        <f>'OKVED (VVGU)'!B23</f>
        <v>1.80206019132232</v>
      </c>
      <c r="AC123" s="10">
        <f>'OKVED (VVGU)'!C23</f>
        <v>1.23792488062901</v>
      </c>
      <c r="AD123" s="10">
        <f>'OKVED (VVGU)'!D23</f>
        <v>1.06783467011235</v>
      </c>
      <c r="AE123" s="10">
        <f>'OKVED (VVGU)'!E23</f>
        <v>1.2037070166735699</v>
      </c>
      <c r="AF123" s="10">
        <f>'OKVED (VVGU)'!F23</f>
        <v>1.1831013374513499</v>
      </c>
      <c r="AG123" s="10">
        <f>IF(MOD(MONTH(A123),3)=0,SUM('GRP (VVGU)'!B20:B22),"")</f>
        <v>4.11830356730243</v>
      </c>
    </row>
    <row r="124" spans="1:33" ht="12.75" customHeight="1" x14ac:dyDescent="0.25">
      <c r="A124" s="13">
        <v>40817</v>
      </c>
      <c r="B124" s="10">
        <f>IF(MONTH($A124)=1,SUM(Regional!B123:L123),IF(SUM(Regional!B123:L123)-SUM(Regional!B122:L122)&lt;=0,"",SUM(Regional!B123:L123)-SUM(Regional!B122:L122)))</f>
        <v>88180.586999999941</v>
      </c>
      <c r="C124" s="10">
        <f>IF(MONTH($A124)=1,SUM(Regional!M123:W123)/1000000,IF(SUM(Regional!M123:W123)/1000000-SUM(Regional!M122:W122)/1000000&lt;=0,"",SUM(Regional!M123:W123)/1000000-SUM(Regional!M122:W122)/1000000))</f>
        <v>70867.294877949869</v>
      </c>
      <c r="D124" s="10">
        <f>AVERAGE(Regional!X123:AH123)</f>
        <v>6.0727272727272723</v>
      </c>
      <c r="E124" s="10">
        <f>SUM(Regional!AI123:AS123)</f>
        <v>199164</v>
      </c>
      <c r="F124" s="10"/>
      <c r="G124" s="10">
        <f>IF(MONTH($A124)=1,SUM(Regional!BE123:BO123),IF(SUM(Regional!BE123:BO123)-SUM(Regional!BE122:BO122)&lt;=0,"",SUM(Regional!BE123:BO123)-SUM(Regional!BE122:BO122)))</f>
        <v>195660</v>
      </c>
      <c r="H124" s="10">
        <f>IF(MONTH($A124)=1,SUM(Regional!BP123:BZ123)-SUM(Regional!CA123:CK123),IF((SUM(Regional!BP123:BZ123)-SUM(Regional!BP122:BZ122))-(SUM(Regional!CA123:CK123)-SUM(Regional!CA122:CK122))&lt;=0,"",(SUM(Regional!BP123:BZ123)-SUM(Regional!BP122:BZ122))-(SUM(Regional!CA123:CK123)-SUM(Regional!CA122:CK122))))</f>
        <v>49909</v>
      </c>
      <c r="I124" s="10">
        <f>IF(MONTH($A124)=1,SUM(Regional!CA123:CK123),IF(SUM(Regional!CA123:CK123)-SUM(Regional!CA122:CK122)&lt;=0,"",SUM(Regional!CA123:CK123)-SUM(Regional!CA122:CK122)))</f>
        <v>9582</v>
      </c>
      <c r="J124" s="10">
        <f>'IPP (VVGU)'!S24</f>
        <v>1.4990746960499299</v>
      </c>
      <c r="K124" s="10">
        <f>'IPP (VVGU)'!Q24</f>
        <v>1.02245026351603</v>
      </c>
      <c r="L124" s="10">
        <f>'IPP (VVGU)'!R24</f>
        <v>2.2183830567977698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>
        <f>'OKVED (VVGU)'!B24</f>
        <v>1.81116486751646</v>
      </c>
      <c r="AC124" s="10">
        <f>'OKVED (VVGU)'!C24</f>
        <v>1.2626878939728501</v>
      </c>
      <c r="AD124" s="10">
        <f>'OKVED (VVGU)'!D24</f>
        <v>1.07288887412029</v>
      </c>
      <c r="AE124" s="10">
        <f>'OKVED (VVGU)'!E24</f>
        <v>1.2271678948717499</v>
      </c>
      <c r="AF124" s="10">
        <f>'OKVED (VVGU)'!F24</f>
        <v>1.1918866738288101</v>
      </c>
      <c r="AG124" s="10" t="str">
        <f>IF(MOD(MONTH(A124),3)=0,SUM('GRP (VVGU)'!B21:B23),"")</f>
        <v/>
      </c>
    </row>
    <row r="125" spans="1:33" ht="12.75" customHeight="1" x14ac:dyDescent="0.25">
      <c r="A125" s="13">
        <v>40848</v>
      </c>
      <c r="B125" s="10">
        <f>IF(MONTH($A125)=1,SUM(Regional!B124:L124),IF(SUM(Regional!B124:L124)-SUM(Regional!B123:L123)&lt;=0,"",SUM(Regional!B124:L124)-SUM(Regional!B123:L123)))</f>
        <v>77171.106000000029</v>
      </c>
      <c r="C125" s="10">
        <f>IF(MONTH($A125)=1,SUM(Regional!M124:W124)/1000000,IF(SUM(Regional!M124:W124)/1000000-SUM(Regional!M123:W123)/1000000&lt;=0,"",SUM(Regional!M124:W124)/1000000-SUM(Regional!M123:W123)/1000000))</f>
        <v>86335.826663570013</v>
      </c>
      <c r="D125" s="10">
        <f>AVERAGE(Regional!X124:AH124)</f>
        <v>6.036363636363637</v>
      </c>
      <c r="E125" s="10">
        <f>SUM(Regional!AI124:AS124)</f>
        <v>179887</v>
      </c>
      <c r="F125" s="10"/>
      <c r="G125" s="10">
        <f>IF(MONTH($A125)=1,SUM(Regional!BE124:BO124),IF(SUM(Regional!BE124:BO124)-SUM(Regional!BE123:BO123)&lt;=0,"",SUM(Regional!BE124:BO124)-SUM(Regional!BE123:BO123)))</f>
        <v>212368</v>
      </c>
      <c r="H125" s="10">
        <f>IF(MONTH($A125)=1,SUM(Regional!BP124:BZ124)-SUM(Regional!CA124:CK124),IF((SUM(Regional!BP124:BZ124)-SUM(Regional!BP123:BZ123))-(SUM(Regional!CA124:CK124)-SUM(Regional!CA123:CK123))&lt;=0,"",(SUM(Regional!BP124:BZ124)-SUM(Regional!BP123:BZ123))-(SUM(Regional!CA124:CK124)-SUM(Regional!CA123:CK123))))</f>
        <v>51386</v>
      </c>
      <c r="I125" s="10">
        <f>IF(MONTH($A125)=1,SUM(Regional!CA124:CK124),IF(SUM(Regional!CA124:CK124)-SUM(Regional!CA123:CK123)&lt;=0,"",SUM(Regional!CA124:CK124)-SUM(Regional!CA123:CK123)))</f>
        <v>10500</v>
      </c>
      <c r="J125" s="10">
        <f>'IPP (VVGU)'!S25</f>
        <v>1.5228311025491299</v>
      </c>
      <c r="K125" s="10">
        <f>'IPP (VVGU)'!Q25</f>
        <v>1.0204942719496699</v>
      </c>
      <c r="L125" s="10">
        <f>'IPP (VVGU)'!R25</f>
        <v>2.3165314074010599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>
        <f>'OKVED (VVGU)'!B25</f>
        <v>1.7961877679241001</v>
      </c>
      <c r="AC125" s="10">
        <f>'OKVED (VVGU)'!C25</f>
        <v>1.26908621395513</v>
      </c>
      <c r="AD125" s="10">
        <f>'OKVED (VVGU)'!D25</f>
        <v>1.0746033649948099</v>
      </c>
      <c r="AE125" s="10">
        <f>'OKVED (VVGU)'!E25</f>
        <v>1.2349138600138301</v>
      </c>
      <c r="AF125" s="10">
        <f>'OKVED (VVGU)'!F25</f>
        <v>1.1998897819102901</v>
      </c>
      <c r="AG125" s="10" t="str">
        <f>IF(MOD(MONTH(A125),3)=0,SUM('GRP (VVGU)'!B22:B24),"")</f>
        <v/>
      </c>
    </row>
    <row r="126" spans="1:33" ht="12.75" customHeight="1" x14ac:dyDescent="0.25">
      <c r="A126" s="13">
        <v>40878</v>
      </c>
      <c r="B126" s="10">
        <f>IF(MONTH($A126)=1,SUM(Regional!B125:L125),IF(SUM(Regional!B125:L125)-SUM(Regional!B124:L124)&lt;=0,"",SUM(Regional!B125:L125)-SUM(Regional!B124:L124)))</f>
        <v>92695.342999999877</v>
      </c>
      <c r="C126" s="10">
        <f>IF(MONTH($A126)=1,SUM(Regional!M125:W125)/1000000,IF(SUM(Regional!M125:W125)/1000000-SUM(Regional!M124:W124)/1000000&lt;=0,"",SUM(Regional!M125:W125)/1000000-SUM(Regional!M124:W124)/1000000))</f>
        <v>164773.35676834011</v>
      </c>
      <c r="D126" s="10">
        <f>AVERAGE(Regional!X125:AH125)</f>
        <v>6.1545454545454534</v>
      </c>
      <c r="E126" s="10">
        <f>SUM(Regional!AI125:AS125)</f>
        <v>152057</v>
      </c>
      <c r="F126" s="10"/>
      <c r="G126" s="10">
        <f>IF(MONTH($A126)=1,SUM(Regional!BE125:BO125),IF(SUM(Regional!BE125:BO125)-SUM(Regional!BE124:BO124)&lt;=0,"",SUM(Regional!BE125:BO125)-SUM(Regional!BE124:BO124)))</f>
        <v>223345</v>
      </c>
      <c r="H126" s="10">
        <f>IF(MONTH($A126)=1,SUM(Regional!BP125:BZ125)-SUM(Regional!CA125:CK125),IF((SUM(Regional!BP125:BZ125)-SUM(Regional!BP124:BZ124))-(SUM(Regional!CA125:CK125)-SUM(Regional!CA124:CK124))&lt;=0,"",(SUM(Regional!BP125:BZ125)-SUM(Regional!BP124:BZ124))-(SUM(Regional!CA125:CK125)-SUM(Regional!CA124:CK124))))</f>
        <v>64830</v>
      </c>
      <c r="I126" s="10">
        <f>IF(MONTH($A126)=1,SUM(Regional!CA125:CK125),IF(SUM(Regional!CA125:CK125)-SUM(Regional!CA124:CK124)&lt;=0,"",SUM(Regional!CA125:CK125)-SUM(Regional!CA124:CK124)))</f>
        <v>14052</v>
      </c>
      <c r="J126" s="10">
        <f>'IPP (VVGU)'!S26</f>
        <v>1.51649550841388</v>
      </c>
      <c r="K126" s="10">
        <f>'IPP (VVGU)'!Q26</f>
        <v>1.0262834458542001</v>
      </c>
      <c r="L126" s="10">
        <f>'IPP (VVGU)'!R26</f>
        <v>2.2854625701522902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>
        <f>'OKVED (VVGU)'!B26</f>
        <v>1.8338297985683401</v>
      </c>
      <c r="AC126" s="10">
        <f>'OKVED (VVGU)'!C26</f>
        <v>1.3028211161033401</v>
      </c>
      <c r="AD126" s="10">
        <f>'OKVED (VVGU)'!D26</f>
        <v>1.0798487683320599</v>
      </c>
      <c r="AE126" s="10">
        <f>'OKVED (VVGU)'!E26</f>
        <v>1.2773216865056201</v>
      </c>
      <c r="AF126" s="10">
        <f>'OKVED (VVGU)'!F26</f>
        <v>1.2594287397177999</v>
      </c>
      <c r="AG126" s="10">
        <f>IF(MOD(MONTH(A126),3)=0,SUM('GRP (VVGU)'!B23:B25),"")</f>
        <v>4.2011136275765004</v>
      </c>
    </row>
    <row r="127" spans="1:33" ht="12.75" customHeight="1" x14ac:dyDescent="0.25">
      <c r="A127" s="13">
        <v>40909</v>
      </c>
      <c r="B127" s="10">
        <f>IF(MONTH($A127)=1,SUM(Regional!B126:L126),IF(SUM(Regional!B126:L126)-SUM(Regional!B125:L125)&lt;=0,"",SUM(Regional!B126:L126)-SUM(Regional!B125:L125)))</f>
        <v>70690.991999999998</v>
      </c>
      <c r="C127" s="10">
        <f>IF(MONTH($A127)=1,SUM(Regional!M126:W126)/1000000,IF(SUM(Regional!M126:W126)/1000000-SUM(Regional!M125:W125)/1000000&lt;=0,"",SUM(Regional!M126:W126)/1000000-SUM(Regional!M125:W125)/1000000))</f>
        <v>37735.125663770006</v>
      </c>
      <c r="D127" s="10">
        <f>AVERAGE(Regional!X126:AH126)</f>
        <v>6.3181818181818183</v>
      </c>
      <c r="E127" s="10">
        <f>SUM(Regional!AI126:AS126)</f>
        <v>162435</v>
      </c>
      <c r="F127" s="10"/>
      <c r="G127" s="10">
        <f>IF(MONTH($A127)=1,SUM(Regional!BE126:BO126),IF(SUM(Regional!BE126:BO126)-SUM(Regional!BE125:BO125)&lt;=0,"",SUM(Regional!BE126:BO126)-SUM(Regional!BE125:BO125)))</f>
        <v>133774</v>
      </c>
      <c r="H127" s="10">
        <f>IF(MONTH($A127)=1,SUM(Regional!BP126:BZ126)-SUM(Regional!CA126:CK126),IF((SUM(Regional!BP126:BZ126)-SUM(Regional!BP125:BZ125))-(SUM(Regional!CA126:CK126)-SUM(Regional!CA125:CK125))&lt;=0,"",(SUM(Regional!BP126:BZ126)-SUM(Regional!BP125:BZ125))-(SUM(Regional!CA126:CK126)-SUM(Regional!CA125:CK125))))</f>
        <v>40590</v>
      </c>
      <c r="I127" s="10">
        <f>IF(MONTH($A127)=1,SUM(Regional!CA126:CK126),IF(SUM(Regional!CA126:CK126)-SUM(Regional!CA125:CK125)&lt;=0,"",SUM(Regional!CA126:CK126)-SUM(Regional!CA125:CK125)))</f>
        <v>5408</v>
      </c>
      <c r="J127" s="10">
        <f>'IPP (VVGU)'!S27</f>
        <v>1.5178403905265401</v>
      </c>
      <c r="K127" s="10">
        <f>'IPP (VVGU)'!Q27</f>
        <v>1.0279943838827601</v>
      </c>
      <c r="L127" s="10">
        <f>'IPP (VVGU)'!R27</f>
        <v>2.3240574816042798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>
        <f>'OKVED (VVGU)'!B27</f>
        <v>1.8080817869897601</v>
      </c>
      <c r="AC127" s="10">
        <f>'OKVED (VVGU)'!C27</f>
        <v>1.2864278984525599</v>
      </c>
      <c r="AD127" s="10">
        <f>'OKVED (VVGU)'!D27</f>
        <v>1.0736553161589499</v>
      </c>
      <c r="AE127" s="10">
        <f>'OKVED (VVGU)'!E27</f>
        <v>1.24432988894425</v>
      </c>
      <c r="AF127" s="10">
        <f>'OKVED (VVGU)'!F27</f>
        <v>1.21762354192708</v>
      </c>
      <c r="AG127" s="10" t="str">
        <f>IF(MOD(MONTH(A127),3)=0,SUM('GRP (VVGU)'!B24:B26),"")</f>
        <v/>
      </c>
    </row>
    <row r="128" spans="1:33" ht="12.75" customHeight="1" x14ac:dyDescent="0.25">
      <c r="A128" s="13">
        <v>40940</v>
      </c>
      <c r="B128" s="10">
        <f>IF(MONTH($A128)=1,SUM(Regional!B127:L127),IF(SUM(Regional!B127:L127)-SUM(Regional!B126:L126)&lt;=0,"",SUM(Regional!B127:L127)-SUM(Regional!B126:L126)))</f>
        <v>85846.01999999999</v>
      </c>
      <c r="C128" s="10">
        <f>IF(MONTH($A128)=1,SUM(Regional!M127:W127)/1000000,IF(SUM(Regional!M127:W127)/1000000-SUM(Regional!M126:W126)/1000000&lt;=0,"",SUM(Regional!M127:W127)/1000000-SUM(Regional!M126:W126)/1000000))</f>
        <v>65694.770758230006</v>
      </c>
      <c r="D128" s="10">
        <f>AVERAGE(Regional!X127:AH127)</f>
        <v>6.418181818181818</v>
      </c>
      <c r="E128" s="10">
        <f>SUM(Regional!AI127:AS127)</f>
        <v>182796</v>
      </c>
      <c r="F128" s="10"/>
      <c r="G128" s="10">
        <f>IF(MONTH($A128)=1,SUM(Regional!BE127:BO127),IF(SUM(Regional!BE127:BO127)-SUM(Regional!BE126:BO126)&lt;=0,"",SUM(Regional!BE127:BO127)-SUM(Regional!BE126:BO126)))</f>
        <v>156945</v>
      </c>
      <c r="H128" s="10">
        <f>IF(MONTH($A128)=1,SUM(Regional!BP127:BZ127)-SUM(Regional!CA127:CK127),IF((SUM(Regional!BP127:BZ127)-SUM(Regional!BP126:BZ126))-(SUM(Regional!CA127:CK127)-SUM(Regional!CA126:CK126))&lt;=0,"",(SUM(Regional!BP127:BZ127)-SUM(Regional!BP126:BZ126))-(SUM(Regional!CA127:CK127)-SUM(Regional!CA126:CK126))))</f>
        <v>46761</v>
      </c>
      <c r="I128" s="10">
        <f>IF(MONTH($A128)=1,SUM(Regional!CA127:CK127),IF(SUM(Regional!CA127:CK127)-SUM(Regional!CA126:CK126)&lt;=0,"",SUM(Regional!CA127:CK127)-SUM(Regional!CA126:CK126)))</f>
        <v>8483</v>
      </c>
      <c r="J128" s="10">
        <f>'IPP (VVGU)'!S28</f>
        <v>1.5241305470572999</v>
      </c>
      <c r="K128" s="10">
        <f>'IPP (VVGU)'!Q28</f>
        <v>1.02020696313847</v>
      </c>
      <c r="L128" s="10">
        <f>'IPP (VVGU)'!R28</f>
        <v>2.31710509623665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>
        <f>'OKVED (VVGU)'!B28</f>
        <v>1.85728864960427</v>
      </c>
      <c r="AC128" s="10">
        <f>'OKVED (VVGU)'!C28</f>
        <v>1.3277624569879001</v>
      </c>
      <c r="AD128" s="10">
        <f>'OKVED (VVGU)'!D28</f>
        <v>1.0911294447950699</v>
      </c>
      <c r="AE128" s="10">
        <f>'OKVED (VVGU)'!E28</f>
        <v>1.2848454523655899</v>
      </c>
      <c r="AF128" s="10">
        <f>'OKVED (VVGU)'!F28</f>
        <v>1.2278600405639399</v>
      </c>
      <c r="AG128" s="10" t="str">
        <f>IF(MOD(MONTH(A128),3)=0,SUM('GRP (VVGU)'!B25:B27),"")</f>
        <v/>
      </c>
    </row>
    <row r="129" spans="1:33" ht="12.75" customHeight="1" x14ac:dyDescent="0.25">
      <c r="A129" s="13">
        <v>40969</v>
      </c>
      <c r="B129" s="10">
        <f>IF(MONTH($A129)=1,SUM(Regional!B128:L128),IF(SUM(Regional!B128:L128)-SUM(Regional!B127:L127)&lt;=0,"",SUM(Regional!B128:L128)-SUM(Regional!B127:L127)))</f>
        <v>108112.29300000001</v>
      </c>
      <c r="C129" s="10">
        <f>IF(MONTH($A129)=1,SUM(Regional!M128:W128)/1000000,IF(SUM(Regional!M128:W128)/1000000-SUM(Regional!M127:W127)/1000000&lt;=0,"",SUM(Regional!M128:W128)/1000000-SUM(Regional!M127:W127)/1000000))</f>
        <v>84749.040241669965</v>
      </c>
      <c r="D129" s="10">
        <f>AVERAGE(Regional!X128:AH128)</f>
        <v>6.4727272727272727</v>
      </c>
      <c r="E129" s="10">
        <f>SUM(Regional!AI128:AS128)</f>
        <v>199474</v>
      </c>
      <c r="F129" s="10"/>
      <c r="G129" s="10">
        <f>IF(MONTH($A129)=1,SUM(Regional!BE128:BO128),IF(SUM(Regional!BE128:BO128)-SUM(Regional!BE127:BO127)&lt;=0,"",SUM(Regional!BE128:BO128)-SUM(Regional!BE127:BO127)))</f>
        <v>199471</v>
      </c>
      <c r="H129" s="10">
        <f>IF(MONTH($A129)=1,SUM(Regional!BP128:BZ128)-SUM(Regional!CA128:CK128),IF((SUM(Regional!BP128:BZ128)-SUM(Regional!BP127:BZ127))-(SUM(Regional!CA128:CK128)-SUM(Regional!CA127:CK127))&lt;=0,"",(SUM(Regional!BP128:BZ128)-SUM(Regional!BP127:BZ127))-(SUM(Regional!CA128:CK128)-SUM(Regional!CA127:CK127))))</f>
        <v>55945</v>
      </c>
      <c r="I129" s="10">
        <f>IF(MONTH($A129)=1,SUM(Regional!CA128:CK128),IF(SUM(Regional!CA128:CK128)-SUM(Regional!CA127:CK127)&lt;=0,"",SUM(Regional!CA128:CK128)-SUM(Regional!CA127:CK127)))</f>
        <v>10086</v>
      </c>
      <c r="J129" s="10">
        <f>'IPP (VVGU)'!S29</f>
        <v>1.53698163359239</v>
      </c>
      <c r="K129" s="10">
        <f>'IPP (VVGU)'!Q29</f>
        <v>1.03387187161155</v>
      </c>
      <c r="L129" s="10">
        <f>'IPP (VVGU)'!R29</f>
        <v>2.3360241940455402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>
        <f>'OKVED (VVGU)'!B29</f>
        <v>1.86235516031074</v>
      </c>
      <c r="AC129" s="10">
        <f>'OKVED (VVGU)'!C29</f>
        <v>1.32318646486165</v>
      </c>
      <c r="AD129" s="10">
        <f>'OKVED (VVGU)'!D29</f>
        <v>1.0903316677425701</v>
      </c>
      <c r="AE129" s="10">
        <f>'OKVED (VVGU)'!E29</f>
        <v>1.27133602945281</v>
      </c>
      <c r="AF129" s="10">
        <f>'OKVED (VVGU)'!F29</f>
        <v>1.21651221892238</v>
      </c>
      <c r="AG129" s="10">
        <f>IF(MOD(MONTH(A129),3)=0,SUM('GRP (VVGU)'!B26:B28),"")</f>
        <v>4.2489611939199499</v>
      </c>
    </row>
    <row r="130" spans="1:33" ht="12.75" customHeight="1" x14ac:dyDescent="0.25">
      <c r="A130" s="13">
        <v>41000</v>
      </c>
      <c r="B130" s="10">
        <f>IF(MONTH($A130)=1,SUM(Regional!B129:L129),IF(SUM(Regional!B129:L129)-SUM(Regional!B128:L128)&lt;=0,"",SUM(Regional!B129:L129)-SUM(Regional!B128:L128)))</f>
        <v>105505.39799999999</v>
      </c>
      <c r="C130" s="10">
        <f>IF(MONTH($A130)=1,SUM(Regional!M129:W129)/1000000,IF(SUM(Regional!M129:W129)/1000000-SUM(Regional!M128:W128)/1000000&lt;=0,"",SUM(Regional!M129:W129)/1000000-SUM(Regional!M128:W128)/1000000))</f>
        <v>88179.640507630043</v>
      </c>
      <c r="D130" s="10">
        <f>AVERAGE(Regional!X129:AH129)</f>
        <v>6.2272727272727275</v>
      </c>
      <c r="E130" s="10">
        <f>SUM(Regional!AI129:AS129)</f>
        <v>250516</v>
      </c>
      <c r="F130" s="10"/>
      <c r="G130" s="10">
        <f>IF(MONTH($A130)=1,SUM(Regional!BE129:BO129),IF(SUM(Regional!BE129:BO129)-SUM(Regional!BE128:BO128)&lt;=0,"",SUM(Regional!BE129:BO129)-SUM(Regional!BE128:BO128)))</f>
        <v>191328</v>
      </c>
      <c r="H130" s="10">
        <f>IF(MONTH($A130)=1,SUM(Regional!BP129:BZ129)-SUM(Regional!CA129:CK129),IF((SUM(Regional!BP129:BZ129)-SUM(Regional!BP128:BZ128))-(SUM(Regional!CA129:CK129)-SUM(Regional!CA128:CK128))&lt;=0,"",(SUM(Regional!BP129:BZ129)-SUM(Regional!BP128:BZ128))-(SUM(Regional!CA129:CK129)-SUM(Regional!CA128:CK128))))</f>
        <v>58456</v>
      </c>
      <c r="I130" s="10">
        <f>IF(MONTH($A130)=1,SUM(Regional!CA129:CK129),IF(SUM(Regional!CA129:CK129)-SUM(Regional!CA128:CK128)&lt;=0,"",SUM(Regional!CA129:CK129)-SUM(Regional!CA128:CK128)))</f>
        <v>12270</v>
      </c>
      <c r="J130" s="10">
        <f>'IPP (VVGU)'!S30</f>
        <v>1.53611271044624</v>
      </c>
      <c r="K130" s="10">
        <f>'IPP (VVGU)'!Q30</f>
        <v>1.03881588764248</v>
      </c>
      <c r="L130" s="10">
        <f>'IPP (VVGU)'!R30</f>
        <v>2.3414902409931302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>
        <f>'OKVED (VVGU)'!B30</f>
        <v>1.8800480622632501</v>
      </c>
      <c r="AC130" s="10">
        <f>'OKVED (VVGU)'!C30</f>
        <v>1.3381073405728301</v>
      </c>
      <c r="AD130" s="10">
        <f>'OKVED (VVGU)'!D30</f>
        <v>1.0907108998066399</v>
      </c>
      <c r="AE130" s="10">
        <f>'OKVED (VVGU)'!E30</f>
        <v>1.2935314056337599</v>
      </c>
      <c r="AF130" s="10">
        <f>'OKVED (VVGU)'!F30</f>
        <v>1.2311941821910599</v>
      </c>
      <c r="AG130" s="10" t="str">
        <f>IF(MOD(MONTH(A130),3)=0,SUM('GRP (VVGU)'!B27:B29),"")</f>
        <v/>
      </c>
    </row>
    <row r="131" spans="1:33" ht="12.75" customHeight="1" x14ac:dyDescent="0.25">
      <c r="A131" s="13">
        <v>41030</v>
      </c>
      <c r="B131" s="10">
        <f>IF(MONTH($A131)=1,SUM(Regional!B130:L130),IF(SUM(Regional!B130:L130)-SUM(Regional!B129:L129)&lt;=0,"",SUM(Regional!B130:L130)-SUM(Regional!B129:L129)))</f>
        <v>106243.43100000004</v>
      </c>
      <c r="C131" s="10">
        <f>IF(MONTH($A131)=1,SUM(Regional!M130:W130)/1000000,IF(SUM(Regional!M130:W130)/1000000-SUM(Regional!M129:W129)/1000000&lt;=0,"",SUM(Regional!M130:W130)/1000000-SUM(Regional!M129:W129)/1000000))</f>
        <v>84325.227159079979</v>
      </c>
      <c r="D131" s="10">
        <f>AVERAGE(Regional!X130:AH130)</f>
        <v>5.9818181818181815</v>
      </c>
      <c r="E131" s="10">
        <f>SUM(Regional!AI130:AS130)</f>
        <v>290338</v>
      </c>
      <c r="F131" s="10"/>
      <c r="G131" s="10">
        <f>IF(MONTH($A131)=1,SUM(Regional!BE130:BO130),IF(SUM(Regional!BE130:BO130)-SUM(Regional!BE129:BO129)&lt;=0,"",SUM(Regional!BE130:BO130)-SUM(Regional!BE129:BO129)))</f>
        <v>178295</v>
      </c>
      <c r="H131" s="10">
        <f>IF(MONTH($A131)=1,SUM(Regional!BP130:BZ130)-SUM(Regional!CA130:CK130),IF((SUM(Regional!BP130:BZ130)-SUM(Regional!BP129:BZ129))-(SUM(Regional!CA130:CK130)-SUM(Regional!CA129:CK129))&lt;=0,"",(SUM(Regional!BP130:BZ130)-SUM(Regional!BP129:BZ129))-(SUM(Regional!CA130:CK130)-SUM(Regional!CA129:CK129))))</f>
        <v>62506</v>
      </c>
      <c r="I131" s="10">
        <f>IF(MONTH($A131)=1,SUM(Regional!CA130:CK130),IF(SUM(Regional!CA130:CK130)-SUM(Regional!CA129:CK129)&lt;=0,"",SUM(Regional!CA130:CK130)-SUM(Regional!CA129:CK129)))</f>
        <v>10816</v>
      </c>
      <c r="J131" s="10">
        <f>'IPP (VVGU)'!S31</f>
        <v>1.55960517802827</v>
      </c>
      <c r="K131" s="10">
        <f>'IPP (VVGU)'!Q31</f>
        <v>1.0432929323414399</v>
      </c>
      <c r="L131" s="10">
        <f>'IPP (VVGU)'!R31</f>
        <v>2.42641932738037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>
        <f>'OKVED (VVGU)'!B31</f>
        <v>1.8551126063425301</v>
      </c>
      <c r="AC131" s="10">
        <f>'OKVED (VVGU)'!C31</f>
        <v>1.3608185311580301</v>
      </c>
      <c r="AD131" s="10">
        <f>'OKVED (VVGU)'!D31</f>
        <v>1.09886559115537</v>
      </c>
      <c r="AE131" s="10">
        <f>'OKVED (VVGU)'!E31</f>
        <v>1.3152469514924101</v>
      </c>
      <c r="AF131" s="10">
        <f>'OKVED (VVGU)'!F31</f>
        <v>1.24615168433673</v>
      </c>
      <c r="AG131" s="10" t="str">
        <f>IF(MOD(MONTH(A131),3)=0,SUM('GRP (VVGU)'!B28:B30),"")</f>
        <v/>
      </c>
    </row>
    <row r="132" spans="1:33" ht="12.75" customHeight="1" x14ac:dyDescent="0.25">
      <c r="A132" s="13">
        <v>41061</v>
      </c>
      <c r="B132" s="10">
        <f>IF(MONTH($A132)=1,SUM(Regional!B131:L131),IF(SUM(Regional!B131:L131)-SUM(Regional!B130:L130)&lt;=0,"",SUM(Regional!B131:L131)-SUM(Regional!B130:L130)))</f>
        <v>85990.021999999939</v>
      </c>
      <c r="C132" s="10">
        <f>IF(MONTH($A132)=1,SUM(Regional!M131:W131)/1000000,IF(SUM(Regional!M131:W131)/1000000-SUM(Regional!M130:W130)/1000000&lt;=0,"",SUM(Regional!M131:W131)/1000000-SUM(Regional!M130:W130)/1000000))</f>
        <v>82961.299390200002</v>
      </c>
      <c r="D132" s="10">
        <f>AVERAGE(Regional!X131:AH131)</f>
        <v>5.627272727272727</v>
      </c>
      <c r="E132" s="10">
        <f>SUM(Regional!AI131:AS131)</f>
        <v>288341</v>
      </c>
      <c r="F132" s="10"/>
      <c r="G132" s="10">
        <f>IF(MONTH($A132)=1,SUM(Regional!BE131:BO131),IF(SUM(Regional!BE131:BO131)-SUM(Regional!BE130:BO130)&lt;=0,"",SUM(Regional!BE131:BO131)-SUM(Regional!BE130:BO130)))</f>
        <v>195818</v>
      </c>
      <c r="H132" s="10">
        <f>IF(MONTH($A132)=1,SUM(Regional!BP131:BZ131)-SUM(Regional!CA131:CK131),IF((SUM(Regional!BP131:BZ131)-SUM(Regional!BP130:BZ130))-(SUM(Regional!CA131:CK131)-SUM(Regional!CA130:CK130))&lt;=0,"",(SUM(Regional!BP131:BZ131)-SUM(Regional!BP130:BZ130))-(SUM(Regional!CA131:CK131)-SUM(Regional!CA130:CK130))))</f>
        <v>59886</v>
      </c>
      <c r="I132" s="10">
        <f>IF(MONTH($A132)=1,SUM(Regional!CA131:CK131),IF(SUM(Regional!CA131:CK131)-SUM(Regional!CA130:CK130)&lt;=0,"",SUM(Regional!CA131:CK131)-SUM(Regional!CA130:CK130)))</f>
        <v>10987</v>
      </c>
      <c r="J132" s="10">
        <f>'IPP (VVGU)'!S32</f>
        <v>1.5592821496835401</v>
      </c>
      <c r="K132" s="10">
        <f>'IPP (VVGU)'!Q32</f>
        <v>1.04164185934346</v>
      </c>
      <c r="L132" s="10">
        <f>'IPP (VVGU)'!R32</f>
        <v>2.4103864097860801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>
        <f>'OKVED (VVGU)'!B32</f>
        <v>1.89082792893757</v>
      </c>
      <c r="AC132" s="10">
        <f>'OKVED (VVGU)'!C32</f>
        <v>1.3762680899358299</v>
      </c>
      <c r="AD132" s="10">
        <f>'OKVED (VVGU)'!D32</f>
        <v>1.10266687999482</v>
      </c>
      <c r="AE132" s="10">
        <f>'OKVED (VVGU)'!E32</f>
        <v>1.32621192539049</v>
      </c>
      <c r="AF132" s="10">
        <f>'OKVED (VVGU)'!F32</f>
        <v>1.24691680670864</v>
      </c>
      <c r="AG132" s="10">
        <f>IF(MOD(MONTH(A132),3)=0,SUM('GRP (VVGU)'!B29:B31),"")</f>
        <v>4.3317010423766895</v>
      </c>
    </row>
    <row r="133" spans="1:33" ht="12.75" customHeight="1" x14ac:dyDescent="0.25">
      <c r="A133" s="13">
        <v>41091</v>
      </c>
      <c r="B133" s="10">
        <f>IF(MONTH($A133)=1,SUM(Regional!B132:L132),IF(SUM(Regional!B132:L132)-SUM(Regional!B131:L131)&lt;=0,"",SUM(Regional!B132:L132)-SUM(Regional!B131:L131)))</f>
        <v>106012.20099999988</v>
      </c>
      <c r="C133" s="10">
        <f>IF(MONTH($A133)=1,SUM(Regional!M132:W132)/1000000,IF(SUM(Regional!M132:W132)/1000000-SUM(Regional!M131:W131)/1000000&lt;=0,"",SUM(Regional!M132:W132)/1000000-SUM(Regional!M131:W131)/1000000))</f>
        <v>80451.594278609962</v>
      </c>
      <c r="D133" s="10">
        <f>AVERAGE(Regional!X132:AH132)</f>
        <v>5.4090909090909083</v>
      </c>
      <c r="E133" s="10">
        <f>SUM(Regional!AI132:AS132)</f>
        <v>283300</v>
      </c>
      <c r="F133" s="10"/>
      <c r="G133" s="10">
        <f>IF(MONTH($A133)=1,SUM(Regional!BE132:BO132),IF(SUM(Regional!BE132:BO132)-SUM(Regional!BE131:BO131)&lt;=0,"",SUM(Regional!BE132:BO132)-SUM(Regional!BE131:BO131)))</f>
        <v>198227</v>
      </c>
      <c r="H133" s="10">
        <f>IF(MONTH($A133)=1,SUM(Regional!BP132:BZ132)-SUM(Regional!CA132:CK132),IF((SUM(Regional!BP132:BZ132)-SUM(Regional!BP131:BZ131))-(SUM(Regional!CA132:CK132)-SUM(Regional!CA131:CK131))&lt;=0,"",(SUM(Regional!BP132:BZ132)-SUM(Regional!BP131:BZ131))-(SUM(Regional!CA132:CK132)-SUM(Regional!CA131:CK131))))</f>
        <v>61182</v>
      </c>
      <c r="I133" s="10">
        <f>IF(MONTH($A133)=1,SUM(Regional!CA132:CK132),IF(SUM(Regional!CA132:CK132)-SUM(Regional!CA131:CK131)&lt;=0,"",SUM(Regional!CA132:CK132)-SUM(Regional!CA131:CK131)))</f>
        <v>11614</v>
      </c>
      <c r="J133" s="10">
        <f>'IPP (VVGU)'!S33</f>
        <v>1.56140343692391</v>
      </c>
      <c r="K133" s="10">
        <f>'IPP (VVGU)'!Q33</f>
        <v>1.0381393326911801</v>
      </c>
      <c r="L133" s="10">
        <f>'IPP (VVGU)'!R33</f>
        <v>2.3896702398388099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>
        <f>'OKVED (VVGU)'!B33</f>
        <v>1.88488274579355</v>
      </c>
      <c r="AC133" s="10">
        <f>'OKVED (VVGU)'!C33</f>
        <v>1.37431808042493</v>
      </c>
      <c r="AD133" s="10">
        <f>'OKVED (VVGU)'!D33</f>
        <v>1.10640922995881</v>
      </c>
      <c r="AE133" s="10">
        <f>'OKVED (VVGU)'!E33</f>
        <v>1.3026698149759901</v>
      </c>
      <c r="AF133" s="10">
        <f>'OKVED (VVGU)'!F33</f>
        <v>1.2141237347509699</v>
      </c>
      <c r="AG133" s="10" t="str">
        <f>IF(MOD(MONTH(A133),3)=0,SUM('GRP (VVGU)'!B30:B32),"")</f>
        <v/>
      </c>
    </row>
    <row r="134" spans="1:33" ht="12.75" customHeight="1" x14ac:dyDescent="0.25">
      <c r="A134" s="13">
        <v>41122</v>
      </c>
      <c r="B134" s="10">
        <f>IF(MONTH($A134)=1,SUM(Regional!B133:L133),IF(SUM(Regional!B133:L133)-SUM(Regional!B132:L132)&lt;=0,"",SUM(Regional!B133:L133)-SUM(Regional!B132:L132)))</f>
        <v>84540.734000000288</v>
      </c>
      <c r="C134" s="10">
        <f>IF(MONTH($A134)=1,SUM(Regional!M133:W133)/1000000,IF(SUM(Regional!M133:W133)/1000000-SUM(Regional!M132:W132)/1000000&lt;=0,"",SUM(Regional!M133:W133)/1000000-SUM(Regional!M132:W132)/1000000))</f>
        <v>78958.174907940091</v>
      </c>
      <c r="D134" s="10">
        <f>AVERAGE(Regional!X133:AH133)</f>
        <v>5.1454545454545446</v>
      </c>
      <c r="E134" s="10">
        <f>SUM(Regional!AI133:AS133)</f>
        <v>269292</v>
      </c>
      <c r="F134" s="10"/>
      <c r="G134" s="10">
        <f>IF(MONTH($A134)=1,SUM(Regional!BE133:BO133),IF(SUM(Regional!BE133:BO133)-SUM(Regional!BE132:BO132)&lt;=0,"",SUM(Regional!BE133:BO133)-SUM(Regional!BE132:BO132)))</f>
        <v>210277</v>
      </c>
      <c r="H134" s="10">
        <f>IF(MONTH($A134)=1,SUM(Regional!BP133:BZ133)-SUM(Regional!CA133:CK133),IF((SUM(Regional!BP133:BZ133)-SUM(Regional!BP132:BZ132))-(SUM(Regional!CA133:CK133)-SUM(Regional!CA132:CK132))&lt;=0,"",(SUM(Regional!BP133:BZ133)-SUM(Regional!BP132:BZ132))-(SUM(Regional!CA133:CK133)-SUM(Regional!CA132:CK132))))</f>
        <v>64729</v>
      </c>
      <c r="I134" s="10">
        <f>IF(MONTH($A134)=1,SUM(Regional!CA133:CK133),IF(SUM(Regional!CA133:CK133)-SUM(Regional!CA132:CK132)&lt;=0,"",SUM(Regional!CA133:CK133)-SUM(Regional!CA132:CK132)))</f>
        <v>12934</v>
      </c>
      <c r="J134" s="10">
        <f>'IPP (VVGU)'!S34</f>
        <v>1.5754440541988399</v>
      </c>
      <c r="K134" s="10">
        <f>'IPP (VVGU)'!Q34</f>
        <v>1.03740093282864</v>
      </c>
      <c r="L134" s="10">
        <f>'IPP (VVGU)'!R34</f>
        <v>2.45545545898766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>
        <f>'OKVED (VVGU)'!B34</f>
        <v>1.9174401286298499</v>
      </c>
      <c r="AC134" s="10">
        <f>'OKVED (VVGU)'!C34</f>
        <v>1.3851831927345</v>
      </c>
      <c r="AD134" s="10">
        <f>'OKVED (VVGU)'!D34</f>
        <v>1.1033899295168099</v>
      </c>
      <c r="AE134" s="10">
        <f>'OKVED (VVGU)'!E34</f>
        <v>1.3075410249998001</v>
      </c>
      <c r="AF134" s="10">
        <f>'OKVED (VVGU)'!F34</f>
        <v>1.21721248689086</v>
      </c>
      <c r="AG134" s="10" t="str">
        <f>IF(MOD(MONTH(A134),3)=0,SUM('GRP (VVGU)'!B31:B33),"")</f>
        <v/>
      </c>
    </row>
    <row r="135" spans="1:33" ht="12.75" customHeight="1" x14ac:dyDescent="0.25">
      <c r="A135" s="13">
        <v>41153</v>
      </c>
      <c r="B135" s="10">
        <f>IF(MONTH($A135)=1,SUM(Regional!B134:L134),IF(SUM(Regional!B134:L134)-SUM(Regional!B133:L133)&lt;=0,"",SUM(Regional!B134:L134)-SUM(Regional!B133:L133)))</f>
        <v>84047.483999999939</v>
      </c>
      <c r="C135" s="10">
        <f>IF(MONTH($A135)=1,SUM(Regional!M134:W134)/1000000,IF(SUM(Regional!M134:W134)/1000000-SUM(Regional!M133:W133)/1000000&lt;=0,"",SUM(Regional!M134:W134)/1000000-SUM(Regional!M133:W133)/1000000))</f>
        <v>72584.628193899873</v>
      </c>
      <c r="D135" s="10">
        <f>AVERAGE(Regional!X134:AH134)</f>
        <v>4.9454545454545462</v>
      </c>
      <c r="E135" s="10">
        <f>SUM(Regional!AI134:AS134)</f>
        <v>256866</v>
      </c>
      <c r="F135" s="10"/>
      <c r="G135" s="10">
        <f>IF(MONTH($A135)=1,SUM(Regional!BE134:BO134),IF(SUM(Regional!BE134:BO134)-SUM(Regional!BE133:BO133)&lt;=0,"",SUM(Regional!BE134:BO134)-SUM(Regional!BE133:BO133)))</f>
        <v>218292</v>
      </c>
      <c r="H135" s="10">
        <f>IF(MONTH($A135)=1,SUM(Regional!BP134:BZ134)-SUM(Regional!CA134:CK134),IF((SUM(Regional!BP134:BZ134)-SUM(Regional!BP133:BZ133))-(SUM(Regional!CA134:CK134)-SUM(Regional!CA133:CK133))&lt;=0,"",(SUM(Regional!BP134:BZ134)-SUM(Regional!BP133:BZ133))-(SUM(Regional!CA134:CK134)-SUM(Regional!CA133:CK133))))</f>
        <v>59057</v>
      </c>
      <c r="I135" s="10">
        <f>IF(MONTH($A135)=1,SUM(Regional!CA134:CK134),IF(SUM(Regional!CA134:CK134)-SUM(Regional!CA133:CK133)&lt;=0,"",SUM(Regional!CA134:CK134)-SUM(Regional!CA133:CK133)))</f>
        <v>11486</v>
      </c>
      <c r="J135" s="10">
        <f>'IPP (VVGU)'!S35</f>
        <v>1.5729804831121801</v>
      </c>
      <c r="K135" s="10">
        <f>'IPP (VVGU)'!Q35</f>
        <v>1.03029189261133</v>
      </c>
      <c r="L135" s="10">
        <f>'IPP (VVGU)'!R35</f>
        <v>2.4520687536891601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>
        <f>'OKVED (VVGU)'!B35</f>
        <v>1.94267907084881</v>
      </c>
      <c r="AC135" s="10">
        <f>'OKVED (VVGU)'!C35</f>
        <v>1.39317813021044</v>
      </c>
      <c r="AD135" s="10">
        <f>'OKVED (VVGU)'!D35</f>
        <v>1.1068140937570701</v>
      </c>
      <c r="AE135" s="10">
        <f>'OKVED (VVGU)'!E35</f>
        <v>1.3189828322731101</v>
      </c>
      <c r="AF135" s="10">
        <f>'OKVED (VVGU)'!F35</f>
        <v>1.2404287731485899</v>
      </c>
      <c r="AG135" s="10">
        <f>IF(MOD(MONTH(A135),3)=0,SUM('GRP (VVGU)'!B32:B34),"")</f>
        <v>4.38064173405433</v>
      </c>
    </row>
    <row r="136" spans="1:33" ht="12.75" customHeight="1" x14ac:dyDescent="0.25">
      <c r="A136" s="13">
        <v>41183</v>
      </c>
      <c r="B136" s="10">
        <f>IF(MONTH($A136)=1,SUM(Regional!B135:L135),IF(SUM(Regional!B135:L135)-SUM(Regional!B134:L134)&lt;=0,"",SUM(Regional!B135:L135)-SUM(Regional!B134:L134)))</f>
        <v>122229.50699999987</v>
      </c>
      <c r="C136" s="10">
        <f>IF(MONTH($A136)=1,SUM(Regional!M135:W135)/1000000,IF(SUM(Regional!M135:W135)/1000000-SUM(Regional!M134:W134)/1000000&lt;=0,"",SUM(Regional!M135:W135)/1000000-SUM(Regional!M134:W134)/1000000))</f>
        <v>92737.832737730234</v>
      </c>
      <c r="D136" s="10">
        <f>AVERAGE(Regional!X135:AH135)</f>
        <v>4.7727272727272725</v>
      </c>
      <c r="E136" s="10">
        <f>SUM(Regional!AI135:AS135)</f>
        <v>242040</v>
      </c>
      <c r="F136" s="10"/>
      <c r="G136" s="10">
        <f>IF(MONTH($A136)=1,SUM(Regional!BE135:BO135),IF(SUM(Regional!BE135:BO135)-SUM(Regional!BE134:BO134)&lt;=0,"",SUM(Regional!BE135:BO135)-SUM(Regional!BE134:BO134)))</f>
        <v>221374</v>
      </c>
      <c r="H136" s="10">
        <f>IF(MONTH($A136)=1,SUM(Regional!BP135:BZ135)-SUM(Regional!CA135:CK135),IF((SUM(Regional!BP135:BZ135)-SUM(Regional!BP134:BZ134))-(SUM(Regional!CA135:CK135)-SUM(Regional!CA134:CK134))&lt;=0,"",(SUM(Regional!BP135:BZ135)-SUM(Regional!BP134:BZ134))-(SUM(Regional!CA135:CK135)-SUM(Regional!CA134:CK134))))</f>
        <v>64157</v>
      </c>
      <c r="I136" s="10">
        <f>IF(MONTH($A136)=1,SUM(Regional!CA135:CK135),IF(SUM(Regional!CA135:CK135)-SUM(Regional!CA134:CK134)&lt;=0,"",SUM(Regional!CA135:CK135)-SUM(Regional!CA134:CK134)))</f>
        <v>13725</v>
      </c>
      <c r="J136" s="10">
        <f>'IPP (VVGU)'!S36</f>
        <v>1.57173207960728</v>
      </c>
      <c r="K136" s="10">
        <f>'IPP (VVGU)'!Q36</f>
        <v>1.03420259194529</v>
      </c>
      <c r="L136" s="10">
        <f>'IPP (VVGU)'!R36</f>
        <v>2.4433333614102102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>
        <f>'OKVED (VVGU)'!B36</f>
        <v>1.9207551747017699</v>
      </c>
      <c r="AC136" s="10">
        <f>'OKVED (VVGU)'!C36</f>
        <v>1.39356475920587</v>
      </c>
      <c r="AD136" s="10">
        <f>'OKVED (VVGU)'!D36</f>
        <v>1.11498621708339</v>
      </c>
      <c r="AE136" s="10">
        <f>'OKVED (VVGU)'!E36</f>
        <v>1.3188553329633299</v>
      </c>
      <c r="AF136" s="10">
        <f>'OKVED (VVGU)'!F36</f>
        <v>1.2493839306415</v>
      </c>
      <c r="AG136" s="10" t="str">
        <f>IF(MOD(MONTH(A136),3)=0,SUM('GRP (VVGU)'!B33:B35),"")</f>
        <v/>
      </c>
    </row>
    <row r="137" spans="1:33" ht="12.75" customHeight="1" x14ac:dyDescent="0.25">
      <c r="A137" s="13">
        <v>41214</v>
      </c>
      <c r="B137" s="10">
        <f>IF(MONTH($A137)=1,SUM(Regional!B136:L136),IF(SUM(Regional!B136:L136)-SUM(Regional!B135:L135)&lt;=0,"",SUM(Regional!B136:L136)-SUM(Regional!B135:L135)))</f>
        <v>95373.949000000022</v>
      </c>
      <c r="C137" s="10">
        <f>IF(MONTH($A137)=1,SUM(Regional!M136:W136)/1000000,IF(SUM(Regional!M136:W136)/1000000-SUM(Regional!M135:W135)/1000000&lt;=0,"",SUM(Regional!M136:W136)/1000000-SUM(Regional!M135:W135)/1000000))</f>
        <v>87010.472439409932</v>
      </c>
      <c r="D137" s="10">
        <f>AVERAGE(Regional!X136:AH136)</f>
        <v>4.7272727272727275</v>
      </c>
      <c r="E137" s="10">
        <f>SUM(Regional!AI136:AS136)</f>
        <v>219562</v>
      </c>
      <c r="F137" s="10"/>
      <c r="G137" s="10">
        <f>IF(MONTH($A137)=1,SUM(Regional!BE136:BO136),IF(SUM(Regional!BE136:BO136)-SUM(Regional!BE135:BO135)&lt;=0,"",SUM(Regional!BE136:BO136)-SUM(Regional!BE135:BO135)))</f>
        <v>214897</v>
      </c>
      <c r="H137" s="10">
        <f>IF(MONTH($A137)=1,SUM(Regional!BP136:BZ136)-SUM(Regional!CA136:CK136),IF((SUM(Regional!BP136:BZ136)-SUM(Regional!BP135:BZ135))-(SUM(Regional!CA136:CK136)-SUM(Regional!CA135:CK135))&lt;=0,"",(SUM(Regional!BP136:BZ136)-SUM(Regional!BP135:BZ135))-(SUM(Regional!CA136:CK136)-SUM(Regional!CA135:CK135))))</f>
        <v>63041</v>
      </c>
      <c r="I137" s="10">
        <f>IF(MONTH($A137)=1,SUM(Regional!CA136:CK136),IF(SUM(Regional!CA136:CK136)-SUM(Regional!CA135:CK135)&lt;=0,"",SUM(Regional!CA136:CK136)-SUM(Regional!CA135:CK135)))</f>
        <v>13994</v>
      </c>
      <c r="J137" s="10">
        <f>'IPP (VVGU)'!S37</f>
        <v>1.57216472543549</v>
      </c>
      <c r="K137" s="10">
        <f>'IPP (VVGU)'!Q37</f>
        <v>1.032634471962</v>
      </c>
      <c r="L137" s="10">
        <f>'IPP (VVGU)'!R37</f>
        <v>2.45210921394834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>
        <f>'OKVED (VVGU)'!B37</f>
        <v>1.9542593556141901</v>
      </c>
      <c r="AC137" s="10">
        <f>'OKVED (VVGU)'!C37</f>
        <v>1.4051703104419</v>
      </c>
      <c r="AD137" s="10">
        <f>'OKVED (VVGU)'!D37</f>
        <v>1.1158734733496001</v>
      </c>
      <c r="AE137" s="10">
        <f>'OKVED (VVGU)'!E37</f>
        <v>1.3195732779590801</v>
      </c>
      <c r="AF137" s="10">
        <f>'OKVED (VVGU)'!F37</f>
        <v>1.2431156659892899</v>
      </c>
      <c r="AG137" s="10" t="str">
        <f>IF(MOD(MONTH(A137),3)=0,SUM('GRP (VVGU)'!B34:B36),"")</f>
        <v/>
      </c>
    </row>
    <row r="138" spans="1:33" ht="12.75" customHeight="1" x14ac:dyDescent="0.25">
      <c r="A138" s="13">
        <v>41244</v>
      </c>
      <c r="B138" s="10">
        <f>IF(MONTH($A138)=1,SUM(Regional!B137:L137),IF(SUM(Regional!B137:L137)-SUM(Regional!B136:L136)&lt;=0,"",SUM(Regional!B137:L137)-SUM(Regional!B136:L136)))</f>
        <v>107429.95699999994</v>
      </c>
      <c r="C138" s="10">
        <f>IF(MONTH($A138)=1,SUM(Regional!M137:W137)/1000000,IF(SUM(Regional!M137:W137)/1000000-SUM(Regional!M136:W136)/1000000&lt;=0,"",SUM(Regional!M137:W137)/1000000-SUM(Regional!M136:W136)/1000000))</f>
        <v>158899.19272934983</v>
      </c>
      <c r="D138" s="10">
        <f>AVERAGE(Regional!X137:AH137)</f>
        <v>4.6454545454545455</v>
      </c>
      <c r="E138" s="10">
        <f>SUM(Regional!AI137:AS137)</f>
        <v>192635</v>
      </c>
      <c r="F138" s="10"/>
      <c r="G138" s="10">
        <f>IF(MONTH($A138)=1,SUM(Regional!BE137:BO137),IF(SUM(Regional!BE137:BO137)-SUM(Regional!BE136:BO136)&lt;=0,"",SUM(Regional!BE137:BO137)-SUM(Regional!BE136:BO136)))</f>
        <v>260404</v>
      </c>
      <c r="H138" s="10">
        <f>IF(MONTH($A138)=1,SUM(Regional!BP137:BZ137)-SUM(Regional!CA137:CK137),IF((SUM(Regional!BP137:BZ137)-SUM(Regional!BP136:BZ136))-(SUM(Regional!CA137:CK137)-SUM(Regional!CA136:CK136))&lt;=0,"",(SUM(Regional!BP137:BZ137)-SUM(Regional!BP136:BZ136))-(SUM(Regional!CA137:CK137)-SUM(Regional!CA136:CK136))))</f>
        <v>69320</v>
      </c>
      <c r="I138" s="10">
        <f>IF(MONTH($A138)=1,SUM(Regional!CA137:CK137),IF(SUM(Regional!CA137:CK137)-SUM(Regional!CA136:CK136)&lt;=0,"",SUM(Regional!CA137:CK137)-SUM(Regional!CA136:CK136)))</f>
        <v>17004</v>
      </c>
      <c r="J138" s="10">
        <f>'IPP (VVGU)'!S38</f>
        <v>1.58476302963265</v>
      </c>
      <c r="K138" s="10">
        <f>'IPP (VVGU)'!Q38</f>
        <v>1.03089352388852</v>
      </c>
      <c r="L138" s="10">
        <f>'IPP (VVGU)'!R38</f>
        <v>2.4443396977210199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>
        <f>'OKVED (VVGU)'!B38</f>
        <v>1.95911923888918</v>
      </c>
      <c r="AC138" s="10">
        <f>'OKVED (VVGU)'!C38</f>
        <v>1.39823573581939</v>
      </c>
      <c r="AD138" s="10">
        <f>'OKVED (VVGU)'!D38</f>
        <v>1.11929095946136</v>
      </c>
      <c r="AE138" s="10">
        <f>'OKVED (VVGU)'!E38</f>
        <v>1.3185514517669401</v>
      </c>
      <c r="AF138" s="10">
        <f>'OKVED (VVGU)'!F38</f>
        <v>1.25883009303893</v>
      </c>
      <c r="AG138" s="10">
        <f>IF(MOD(MONTH(A138),3)=0,SUM('GRP (VVGU)'!B35:B37),"")</f>
        <v>4.4132007869152403</v>
      </c>
    </row>
    <row r="139" spans="1:33" ht="12.75" customHeight="1" x14ac:dyDescent="0.25">
      <c r="A139" s="13">
        <v>41275</v>
      </c>
      <c r="B139" s="10">
        <f>IF(MONTH($A139)=1,SUM(Regional!B138:L138),IF(SUM(Regional!B138:L138)-SUM(Regional!B137:L137)&lt;=0,"",SUM(Regional!B138:L138)-SUM(Regional!B137:L137)))</f>
        <v>85416.645999999993</v>
      </c>
      <c r="C139" s="10">
        <f>IF(MONTH($A139)=1,SUM(Regional!M138:W138)/1000000,IF(SUM(Regional!M138:W138)/1000000-SUM(Regional!M137:W137)/1000000&lt;=0,"",SUM(Regional!M138:W138)/1000000-SUM(Regional!M137:W137)/1000000))</f>
        <v>53291.766129479998</v>
      </c>
      <c r="D139" s="10">
        <f>AVERAGE(Regional!X138:AH138)</f>
        <v>4.9090909090909092</v>
      </c>
      <c r="E139" s="10">
        <f>SUM(Regional!AI138:AS138)</f>
        <v>204992</v>
      </c>
      <c r="F139" s="10">
        <f>AVERAGE(Regional!AT138:BD138)</f>
        <v>100.18181818181819</v>
      </c>
      <c r="G139" s="10">
        <f>IF(MONTH($A139)=1,SUM(Regional!BE138:BO138),IF(SUM(Regional!BE138:BO138)-SUM(Regional!BE137:BO137)&lt;=0,"",SUM(Regional!BE138:BO138)-SUM(Regional!BE137:BO137)))</f>
        <v>154663</v>
      </c>
      <c r="H139" s="10">
        <f>IF(MONTH($A139)=1,SUM(Regional!BP138:BZ138)-SUM(Regional!CA138:CK138),IF((SUM(Regional!BP138:BZ138)-SUM(Regional!BP137:BZ137))-(SUM(Regional!CA138:CK138)-SUM(Regional!CA137:CK137))&lt;=0,"",(SUM(Regional!BP138:BZ138)-SUM(Regional!BP137:BZ137))-(SUM(Regional!CA138:CK138)-SUM(Regional!CA137:CK137))))</f>
        <v>51405</v>
      </c>
      <c r="I139" s="10">
        <f>IF(MONTH($A139)=1,SUM(Regional!CA138:CK138),IF(SUM(Regional!CA138:CK138)-SUM(Regional!CA137:CK137)&lt;=0,"",SUM(Regional!CA138:CK138)-SUM(Regional!CA137:CK137)))</f>
        <v>7167</v>
      </c>
      <c r="J139" s="10">
        <f>'IPP (VVGU)'!S39</f>
        <v>1.5848479886779101</v>
      </c>
      <c r="K139" s="10">
        <f>'IPP (VVGU)'!Q39</f>
        <v>1.0390308521848299</v>
      </c>
      <c r="L139" s="10">
        <f>'IPP (VVGU)'!R39</f>
        <v>2.4480476703184002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>
        <f>'OKVED (VVGU)'!B39</f>
        <v>1.9355455863225299</v>
      </c>
      <c r="AC139" s="10">
        <f>'OKVED (VVGU)'!C39</f>
        <v>1.4238731394156401</v>
      </c>
      <c r="AD139" s="10">
        <f>'OKVED (VVGU)'!D39</f>
        <v>1.1277520512289501</v>
      </c>
      <c r="AE139" s="10">
        <f>'OKVED (VVGU)'!E39</f>
        <v>1.33161124494959</v>
      </c>
      <c r="AF139" s="10">
        <f>'OKVED (VVGU)'!F39</f>
        <v>1.2599382435000299</v>
      </c>
      <c r="AG139" s="10" t="str">
        <f>IF(MOD(MONTH(A139),3)=0,SUM('GRP (VVGU)'!B36:B38),"")</f>
        <v/>
      </c>
    </row>
    <row r="140" spans="1:33" ht="12.75" customHeight="1" x14ac:dyDescent="0.25">
      <c r="A140" s="13">
        <v>41306</v>
      </c>
      <c r="B140" s="10">
        <f>IF(MONTH($A140)=1,SUM(Regional!B139:L139),IF(SUM(Regional!B139:L139)-SUM(Regional!B138:L138)&lt;=0,"",SUM(Regional!B139:L139)-SUM(Regional!B138:L138)))</f>
        <v>83402.319000000032</v>
      </c>
      <c r="C140" s="10">
        <f>IF(MONTH($A140)=1,SUM(Regional!M139:W139)/1000000,IF(SUM(Regional!M139:W139)/1000000-SUM(Regional!M138:W138)/1000000&lt;=0,"",SUM(Regional!M139:W139)/1000000-SUM(Regional!M138:W138)/1000000))</f>
        <v>69934.113078279974</v>
      </c>
      <c r="D140" s="10">
        <f>AVERAGE(Regional!X139:AH139)</f>
        <v>5.1000000000000005</v>
      </c>
      <c r="E140" s="10">
        <f>SUM(Regional!AI139:AS139)</f>
        <v>221061</v>
      </c>
      <c r="F140" s="10">
        <f>AVERAGE(Regional!AT139:BD139)*F139/100</f>
        <v>100.29110743801654</v>
      </c>
      <c r="G140" s="10">
        <f>IF(MONTH($A140)=1,SUM(Regional!BE139:BO139),IF(SUM(Regional!BE139:BO139)-SUM(Regional!BE138:BO138)&lt;=0,"",SUM(Regional!BE139:BO139)-SUM(Regional!BE138:BO138)))</f>
        <v>182369</v>
      </c>
      <c r="H140" s="10">
        <f>IF(MONTH($A140)=1,SUM(Regional!BP139:BZ139)-SUM(Regional!CA139:CK139),IF((SUM(Regional!BP139:BZ139)-SUM(Regional!BP138:BZ138))-(SUM(Regional!CA139:CK139)-SUM(Regional!CA138:CK138))&lt;=0,"",(SUM(Regional!BP139:BZ139)-SUM(Regional!BP138:BZ138))-(SUM(Regional!CA139:CK139)-SUM(Regional!CA138:CK138))))</f>
        <v>58738</v>
      </c>
      <c r="I140" s="10">
        <f>IF(MONTH($A140)=1,SUM(Regional!CA139:CK139),IF(SUM(Regional!CA139:CK139)-SUM(Regional!CA138:CK138)&lt;=0,"",SUM(Regional!CA139:CK139)-SUM(Regional!CA138:CK138)))</f>
        <v>10605</v>
      </c>
      <c r="J140" s="10">
        <f>'IPP (VVGU)'!S40</f>
        <v>1.5923875955673601</v>
      </c>
      <c r="K140" s="10">
        <f>'IPP (VVGU)'!Q40</f>
        <v>1.03804903200912</v>
      </c>
      <c r="L140" s="10">
        <f>'IPP (VVGU)'!R40</f>
        <v>2.50740569821291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>
        <f>'OKVED (VVGU)'!B40</f>
        <v>1.92701810481792</v>
      </c>
      <c r="AC140" s="10">
        <f>'OKVED (VVGU)'!C40</f>
        <v>1.42671366274768</v>
      </c>
      <c r="AD140" s="10">
        <f>'OKVED (VVGU)'!D40</f>
        <v>1.1165037600744301</v>
      </c>
      <c r="AE140" s="10">
        <f>'OKVED (VVGU)'!E40</f>
        <v>1.3363411092741599</v>
      </c>
      <c r="AF140" s="10">
        <f>'OKVED (VVGU)'!F40</f>
        <v>1.24319255440973</v>
      </c>
      <c r="AG140" s="10" t="str">
        <f>IF(MOD(MONTH(A140),3)=0,SUM('GRP (VVGU)'!B37:B39),"")</f>
        <v/>
      </c>
    </row>
    <row r="141" spans="1:33" ht="12.75" customHeight="1" x14ac:dyDescent="0.25">
      <c r="A141" s="13">
        <v>41334</v>
      </c>
      <c r="B141" s="10">
        <f>IF(MONTH($A141)=1,SUM(Regional!B140:L140),IF(SUM(Regional!B140:L140)-SUM(Regional!B139:L139)&lt;=0,"",SUM(Regional!B140:L140)-SUM(Regional!B139:L139)))</f>
        <v>119816.29999999993</v>
      </c>
      <c r="C141" s="10">
        <f>IF(MONTH($A141)=1,SUM(Regional!M140:W140)/1000000,IF(SUM(Regional!M140:W140)/1000000-SUM(Regional!M139:W139)/1000000&lt;=0,"",SUM(Regional!M140:W140)/1000000-SUM(Regional!M139:W139)/1000000))</f>
        <v>79564.285582600016</v>
      </c>
      <c r="D141" s="10">
        <f>AVERAGE(Regional!X140:AH140)</f>
        <v>5.3000000000000007</v>
      </c>
      <c r="E141" s="10">
        <f>SUM(Regional!AI140:AS140)</f>
        <v>236795</v>
      </c>
      <c r="F141" s="10">
        <f>AVERAGE(Regional!AT140:BD140)*F140/100</f>
        <v>100.5646286401202</v>
      </c>
      <c r="G141" s="10">
        <f>IF(MONTH($A141)=1,SUM(Regional!BE140:BO140),IF(SUM(Regional!BE140:BO140)-SUM(Regional!BE139:BO139)&lt;=0,"",SUM(Regional!BE140:BO140)-SUM(Regional!BE139:BO139)))</f>
        <v>243131</v>
      </c>
      <c r="H141" s="10">
        <f>IF(MONTH($A141)=1,SUM(Regional!BP140:BZ140)-SUM(Regional!CA140:CK140),IF((SUM(Regional!BP140:BZ140)-SUM(Regional!BP139:BZ139))-(SUM(Regional!CA140:CK140)-SUM(Regional!CA139:CK139))&lt;=0,"",(SUM(Regional!BP140:BZ140)-SUM(Regional!BP139:BZ139))-(SUM(Regional!CA140:CK140)-SUM(Regional!CA139:CK139))))</f>
        <v>66262</v>
      </c>
      <c r="I141" s="10">
        <f>IF(MONTH($A141)=1,SUM(Regional!CA140:CK140),IF(SUM(Regional!CA140:CK140)-SUM(Regional!CA139:CK139)&lt;=0,"",SUM(Regional!CA140:CK140)-SUM(Regional!CA139:CK139)))</f>
        <v>12585</v>
      </c>
      <c r="J141" s="10">
        <f>'IPP (VVGU)'!S41</f>
        <v>1.5837667396241</v>
      </c>
      <c r="K141" s="10">
        <f>'IPP (VVGU)'!Q41</f>
        <v>1.04227991601921</v>
      </c>
      <c r="L141" s="10">
        <f>'IPP (VVGU)'!R41</f>
        <v>2.4472389662252199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>
        <f>'OKVED (VVGU)'!B41</f>
        <v>1.94913332673248</v>
      </c>
      <c r="AC141" s="10">
        <f>'OKVED (VVGU)'!C41</f>
        <v>1.42945777359368</v>
      </c>
      <c r="AD141" s="10">
        <f>'OKVED (VVGU)'!D41</f>
        <v>1.1217305685941501</v>
      </c>
      <c r="AE141" s="10">
        <f>'OKVED (VVGU)'!E41</f>
        <v>1.3485220772753099</v>
      </c>
      <c r="AF141" s="10">
        <f>'OKVED (VVGU)'!F41</f>
        <v>1.2592823815187699</v>
      </c>
      <c r="AG141" s="10">
        <f>IF(MOD(MONTH(A141),3)=0,SUM('GRP (VVGU)'!B38:B40),"")</f>
        <v>4.4453563684018595</v>
      </c>
    </row>
    <row r="142" spans="1:33" ht="12.75" customHeight="1" x14ac:dyDescent="0.25">
      <c r="A142" s="13">
        <v>41365</v>
      </c>
      <c r="B142" s="10">
        <f>IF(MONTH($A142)=1,SUM(Regional!B141:L141),IF(SUM(Regional!B141:L141)-SUM(Regional!B140:L140)&lt;=0,"",SUM(Regional!B141:L141)-SUM(Regional!B140:L140)))</f>
        <v>111099.0830000001</v>
      </c>
      <c r="C142" s="10">
        <f>IF(MONTH($A142)=1,SUM(Regional!M141:W141)/1000000,IF(SUM(Regional!M141:W141)/1000000-SUM(Regional!M140:W140)/1000000&lt;=0,"",SUM(Regional!M141:W141)/1000000-SUM(Regional!M140:W140)/1000000))</f>
        <v>102306.84036324997</v>
      </c>
      <c r="D142" s="10">
        <f>AVERAGE(Regional!X141:AH141)</f>
        <v>5.209090909090909</v>
      </c>
      <c r="E142" s="10">
        <f>SUM(Regional!AI141:AS141)</f>
        <v>273626</v>
      </c>
      <c r="F142" s="10">
        <f>AVERAGE(Regional!AT141:BD141)*F141/100</f>
        <v>100.25379251523256</v>
      </c>
      <c r="G142" s="10">
        <f>IF(MONTH($A142)=1,SUM(Regional!BE141:BO141),IF(SUM(Regional!BE141:BO141)-SUM(Regional!BE140:BO140)&lt;=0,"",SUM(Regional!BE141:BO141)-SUM(Regional!BE140:BO140)))</f>
        <v>264863</v>
      </c>
      <c r="H142" s="10">
        <f>IF(MONTH($A142)=1,SUM(Regional!BP141:BZ141)-SUM(Regional!CA141:CK141),IF((SUM(Regional!BP141:BZ141)-SUM(Regional!BP140:BZ140))-(SUM(Regional!CA141:CK141)-SUM(Regional!CA140:CK140))&lt;=0,"",(SUM(Regional!BP141:BZ141)-SUM(Regional!BP140:BZ140))-(SUM(Regional!CA141:CK141)-SUM(Regional!CA140:CK140))))</f>
        <v>78970</v>
      </c>
      <c r="I142" s="10">
        <f>IF(MONTH($A142)=1,SUM(Regional!CA141:CK141),IF(SUM(Regional!CA141:CK141)-SUM(Regional!CA140:CK140)&lt;=0,"",SUM(Regional!CA141:CK141)-SUM(Regional!CA140:CK140)))</f>
        <v>14965</v>
      </c>
      <c r="J142" s="10">
        <f>'IPP (VVGU)'!S42</f>
        <v>1.58507647500323</v>
      </c>
      <c r="K142" s="10">
        <f>'IPP (VVGU)'!Q42</f>
        <v>1.0526156560518101</v>
      </c>
      <c r="L142" s="10">
        <f>'IPP (VVGU)'!R42</f>
        <v>2.4468305921900999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>
        <f>'OKVED (VVGU)'!B42</f>
        <v>1.9250149909777301</v>
      </c>
      <c r="AC142" s="10">
        <f>'OKVED (VVGU)'!C42</f>
        <v>1.4589263453280199</v>
      </c>
      <c r="AD142" s="10">
        <f>'OKVED (VVGU)'!D42</f>
        <v>1.1310430253821799</v>
      </c>
      <c r="AE142" s="10">
        <f>'OKVED (VVGU)'!E42</f>
        <v>1.36785541607259</v>
      </c>
      <c r="AF142" s="10">
        <f>'OKVED (VVGU)'!F42</f>
        <v>1.2568591121727499</v>
      </c>
      <c r="AG142" s="10" t="str">
        <f>IF(MOD(MONTH(A142),3)=0,SUM('GRP (VVGU)'!B39:B41),"")</f>
        <v/>
      </c>
    </row>
    <row r="143" spans="1:33" ht="12.75" customHeight="1" x14ac:dyDescent="0.25">
      <c r="A143" s="13">
        <v>41395</v>
      </c>
      <c r="B143" s="10">
        <f>IF(MONTH($A143)=1,SUM(Regional!B142:L142),IF(SUM(Regional!B142:L142)-SUM(Regional!B141:L141)&lt;=0,"",SUM(Regional!B142:L142)-SUM(Regional!B141:L141)))</f>
        <v>91241.06</v>
      </c>
      <c r="C143" s="10">
        <f>IF(MONTH($A143)=1,SUM(Regional!M142:W142)/1000000,IF(SUM(Regional!M142:W142)/1000000-SUM(Regional!M141:W141)/1000000&lt;=0,"",SUM(Regional!M142:W142)/1000000-SUM(Regional!M141:W141)/1000000))</f>
        <v>73924.132625980012</v>
      </c>
      <c r="D143" s="10">
        <f>AVERAGE(Regional!X142:AH142)</f>
        <v>5.0909090909090917</v>
      </c>
      <c r="E143" s="10">
        <f>SUM(Regional!AI142:AS142)</f>
        <v>299877</v>
      </c>
      <c r="F143" s="10">
        <f>AVERAGE(Regional!AT142:BD142)*F142/100</f>
        <v>100.3358183454723</v>
      </c>
      <c r="G143" s="10">
        <f>IF(MONTH($A143)=1,SUM(Regional!BE142:BO142),IF(SUM(Regional!BE142:BO142)-SUM(Regional!BE141:BO141)&lt;=0,"",SUM(Regional!BE142:BO142)-SUM(Regional!BE141:BO141)))</f>
        <v>203932</v>
      </c>
      <c r="H143" s="10">
        <f>IF(MONTH($A143)=1,SUM(Regional!BP142:BZ142)-SUM(Regional!CA142:CK142),IF((SUM(Regional!BP142:BZ142)-SUM(Regional!BP141:BZ141))-(SUM(Regional!CA142:CK142)-SUM(Regional!CA141:CK141))&lt;=0,"",(SUM(Regional!BP142:BZ142)-SUM(Regional!BP141:BZ141))-(SUM(Regional!CA142:CK142)-SUM(Regional!CA141:CK141))))</f>
        <v>67652</v>
      </c>
      <c r="I143" s="10">
        <f>IF(MONTH($A143)=1,SUM(Regional!CA142:CK142),IF(SUM(Regional!CA142:CK142)-SUM(Regional!CA141:CK141)&lt;=0,"",SUM(Regional!CA142:CK142)-SUM(Regional!CA141:CK141)))</f>
        <v>12538</v>
      </c>
      <c r="J143" s="10">
        <f>'IPP (VVGU)'!S43</f>
        <v>1.56855596613738</v>
      </c>
      <c r="K143" s="10">
        <f>'IPP (VVGU)'!Q43</f>
        <v>1.05572858903008</v>
      </c>
      <c r="L143" s="10">
        <f>'IPP (VVGU)'!R43</f>
        <v>2.3879166248518802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>
        <f>'OKVED (VVGU)'!B43</f>
        <v>1.96829230308678</v>
      </c>
      <c r="AC143" s="10">
        <f>'OKVED (VVGU)'!C43</f>
        <v>1.45633845488117</v>
      </c>
      <c r="AD143" s="10">
        <f>'OKVED (VVGU)'!D43</f>
        <v>1.1242550096674899</v>
      </c>
      <c r="AE143" s="10">
        <f>'OKVED (VVGU)'!E43</f>
        <v>1.3693172341200901</v>
      </c>
      <c r="AF143" s="10">
        <f>'OKVED (VVGU)'!F43</f>
        <v>1.2740777996944701</v>
      </c>
      <c r="AG143" s="10" t="str">
        <f>IF(MOD(MONTH(A143),3)=0,SUM('GRP (VVGU)'!B40:B42),"")</f>
        <v/>
      </c>
    </row>
    <row r="144" spans="1:33" ht="12.75" customHeight="1" x14ac:dyDescent="0.25">
      <c r="A144" s="13">
        <v>41426</v>
      </c>
      <c r="B144" s="10">
        <f>IF(MONTH($A144)=1,SUM(Regional!B143:L143),IF(SUM(Regional!B143:L143)-SUM(Regional!B142:L142)&lt;=0,"",SUM(Regional!B143:L143)-SUM(Regional!B142:L142)))</f>
        <v>86708.305999999866</v>
      </c>
      <c r="C144" s="10">
        <f>IF(MONTH($A144)=1,SUM(Regional!M143:W143)/1000000,IF(SUM(Regional!M143:W143)/1000000-SUM(Regional!M142:W142)/1000000&lt;=0,"",SUM(Regional!M143:W143)/1000000-SUM(Regional!M142:W142)/1000000))</f>
        <v>83017.182051460026</v>
      </c>
      <c r="D144" s="10">
        <f>AVERAGE(Regional!X143:AH143)</f>
        <v>4.9545454545454541</v>
      </c>
      <c r="E144" s="10">
        <f>SUM(Regional!AI143:AS143)</f>
        <v>285145</v>
      </c>
      <c r="F144" s="10">
        <f>AVERAGE(Regional!AT143:BD143)*F143/100</f>
        <v>100.69155442869716</v>
      </c>
      <c r="G144" s="10">
        <f>IF(MONTH($A144)=1,SUM(Regional!BE143:BO143),IF(SUM(Regional!BE143:BO143)-SUM(Regional!BE142:BO142)&lt;=0,"",SUM(Regional!BE143:BO143)-SUM(Regional!BE142:BO142)))</f>
        <v>249273</v>
      </c>
      <c r="H144" s="10">
        <f>IF(MONTH($A144)=1,SUM(Regional!BP143:BZ143)-SUM(Regional!CA143:CK143),IF((SUM(Regional!BP143:BZ143)-SUM(Regional!BP142:BZ142))-(SUM(Regional!CA143:CK143)-SUM(Regional!CA142:CK142))&lt;=0,"",(SUM(Regional!BP143:BZ143)-SUM(Regional!BP142:BZ142))-(SUM(Regional!CA143:CK143)-SUM(Regional!CA142:CK142))))</f>
        <v>71286</v>
      </c>
      <c r="I144" s="10">
        <f>IF(MONTH($A144)=1,SUM(Regional!CA143:CK143),IF(SUM(Regional!CA143:CK143)-SUM(Regional!CA142:CK142)&lt;=0,"",SUM(Regional!CA143:CK143)-SUM(Regional!CA142:CK142)))</f>
        <v>13990</v>
      </c>
      <c r="J144" s="10">
        <f>'IPP (VVGU)'!S44</f>
        <v>1.58012578128334</v>
      </c>
      <c r="K144" s="10">
        <f>'IPP (VVGU)'!Q44</f>
        <v>1.05317220948555</v>
      </c>
      <c r="L144" s="10">
        <f>'IPP (VVGU)'!R44</f>
        <v>2.4488981961918399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>
        <f>'OKVED (VVGU)'!B44</f>
        <v>1.9517796532112399</v>
      </c>
      <c r="AC144" s="10">
        <f>'OKVED (VVGU)'!C44</f>
        <v>1.4716104761781099</v>
      </c>
      <c r="AD144" s="10">
        <f>'OKVED (VVGU)'!D44</f>
        <v>1.12835753522074</v>
      </c>
      <c r="AE144" s="10">
        <f>'OKVED (VVGU)'!E44</f>
        <v>1.3772459214942001</v>
      </c>
      <c r="AF144" s="10">
        <f>'OKVED (VVGU)'!F44</f>
        <v>1.27344085839452</v>
      </c>
      <c r="AG144" s="10">
        <f>IF(MOD(MONTH(A144),3)=0,SUM('GRP (VVGU)'!B41:B43),"")</f>
        <v>4.4488579250121401</v>
      </c>
    </row>
    <row r="145" spans="1:33" ht="12.75" customHeight="1" x14ac:dyDescent="0.25">
      <c r="A145" s="13">
        <v>41456</v>
      </c>
      <c r="B145" s="10">
        <f>IF(MONTH($A145)=1,SUM(Regional!B144:L144),IF(SUM(Regional!B144:L144)-SUM(Regional!B143:L143)&lt;=0,"",SUM(Regional!B144:L144)-SUM(Regional!B143:L143)))</f>
        <v>109786.37600000005</v>
      </c>
      <c r="C145" s="10">
        <f>IF(MONTH($A145)=1,SUM(Regional!M144:W144)/1000000,IF(SUM(Regional!M144:W144)/1000000-SUM(Regional!M143:W143)/1000000&lt;=0,"",SUM(Regional!M144:W144)/1000000-SUM(Regional!M143:W143)/1000000))</f>
        <v>90194.930331949843</v>
      </c>
      <c r="D145" s="10">
        <f>AVERAGE(Regional!X144:AH144)</f>
        <v>4.7090909090909099</v>
      </c>
      <c r="E145" s="10">
        <f>SUM(Regional!AI144:AS144)</f>
        <v>270251</v>
      </c>
      <c r="F145" s="10">
        <f>AVERAGE(Regional!AT144:BD144)*F144/100</f>
        <v>101.82662286043882</v>
      </c>
      <c r="G145" s="10">
        <f>IF(MONTH($A145)=1,SUM(Regional!BE144:BO144),IF(SUM(Regional!BE144:BO144)-SUM(Regional!BE143:BO143)&lt;=0,"",SUM(Regional!BE144:BO144)-SUM(Regional!BE143:BO143)))</f>
        <v>250240</v>
      </c>
      <c r="H145" s="10">
        <f>IF(MONTH($A145)=1,SUM(Regional!BP144:BZ144)-SUM(Regional!CA144:CK144),IF((SUM(Regional!BP144:BZ144)-SUM(Regional!BP143:BZ143))-(SUM(Regional!CA144:CK144)-SUM(Regional!CA143:CK143))&lt;=0,"",(SUM(Regional!BP144:BZ144)-SUM(Regional!BP143:BZ143))-(SUM(Regional!CA144:CK144)-SUM(Regional!CA143:CK143))))</f>
        <v>83328</v>
      </c>
      <c r="I145" s="10">
        <f>IF(MONTH($A145)=1,SUM(Regional!CA144:CK144),IF(SUM(Regional!CA144:CK144)-SUM(Regional!CA143:CK143)&lt;=0,"",SUM(Regional!CA144:CK144)-SUM(Regional!CA143:CK143)))</f>
        <v>15727</v>
      </c>
      <c r="J145" s="10">
        <f>'IPP (VVGU)'!S45</f>
        <v>1.57540040952984</v>
      </c>
      <c r="K145" s="10">
        <f>'IPP (VVGU)'!Q45</f>
        <v>1.0560884639197601</v>
      </c>
      <c r="L145" s="10">
        <f>'IPP (VVGU)'!R45</f>
        <v>2.4313939454342899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>
        <f>'OKVED (VVGU)'!B45</f>
        <v>1.9333772633514501</v>
      </c>
      <c r="AC145" s="10">
        <f>'OKVED (VVGU)'!C45</f>
        <v>1.48285405618011</v>
      </c>
      <c r="AD145" s="10">
        <f>'OKVED (VVGU)'!D45</f>
        <v>1.1253414432489499</v>
      </c>
      <c r="AE145" s="10">
        <f>'OKVED (VVGU)'!E45</f>
        <v>1.37935177370064</v>
      </c>
      <c r="AF145" s="10">
        <f>'OKVED (VVGU)'!F45</f>
        <v>1.2669075506107501</v>
      </c>
      <c r="AG145" s="10" t="str">
        <f>IF(MOD(MONTH(A145),3)=0,SUM('GRP (VVGU)'!B42:B44),"")</f>
        <v/>
      </c>
    </row>
    <row r="146" spans="1:33" ht="12.75" customHeight="1" x14ac:dyDescent="0.25">
      <c r="A146" s="13">
        <v>41487</v>
      </c>
      <c r="B146" s="10">
        <f>IF(MONTH($A146)=1,SUM(Regional!B145:L145),IF(SUM(Regional!B145:L145)-SUM(Regional!B144:L144)&lt;=0,"",SUM(Regional!B145:L145)-SUM(Regional!B144:L144)))</f>
        <v>93680.371000000159</v>
      </c>
      <c r="C146" s="10">
        <f>IF(MONTH($A146)=1,SUM(Regional!M145:W145)/1000000,IF(SUM(Regional!M145:W145)/1000000-SUM(Regional!M144:W144)/1000000&lt;=0,"",SUM(Regional!M145:W145)/1000000-SUM(Regional!M144:W144)/1000000))</f>
        <v>88482.555158200092</v>
      </c>
      <c r="D146" s="10">
        <f>AVERAGE(Regional!X145:AH145)</f>
        <v>4.5454545454545459</v>
      </c>
      <c r="E146" s="10">
        <f>SUM(Regional!AI145:AS145)</f>
        <v>267644</v>
      </c>
      <c r="F146" s="10">
        <f>AVERAGE(Regional!AT145:BD145)*F145/100</f>
        <v>103.87241228336217</v>
      </c>
      <c r="G146" s="10">
        <f>IF(MONTH($A146)=1,SUM(Regional!BE145:BO145),IF(SUM(Regional!BE145:BO145)-SUM(Regional!BE144:BO144)&lt;=0,"",SUM(Regional!BE145:BO145)-SUM(Regional!BE144:BO144)))</f>
        <v>232332</v>
      </c>
      <c r="H146" s="10">
        <f>IF(MONTH($A146)=1,SUM(Regional!BP145:BZ145)-SUM(Regional!CA145:CK145),IF((SUM(Regional!BP145:BZ145)-SUM(Regional!BP144:BZ144))-(SUM(Regional!CA145:CK145)-SUM(Regional!CA144:CK144))&lt;=0,"",(SUM(Regional!BP145:BZ145)-SUM(Regional!BP144:BZ144))-(SUM(Regional!CA145:CK145)-SUM(Regional!CA144:CK144))))</f>
        <v>78049</v>
      </c>
      <c r="I146" s="10">
        <f>IF(MONTH($A146)=1,SUM(Regional!CA145:CK145),IF(SUM(Regional!CA145:CK145)-SUM(Regional!CA144:CK144)&lt;=0,"",SUM(Regional!CA145:CK145)-SUM(Regional!CA144:CK144)))</f>
        <v>17152</v>
      </c>
      <c r="J146" s="10">
        <f>'IPP (VVGU)'!S46</f>
        <v>1.58418097218355</v>
      </c>
      <c r="K146" s="10">
        <f>'IPP (VVGU)'!Q46</f>
        <v>1.0550626811764201</v>
      </c>
      <c r="L146" s="10">
        <f>'IPP (VVGU)'!R46</f>
        <v>2.4550296396345099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>
        <f>'OKVED (VVGU)'!B46</f>
        <v>1.8787369812996899</v>
      </c>
      <c r="AC146" s="10">
        <f>'OKVED (VVGU)'!C46</f>
        <v>1.48745763875868</v>
      </c>
      <c r="AD146" s="10">
        <f>'OKVED (VVGU)'!D46</f>
        <v>1.1384265035116701</v>
      </c>
      <c r="AE146" s="10">
        <f>'OKVED (VVGU)'!E46</f>
        <v>1.37193470478327</v>
      </c>
      <c r="AF146" s="10">
        <f>'OKVED (VVGU)'!F46</f>
        <v>1.2558628446816</v>
      </c>
      <c r="AG146" s="10" t="str">
        <f>IF(MOD(MONTH(A146),3)=0,SUM('GRP (VVGU)'!B43:B45),"")</f>
        <v/>
      </c>
    </row>
    <row r="147" spans="1:33" ht="12.75" customHeight="1" x14ac:dyDescent="0.25">
      <c r="A147" s="13">
        <v>41518</v>
      </c>
      <c r="B147" s="10">
        <f>IF(MONTH($A147)=1,SUM(Regional!B146:L146),IF(SUM(Regional!B146:L146)-SUM(Regional!B145:L145)&lt;=0,"",SUM(Regional!B146:L146)-SUM(Regional!B145:L145)))</f>
        <v>96461.796999999904</v>
      </c>
      <c r="C147" s="10">
        <f>IF(MONTH($A147)=1,SUM(Regional!M146:W146)/1000000,IF(SUM(Regional!M146:W146)/1000000-SUM(Regional!M145:W145)/1000000&lt;=0,"",SUM(Regional!M146:W146)/1000000-SUM(Regional!M145:W145)/1000000))</f>
        <v>82251.741685190238</v>
      </c>
      <c r="D147" s="10">
        <f>AVERAGE(Regional!X146:AH146)</f>
        <v>4.4727272727272736</v>
      </c>
      <c r="E147" s="10">
        <f>SUM(Regional!AI146:AS146)</f>
        <v>263292</v>
      </c>
      <c r="F147" s="10">
        <f>AVERAGE(Regional!AT146:BD146)*F146/100</f>
        <v>104.51453265020474</v>
      </c>
      <c r="G147" s="10">
        <f>IF(MONTH($A147)=1,SUM(Regional!BE146:BO146),IF(SUM(Regional!BE146:BO146)-SUM(Regional!BE145:BO145)&lt;=0,"",SUM(Regional!BE146:BO146)-SUM(Regional!BE145:BO145)))</f>
        <v>255882</v>
      </c>
      <c r="H147" s="10">
        <f>IF(MONTH($A147)=1,SUM(Regional!BP146:BZ146)-SUM(Regional!CA146:CK146),IF((SUM(Regional!BP146:BZ146)-SUM(Regional!BP145:BZ145))-(SUM(Regional!CA146:CK146)-SUM(Regional!CA145:CK145))&lt;=0,"",(SUM(Regional!BP146:BZ146)-SUM(Regional!BP145:BZ145))-(SUM(Regional!CA146:CK146)-SUM(Regional!CA145:CK145))))</f>
        <v>75103</v>
      </c>
      <c r="I147" s="10">
        <f>IF(MONTH($A147)=1,SUM(Regional!CA146:CK146),IF(SUM(Regional!CA146:CK146)-SUM(Regional!CA145:CK145)&lt;=0,"",SUM(Regional!CA146:CK146)-SUM(Regional!CA145:CK145)))</f>
        <v>17436</v>
      </c>
      <c r="J147" s="10">
        <f>'IPP (VVGU)'!S47</f>
        <v>1.5788729467640701</v>
      </c>
      <c r="K147" s="10">
        <f>'IPP (VVGU)'!Q47</f>
        <v>1.0502943947852701</v>
      </c>
      <c r="L147" s="10">
        <f>'IPP (VVGU)'!R47</f>
        <v>2.4160586905363401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>
        <f>'OKVED (VVGU)'!B47</f>
        <v>1.8970060193795799</v>
      </c>
      <c r="AC147" s="10">
        <f>'OKVED (VVGU)'!C47</f>
        <v>1.5062107658453601</v>
      </c>
      <c r="AD147" s="10">
        <f>'OKVED (VVGU)'!D47</f>
        <v>1.1373374937990599</v>
      </c>
      <c r="AE147" s="10">
        <f>'OKVED (VVGU)'!E47</f>
        <v>1.3870778302298901</v>
      </c>
      <c r="AF147" s="10">
        <f>'OKVED (VVGU)'!F47</f>
        <v>1.25859956588216</v>
      </c>
      <c r="AG147" s="10">
        <f>IF(MOD(MONTH(A147),3)=0,SUM('GRP (VVGU)'!B44:B46),"")</f>
        <v>4.4638058708822896</v>
      </c>
    </row>
    <row r="148" spans="1:33" ht="12.75" customHeight="1" x14ac:dyDescent="0.25">
      <c r="A148" s="13">
        <v>41548</v>
      </c>
      <c r="B148" s="10">
        <f>IF(MONTH($A148)=1,SUM(Regional!B147:L147),IF(SUM(Regional!B147:L147)-SUM(Regional!B146:L146)&lt;=0,"",SUM(Regional!B147:L147)-SUM(Regional!B146:L146)))</f>
        <v>117836.22400000016</v>
      </c>
      <c r="C148" s="10">
        <f>IF(MONTH($A148)=1,SUM(Regional!M147:W147)/1000000,IF(SUM(Regional!M147:W147)/1000000-SUM(Regional!M146:W146)/1000000&lt;=0,"",SUM(Regional!M147:W147)/1000000-SUM(Regional!M146:W146)/1000000))</f>
        <v>91973.349224489764</v>
      </c>
      <c r="D148" s="10">
        <f>AVERAGE(Regional!X147:AH147)</f>
        <v>4.545454545454545</v>
      </c>
      <c r="E148" s="10">
        <f>SUM(Regional!AI147:AS147)</f>
        <v>246706</v>
      </c>
      <c r="F148" s="10">
        <f>AVERAGE(Regional!AT147:BD147)*F147/100</f>
        <v>103.53589657175282</v>
      </c>
      <c r="G148" s="10">
        <f>IF(MONTH($A148)=1,SUM(Regional!BE147:BO147),IF(SUM(Regional!BE147:BO147)-SUM(Regional!BE146:BO146)&lt;=0,"",SUM(Regional!BE147:BO147)-SUM(Regional!BE146:BO146)))</f>
        <v>245829</v>
      </c>
      <c r="H148" s="10">
        <f>IF(MONTH($A148)=1,SUM(Regional!BP147:BZ147)-SUM(Regional!CA147:CK147),IF((SUM(Regional!BP147:BZ147)-SUM(Regional!BP146:BZ146))-(SUM(Regional!CA147:CK147)-SUM(Regional!CA146:CK146))&lt;=0,"",(SUM(Regional!BP147:BZ147)-SUM(Regional!BP146:BZ146))-(SUM(Regional!CA147:CK147)-SUM(Regional!CA146:CK146))))</f>
        <v>77849</v>
      </c>
      <c r="I148" s="10">
        <f>IF(MONTH($A148)=1,SUM(Regional!CA147:CK147),IF(SUM(Regional!CA147:CK147)-SUM(Regional!CA146:CK146)&lt;=0,"",SUM(Regional!CA147:CK147)-SUM(Regional!CA146:CK146)))</f>
        <v>19183</v>
      </c>
      <c r="J148" s="10">
        <f>'IPP (VVGU)'!S48</f>
        <v>1.5885393696258101</v>
      </c>
      <c r="K148" s="10">
        <f>'IPP (VVGU)'!Q48</f>
        <v>1.05031732474824</v>
      </c>
      <c r="L148" s="10">
        <f>'IPP (VVGU)'!R48</f>
        <v>2.4791677255168301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>
        <f>'OKVED (VVGU)'!B48</f>
        <v>1.8914569642636601</v>
      </c>
      <c r="AC148" s="10">
        <f>'OKVED (VVGU)'!C48</f>
        <v>1.5082161596096499</v>
      </c>
      <c r="AD148" s="10">
        <f>'OKVED (VVGU)'!D48</f>
        <v>1.1336756606687799</v>
      </c>
      <c r="AE148" s="10">
        <f>'OKVED (VVGU)'!E48</f>
        <v>1.3806267820679201</v>
      </c>
      <c r="AF148" s="10">
        <f>'OKVED (VVGU)'!F48</f>
        <v>1.2530432540905001</v>
      </c>
      <c r="AG148" s="10" t="str">
        <f>IF(MOD(MONTH(A148),3)=0,SUM('GRP (VVGU)'!B45:B47),"")</f>
        <v/>
      </c>
    </row>
    <row r="149" spans="1:33" ht="12.75" customHeight="1" x14ac:dyDescent="0.25">
      <c r="A149" s="13">
        <v>41579</v>
      </c>
      <c r="B149" s="10">
        <f>IF(MONTH($A149)=1,SUM(Regional!B148:L148),IF(SUM(Regional!B148:L148)-SUM(Regional!B147:L147)&lt;=0,"",SUM(Regional!B148:L148)-SUM(Regional!B147:L147)))</f>
        <v>99084.885999999824</v>
      </c>
      <c r="C149" s="10">
        <f>IF(MONTH($A149)=1,SUM(Regional!M148:W148)/1000000,IF(SUM(Regional!M148:W148)/1000000-SUM(Regional!M147:W147)/1000000&lt;=0,"",SUM(Regional!M148:W148)/1000000-SUM(Regional!M147:W147)/1000000))</f>
        <v>90993.721534990123</v>
      </c>
      <c r="D149" s="10">
        <f>AVERAGE(Regional!X148:AH148)</f>
        <v>4.6090909090909093</v>
      </c>
      <c r="E149" s="10">
        <f>SUM(Regional!AI148:AS148)</f>
        <v>227343</v>
      </c>
      <c r="F149" s="10">
        <f>AVERAGE(Regional!AT148:BD148)*F148/100</f>
        <v>103.72414365642874</v>
      </c>
      <c r="G149" s="10">
        <f>IF(MONTH($A149)=1,SUM(Regional!BE148:BO148),IF(SUM(Regional!BE148:BO148)-SUM(Regional!BE147:BO147)&lt;=0,"",SUM(Regional!BE148:BO148)-SUM(Regional!BE147:BO147)))</f>
        <v>261098</v>
      </c>
      <c r="H149" s="10">
        <f>IF(MONTH($A149)=1,SUM(Regional!BP148:BZ148)-SUM(Regional!CA148:CK148),IF((SUM(Regional!BP148:BZ148)-SUM(Regional!BP147:BZ147))-(SUM(Regional!CA148:CK148)-SUM(Regional!CA147:CK147))&lt;=0,"",(SUM(Regional!BP148:BZ148)-SUM(Regional!BP147:BZ147))-(SUM(Regional!CA148:CK148)-SUM(Regional!CA147:CK147))))</f>
        <v>71021</v>
      </c>
      <c r="I149" s="10">
        <f>IF(MONTH($A149)=1,SUM(Regional!CA148:CK148),IF(SUM(Regional!CA148:CK148)-SUM(Regional!CA147:CK147)&lt;=0,"",SUM(Regional!CA148:CK148)-SUM(Regional!CA147:CK147)))</f>
        <v>19103</v>
      </c>
      <c r="J149" s="10">
        <f>'IPP (VVGU)'!S49</f>
        <v>1.58747393972416</v>
      </c>
      <c r="K149" s="10">
        <f>'IPP (VVGU)'!Q49</f>
        <v>1.0478481785161899</v>
      </c>
      <c r="L149" s="10">
        <f>'IPP (VVGU)'!R49</f>
        <v>2.4809136665628602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>
        <f>'OKVED (VVGU)'!B49</f>
        <v>1.88588873408179</v>
      </c>
      <c r="AC149" s="10">
        <f>'OKVED (VVGU)'!C49</f>
        <v>1.5099447998998601</v>
      </c>
      <c r="AD149" s="10">
        <f>'OKVED (VVGU)'!D49</f>
        <v>1.1419405881832301</v>
      </c>
      <c r="AE149" s="10">
        <f>'OKVED (VVGU)'!E49</f>
        <v>1.3878093893722101</v>
      </c>
      <c r="AF149" s="10">
        <f>'OKVED (VVGU)'!F49</f>
        <v>1.2591138606405601</v>
      </c>
      <c r="AG149" s="10" t="str">
        <f>IF(MOD(MONTH(A149),3)=0,SUM('GRP (VVGU)'!B46:B48),"")</f>
        <v/>
      </c>
    </row>
    <row r="150" spans="1:33" ht="12.75" customHeight="1" x14ac:dyDescent="0.25">
      <c r="A150" s="13">
        <v>41609</v>
      </c>
      <c r="B150" s="10">
        <f>IF(MONTH($A150)=1,SUM(Regional!B149:L149),IF(SUM(Regional!B149:L149)-SUM(Regional!B148:L148)&lt;=0,"",SUM(Regional!B149:L149)-SUM(Regional!B148:L148)))</f>
        <v>118873.97200000007</v>
      </c>
      <c r="C150" s="10">
        <f>IF(MONTH($A150)=1,SUM(Regional!M149:W149)/1000000,IF(SUM(Regional!M149:W149)/1000000-SUM(Regional!M148:W148)/1000000&lt;=0,"",SUM(Regional!M149:W149)/1000000-SUM(Regional!M148:W148)/1000000))</f>
        <v>179238.49598592997</v>
      </c>
      <c r="D150" s="10">
        <f>AVERAGE(Regional!X149:AH149)</f>
        <v>4.7363636363636363</v>
      </c>
      <c r="E150" s="10">
        <f>SUM(Regional!AI149:AS149)</f>
        <v>191652</v>
      </c>
      <c r="F150" s="10">
        <f>AVERAGE(Regional!AT149:BD149)*F149/100</f>
        <v>104.12018129584418</v>
      </c>
      <c r="G150" s="10">
        <f>IF(MONTH($A150)=1,SUM(Regional!BE149:BO149),IF(SUM(Regional!BE149:BO149)-SUM(Regional!BE148:BO148)&lt;=0,"",SUM(Regional!BE149:BO149)-SUM(Regional!BE148:BO148)))</f>
        <v>308402</v>
      </c>
      <c r="H150" s="10">
        <f>IF(MONTH($A150)=1,SUM(Regional!BP149:BZ149)-SUM(Regional!CA149:CK149),IF((SUM(Regional!BP149:BZ149)-SUM(Regional!BP148:BZ148))-(SUM(Regional!CA149:CK149)-SUM(Regional!CA148:CK148))&lt;=0,"",(SUM(Regional!BP149:BZ149)-SUM(Regional!BP148:BZ148))-(SUM(Regional!CA149:CK149)-SUM(Regional!CA148:CK148))))</f>
        <v>87477</v>
      </c>
      <c r="I150" s="10">
        <f>IF(MONTH($A150)=1,SUM(Regional!CA149:CK149),IF(SUM(Regional!CA149:CK149)-SUM(Regional!CA148:CK148)&lt;=0,"",SUM(Regional!CA149:CK149)-SUM(Regional!CA148:CK148)))</f>
        <v>26053</v>
      </c>
      <c r="J150" s="10">
        <f>'IPP (VVGU)'!S50</f>
        <v>1.5716626099505</v>
      </c>
      <c r="K150" s="10">
        <f>'IPP (VVGU)'!Q50</f>
        <v>1.05216389745956</v>
      </c>
      <c r="L150" s="10">
        <f>'IPP (VVGU)'!R50</f>
        <v>2.4210977794084898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>
        <f>'OKVED (VVGU)'!B50</f>
        <v>1.8536560859747</v>
      </c>
      <c r="AC150" s="10">
        <f>'OKVED (VVGU)'!C50</f>
        <v>1.5476513076079199</v>
      </c>
      <c r="AD150" s="10">
        <f>'OKVED (VVGU)'!D50</f>
        <v>1.13743219503326</v>
      </c>
      <c r="AE150" s="10">
        <f>'OKVED (VVGU)'!E50</f>
        <v>1.39017444485137</v>
      </c>
      <c r="AF150" s="10">
        <f>'OKVED (VVGU)'!F50</f>
        <v>1.25432821355947</v>
      </c>
      <c r="AG150" s="10">
        <f>IF(MOD(MONTH(A150),3)=0,SUM('GRP (VVGU)'!B47:B49),"")</f>
        <v>4.47477928843717</v>
      </c>
    </row>
    <row r="151" spans="1:33" ht="12.75" customHeight="1" x14ac:dyDescent="0.25">
      <c r="A151" s="13">
        <v>41640</v>
      </c>
      <c r="B151" s="10">
        <f>IF(MONTH($A151)=1,SUM(Regional!B150:L150),IF(SUM(Regional!B150:L150)-SUM(Regional!B149:L149)&lt;=0,"",SUM(Regional!B150:L150)-SUM(Regional!B149:L149)))</f>
        <v>95228.168000000005</v>
      </c>
      <c r="C151" s="10">
        <f>IF(MONTH($A151)=1,SUM(Regional!M150:W150)/1000000,IF(SUM(Regional!M150:W150)/1000000-SUM(Regional!M149:W149)/1000000&lt;=0,"",SUM(Regional!M150:W150)/1000000-SUM(Regional!M149:W149)/1000000))</f>
        <v>53819.750595810008</v>
      </c>
      <c r="D151" s="10">
        <f>AVERAGE(Regional!X150:AH150)</f>
        <v>4.8090909090909095</v>
      </c>
      <c r="E151" s="10">
        <f>SUM(Regional!AI150:AS150)</f>
        <v>202517</v>
      </c>
      <c r="F151" s="10">
        <f>AVERAGE(Regional!AT150:BD150)*F150/100</f>
        <v>104.71650597053855</v>
      </c>
      <c r="G151" s="10">
        <f>IF(MONTH($A151)=1,SUM(Regional!BE150:BO150),IF(SUM(Regional!BE150:BO150)-SUM(Regional!BE149:BO149)&lt;=0,"",SUM(Regional!BE150:BO150)-SUM(Regional!BE149:BO149)))</f>
        <v>199785</v>
      </c>
      <c r="H151" s="10">
        <f>IF(MONTH($A151)=1,SUM(Regional!BP150:BZ150)-SUM(Regional!CA150:CK150),IF((SUM(Regional!BP150:BZ150)-SUM(Regional!BP149:BZ149))-(SUM(Regional!CA150:CK150)-SUM(Regional!CA149:CK149))&lt;=0,"",(SUM(Regional!BP150:BZ150)-SUM(Regional!BP149:BZ149))-(SUM(Regional!CA150:CK150)-SUM(Regional!CA149:CK149))))</f>
        <v>54175</v>
      </c>
      <c r="I151" s="10">
        <f>IF(MONTH($A151)=1,SUM(Regional!CA150:CK150),IF(SUM(Regional!CA150:CK150)-SUM(Regional!CA149:CK149)&lt;=0,"",SUM(Regional!CA150:CK150)-SUM(Regional!CA149:CK149)))</f>
        <v>11304</v>
      </c>
      <c r="J151" s="10">
        <f>'IPP (VVGU)'!S51</f>
        <v>1.5731128761381099</v>
      </c>
      <c r="K151" s="10">
        <f>'IPP (VVGU)'!Q51</f>
        <v>1.0547159583129699</v>
      </c>
      <c r="L151" s="10">
        <f>'IPP (VVGU)'!R51</f>
        <v>2.3875185170419599</v>
      </c>
      <c r="M151" s="10">
        <f>'IPP (VVGU)'!B51</f>
        <v>85.442596047210003</v>
      </c>
      <c r="N151" s="10">
        <f>'IPP (VVGU)'!C51</f>
        <v>80.948215287363695</v>
      </c>
      <c r="O151" s="10">
        <f>'IPP (VVGU)'!D51</f>
        <v>92.285751549476004</v>
      </c>
      <c r="P151" s="10">
        <f>'IPP (VVGU)'!E51</f>
        <v>88.400247783221502</v>
      </c>
      <c r="Q151" s="10">
        <f>'IPP (VVGU)'!F51</f>
        <v>78.038453960709305</v>
      </c>
      <c r="R151" s="10">
        <f>'IPP (VVGU)'!G51</f>
        <v>98.897536270812097</v>
      </c>
      <c r="S151" s="10">
        <f>'IPP (VVGU)'!H51</f>
        <v>99.773529979393103</v>
      </c>
      <c r="T151" s="10">
        <f>'IPP (VVGU)'!I51</f>
        <v>96.208732954098295</v>
      </c>
      <c r="U151" s="10">
        <f>'IPP (VVGU)'!J51</f>
        <v>90.638622151055898</v>
      </c>
      <c r="V151" s="10">
        <f>'IPP (VVGU)'!K51</f>
        <v>69.890390625338199</v>
      </c>
      <c r="W151" s="10">
        <f>'IPP (VVGU)'!L51</f>
        <v>88.478305089766394</v>
      </c>
      <c r="X151" s="10">
        <f>'IPP (VVGU)'!M51</f>
        <v>71.399114766371099</v>
      </c>
      <c r="Y151" s="10">
        <f>'IPP (VVGU)'!N51</f>
        <v>81.278897027411404</v>
      </c>
      <c r="Z151" s="10">
        <f>'IPP (VVGU)'!O51</f>
        <v>258.891898464436</v>
      </c>
      <c r="AA151" s="10">
        <f>'IPP (VVGU)'!P51</f>
        <v>71.755498737979707</v>
      </c>
      <c r="AB151" s="10">
        <f>'OKVED (VVGU)'!B51</f>
        <v>1.9238790462981199</v>
      </c>
      <c r="AC151" s="10">
        <f>'OKVED (VVGU)'!C51</f>
        <v>1.5151477025470499</v>
      </c>
      <c r="AD151" s="10">
        <f>'OKVED (VVGU)'!D51</f>
        <v>1.14375600830031</v>
      </c>
      <c r="AE151" s="10">
        <f>'OKVED (VVGU)'!E51</f>
        <v>1.37247568370928</v>
      </c>
      <c r="AF151" s="10">
        <f>'OKVED (VVGU)'!F51</f>
        <v>1.2296533551870199</v>
      </c>
      <c r="AG151" s="10" t="str">
        <f>IF(MOD(MONTH(A151),3)=0,SUM('GRP (VVGU)'!B48:B50),"")</f>
        <v/>
      </c>
    </row>
    <row r="152" spans="1:33" ht="12.75" customHeight="1" x14ac:dyDescent="0.25">
      <c r="A152" s="13">
        <v>41671</v>
      </c>
      <c r="B152" s="10">
        <f>IF(MONTH($A152)=1,SUM(Regional!B151:L151),IF(SUM(Regional!B151:L151)-SUM(Regional!B150:L150)&lt;=0,"",SUM(Regional!B151:L151)-SUM(Regional!B150:L150)))</f>
        <v>88130.296000000002</v>
      </c>
      <c r="C152" s="10">
        <f>IF(MONTH($A152)=1,SUM(Regional!M151:W151)/1000000,IF(SUM(Regional!M151:W151)/1000000-SUM(Regional!M150:W150)/1000000&lt;=0,"",SUM(Regional!M151:W151)/1000000-SUM(Regional!M150:W150)/1000000))</f>
        <v>76768.82833355997</v>
      </c>
      <c r="D152" s="10">
        <f>AVERAGE(Regional!X151:AH151)</f>
        <v>4.8999999999999995</v>
      </c>
      <c r="E152" s="10">
        <f>SUM(Regional!AI151:AS151)</f>
        <v>208843</v>
      </c>
      <c r="F152" s="10">
        <f>AVERAGE(Regional!AT151:BD151)*F151/100</f>
        <v>104.31667931137831</v>
      </c>
      <c r="G152" s="10">
        <f>IF(MONTH($A152)=1,SUM(Regional!BE151:BO151),IF(SUM(Regional!BE151:BO151)-SUM(Regional!BE150:BO150)&lt;=0,"",SUM(Regional!BE151:BO151)-SUM(Regional!BE150:BO150)))</f>
        <v>203404</v>
      </c>
      <c r="H152" s="10">
        <f>IF(MONTH($A152)=1,SUM(Regional!BP151:BZ151)-SUM(Regional!CA151:CK151),IF((SUM(Regional!BP151:BZ151)-SUM(Regional!BP150:BZ150))-(SUM(Regional!CA151:CK151)-SUM(Regional!CA150:CK150))&lt;=0,"",(SUM(Regional!BP151:BZ151)-SUM(Regional!BP150:BZ150))-(SUM(Regional!CA151:CK151)-SUM(Regional!CA150:CK150))))</f>
        <v>62421</v>
      </c>
      <c r="I152" s="10">
        <f>IF(MONTH($A152)=1,SUM(Regional!CA151:CK151),IF(SUM(Regional!CA151:CK151)-SUM(Regional!CA150:CK150)&lt;=0,"",SUM(Regional!CA151:CK151)-SUM(Regional!CA150:CK150)))</f>
        <v>16925</v>
      </c>
      <c r="J152" s="10">
        <f>'IPP (VVGU)'!S52</f>
        <v>1.5810272700291399</v>
      </c>
      <c r="K152" s="10">
        <f>'IPP (VVGU)'!Q52</f>
        <v>1.05258089593061</v>
      </c>
      <c r="L152" s="10">
        <f>'IPP (VVGU)'!R52</f>
        <v>2.4241194954886001</v>
      </c>
      <c r="M152" s="10">
        <f>'IPP (VVGU)'!B52</f>
        <v>84.887294382757304</v>
      </c>
      <c r="N152" s="10">
        <f>'IPP (VVGU)'!C52</f>
        <v>85.803305637494901</v>
      </c>
      <c r="O152" s="10">
        <f>'IPP (VVGU)'!D52</f>
        <v>97.440059994540405</v>
      </c>
      <c r="P152" s="10">
        <f>'IPP (VVGU)'!E52</f>
        <v>90.0067214675109</v>
      </c>
      <c r="Q152" s="10">
        <f>'IPP (VVGU)'!F52</f>
        <v>77.422750799955907</v>
      </c>
      <c r="R152" s="10">
        <f>'IPP (VVGU)'!G52</f>
        <v>104.35596945545601</v>
      </c>
      <c r="S152" s="10">
        <f>'IPP (VVGU)'!H52</f>
        <v>102.69290668572</v>
      </c>
      <c r="T152" s="10">
        <f>'IPP (VVGU)'!I52</f>
        <v>96.554941924127206</v>
      </c>
      <c r="U152" s="10">
        <f>'IPP (VVGU)'!J52</f>
        <v>89.361361199521795</v>
      </c>
      <c r="V152" s="10">
        <f>'IPP (VVGU)'!K52</f>
        <v>70.571554503623403</v>
      </c>
      <c r="W152" s="10">
        <f>'IPP (VVGU)'!L52</f>
        <v>88.994869132203306</v>
      </c>
      <c r="X152" s="10">
        <f>'IPP (VVGU)'!M52</f>
        <v>70.661672166031494</v>
      </c>
      <c r="Y152" s="10">
        <f>'IPP (VVGU)'!N52</f>
        <v>82.825541640383804</v>
      </c>
      <c r="Z152" s="10">
        <f>'IPP (VVGU)'!O52</f>
        <v>213.60060013429299</v>
      </c>
      <c r="AA152" s="10">
        <f>'IPP (VVGU)'!P52</f>
        <v>72.516616910003606</v>
      </c>
      <c r="AB152" s="10">
        <f>'OKVED (VVGU)'!B52</f>
        <v>1.88413231538277</v>
      </c>
      <c r="AC152" s="10">
        <f>'OKVED (VVGU)'!C52</f>
        <v>1.5375814805772301</v>
      </c>
      <c r="AD152" s="10">
        <f>'OKVED (VVGU)'!D52</f>
        <v>1.15543636767012</v>
      </c>
      <c r="AE152" s="10">
        <f>'OKVED (VVGU)'!E52</f>
        <v>1.4003609962788499</v>
      </c>
      <c r="AF152" s="10">
        <f>'OKVED (VVGU)'!F52</f>
        <v>1.2482680838240201</v>
      </c>
      <c r="AG152" s="10" t="str">
        <f>IF(MOD(MONTH(A152),3)=0,SUM('GRP (VVGU)'!B49:B51),"")</f>
        <v/>
      </c>
    </row>
    <row r="153" spans="1:33" ht="12.75" customHeight="1" x14ac:dyDescent="0.25">
      <c r="A153" s="13">
        <v>41699</v>
      </c>
      <c r="B153" s="10">
        <f>IF(MONTH($A153)=1,SUM(Regional!B152:L152),IF(SUM(Regional!B152:L152)-SUM(Regional!B151:L151)&lt;=0,"",SUM(Regional!B152:L152)-SUM(Regional!B151:L151)))</f>
        <v>127321.29799999998</v>
      </c>
      <c r="C153" s="10">
        <f>IF(MONTH($A153)=1,SUM(Regional!M152:W152)/1000000,IF(SUM(Regional!M152:W152)/1000000-SUM(Regional!M151:W151)/1000000&lt;=0,"",SUM(Regional!M152:W152)/1000000-SUM(Regional!M151:W151)/1000000))</f>
        <v>102748.10847084</v>
      </c>
      <c r="D153" s="10">
        <f>AVERAGE(Regional!X152:AH152)</f>
        <v>4.872727272727273</v>
      </c>
      <c r="E153" s="10">
        <f>SUM(Regional!AI152:AS152)</f>
        <v>235586</v>
      </c>
      <c r="F153" s="10">
        <f>AVERAGE(Regional!AT152:BD152)*F152/100</f>
        <v>106.10902952863745</v>
      </c>
      <c r="G153" s="10">
        <f>IF(MONTH($A153)=1,SUM(Regional!BE152:BO152),IF(SUM(Regional!BE152:BO152)-SUM(Regional!BE151:BO151)&lt;=0,"",SUM(Regional!BE152:BO152)-SUM(Regional!BE151:BO151)))</f>
        <v>271465</v>
      </c>
      <c r="H153" s="10">
        <f>IF(MONTH($A153)=1,SUM(Regional!BP152:BZ152)-SUM(Regional!CA152:CK152),IF((SUM(Regional!BP152:BZ152)-SUM(Regional!BP151:BZ151))-(SUM(Regional!CA152:CK152)-SUM(Regional!CA151:CK151))&lt;=0,"",(SUM(Regional!BP152:BZ152)-SUM(Regional!BP151:BZ151))-(SUM(Regional!CA152:CK152)-SUM(Regional!CA151:CK151))))</f>
        <v>70878</v>
      </c>
      <c r="I153" s="10">
        <f>IF(MONTH($A153)=1,SUM(Regional!CA152:CK152),IF(SUM(Regional!CA152:CK152)-SUM(Regional!CA151:CK151)&lt;=0,"",SUM(Regional!CA152:CK152)-SUM(Regional!CA151:CK151)))</f>
        <v>19236</v>
      </c>
      <c r="J153" s="10">
        <f>'IPP (VVGU)'!S53</f>
        <v>1.58182072060651</v>
      </c>
      <c r="K153" s="10">
        <f>'IPP (VVGU)'!Q53</f>
        <v>1.05623179987987</v>
      </c>
      <c r="L153" s="10">
        <f>'IPP (VVGU)'!R53</f>
        <v>2.4527935585255198</v>
      </c>
      <c r="M153" s="10">
        <f>'IPP (VVGU)'!B53</f>
        <v>84.741639103058802</v>
      </c>
      <c r="N153" s="10">
        <f>'IPP (VVGU)'!C53</f>
        <v>83.425409802585193</v>
      </c>
      <c r="O153" s="10">
        <f>'IPP (VVGU)'!D53</f>
        <v>95.596351236276007</v>
      </c>
      <c r="P153" s="10">
        <f>'IPP (VVGU)'!E53</f>
        <v>90.011073476133205</v>
      </c>
      <c r="Q153" s="10">
        <f>'IPP (VVGU)'!F53</f>
        <v>79.834039873633103</v>
      </c>
      <c r="R153" s="10">
        <f>'IPP (VVGU)'!G53</f>
        <v>103.496203778545</v>
      </c>
      <c r="S153" s="10">
        <f>'IPP (VVGU)'!H53</f>
        <v>105.34012558614199</v>
      </c>
      <c r="T153" s="10">
        <f>'IPP (VVGU)'!I53</f>
        <v>94.208456528385398</v>
      </c>
      <c r="U153" s="10">
        <f>'IPP (VVGU)'!J53</f>
        <v>89.799340344501005</v>
      </c>
      <c r="V153" s="10">
        <f>'IPP (VVGU)'!K53</f>
        <v>65.289093647918904</v>
      </c>
      <c r="W153" s="10">
        <f>'IPP (VVGU)'!L53</f>
        <v>85.927683799306806</v>
      </c>
      <c r="X153" s="10">
        <f>'IPP (VVGU)'!M53</f>
        <v>72.556379530007007</v>
      </c>
      <c r="Y153" s="10">
        <f>'IPP (VVGU)'!N53</f>
        <v>84.7719473510722</v>
      </c>
      <c r="Z153" s="10">
        <f>'IPP (VVGU)'!O53</f>
        <v>190.02104666499901</v>
      </c>
      <c r="AA153" s="10">
        <f>'IPP (VVGU)'!P53</f>
        <v>73.023372758715695</v>
      </c>
      <c r="AB153" s="10">
        <f>'OKVED (VVGU)'!B53</f>
        <v>1.84336582779864</v>
      </c>
      <c r="AC153" s="10">
        <f>'OKVED (VVGU)'!C53</f>
        <v>1.5792547484781501</v>
      </c>
      <c r="AD153" s="10">
        <f>'OKVED (VVGU)'!D53</f>
        <v>1.1522741931973399</v>
      </c>
      <c r="AE153" s="10">
        <f>'OKVED (VVGU)'!E53</f>
        <v>1.4315455414304801</v>
      </c>
      <c r="AF153" s="10">
        <f>'OKVED (VVGU)'!F53</f>
        <v>1.25229142254327</v>
      </c>
      <c r="AG153" s="10">
        <f>IF(MOD(MONTH(A153),3)=0,SUM('GRP (VVGU)'!B50:B52),"")</f>
        <v>4.4823800779300793</v>
      </c>
    </row>
    <row r="154" spans="1:33" ht="12.75" customHeight="1" x14ac:dyDescent="0.25">
      <c r="A154" s="13">
        <v>41730</v>
      </c>
      <c r="B154" s="10">
        <f>IF(MONTH($A154)=1,SUM(Regional!B153:L153),IF(SUM(Regional!B153:L153)-SUM(Regional!B152:L152)&lt;=0,"",SUM(Regional!B153:L153)-SUM(Regional!B152:L152)))</f>
        <v>126590.59899999993</v>
      </c>
      <c r="C154" s="10">
        <f>IF(MONTH($A154)=1,SUM(Regional!M153:W153)/1000000,IF(SUM(Regional!M153:W153)/1000000-SUM(Regional!M152:W152)/1000000&lt;=0,"",SUM(Regional!M153:W153)/1000000-SUM(Regional!M152:W152)/1000000))</f>
        <v>99978.826605270064</v>
      </c>
      <c r="D154" s="10">
        <f>AVERAGE(Regional!X153:AH153)</f>
        <v>4.790909090909091</v>
      </c>
      <c r="E154" s="10">
        <f>SUM(Regional!AI153:AS153)</f>
        <v>272065</v>
      </c>
      <c r="F154" s="10">
        <f>AVERAGE(Regional!AT153:BD153)*F153/100</f>
        <v>107.25693630262909</v>
      </c>
      <c r="G154" s="10">
        <f>IF(MONTH($A154)=1,SUM(Regional!BE153:BO153),IF(SUM(Regional!BE153:BO153)-SUM(Regional!BE152:BO152)&lt;=0,"",SUM(Regional!BE153:BO153)-SUM(Regional!BE152:BO152)))</f>
        <v>257577</v>
      </c>
      <c r="H154" s="10">
        <f>IF(MONTH($A154)=1,SUM(Regional!BP153:BZ153)-SUM(Regional!CA153:CK153),IF((SUM(Regional!BP153:BZ153)-SUM(Regional!BP152:BZ152))-(SUM(Regional!CA153:CK153)-SUM(Regional!CA152:CK152))&lt;=0,"",(SUM(Regional!BP153:BZ153)-SUM(Regional!BP152:BZ152))-(SUM(Regional!CA153:CK153)-SUM(Regional!CA152:CK152))))</f>
        <v>73447</v>
      </c>
      <c r="I154" s="10">
        <f>IF(MONTH($A154)=1,SUM(Regional!CA153:CK153),IF(SUM(Regional!CA153:CK153)-SUM(Regional!CA152:CK152)&lt;=0,"",SUM(Regional!CA153:CK153)-SUM(Regional!CA152:CK152)))</f>
        <v>22853</v>
      </c>
      <c r="J154" s="10">
        <f>'IPP (VVGU)'!S54</f>
        <v>1.58180418610426</v>
      </c>
      <c r="K154" s="10">
        <f>'IPP (VVGU)'!Q54</f>
        <v>1.0578126525984299</v>
      </c>
      <c r="L154" s="10">
        <f>'IPP (VVGU)'!R54</f>
        <v>2.4662462741190101</v>
      </c>
      <c r="M154" s="10">
        <f>'IPP (VVGU)'!B54</f>
        <v>85.510767085121202</v>
      </c>
      <c r="N154" s="10">
        <f>'IPP (VVGU)'!C54</f>
        <v>91.793993240620793</v>
      </c>
      <c r="O154" s="10">
        <f>'IPP (VVGU)'!D54</f>
        <v>97.667413928737901</v>
      </c>
      <c r="P154" s="10">
        <f>'IPP (VVGU)'!E54</f>
        <v>91.149461140775102</v>
      </c>
      <c r="Q154" s="10">
        <f>'IPP (VVGU)'!F54</f>
        <v>81.431550618428801</v>
      </c>
      <c r="R154" s="10">
        <f>'IPP (VVGU)'!G54</f>
        <v>105.51258359909301</v>
      </c>
      <c r="S154" s="10">
        <f>'IPP (VVGU)'!H54</f>
        <v>105.54937916451701</v>
      </c>
      <c r="T154" s="10">
        <f>'IPP (VVGU)'!I54</f>
        <v>104.105102749499</v>
      </c>
      <c r="U154" s="10">
        <f>'IPP (VVGU)'!J54</f>
        <v>85.798269999185493</v>
      </c>
      <c r="V154" s="10">
        <f>'IPP (VVGU)'!K54</f>
        <v>69.142200885530798</v>
      </c>
      <c r="W154" s="10">
        <f>'IPP (VVGU)'!L54</f>
        <v>84.037815039254795</v>
      </c>
      <c r="X154" s="10">
        <f>'IPP (VVGU)'!M54</f>
        <v>75.0278294162907</v>
      </c>
      <c r="Y154" s="10">
        <f>'IPP (VVGU)'!N54</f>
        <v>83.791894225692602</v>
      </c>
      <c r="Z154" s="10">
        <f>'IPP (VVGU)'!O54</f>
        <v>227.62223724533001</v>
      </c>
      <c r="AA154" s="10">
        <f>'IPP (VVGU)'!P54</f>
        <v>74.935146966089206</v>
      </c>
      <c r="AB154" s="10">
        <f>'OKVED (VVGU)'!B54</f>
        <v>1.84096823832852</v>
      </c>
      <c r="AC154" s="10">
        <f>'OKVED (VVGU)'!C54</f>
        <v>1.56888226799643</v>
      </c>
      <c r="AD154" s="10">
        <f>'OKVED (VVGU)'!D54</f>
        <v>1.15195065164088</v>
      </c>
      <c r="AE154" s="10">
        <f>'OKVED (VVGU)'!E54</f>
        <v>1.41482451435442</v>
      </c>
      <c r="AF154" s="10">
        <f>'OKVED (VVGU)'!F54</f>
        <v>1.2464674260484701</v>
      </c>
      <c r="AG154" s="10" t="str">
        <f>IF(MOD(MONTH(A154),3)=0,SUM('GRP (VVGU)'!B51:B53),"")</f>
        <v/>
      </c>
    </row>
    <row r="155" spans="1:33" ht="12.75" customHeight="1" x14ac:dyDescent="0.25">
      <c r="A155" s="13">
        <v>41760</v>
      </c>
      <c r="B155" s="10">
        <f>IF(MONTH($A155)=1,SUM(Regional!B154:L154),IF(SUM(Regional!B154:L154)-SUM(Regional!B153:L153)&lt;=0,"",SUM(Regional!B154:L154)-SUM(Regional!B153:L153)))</f>
        <v>109696.7620000001</v>
      </c>
      <c r="C155" s="10">
        <f>IF(MONTH($A155)=1,SUM(Regional!M154:W154)/1000000,IF(SUM(Regional!M154:W154)/1000000-SUM(Regional!M153:W153)/1000000&lt;=0,"",SUM(Regional!M154:W154)/1000000-SUM(Regional!M153:W153)/1000000))</f>
        <v>88906.251159849984</v>
      </c>
      <c r="D155" s="10">
        <f>AVERAGE(Regional!X154:AH154)</f>
        <v>4.6000000000000005</v>
      </c>
      <c r="E155" s="10">
        <f>SUM(Regional!AI154:AS154)</f>
        <v>303192</v>
      </c>
      <c r="F155" s="10">
        <f>AVERAGE(Regional!AT154:BD154)*F154/100</f>
        <v>108.41726134081209</v>
      </c>
      <c r="G155" s="10">
        <f>IF(MONTH($A155)=1,SUM(Regional!BE154:BO154),IF(SUM(Regional!BE154:BO154)-SUM(Regional!BE153:BO153)&lt;=0,"",SUM(Regional!BE154:BO154)-SUM(Regional!BE153:BO153)))</f>
        <v>203604</v>
      </c>
      <c r="H155" s="10">
        <f>IF(MONTH($A155)=1,SUM(Regional!BP154:BZ154)-SUM(Regional!CA154:CK154),IF((SUM(Regional!BP154:BZ154)-SUM(Regional!BP153:BZ153))-(SUM(Regional!CA154:CK154)-SUM(Regional!CA153:CK153))&lt;=0,"",(SUM(Regional!BP154:BZ154)-SUM(Regional!BP153:BZ153))-(SUM(Regional!CA154:CK154)-SUM(Regional!CA153:CK153))))</f>
        <v>66604</v>
      </c>
      <c r="I155" s="10">
        <f>IF(MONTH($A155)=1,SUM(Regional!CA154:CK154),IF(SUM(Regional!CA154:CK154)-SUM(Regional!CA153:CK153)&lt;=0,"",SUM(Regional!CA154:CK154)-SUM(Regional!CA153:CK153)))</f>
        <v>18529</v>
      </c>
      <c r="J155" s="10">
        <f>'IPP (VVGU)'!S55</f>
        <v>1.59514060676892</v>
      </c>
      <c r="K155" s="10">
        <f>'IPP (VVGU)'!Q55</f>
        <v>1.06085426555104</v>
      </c>
      <c r="L155" s="10">
        <f>'IPP (VVGU)'!R55</f>
        <v>2.48353616274319</v>
      </c>
      <c r="M155" s="10">
        <f>'IPP (VVGU)'!B55</f>
        <v>86.780007687871702</v>
      </c>
      <c r="N155" s="10">
        <f>'IPP (VVGU)'!C55</f>
        <v>95.983833227184206</v>
      </c>
      <c r="O155" s="10">
        <f>'IPP (VVGU)'!D55</f>
        <v>98.221817007551806</v>
      </c>
      <c r="P155" s="10">
        <f>'IPP (VVGU)'!E55</f>
        <v>87.660122720216094</v>
      </c>
      <c r="Q155" s="10">
        <f>'IPP (VVGU)'!F55</f>
        <v>77.647468769169905</v>
      </c>
      <c r="R155" s="10">
        <f>'IPP (VVGU)'!G55</f>
        <v>101.242985770489</v>
      </c>
      <c r="S155" s="10">
        <f>'IPP (VVGU)'!H55</f>
        <v>106.998014324094</v>
      </c>
      <c r="T155" s="10">
        <f>'IPP (VVGU)'!I55</f>
        <v>114.334826595051</v>
      </c>
      <c r="U155" s="10">
        <f>'IPP (VVGU)'!J55</f>
        <v>91.115569006356296</v>
      </c>
      <c r="V155" s="10">
        <f>'IPP (VVGU)'!K55</f>
        <v>65.3956742024737</v>
      </c>
      <c r="W155" s="10">
        <f>'IPP (VVGU)'!L55</f>
        <v>84.7104869869749</v>
      </c>
      <c r="X155" s="10">
        <f>'IPP (VVGU)'!M55</f>
        <v>75.750704390442394</v>
      </c>
      <c r="Y155" s="10">
        <f>'IPP (VVGU)'!N55</f>
        <v>83.853369824960495</v>
      </c>
      <c r="Z155" s="10">
        <f>'IPP (VVGU)'!O55</f>
        <v>198.59314916238799</v>
      </c>
      <c r="AA155" s="10">
        <f>'IPP (VVGU)'!P55</f>
        <v>75.192533167669893</v>
      </c>
      <c r="AB155" s="10">
        <f>'OKVED (VVGU)'!B55</f>
        <v>1.8131638602239499</v>
      </c>
      <c r="AC155" s="10">
        <f>'OKVED (VVGU)'!C55</f>
        <v>1.5734800603644801</v>
      </c>
      <c r="AD155" s="10">
        <f>'OKVED (VVGU)'!D55</f>
        <v>1.1596992732740801</v>
      </c>
      <c r="AE155" s="10">
        <f>'OKVED (VVGU)'!E55</f>
        <v>1.39915416115394</v>
      </c>
      <c r="AF155" s="10">
        <f>'OKVED (VVGU)'!F55</f>
        <v>1.2306758011565999</v>
      </c>
      <c r="AG155" s="10" t="str">
        <f>IF(MOD(MONTH(A155),3)=0,SUM('GRP (VVGU)'!B52:B54),"")</f>
        <v/>
      </c>
    </row>
    <row r="156" spans="1:33" ht="12.75" customHeight="1" x14ac:dyDescent="0.25">
      <c r="A156" s="13">
        <v>41791</v>
      </c>
      <c r="B156" s="10">
        <f>IF(MONTH($A156)=1,SUM(Regional!B155:L155),IF(SUM(Regional!B155:L155)-SUM(Regional!B154:L154)&lt;=0,"",SUM(Regional!B155:L155)-SUM(Regional!B154:L154)))</f>
        <v>104260.375</v>
      </c>
      <c r="C156" s="10">
        <f>IF(MONTH($A156)=1,SUM(Regional!M155:W155)/1000000,IF(SUM(Regional!M155:W155)/1000000-SUM(Regional!M154:W154)/1000000&lt;=0,"",SUM(Regional!M155:W155)/1000000-SUM(Regional!M154:W154)/1000000))</f>
        <v>85391.890598729951</v>
      </c>
      <c r="D156" s="10">
        <f>AVERAGE(Regional!X155:AH155)</f>
        <v>4.3727272727272739</v>
      </c>
      <c r="E156" s="10">
        <f>SUM(Regional!AI155:AS155)</f>
        <v>311165</v>
      </c>
      <c r="F156" s="10">
        <f>AVERAGE(Regional!AT155:BD155)*F155/100</f>
        <v>108.96920376218348</v>
      </c>
      <c r="G156" s="10">
        <f>IF(MONTH($A156)=1,SUM(Regional!BE155:BO155),IF(SUM(Regional!BE155:BO155)-SUM(Regional!BE154:BO154)&lt;=0,"",SUM(Regional!BE155:BO155)-SUM(Regional!BE154:BO154)))</f>
        <v>245864</v>
      </c>
      <c r="H156" s="10">
        <f>IF(MONTH($A156)=1,SUM(Regional!BP155:BZ155)-SUM(Regional!CA155:CK155),IF((SUM(Regional!BP155:BZ155)-SUM(Regional!BP154:BZ154))-(SUM(Regional!CA155:CK155)-SUM(Regional!CA154:CK154))&lt;=0,"",(SUM(Regional!BP155:BZ155)-SUM(Regional!BP154:BZ154))-(SUM(Regional!CA155:CK155)-SUM(Regional!CA154:CK154))))</f>
        <v>68573</v>
      </c>
      <c r="I156" s="10">
        <f>IF(MONTH($A156)=1,SUM(Regional!CA155:CK155),IF(SUM(Regional!CA155:CK155)-SUM(Regional!CA154:CK154)&lt;=0,"",SUM(Regional!CA155:CK155)-SUM(Regional!CA154:CK154)))</f>
        <v>19363</v>
      </c>
      <c r="J156" s="10">
        <f>'IPP (VVGU)'!S56</f>
        <v>1.58770129699074</v>
      </c>
      <c r="K156" s="10">
        <f>'IPP (VVGU)'!Q56</f>
        <v>1.0628535937704799</v>
      </c>
      <c r="L156" s="10">
        <f>'IPP (VVGU)'!R56</f>
        <v>2.50647803367514</v>
      </c>
      <c r="M156" s="10">
        <f>'IPP (VVGU)'!B56</f>
        <v>87.410217015814197</v>
      </c>
      <c r="N156" s="10">
        <f>'IPP (VVGU)'!C56</f>
        <v>98.557434023633107</v>
      </c>
      <c r="O156" s="10">
        <f>'IPP (VVGU)'!D56</f>
        <v>96.070703062928899</v>
      </c>
      <c r="P156" s="10">
        <f>'IPP (VVGU)'!E56</f>
        <v>89.416290713590499</v>
      </c>
      <c r="Q156" s="10">
        <f>'IPP (VVGU)'!F56</f>
        <v>81.2806673640208</v>
      </c>
      <c r="R156" s="10">
        <f>'IPP (VVGU)'!G56</f>
        <v>104.38719579789699</v>
      </c>
      <c r="S156" s="10">
        <f>'IPP (VVGU)'!H56</f>
        <v>102.07457656772699</v>
      </c>
      <c r="T156" s="10">
        <f>'IPP (VVGU)'!I56</f>
        <v>115.670434380274</v>
      </c>
      <c r="U156" s="10">
        <f>'IPP (VVGU)'!J56</f>
        <v>86.424138263001893</v>
      </c>
      <c r="V156" s="10">
        <f>'IPP (VVGU)'!K56</f>
        <v>65.508842331437407</v>
      </c>
      <c r="W156" s="10">
        <f>'IPP (VVGU)'!L56</f>
        <v>85.139089335517497</v>
      </c>
      <c r="X156" s="10">
        <f>'IPP (VVGU)'!M56</f>
        <v>75.104349602253706</v>
      </c>
      <c r="Y156" s="10">
        <f>'IPP (VVGU)'!N56</f>
        <v>84.635237053859996</v>
      </c>
      <c r="Z156" s="10">
        <f>'IPP (VVGU)'!O56</f>
        <v>154.352837496604</v>
      </c>
      <c r="AA156" s="10">
        <f>'IPP (VVGU)'!P56</f>
        <v>77.990526511518098</v>
      </c>
      <c r="AB156" s="10">
        <f>'OKVED (VVGU)'!B56</f>
        <v>1.7951754512254401</v>
      </c>
      <c r="AC156" s="10">
        <f>'OKVED (VVGU)'!C56</f>
        <v>1.5733179604759899</v>
      </c>
      <c r="AD156" s="10">
        <f>'OKVED (VVGU)'!D56</f>
        <v>1.1586494414492099</v>
      </c>
      <c r="AE156" s="10">
        <f>'OKVED (VVGU)'!E56</f>
        <v>1.4009114978249799</v>
      </c>
      <c r="AF156" s="10">
        <f>'OKVED (VVGU)'!F56</f>
        <v>1.2457433407596901</v>
      </c>
      <c r="AG156" s="10">
        <f>IF(MOD(MONTH(A156),3)=0,SUM('GRP (VVGU)'!B53:B55),"")</f>
        <v>4.5124819477461102</v>
      </c>
    </row>
    <row r="157" spans="1:33" ht="12.75" customHeight="1" x14ac:dyDescent="0.25">
      <c r="A157" s="13">
        <v>41821</v>
      </c>
      <c r="B157" s="10">
        <f>IF(MONTH($A157)=1,SUM(Regional!B156:L156),IF(SUM(Regional!B156:L156)-SUM(Regional!B155:L155)&lt;=0,"",SUM(Regional!B156:L156)-SUM(Regional!B155:L155)))</f>
        <v>122247.46000000008</v>
      </c>
      <c r="C157" s="10">
        <f>IF(MONTH($A157)=1,SUM(Regional!M156:W156)/1000000,IF(SUM(Regional!M156:W156)/1000000-SUM(Regional!M155:W155)/1000000&lt;=0,"",SUM(Regional!M156:W156)/1000000-SUM(Regional!M155:W155)/1000000))</f>
        <v>100774.67408647994</v>
      </c>
      <c r="D157" s="10">
        <f>AVERAGE(Regional!X156:AH156)</f>
        <v>4.2</v>
      </c>
      <c r="E157" s="10">
        <f>SUM(Regional!AI156:AS156)</f>
        <v>326564</v>
      </c>
      <c r="F157" s="10">
        <f>AVERAGE(Regional!AT156:BD156)*F156/100</f>
        <v>109.74189447976991</v>
      </c>
      <c r="G157" s="10">
        <f>IF(MONTH($A157)=1,SUM(Regional!BE156:BO156),IF(SUM(Regional!BE156:BO156)-SUM(Regional!BE155:BO155)&lt;=0,"",SUM(Regional!BE156:BO156)-SUM(Regional!BE155:BO155)))</f>
        <v>266912</v>
      </c>
      <c r="H157" s="10">
        <f>IF(MONTH($A157)=1,SUM(Regional!BP156:BZ156)-SUM(Regional!CA156:CK156),IF((SUM(Regional!BP156:BZ156)-SUM(Regional!BP155:BZ155))-(SUM(Regional!CA156:CK156)-SUM(Regional!CA155:CK155))&lt;=0,"",(SUM(Regional!BP156:BZ156)-SUM(Regional!BP155:BZ155))-(SUM(Regional!CA156:CK156)-SUM(Regional!CA155:CK155))))</f>
        <v>73307</v>
      </c>
      <c r="I157" s="10">
        <f>IF(MONTH($A157)=1,SUM(Regional!CA156:CK156),IF(SUM(Regional!CA156:CK156)-SUM(Regional!CA155:CK155)&lt;=0,"",SUM(Regional!CA156:CK156)-SUM(Regional!CA155:CK155)))</f>
        <v>22639</v>
      </c>
      <c r="J157" s="10">
        <f>'IPP (VVGU)'!S57</f>
        <v>1.6054091725606601</v>
      </c>
      <c r="K157" s="10">
        <f>'IPP (VVGU)'!Q57</f>
        <v>1.06244955564726</v>
      </c>
      <c r="L157" s="10">
        <f>'IPP (VVGU)'!R57</f>
        <v>2.5509903550132602</v>
      </c>
      <c r="M157" s="10">
        <f>'IPP (VVGU)'!B57</f>
        <v>89.885233864418197</v>
      </c>
      <c r="N157" s="10">
        <f>'IPP (VVGU)'!C57</f>
        <v>103.675353062125</v>
      </c>
      <c r="O157" s="10">
        <f>'IPP (VVGU)'!D57</f>
        <v>98.213205076437305</v>
      </c>
      <c r="P157" s="10">
        <f>'IPP (VVGU)'!E57</f>
        <v>87.906308802717206</v>
      </c>
      <c r="Q157" s="10">
        <f>'IPP (VVGU)'!F57</f>
        <v>82.739662463448695</v>
      </c>
      <c r="R157" s="10">
        <f>'IPP (VVGU)'!G57</f>
        <v>104.451299703385</v>
      </c>
      <c r="S157" s="10">
        <f>'IPP (VVGU)'!H57</f>
        <v>109.903022891105</v>
      </c>
      <c r="T157" s="10">
        <f>'IPP (VVGU)'!I57</f>
        <v>107.555345160999</v>
      </c>
      <c r="U157" s="10">
        <f>'IPP (VVGU)'!J57</f>
        <v>90.0038371855523</v>
      </c>
      <c r="V157" s="10">
        <f>'IPP (VVGU)'!K57</f>
        <v>74.558394705563998</v>
      </c>
      <c r="W157" s="10">
        <f>'IPP (VVGU)'!L57</f>
        <v>84.778769533965701</v>
      </c>
      <c r="X157" s="10">
        <f>'IPP (VVGU)'!M57</f>
        <v>75.319645004197397</v>
      </c>
      <c r="Y157" s="10">
        <f>'IPP (VVGU)'!N57</f>
        <v>85.207834923507804</v>
      </c>
      <c r="Z157" s="10">
        <f>'IPP (VVGU)'!O57</f>
        <v>170.90336151051801</v>
      </c>
      <c r="AA157" s="10">
        <f>'IPP (VVGU)'!P57</f>
        <v>79.713783549250095</v>
      </c>
      <c r="AB157" s="10">
        <f>'OKVED (VVGU)'!B57</f>
        <v>1.77132884826674</v>
      </c>
      <c r="AC157" s="10">
        <f>'OKVED (VVGU)'!C57</f>
        <v>1.58322613631026</v>
      </c>
      <c r="AD157" s="10">
        <f>'OKVED (VVGU)'!D57</f>
        <v>1.1610948156077601</v>
      </c>
      <c r="AE157" s="10">
        <f>'OKVED (VVGU)'!E57</f>
        <v>1.4118698656287201</v>
      </c>
      <c r="AF157" s="10">
        <f>'OKVED (VVGU)'!F57</f>
        <v>1.2502958454550499</v>
      </c>
      <c r="AG157" s="10" t="str">
        <f>IF(MOD(MONTH(A157),3)=0,SUM('GRP (VVGU)'!B54:B56),"")</f>
        <v/>
      </c>
    </row>
    <row r="158" spans="1:33" ht="12.75" customHeight="1" x14ac:dyDescent="0.25">
      <c r="A158" s="13">
        <v>41852</v>
      </c>
      <c r="B158" s="10">
        <f>IF(MONTH($A158)=1,SUM(Regional!B157:L157),IF(SUM(Regional!B157:L157)-SUM(Regional!B156:L156)&lt;=0,"",SUM(Regional!B157:L157)-SUM(Regional!B156:L156)))</f>
        <v>111946.58399999992</v>
      </c>
      <c r="C158" s="10">
        <f>IF(MONTH($A158)=1,SUM(Regional!M157:W157)/1000000,IF(SUM(Regional!M157:W157)/1000000-SUM(Regional!M156:W156)/1000000&lt;=0,"",SUM(Regional!M157:W157)/1000000-SUM(Regional!M156:W156)/1000000))</f>
        <v>88136.756590230158</v>
      </c>
      <c r="D158" s="10">
        <f>AVERAGE(Regional!X157:AH157)</f>
        <v>4.1545454545454552</v>
      </c>
      <c r="E158" s="10">
        <f>SUM(Regional!AI157:AS157)</f>
        <v>324926</v>
      </c>
      <c r="F158" s="10">
        <f>AVERAGE(Regional!AT157:BD157)*F157/100</f>
        <v>109.82170676666428</v>
      </c>
      <c r="G158" s="10">
        <f>IF(MONTH($A158)=1,SUM(Regional!BE157:BO157),IF(SUM(Regional!BE157:BO157)-SUM(Regional!BE156:BO156)&lt;=0,"",SUM(Regional!BE157:BO157)-SUM(Regional!BE156:BO156)))</f>
        <v>229679</v>
      </c>
      <c r="H158" s="10">
        <f>IF(MONTH($A158)=1,SUM(Regional!BP157:BZ157)-SUM(Regional!CA157:CK157),IF((SUM(Regional!BP157:BZ157)-SUM(Regional!BP156:BZ156))-(SUM(Regional!CA157:CK157)-SUM(Regional!CA156:CK156))&lt;=0,"",(SUM(Regional!BP157:BZ157)-SUM(Regional!BP156:BZ156))-(SUM(Regional!CA157:CK157)-SUM(Regional!CA156:CK156))))</f>
        <v>65406</v>
      </c>
      <c r="I158" s="10">
        <f>IF(MONTH($A158)=1,SUM(Regional!CA157:CK157),IF(SUM(Regional!CA157:CK157)-SUM(Regional!CA156:CK156)&lt;=0,"",SUM(Regional!CA157:CK157)-SUM(Regional!CA156:CK156)))</f>
        <v>21321</v>
      </c>
      <c r="J158" s="10">
        <f>'IPP (VVGU)'!S58</f>
        <v>1.5956491191758699</v>
      </c>
      <c r="K158" s="10">
        <f>'IPP (VVGU)'!Q58</f>
        <v>1.05805171274242</v>
      </c>
      <c r="L158" s="10">
        <f>'IPP (VVGU)'!R58</f>
        <v>2.4818429195560001</v>
      </c>
      <c r="M158" s="10">
        <f>'IPP (VVGU)'!B58</f>
        <v>89.4969187906581</v>
      </c>
      <c r="N158" s="10">
        <f>'IPP (VVGU)'!C58</f>
        <v>110.257039541602</v>
      </c>
      <c r="O158" s="10">
        <f>'IPP (VVGU)'!D58</f>
        <v>93.142131836009298</v>
      </c>
      <c r="P158" s="10">
        <f>'IPP (VVGU)'!E58</f>
        <v>94.995998567447103</v>
      </c>
      <c r="Q158" s="10">
        <f>'IPP (VVGU)'!F58</f>
        <v>81.374115555494399</v>
      </c>
      <c r="R158" s="10">
        <f>'IPP (VVGU)'!G58</f>
        <v>102.174214857531</v>
      </c>
      <c r="S158" s="10">
        <f>'IPP (VVGU)'!H58</f>
        <v>102.31174448702799</v>
      </c>
      <c r="T158" s="10">
        <f>'IPP (VVGU)'!I58</f>
        <v>115.393822831265</v>
      </c>
      <c r="U158" s="10">
        <f>'IPP (VVGU)'!J58</f>
        <v>94.051431465363095</v>
      </c>
      <c r="V158" s="10">
        <f>'IPP (VVGU)'!K58</f>
        <v>71.833548033825494</v>
      </c>
      <c r="W158" s="10">
        <f>'IPP (VVGU)'!L58</f>
        <v>86.664729204061999</v>
      </c>
      <c r="X158" s="10">
        <f>'IPP (VVGU)'!M58</f>
        <v>73.574334314347396</v>
      </c>
      <c r="Y158" s="10">
        <f>'IPP (VVGU)'!N58</f>
        <v>86.966227467114095</v>
      </c>
      <c r="Z158" s="10">
        <f>'IPP (VVGU)'!O58</f>
        <v>143.14582367804101</v>
      </c>
      <c r="AA158" s="10">
        <f>'IPP (VVGU)'!P58</f>
        <v>83.9254832926039</v>
      </c>
      <c r="AB158" s="10">
        <f>'OKVED (VVGU)'!B58</f>
        <v>1.8071515002624801</v>
      </c>
      <c r="AC158" s="10">
        <f>'OKVED (VVGU)'!C58</f>
        <v>1.59006939996857</v>
      </c>
      <c r="AD158" s="10">
        <f>'OKVED (VVGU)'!D58</f>
        <v>1.1549465218689901</v>
      </c>
      <c r="AE158" s="10">
        <f>'OKVED (VVGU)'!E58</f>
        <v>1.4131860460392101</v>
      </c>
      <c r="AF158" s="10">
        <f>'OKVED (VVGU)'!F58</f>
        <v>1.2590092279504701</v>
      </c>
      <c r="AG158" s="10" t="str">
        <f>IF(MOD(MONTH(A158),3)=0,SUM('GRP (VVGU)'!B55:B57),"")</f>
        <v/>
      </c>
    </row>
    <row r="159" spans="1:33" ht="12.75" customHeight="1" x14ac:dyDescent="0.25">
      <c r="A159" s="13">
        <v>41883</v>
      </c>
      <c r="B159" s="10">
        <f>IF(MONTH($A159)=1,SUM(Regional!B158:L158),IF(SUM(Regional!B158:L158)-SUM(Regional!B157:L157)&lt;=0,"",SUM(Regional!B158:L158)-SUM(Regional!B157:L157)))</f>
        <v>103064.59299999999</v>
      </c>
      <c r="C159" s="10">
        <f>IF(MONTH($A159)=1,SUM(Regional!M158:W158)/1000000,IF(SUM(Regional!M158:W158)/1000000-SUM(Regional!M157:W157)/1000000&lt;=0,"",SUM(Regional!M158:W158)/1000000-SUM(Regional!M157:W157)/1000000))</f>
        <v>92048.02846636984</v>
      </c>
      <c r="D159" s="10">
        <f>AVERAGE(Regional!X158:AH158)</f>
        <v>4.127272727272727</v>
      </c>
      <c r="E159" s="10">
        <f>SUM(Regional!AI158:AS158)</f>
        <v>311540</v>
      </c>
      <c r="F159" s="10">
        <f>AVERAGE(Regional!AT158:BD158)*F158/100</f>
        <v>109.75182022599458</v>
      </c>
      <c r="G159" s="10">
        <f>IF(MONTH($A159)=1,SUM(Regional!BE158:BO158),IF(SUM(Regional!BE158:BO158)-SUM(Regional!BE157:BO157)&lt;=0,"",SUM(Regional!BE158:BO158)-SUM(Regional!BE157:BO157)))</f>
        <v>245930</v>
      </c>
      <c r="H159" s="10">
        <f>IF(MONTH($A159)=1,SUM(Regional!BP158:BZ158)-SUM(Regional!CA158:CK158),IF((SUM(Regional!BP158:BZ158)-SUM(Regional!BP157:BZ157))-(SUM(Regional!CA158:CK158)-SUM(Regional!CA157:CK157))&lt;=0,"",(SUM(Regional!BP158:BZ158)-SUM(Regional!BP157:BZ157))-(SUM(Regional!CA158:CK158)-SUM(Regional!CA157:CK157))))</f>
        <v>68385</v>
      </c>
      <c r="I159" s="10">
        <f>IF(MONTH($A159)=1,SUM(Regional!CA158:CK158),IF(SUM(Regional!CA158:CK158)-SUM(Regional!CA157:CK157)&lt;=0,"",SUM(Regional!CA158:CK158)-SUM(Regional!CA157:CK157)))</f>
        <v>22069</v>
      </c>
      <c r="J159" s="10">
        <f>'IPP (VVGU)'!S59</f>
        <v>1.60238064317979</v>
      </c>
      <c r="K159" s="10">
        <f>'IPP (VVGU)'!Q59</f>
        <v>1.0558915501749699</v>
      </c>
      <c r="L159" s="10">
        <f>'IPP (VVGU)'!R59</f>
        <v>2.4727438136262001</v>
      </c>
      <c r="M159" s="10">
        <f>'IPP (VVGU)'!B59</f>
        <v>88.550360761281198</v>
      </c>
      <c r="N159" s="10">
        <f>'IPP (VVGU)'!C59</f>
        <v>116.88126551373701</v>
      </c>
      <c r="O159" s="10">
        <f>'IPP (VVGU)'!D59</f>
        <v>95.935759145112996</v>
      </c>
      <c r="P159" s="10">
        <f>'IPP (VVGU)'!E59</f>
        <v>96.022527552522902</v>
      </c>
      <c r="Q159" s="10">
        <f>'IPP (VVGU)'!F59</f>
        <v>83.862650592493196</v>
      </c>
      <c r="R159" s="10">
        <f>'IPP (VVGU)'!G59</f>
        <v>99.126805691558999</v>
      </c>
      <c r="S159" s="10">
        <f>'IPP (VVGU)'!H59</f>
        <v>107.317523048681</v>
      </c>
      <c r="T159" s="10">
        <f>'IPP (VVGU)'!I59</f>
        <v>108.18432716515601</v>
      </c>
      <c r="U159" s="10">
        <f>'IPP (VVGU)'!J59</f>
        <v>86.692747304276395</v>
      </c>
      <c r="V159" s="10">
        <f>'IPP (VVGU)'!K59</f>
        <v>73.987396466923997</v>
      </c>
      <c r="W159" s="10">
        <f>'IPP (VVGU)'!L59</f>
        <v>86.3476860041268</v>
      </c>
      <c r="X159" s="10">
        <f>'IPP (VVGU)'!M59</f>
        <v>75.404678419897394</v>
      </c>
      <c r="Y159" s="10">
        <f>'IPP (VVGU)'!N59</f>
        <v>79.136801300617094</v>
      </c>
      <c r="Z159" s="10">
        <f>'IPP (VVGU)'!O59</f>
        <v>133.27519622788799</v>
      </c>
      <c r="AA159" s="10">
        <f>'IPP (VVGU)'!P59</f>
        <v>80.976366756407202</v>
      </c>
      <c r="AB159" s="10">
        <f>'OKVED (VVGU)'!B59</f>
        <v>1.7595222335699301</v>
      </c>
      <c r="AC159" s="10">
        <f>'OKVED (VVGU)'!C59</f>
        <v>1.6174374868830099</v>
      </c>
      <c r="AD159" s="10">
        <f>'OKVED (VVGU)'!D59</f>
        <v>1.15732961260738</v>
      </c>
      <c r="AE159" s="10">
        <f>'OKVED (VVGU)'!E59</f>
        <v>1.4354208141818099</v>
      </c>
      <c r="AF159" s="10">
        <f>'OKVED (VVGU)'!F59</f>
        <v>1.25800983735025</v>
      </c>
      <c r="AG159" s="10">
        <f>IF(MOD(MONTH(A159),3)=0,SUM('GRP (VVGU)'!B56:B58),"")</f>
        <v>4.5495463093660096</v>
      </c>
    </row>
    <row r="160" spans="1:33" ht="12.75" customHeight="1" x14ac:dyDescent="0.25">
      <c r="A160" s="13">
        <v>41913</v>
      </c>
      <c r="B160" s="10">
        <f>IF(MONTH($A160)=1,SUM(Regional!B159:L159),IF(SUM(Regional!B159:L159)-SUM(Regional!B158:L158)&lt;=0,"",SUM(Regional!B159:L159)-SUM(Regional!B158:L158)))</f>
        <v>112454.42399999988</v>
      </c>
      <c r="C160" s="10">
        <f>IF(MONTH($A160)=1,SUM(Regional!M159:W159)/1000000,IF(SUM(Regional!M159:W159)/1000000-SUM(Regional!M158:W158)/1000000&lt;=0,"",SUM(Regional!M159:W159)/1000000-SUM(Regional!M158:W158)/1000000))</f>
        <v>107876.64184507006</v>
      </c>
      <c r="D160" s="10">
        <f>AVERAGE(Regional!X159:AH159)</f>
        <v>4.1545454545454552</v>
      </c>
      <c r="E160" s="10">
        <f>SUM(Regional!AI159:AS159)</f>
        <v>282720</v>
      </c>
      <c r="F160" s="10">
        <f>AVERAGE(Regional!AT159:BD159)*F159/100</f>
        <v>110.34048907993397</v>
      </c>
      <c r="G160" s="10">
        <f>IF(MONTH($A160)=1,SUM(Regional!BE159:BO159),IF(SUM(Regional!BE159:BO159)-SUM(Regional!BE158:BO158)&lt;=0,"",SUM(Regional!BE159:BO159)-SUM(Regional!BE158:BO158)))</f>
        <v>241587</v>
      </c>
      <c r="H160" s="10">
        <f>IF(MONTH($A160)=1,SUM(Regional!BP159:BZ159)-SUM(Regional!CA159:CK159),IF((SUM(Regional!BP159:BZ159)-SUM(Regional!BP158:BZ158))-(SUM(Regional!CA159:CK159)-SUM(Regional!CA158:CK158))&lt;=0,"",(SUM(Regional!BP159:BZ159)-SUM(Regional!BP158:BZ158))-(SUM(Regional!CA159:CK159)-SUM(Regional!CA158:CK158))))</f>
        <v>68234</v>
      </c>
      <c r="I160" s="10">
        <f>IF(MONTH($A160)=1,SUM(Regional!CA159:CK159),IF(SUM(Regional!CA159:CK159)-SUM(Regional!CA158:CK158)&lt;=0,"",SUM(Regional!CA159:CK159)-SUM(Regional!CA158:CK158)))</f>
        <v>23782</v>
      </c>
      <c r="J160" s="10">
        <f>'IPP (VVGU)'!S60</f>
        <v>1.6029075496219201</v>
      </c>
      <c r="K160" s="10">
        <f>'IPP (VVGU)'!Q60</f>
        <v>1.0588993290156199</v>
      </c>
      <c r="L160" s="10">
        <f>'IPP (VVGU)'!R60</f>
        <v>2.5139742187966898</v>
      </c>
      <c r="M160" s="10">
        <f>'IPP (VVGU)'!B60</f>
        <v>86.797506571986105</v>
      </c>
      <c r="N160" s="10">
        <f>'IPP (VVGU)'!C60</f>
        <v>123.895020738106</v>
      </c>
      <c r="O160" s="10">
        <f>'IPP (VVGU)'!D60</f>
        <v>88.830692968701399</v>
      </c>
      <c r="P160" s="10">
        <f>'IPP (VVGU)'!E60</f>
        <v>95.245133363121496</v>
      </c>
      <c r="Q160" s="10">
        <f>'IPP (VVGU)'!F60</f>
        <v>84.836061943154107</v>
      </c>
      <c r="R160" s="10">
        <f>'IPP (VVGU)'!G60</f>
        <v>100.974976364957</v>
      </c>
      <c r="S160" s="10">
        <f>'IPP (VVGU)'!H60</f>
        <v>105.133567393034</v>
      </c>
      <c r="T160" s="10">
        <f>'IPP (VVGU)'!I60</f>
        <v>96.617312822237693</v>
      </c>
      <c r="U160" s="10">
        <f>'IPP (VVGU)'!J60</f>
        <v>91.339089038930496</v>
      </c>
      <c r="V160" s="10">
        <f>'IPP (VVGU)'!K60</f>
        <v>84.380560816595406</v>
      </c>
      <c r="W160" s="10">
        <f>'IPP (VVGU)'!L60</f>
        <v>82.556090589506496</v>
      </c>
      <c r="X160" s="10">
        <f>'IPP (VVGU)'!M60</f>
        <v>79.4039966498908</v>
      </c>
      <c r="Y160" s="10">
        <f>'IPP (VVGU)'!N60</f>
        <v>77.833926771442506</v>
      </c>
      <c r="Z160" s="10">
        <f>'IPP (VVGU)'!O60</f>
        <v>162.888861716424</v>
      </c>
      <c r="AA160" s="10">
        <f>'IPP (VVGU)'!P60</f>
        <v>79.152289321440904</v>
      </c>
      <c r="AB160" s="10">
        <f>'OKVED (VVGU)'!B60</f>
        <v>1.77078811431664</v>
      </c>
      <c r="AC160" s="10">
        <f>'OKVED (VVGU)'!C60</f>
        <v>1.6318765843959999</v>
      </c>
      <c r="AD160" s="10">
        <f>'OKVED (VVGU)'!D60</f>
        <v>1.15761768374234</v>
      </c>
      <c r="AE160" s="10">
        <f>'OKVED (VVGU)'!E60</f>
        <v>1.4401373938643001</v>
      </c>
      <c r="AF160" s="10">
        <f>'OKVED (VVGU)'!F60</f>
        <v>1.25567221620731</v>
      </c>
      <c r="AG160" s="10" t="str">
        <f>IF(MOD(MONTH(A160),3)=0,SUM('GRP (VVGU)'!B57:B59),"")</f>
        <v/>
      </c>
    </row>
    <row r="161" spans="1:33" ht="12.75" customHeight="1" x14ac:dyDescent="0.25">
      <c r="A161" s="13">
        <v>41944</v>
      </c>
      <c r="B161" s="10">
        <f>IF(MONTH($A161)=1,SUM(Regional!B160:L160),IF(SUM(Regional!B160:L160)-SUM(Regional!B159:L159)&lt;=0,"",SUM(Regional!B160:L160)-SUM(Regional!B159:L159)))</f>
        <v>106910.70100000012</v>
      </c>
      <c r="C161" s="10">
        <f>IF(MONTH($A161)=1,SUM(Regional!M160:W160)/1000000,IF(SUM(Regional!M160:W160)/1000000-SUM(Regional!M159:W159)/1000000&lt;=0,"",SUM(Regional!M160:W160)/1000000-SUM(Regional!M159:W159)/1000000))</f>
        <v>95202.248589419993</v>
      </c>
      <c r="D161" s="10">
        <f>AVERAGE(Regional!X160:AH160)</f>
        <v>4.254545454545454</v>
      </c>
      <c r="E161" s="10">
        <f>SUM(Regional!AI160:AS160)</f>
        <v>251340</v>
      </c>
      <c r="F161" s="10">
        <f>AVERAGE(Regional!AT160:BD160)*F160/100</f>
        <v>111.21318203902074</v>
      </c>
      <c r="G161" s="10">
        <f>IF(MONTH($A161)=1,SUM(Regional!BE160:BO160),IF(SUM(Regional!BE160:BO160)-SUM(Regional!BE159:BO159)&lt;=0,"",SUM(Regional!BE160:BO160)-SUM(Regional!BE159:BO159)))</f>
        <v>209300</v>
      </c>
      <c r="H161" s="10">
        <f>IF(MONTH($A161)=1,SUM(Regional!BP160:BZ160)-SUM(Regional!CA160:CK160),IF((SUM(Regional!BP160:BZ160)-SUM(Regional!BP159:BZ159))-(SUM(Regional!CA160:CK160)-SUM(Regional!CA159:CK159))&lt;=0,"",(SUM(Regional!BP160:BZ160)-SUM(Regional!BP159:BZ159))-(SUM(Regional!CA160:CK160)-SUM(Regional!CA159:CK159))))</f>
        <v>58686</v>
      </c>
      <c r="I161" s="10">
        <f>IF(MONTH($A161)=1,SUM(Regional!CA160:CK160),IF(SUM(Regional!CA160:CK160)-SUM(Regional!CA159:CK159)&lt;=0,"",SUM(Regional!CA160:CK160)-SUM(Regional!CA159:CK159)))</f>
        <v>21893</v>
      </c>
      <c r="J161" s="10">
        <f>'IPP (VVGU)'!S61</f>
        <v>1.61229961084839</v>
      </c>
      <c r="K161" s="10">
        <f>'IPP (VVGU)'!Q61</f>
        <v>1.05456612304009</v>
      </c>
      <c r="L161" s="10">
        <f>'IPP (VVGU)'!R61</f>
        <v>2.5092863000045398</v>
      </c>
      <c r="M161" s="10">
        <f>'IPP (VVGU)'!B61</f>
        <v>89.272155571107007</v>
      </c>
      <c r="N161" s="10">
        <f>'IPP (VVGU)'!C61</f>
        <v>123.751333115674</v>
      </c>
      <c r="O161" s="10">
        <f>'IPP (VVGU)'!D61</f>
        <v>96.941963519899602</v>
      </c>
      <c r="P161" s="10">
        <f>'IPP (VVGU)'!E61</f>
        <v>91.016137122283695</v>
      </c>
      <c r="Q161" s="10">
        <f>'IPP (VVGU)'!F61</f>
        <v>85.063514957864101</v>
      </c>
      <c r="R161" s="10">
        <f>'IPP (VVGU)'!G61</f>
        <v>101.358726441521</v>
      </c>
      <c r="S161" s="10">
        <f>'IPP (VVGU)'!H61</f>
        <v>110.12938180719</v>
      </c>
      <c r="T161" s="10">
        <f>'IPP (VVGU)'!I61</f>
        <v>114.602842616122</v>
      </c>
      <c r="U161" s="10">
        <f>'IPP (VVGU)'!J61</f>
        <v>97.223131444980993</v>
      </c>
      <c r="V161" s="10">
        <f>'IPP (VVGU)'!K61</f>
        <v>71.680292482887396</v>
      </c>
      <c r="W161" s="10">
        <f>'IPP (VVGU)'!L61</f>
        <v>79.095422640034897</v>
      </c>
      <c r="X161" s="10">
        <f>'IPP (VVGU)'!M61</f>
        <v>77.987035784772502</v>
      </c>
      <c r="Y161" s="10">
        <f>'IPP (VVGU)'!N61</f>
        <v>80.462242269476803</v>
      </c>
      <c r="Z161" s="10">
        <f>'IPP (VVGU)'!O61</f>
        <v>143.199816645753</v>
      </c>
      <c r="AA161" s="10">
        <f>'IPP (VVGU)'!P61</f>
        <v>83.062183771769696</v>
      </c>
      <c r="AB161" s="10">
        <f>'OKVED (VVGU)'!B61</f>
        <v>1.77092477396787</v>
      </c>
      <c r="AC161" s="10">
        <f>'OKVED (VVGU)'!C61</f>
        <v>1.6499195288273301</v>
      </c>
      <c r="AD161" s="10">
        <f>'OKVED (VVGU)'!D61</f>
        <v>1.1517409566993</v>
      </c>
      <c r="AE161" s="10">
        <f>'OKVED (VVGU)'!E61</f>
        <v>1.452307492893</v>
      </c>
      <c r="AF161" s="10">
        <f>'OKVED (VVGU)'!F61</f>
        <v>1.2421404020773701</v>
      </c>
      <c r="AG161" s="10" t="str">
        <f>IF(MOD(MONTH(A161),3)=0,SUM('GRP (VVGU)'!B58:B60),"")</f>
        <v/>
      </c>
    </row>
    <row r="162" spans="1:33" ht="12.75" customHeight="1" x14ac:dyDescent="0.25">
      <c r="A162" s="13">
        <v>41974</v>
      </c>
      <c r="B162" s="10">
        <f>IF(MONTH($A162)=1,SUM(Regional!B161:L161),IF(SUM(Regional!B161:L161)-SUM(Regional!B160:L160)&lt;=0,"",SUM(Regional!B161:L161)-SUM(Regional!B160:L160)))</f>
        <v>131022.83999999985</v>
      </c>
      <c r="C162" s="10">
        <f>IF(MONTH($A162)=1,SUM(Regional!M161:W161)/1000000,IF(SUM(Regional!M161:W161)/1000000-SUM(Regional!M160:W160)/1000000&lt;=0,"",SUM(Regional!M161:W161)/1000000-SUM(Regional!M160:W160)/1000000))</f>
        <v>178188.50124423997</v>
      </c>
      <c r="D162" s="10">
        <f>AVERAGE(Regional!X161:AH161)</f>
        <v>4.5545454545454547</v>
      </c>
      <c r="E162" s="10">
        <f>SUM(Regional!AI161:AS161)</f>
        <v>191309</v>
      </c>
      <c r="F162" s="10">
        <f>AVERAGE(Regional!AT161:BD161)*F161/100</f>
        <v>112.15343894171427</v>
      </c>
      <c r="G162" s="10">
        <f>IF(MONTH($A162)=1,SUM(Regional!BE161:BO161),IF(SUM(Regional!BE161:BO161)-SUM(Regional!BE160:BO160)&lt;=0,"",SUM(Regional!BE161:BO161)-SUM(Regional!BE160:BO160)))</f>
        <v>256566</v>
      </c>
      <c r="H162" s="10">
        <f>IF(MONTH($A162)=1,SUM(Regional!BP161:BZ161)-SUM(Regional!CA161:CK161),IF((SUM(Regional!BP161:BZ161)-SUM(Regional!BP160:BZ160))-(SUM(Regional!CA161:CK161)-SUM(Regional!CA160:CK160))&lt;=0,"",(SUM(Regional!BP161:BZ161)-SUM(Regional!BP160:BZ160))-(SUM(Regional!CA161:CK161)-SUM(Regional!CA160:CK160))))</f>
        <v>69910</v>
      </c>
      <c r="I162" s="10">
        <f>IF(MONTH($A162)=1,SUM(Regional!CA161:CK161),IF(SUM(Regional!CA161:CK161)-SUM(Regional!CA160:CK160)&lt;=0,"",SUM(Regional!CA161:CK161)-SUM(Regional!CA160:CK160)))</f>
        <v>33435</v>
      </c>
      <c r="J162" s="10">
        <f>'IPP (VVGU)'!S62</f>
        <v>1.61517807512256</v>
      </c>
      <c r="K162" s="10">
        <f>'IPP (VVGU)'!Q62</f>
        <v>1.0455694278576899</v>
      </c>
      <c r="L162" s="10">
        <f>'IPP (VVGU)'!R62</f>
        <v>2.5915167326305601</v>
      </c>
      <c r="M162" s="10">
        <f>'IPP (VVGU)'!B62</f>
        <v>89.449648426958902</v>
      </c>
      <c r="N162" s="10">
        <f>'IPP (VVGU)'!C62</f>
        <v>125.29728441079099</v>
      </c>
      <c r="O162" s="10">
        <f>'IPP (VVGU)'!D62</f>
        <v>92.556346627895806</v>
      </c>
      <c r="P162" s="10">
        <f>'IPP (VVGU)'!E62</f>
        <v>89.273103971008595</v>
      </c>
      <c r="Q162" s="10">
        <f>'IPP (VVGU)'!F62</f>
        <v>97.711701981876303</v>
      </c>
      <c r="R162" s="10">
        <f>'IPP (VVGU)'!G62</f>
        <v>105.01406821158299</v>
      </c>
      <c r="S162" s="10">
        <f>'IPP (VVGU)'!H62</f>
        <v>109.271787095319</v>
      </c>
      <c r="T162" s="10">
        <f>'IPP (VVGU)'!I62</f>
        <v>102.178493302775</v>
      </c>
      <c r="U162" s="10">
        <f>'IPP (VVGU)'!J62</f>
        <v>91.618376947666704</v>
      </c>
      <c r="V162" s="10">
        <f>'IPP (VVGU)'!K62</f>
        <v>74.172881142815598</v>
      </c>
      <c r="W162" s="10">
        <f>'IPP (VVGU)'!L62</f>
        <v>76.855432482022906</v>
      </c>
      <c r="X162" s="10">
        <f>'IPP (VVGU)'!M62</f>
        <v>76.163996893004594</v>
      </c>
      <c r="Y162" s="10">
        <f>'IPP (VVGU)'!N62</f>
        <v>86.137348974970905</v>
      </c>
      <c r="Z162" s="10">
        <f>'IPP (VVGU)'!O62</f>
        <v>133.66408052839901</v>
      </c>
      <c r="AA162" s="10">
        <f>'IPP (VVGU)'!P62</f>
        <v>85.789733130392705</v>
      </c>
      <c r="AB162" s="10">
        <f>'OKVED (VVGU)'!B62</f>
        <v>1.7508837051256101</v>
      </c>
      <c r="AC162" s="10">
        <f>'OKVED (VVGU)'!C62</f>
        <v>1.7851716889895499</v>
      </c>
      <c r="AD162" s="10">
        <f>'OKVED (VVGU)'!D62</f>
        <v>1.1583374161914499</v>
      </c>
      <c r="AE162" s="10">
        <f>'OKVED (VVGU)'!E62</f>
        <v>1.4881246598232101</v>
      </c>
      <c r="AF162" s="10">
        <f>'OKVED (VVGU)'!F62</f>
        <v>1.2433289507248899</v>
      </c>
      <c r="AG162" s="10">
        <f>IF(MOD(MONTH(A162),3)=0,SUM('GRP (VVGU)'!B59:B61),"")</f>
        <v>4.5939970407499997</v>
      </c>
    </row>
    <row r="163" spans="1:33" ht="12.75" customHeight="1" x14ac:dyDescent="0.25">
      <c r="A163" s="13">
        <v>42005</v>
      </c>
      <c r="B163" s="10">
        <f>IF(MONTH($A163)=1,SUM(Regional!B162:L162),IF(SUM(Regional!B162:L162)-SUM(Regional!B161:L161)&lt;=0,"",SUM(Regional!B162:L162)-SUM(Regional!B161:L161)))</f>
        <v>92149.206999999995</v>
      </c>
      <c r="C163" s="10">
        <f>IF(MONTH($A163)=1,SUM(Regional!M162:W162)/1000000,IF(SUM(Regional!M162:W162)/1000000-SUM(Regional!M161:W161)/1000000&lt;=0,"",SUM(Regional!M162:W162)/1000000-SUM(Regional!M161:W161)/1000000))</f>
        <v>58312.182154479997</v>
      </c>
      <c r="D163" s="10">
        <f>AVERAGE(Regional!X162:AH162)</f>
        <v>4.7181818181818187</v>
      </c>
      <c r="E163" s="10">
        <f>SUM(Regional!AI162:AS162)</f>
        <v>179333</v>
      </c>
      <c r="F163" s="10">
        <f>AVERAGE(Regional!AT162:BD162)*F162/100</f>
        <v>114.61061883125547</v>
      </c>
      <c r="G163" s="10">
        <f>IF(MONTH($A163)=1,SUM(Regional!BE162:BO162),IF(SUM(Regional!BE162:BO162)-SUM(Regional!BE161:BO161)&lt;=0,"",SUM(Regional!BE162:BO162)-SUM(Regional!BE161:BO161)))</f>
        <v>124565</v>
      </c>
      <c r="H163" s="10">
        <f>IF(MONTH($A163)=1,SUM(Regional!BP162:BZ162)-SUM(Regional!CA162:CK162),IF((SUM(Regional!BP162:BZ162)-SUM(Regional!BP161:BZ161))-(SUM(Regional!CA162:CK162)-SUM(Regional!CA161:CK161))&lt;=0,"",(SUM(Regional!BP162:BZ162)-SUM(Regional!BP161:BZ161))-(SUM(Regional!CA162:CK162)-SUM(Regional!CA161:CK161))))</f>
        <v>26847</v>
      </c>
      <c r="I163" s="10">
        <f>IF(MONTH($A163)=1,SUM(Regional!CA162:CK162),IF(SUM(Regional!CA162:CK162)-SUM(Regional!CA161:CK161)&lt;=0,"",SUM(Regional!CA162:CK162)-SUM(Regional!CA161:CK161)))</f>
        <v>10305</v>
      </c>
      <c r="J163" s="10">
        <f>'IPP (VVGU)'!S63</f>
        <v>1.6118977306322499</v>
      </c>
      <c r="K163" s="10">
        <f>'IPP (VVGU)'!Q63</f>
        <v>1.06545563488551</v>
      </c>
      <c r="L163" s="10">
        <f>'IPP (VVGU)'!R63</f>
        <v>2.4617651048251701</v>
      </c>
      <c r="M163" s="10">
        <f>'IPP (VVGU)'!B63</f>
        <v>91.538619315238094</v>
      </c>
      <c r="N163" s="10">
        <f>'IPP (VVGU)'!C63</f>
        <v>132.64424052678601</v>
      </c>
      <c r="O163" s="10">
        <f>'IPP (VVGU)'!D63</f>
        <v>96.485678688814204</v>
      </c>
      <c r="P163" s="10">
        <f>'IPP (VVGU)'!E63</f>
        <v>94.258063087728303</v>
      </c>
      <c r="Q163" s="10">
        <f>'IPP (VVGU)'!F63</f>
        <v>80.103175820597897</v>
      </c>
      <c r="R163" s="10">
        <f>'IPP (VVGU)'!G63</f>
        <v>103.669803793263</v>
      </c>
      <c r="S163" s="10">
        <f>'IPP (VVGU)'!H63</f>
        <v>104.199587688289</v>
      </c>
      <c r="T163" s="10">
        <f>'IPP (VVGU)'!I63</f>
        <v>106.804430103206</v>
      </c>
      <c r="U163" s="10">
        <f>'IPP (VVGU)'!J63</f>
        <v>92.106062415437904</v>
      </c>
      <c r="V163" s="10">
        <f>'IPP (VVGU)'!K63</f>
        <v>71.172668422280907</v>
      </c>
      <c r="W163" s="10">
        <f>'IPP (VVGU)'!L63</f>
        <v>81.661769135898098</v>
      </c>
      <c r="X163" s="10">
        <f>'IPP (VVGU)'!M63</f>
        <v>74.356453073372293</v>
      </c>
      <c r="Y163" s="10">
        <f>'IPP (VVGU)'!N63</f>
        <v>81.776774950017</v>
      </c>
      <c r="Z163" s="10">
        <f>'IPP (VVGU)'!O63</f>
        <v>148.53272509465401</v>
      </c>
      <c r="AA163" s="10">
        <f>'IPP (VVGU)'!P63</f>
        <v>90.599090304354803</v>
      </c>
      <c r="AB163" s="10">
        <f>'OKVED (VVGU)'!B63</f>
        <v>1.68136098394351</v>
      </c>
      <c r="AC163" s="10">
        <f>'OKVED (VVGU)'!C63</f>
        <v>1.3581692062722599</v>
      </c>
      <c r="AD163" s="10">
        <f>'OKVED (VVGU)'!D63</f>
        <v>1.13837021751624</v>
      </c>
      <c r="AE163" s="10">
        <f>'OKVED (VVGU)'!E63</f>
        <v>1.2452447353523799</v>
      </c>
      <c r="AF163" s="10">
        <f>'OKVED (VVGU)'!F63</f>
        <v>1.11233259916071</v>
      </c>
      <c r="AG163" s="10" t="str">
        <f>IF(MOD(MONTH(A163),3)=0,SUM('GRP (VVGU)'!B60:B62),"")</f>
        <v/>
      </c>
    </row>
    <row r="164" spans="1:33" ht="12.75" customHeight="1" x14ac:dyDescent="0.25">
      <c r="A164" s="13">
        <v>42036</v>
      </c>
      <c r="B164" s="10">
        <f>IF(MONTH($A164)=1,SUM(Regional!B163:L163),IF(SUM(Regional!B163:L163)-SUM(Regional!B162:L162)&lt;=0,"",SUM(Regional!B163:L163)-SUM(Regional!B162:L162)))</f>
        <v>93762.65300000002</v>
      </c>
      <c r="C164" s="10">
        <f>IF(MONTH($A164)=1,SUM(Regional!M163:W163)/1000000,IF(SUM(Regional!M163:W163)/1000000-SUM(Regional!M162:W162)/1000000&lt;=0,"",SUM(Regional!M163:W163)/1000000-SUM(Regional!M162:W162)/1000000))</f>
        <v>80354.937344240025</v>
      </c>
      <c r="D164" s="10">
        <f>AVERAGE(Regional!X163:AH163)</f>
        <v>4.8818181818181818</v>
      </c>
      <c r="E164" s="10">
        <f>SUM(Regional!AI163:AS163)</f>
        <v>167251</v>
      </c>
      <c r="F164" s="10">
        <f>AVERAGE(Regional!AT163:BD163)*F163/100</f>
        <v>117.59049492086811</v>
      </c>
      <c r="G164" s="10">
        <f>IF(MONTH($A164)=1,SUM(Regional!BE163:BO163),IF(SUM(Regional!BE163:BO163)-SUM(Regional!BE162:BO162)&lt;=0,"",SUM(Regional!BE163:BO163)-SUM(Regional!BE162:BO162)))</f>
        <v>165601</v>
      </c>
      <c r="H164" s="10">
        <f>IF(MONTH($A164)=1,SUM(Regional!BP163:BZ163)-SUM(Regional!CA163:CK163),IF((SUM(Regional!BP163:BZ163)-SUM(Regional!BP162:BZ162))-(SUM(Regional!CA163:CK163)-SUM(Regional!CA162:CK162))&lt;=0,"",(SUM(Regional!BP163:BZ163)-SUM(Regional!BP162:BZ162))-(SUM(Regional!CA163:CK163)-SUM(Regional!CA162:CK162))))</f>
        <v>29485</v>
      </c>
      <c r="I164" s="10">
        <f>IF(MONTH($A164)=1,SUM(Regional!CA163:CK163),IF(SUM(Regional!CA163:CK163)-SUM(Regional!CA162:CK162)&lt;=0,"",SUM(Regional!CA163:CK163)-SUM(Regional!CA162:CK162)))</f>
        <v>10839</v>
      </c>
      <c r="J164" s="10">
        <f>'IPP (VVGU)'!S64</f>
        <v>1.6155552380935501</v>
      </c>
      <c r="K164" s="10">
        <f>'IPP (VVGU)'!Q64</f>
        <v>1.0728032876206499</v>
      </c>
      <c r="L164" s="10">
        <f>'IPP (VVGU)'!R64</f>
        <v>2.5119177871862099</v>
      </c>
      <c r="M164" s="10">
        <f>'IPP (VVGU)'!B64</f>
        <v>88.190298905994595</v>
      </c>
      <c r="N164" s="10">
        <f>'IPP (VVGU)'!C64</f>
        <v>126.773610310823</v>
      </c>
      <c r="O164" s="10">
        <f>'IPP (VVGU)'!D64</f>
        <v>93.347307137963995</v>
      </c>
      <c r="P164" s="10">
        <f>'IPP (VVGU)'!E64</f>
        <v>93.655377668020407</v>
      </c>
      <c r="Q164" s="10">
        <f>'IPP (VVGU)'!F64</f>
        <v>98.393387814786195</v>
      </c>
      <c r="R164" s="10">
        <f>'IPP (VVGU)'!G64</f>
        <v>106.081047512834</v>
      </c>
      <c r="S164" s="10">
        <f>'IPP (VVGU)'!H64</f>
        <v>106.698417214671</v>
      </c>
      <c r="T164" s="10">
        <f>'IPP (VVGU)'!I64</f>
        <v>103.94040443818299</v>
      </c>
      <c r="U164" s="10">
        <f>'IPP (VVGU)'!J64</f>
        <v>92.126407193580405</v>
      </c>
      <c r="V164" s="10">
        <f>'IPP (VVGU)'!K64</f>
        <v>82.386746704640103</v>
      </c>
      <c r="W164" s="10">
        <f>'IPP (VVGU)'!L64</f>
        <v>84.060179596115702</v>
      </c>
      <c r="X164" s="10">
        <f>'IPP (VVGU)'!M64</f>
        <v>83.654406725498504</v>
      </c>
      <c r="Y164" s="10">
        <f>'IPP (VVGU)'!N64</f>
        <v>78.044622863336997</v>
      </c>
      <c r="Z164" s="10">
        <f>'IPP (VVGU)'!O64</f>
        <v>111.58139682597201</v>
      </c>
      <c r="AA164" s="10">
        <f>'IPP (VVGU)'!P64</f>
        <v>95.970841061633905</v>
      </c>
      <c r="AB164" s="10">
        <f>'OKVED (VVGU)'!B64</f>
        <v>1.6987804014563701</v>
      </c>
      <c r="AC164" s="10">
        <f>'OKVED (VVGU)'!C64</f>
        <v>1.3541270058475801</v>
      </c>
      <c r="AD164" s="10">
        <f>'OKVED (VVGU)'!D64</f>
        <v>1.1478261797789</v>
      </c>
      <c r="AE164" s="10">
        <f>'OKVED (VVGU)'!E64</f>
        <v>1.2290421031596299</v>
      </c>
      <c r="AF164" s="10">
        <f>'OKVED (VVGU)'!F64</f>
        <v>1.0936445456233199</v>
      </c>
      <c r="AG164" s="10" t="str">
        <f>IF(MOD(MONTH(A164),3)=0,SUM('GRP (VVGU)'!B61:B63),"")</f>
        <v/>
      </c>
    </row>
    <row r="165" spans="1:33" ht="12.75" customHeight="1" x14ac:dyDescent="0.25">
      <c r="A165" s="13">
        <v>42064</v>
      </c>
      <c r="B165" s="10">
        <f>IF(MONTH($A165)=1,SUM(Regional!B164:L164),IF(SUM(Regional!B164:L164)-SUM(Regional!B163:L163)&lt;=0,"",SUM(Regional!B164:L164)-SUM(Regional!B163:L163)))</f>
        <v>144428.2399999999</v>
      </c>
      <c r="C165" s="10">
        <f>IF(MONTH($A165)=1,SUM(Regional!M164:W164)/1000000,IF(SUM(Regional!M164:W164)/1000000-SUM(Regional!M163:W163)/1000000&lt;=0,"",SUM(Regional!M164:W164)/1000000-SUM(Regional!M163:W163)/1000000))</f>
        <v>105585.88884373</v>
      </c>
      <c r="D165" s="10">
        <f>AVERAGE(Regional!X164:AH164)</f>
        <v>4.9272727272727277</v>
      </c>
      <c r="E165" s="10">
        <f>SUM(Regional!AI164:AS164)</f>
        <v>167738</v>
      </c>
      <c r="F165" s="10">
        <f>AVERAGE(Regional!AT164:BD164)*F164/100</f>
        <v>121.84513282800498</v>
      </c>
      <c r="G165" s="10">
        <f>IF(MONTH($A165)=1,SUM(Regional!BE164:BO164),IF(SUM(Regional!BE164:BO164)-SUM(Regional!BE163:BO163)&lt;=0,"",SUM(Regional!BE164:BO164)-SUM(Regional!BE163:BO163)))</f>
        <v>196414</v>
      </c>
      <c r="H165" s="10">
        <f>IF(MONTH($A165)=1,SUM(Regional!BP164:BZ164)-SUM(Regional!CA164:CK164),IF((SUM(Regional!BP164:BZ164)-SUM(Regional!BP163:BZ163))-(SUM(Regional!CA164:CK164)-SUM(Regional!CA163:CK163))&lt;=0,"",(SUM(Regional!BP164:BZ164)-SUM(Regional!BP163:BZ163))-(SUM(Regional!CA164:CK164)-SUM(Regional!CA163:CK163))))</f>
        <v>37665</v>
      </c>
      <c r="I165" s="10">
        <f>IF(MONTH($A165)=1,SUM(Regional!CA164:CK164),IF(SUM(Regional!CA164:CK164)-SUM(Regional!CA163:CK163)&lt;=0,"",SUM(Regional!CA164:CK164)-SUM(Regional!CA163:CK163)))</f>
        <v>9739</v>
      </c>
      <c r="J165" s="10">
        <f>'IPP (VVGU)'!S65</f>
        <v>1.6241063375984</v>
      </c>
      <c r="K165" s="10">
        <f>'IPP (VVGU)'!Q65</f>
        <v>1.07657136181264</v>
      </c>
      <c r="L165" s="10">
        <f>'IPP (VVGU)'!R65</f>
        <v>2.5239087971280099</v>
      </c>
      <c r="M165" s="10">
        <f>'IPP (VVGU)'!B65</f>
        <v>91.996721114852804</v>
      </c>
      <c r="N165" s="10">
        <f>'IPP (VVGU)'!C65</f>
        <v>134.61473627749501</v>
      </c>
      <c r="O165" s="10">
        <f>'IPP (VVGU)'!D65</f>
        <v>89.641138653909806</v>
      </c>
      <c r="P165" s="10">
        <f>'IPP (VVGU)'!E65</f>
        <v>91.232778214995307</v>
      </c>
      <c r="Q165" s="10">
        <f>'IPP (VVGU)'!F65</f>
        <v>94.8273917348927</v>
      </c>
      <c r="R165" s="10">
        <f>'IPP (VVGU)'!G65</f>
        <v>106.73024321937</v>
      </c>
      <c r="S165" s="10">
        <f>'IPP (VVGU)'!H65</f>
        <v>104.727097340215</v>
      </c>
      <c r="T165" s="10">
        <f>'IPP (VVGU)'!I65</f>
        <v>107.602859164346</v>
      </c>
      <c r="U165" s="10">
        <f>'IPP (VVGU)'!J65</f>
        <v>99.099795096904103</v>
      </c>
      <c r="V165" s="10">
        <f>'IPP (VVGU)'!K65</f>
        <v>105.02347934315399</v>
      </c>
      <c r="W165" s="10">
        <f>'IPP (VVGU)'!L65</f>
        <v>83.699252075941104</v>
      </c>
      <c r="X165" s="10">
        <f>'IPP (VVGU)'!M65</f>
        <v>81.126671809993098</v>
      </c>
      <c r="Y165" s="10">
        <f>'IPP (VVGU)'!N65</f>
        <v>75.352764157969602</v>
      </c>
      <c r="Z165" s="10">
        <f>'IPP (VVGU)'!O65</f>
        <v>153.65735640223599</v>
      </c>
      <c r="AA165" s="10">
        <f>'IPP (VVGU)'!P65</f>
        <v>83.722100948950199</v>
      </c>
      <c r="AB165" s="10">
        <f>'OKVED (VVGU)'!B65</f>
        <v>1.72044530272553</v>
      </c>
      <c r="AC165" s="10">
        <f>'OKVED (VVGU)'!C65</f>
        <v>1.3563845232678</v>
      </c>
      <c r="AD165" s="10">
        <f>'OKVED (VVGU)'!D65</f>
        <v>1.1357065115586999</v>
      </c>
      <c r="AE165" s="10">
        <f>'OKVED (VVGU)'!E65</f>
        <v>1.23371448393696</v>
      </c>
      <c r="AF165" s="10">
        <f>'OKVED (VVGU)'!F65</f>
        <v>1.0953512096573299</v>
      </c>
      <c r="AG165" s="10">
        <f>IF(MOD(MONTH(A165),3)=0,SUM('GRP (VVGU)'!B62:B64),"")</f>
        <v>4.3789134863980896</v>
      </c>
    </row>
    <row r="166" spans="1:33" ht="12.75" customHeight="1" x14ac:dyDescent="0.25">
      <c r="A166" s="13">
        <v>42095</v>
      </c>
      <c r="B166" s="10">
        <f>IF(MONTH($A166)=1,SUM(Regional!B165:L165),IF(SUM(Regional!B165:L165)-SUM(Regional!B164:L164)&lt;=0,"",SUM(Regional!B165:L165)-SUM(Regional!B164:L164)))</f>
        <v>148498.12800000008</v>
      </c>
      <c r="C166" s="10">
        <f>IF(MONTH($A166)=1,SUM(Regional!M165:W165)/1000000,IF(SUM(Regional!M165:W165)/1000000-SUM(Regional!M164:W164)/1000000&lt;=0,"",SUM(Regional!M165:W165)/1000000-SUM(Regional!M164:W164)/1000000))</f>
        <v>114914.46496404003</v>
      </c>
      <c r="D166" s="10">
        <f>AVERAGE(Regional!X165:AH165)</f>
        <v>4.9636363636363638</v>
      </c>
      <c r="E166" s="10">
        <f>SUM(Regional!AI165:AS165)</f>
        <v>180604</v>
      </c>
      <c r="F166" s="10">
        <f>AVERAGE(Regional!AT165:BD165)*F165/100</f>
        <v>122.34359018957407</v>
      </c>
      <c r="G166" s="10">
        <f>IF(MONTH($A166)=1,SUM(Regional!BE165:BO165),IF(SUM(Regional!BE165:BO165)-SUM(Regional!BE164:BO164)&lt;=0,"",SUM(Regional!BE165:BO165)-SUM(Regional!BE164:BO164)))</f>
        <v>239080</v>
      </c>
      <c r="H166" s="10">
        <f>IF(MONTH($A166)=1,SUM(Regional!BP165:BZ165)-SUM(Regional!CA165:CK165),IF((SUM(Regional!BP165:BZ165)-SUM(Regional!BP164:BZ164))-(SUM(Regional!CA165:CK165)-SUM(Regional!CA164:CK164))&lt;=0,"",(SUM(Regional!BP165:BZ165)-SUM(Regional!BP164:BZ164))-(SUM(Regional!CA165:CK165)-SUM(Regional!CA164:CK164))))</f>
        <v>42405</v>
      </c>
      <c r="I166" s="10">
        <f>IF(MONTH($A166)=1,SUM(Regional!CA165:CK165),IF(SUM(Regional!CA165:CK165)-SUM(Regional!CA164:CK164)&lt;=0,"",SUM(Regional!CA165:CK165)-SUM(Regional!CA164:CK164)))</f>
        <v>11103</v>
      </c>
      <c r="J166" s="10">
        <f>'IPP (VVGU)'!S66</f>
        <v>1.6322581746621601</v>
      </c>
      <c r="K166" s="10">
        <f>'IPP (VVGU)'!Q66</f>
        <v>1.0870836744078101</v>
      </c>
      <c r="L166" s="10">
        <f>'IPP (VVGU)'!R66</f>
        <v>2.5294295877009398</v>
      </c>
      <c r="M166" s="10">
        <f>'IPP (VVGU)'!B66</f>
        <v>93.233809306770596</v>
      </c>
      <c r="N166" s="10">
        <f>'IPP (VVGU)'!C66</f>
        <v>123.06500184512601</v>
      </c>
      <c r="O166" s="10">
        <f>'IPP (VVGU)'!D66</f>
        <v>92.457825129483396</v>
      </c>
      <c r="P166" s="10">
        <f>'IPP (VVGU)'!E66</f>
        <v>93.136008206030397</v>
      </c>
      <c r="Q166" s="10">
        <f>'IPP (VVGU)'!F66</f>
        <v>109.18368390160499</v>
      </c>
      <c r="R166" s="10">
        <f>'IPP (VVGU)'!G66</f>
        <v>99.738379912174295</v>
      </c>
      <c r="S166" s="10">
        <f>'IPP (VVGU)'!H66</f>
        <v>107.44775789609101</v>
      </c>
      <c r="T166" s="10">
        <f>'IPP (VVGU)'!I66</f>
        <v>102.393316315596</v>
      </c>
      <c r="U166" s="10">
        <f>'IPP (VVGU)'!J66</f>
        <v>104.086681686307</v>
      </c>
      <c r="V166" s="10">
        <f>'IPP (VVGU)'!K66</f>
        <v>83.749325002978097</v>
      </c>
      <c r="W166" s="10">
        <f>'IPP (VVGU)'!L66</f>
        <v>81.968657564214297</v>
      </c>
      <c r="X166" s="10">
        <f>'IPP (VVGU)'!M66</f>
        <v>80.387986552625094</v>
      </c>
      <c r="Y166" s="10">
        <f>'IPP (VVGU)'!N66</f>
        <v>75.352044916283205</v>
      </c>
      <c r="Z166" s="10">
        <f>'IPP (VVGU)'!O66</f>
        <v>147.415269190168</v>
      </c>
      <c r="AA166" s="10">
        <f>'IPP (VVGU)'!P66</f>
        <v>82.376151293065604</v>
      </c>
      <c r="AB166" s="10">
        <f>'OKVED (VVGU)'!B66</f>
        <v>1.7112246740241801</v>
      </c>
      <c r="AC166" s="10">
        <f>'OKVED (VVGU)'!C66</f>
        <v>1.3487036188450401</v>
      </c>
      <c r="AD166" s="10">
        <f>'OKVED (VVGU)'!D66</f>
        <v>1.13640933007948</v>
      </c>
      <c r="AE166" s="10">
        <f>'OKVED (VVGU)'!E66</f>
        <v>1.2129660845419299</v>
      </c>
      <c r="AF166" s="10">
        <f>'OKVED (VVGU)'!F66</f>
        <v>1.08505396170125</v>
      </c>
      <c r="AG166" s="10" t="str">
        <f>IF(MOD(MONTH(A166),3)=0,SUM('GRP (VVGU)'!B63:B65),"")</f>
        <v/>
      </c>
    </row>
    <row r="167" spans="1:33" ht="12.75" customHeight="1" x14ac:dyDescent="0.25">
      <c r="A167" s="13">
        <v>42125</v>
      </c>
      <c r="B167" s="10">
        <f>IF(MONTH($A167)=1,SUM(Regional!B166:L166),IF(SUM(Regional!B166:L166)-SUM(Regional!B165:L165)&lt;=0,"",SUM(Regional!B166:L166)-SUM(Regional!B165:L165)))</f>
        <v>109545.91600000008</v>
      </c>
      <c r="C167" s="10">
        <f>IF(MONTH($A167)=1,SUM(Regional!M166:W166)/1000000,IF(SUM(Regional!M166:W166)/1000000-SUM(Regional!M165:W165)/1000000&lt;=0,"",SUM(Regional!M166:W166)/1000000-SUM(Regional!M165:W165)/1000000))</f>
        <v>91391.705414749915</v>
      </c>
      <c r="D167" s="10">
        <f>AVERAGE(Regional!X166:AH166)</f>
        <v>4.8363636363636369</v>
      </c>
      <c r="E167" s="10">
        <f>SUM(Regional!AI166:AS166)</f>
        <v>199993</v>
      </c>
      <c r="F167" s="10">
        <f>AVERAGE(Regional!AT166:BD166)*F166/100</f>
        <v>122.92194170683389</v>
      </c>
      <c r="G167" s="10">
        <f>IF(MONTH($A167)=1,SUM(Regional!BE166:BO166),IF(SUM(Regional!BE166:BO166)-SUM(Regional!BE165:BO165)&lt;=0,"",SUM(Regional!BE166:BO166)-SUM(Regional!BE165:BO165)))</f>
        <v>200072</v>
      </c>
      <c r="H167" s="10">
        <f>IF(MONTH($A167)=1,SUM(Regional!BP166:BZ166)-SUM(Regional!CA166:CK166),IF((SUM(Regional!BP166:BZ166)-SUM(Regional!BP165:BZ165))-(SUM(Regional!CA166:CK166)-SUM(Regional!CA165:CK165))&lt;=0,"",(SUM(Regional!BP166:BZ166)-SUM(Regional!BP165:BZ165))-(SUM(Regional!CA166:CK166)-SUM(Regional!CA165:CK165))))</f>
        <v>39967</v>
      </c>
      <c r="I167" s="10">
        <f>IF(MONTH($A167)=1,SUM(Regional!CA166:CK166),IF(SUM(Regional!CA166:CK166)-SUM(Regional!CA165:CK165)&lt;=0,"",SUM(Regional!CA166:CK166)-SUM(Regional!CA165:CK165)))</f>
        <v>10479</v>
      </c>
      <c r="J167" s="10">
        <f>'IPP (VVGU)'!S67</f>
        <v>1.62090590769623</v>
      </c>
      <c r="K167" s="10">
        <f>'IPP (VVGU)'!Q67</f>
        <v>1.0840652913700399</v>
      </c>
      <c r="L167" s="10">
        <f>'IPP (VVGU)'!R67</f>
        <v>2.4916112312008099</v>
      </c>
      <c r="M167" s="10">
        <f>'IPP (VVGU)'!B67</f>
        <v>92.510860176372304</v>
      </c>
      <c r="N167" s="10">
        <f>'IPP (VVGU)'!C67</f>
        <v>119.61896993936401</v>
      </c>
      <c r="O167" s="10">
        <f>'IPP (VVGU)'!D67</f>
        <v>99.737501718442601</v>
      </c>
      <c r="P167" s="10">
        <f>'IPP (VVGU)'!E67</f>
        <v>97.845860464819097</v>
      </c>
      <c r="Q167" s="10">
        <f>'IPP (VVGU)'!F67</f>
        <v>104.295267219073</v>
      </c>
      <c r="R167" s="10">
        <f>'IPP (VVGU)'!G67</f>
        <v>97.968318571643593</v>
      </c>
      <c r="S167" s="10">
        <f>'IPP (VVGU)'!H67</f>
        <v>100.445245890368</v>
      </c>
      <c r="T167" s="10">
        <f>'IPP (VVGU)'!I67</f>
        <v>93.684175761020299</v>
      </c>
      <c r="U167" s="10">
        <f>'IPP (VVGU)'!J67</f>
        <v>97.329943927791604</v>
      </c>
      <c r="V167" s="10">
        <f>'IPP (VVGU)'!K67</f>
        <v>81.650925695799401</v>
      </c>
      <c r="W167" s="10">
        <f>'IPP (VVGU)'!L67</f>
        <v>87.050122064279293</v>
      </c>
      <c r="X167" s="10">
        <f>'IPP (VVGU)'!M67</f>
        <v>81.032479080772305</v>
      </c>
      <c r="Y167" s="10">
        <f>'IPP (VVGU)'!N67</f>
        <v>71.943102102462802</v>
      </c>
      <c r="Z167" s="10">
        <f>'IPP (VVGU)'!O67</f>
        <v>143.94022831504799</v>
      </c>
      <c r="AA167" s="10">
        <f>'IPP (VVGU)'!P67</f>
        <v>81.037901925534101</v>
      </c>
      <c r="AB167" s="10">
        <f>'OKVED (VVGU)'!B67</f>
        <v>1.6703536403536099</v>
      </c>
      <c r="AC167" s="10">
        <f>'OKVED (VVGU)'!C67</f>
        <v>1.37697188135787</v>
      </c>
      <c r="AD167" s="10">
        <f>'OKVED (VVGU)'!D67</f>
        <v>1.1309836521755301</v>
      </c>
      <c r="AE167" s="10">
        <f>'OKVED (VVGU)'!E67</f>
        <v>1.2330481024998401</v>
      </c>
      <c r="AF167" s="10">
        <f>'OKVED (VVGU)'!F67</f>
        <v>1.09583036293741</v>
      </c>
      <c r="AG167" s="10" t="str">
        <f>IF(MOD(MONTH(A167),3)=0,SUM('GRP (VVGU)'!B64:B66),"")</f>
        <v/>
      </c>
    </row>
    <row r="168" spans="1:33" ht="12.75" customHeight="1" x14ac:dyDescent="0.25">
      <c r="A168" s="13">
        <v>42156</v>
      </c>
      <c r="B168" s="10">
        <f>IF(MONTH($A168)=1,SUM(Regional!B167:L167),IF(SUM(Regional!B167:L167)-SUM(Regional!B166:L166)&lt;=0,"",SUM(Regional!B167:L167)-SUM(Regional!B166:L166)))</f>
        <v>106197.46199999982</v>
      </c>
      <c r="C168" s="10">
        <f>IF(MONTH($A168)=1,SUM(Regional!M167:W167)/1000000,IF(SUM(Regional!M167:W167)/1000000-SUM(Regional!M166:W166)/1000000&lt;=0,"",SUM(Regional!M167:W167)/1000000-SUM(Regional!M166:W166)/1000000))</f>
        <v>94680.641379120003</v>
      </c>
      <c r="D168" s="10">
        <f>AVERAGE(Regional!X167:AH167)</f>
        <v>4.6454545454545464</v>
      </c>
      <c r="E168" s="10">
        <f>SUM(Regional!AI167:AS167)</f>
        <v>198372</v>
      </c>
      <c r="F168" s="10">
        <f>AVERAGE(Regional!AT167:BD167)*F167/100</f>
        <v>122.1173617247528</v>
      </c>
      <c r="G168" s="10">
        <f>IF(MONTH($A168)=1,SUM(Regional!BE167:BO167),IF(SUM(Regional!BE167:BO167)-SUM(Regional!BE166:BO166)&lt;=0,"",SUM(Regional!BE167:BO167)-SUM(Regional!BE166:BO166)))</f>
        <v>248168</v>
      </c>
      <c r="H168" s="10">
        <f>IF(MONTH($A168)=1,SUM(Regional!BP167:BZ167)-SUM(Regional!CA167:CK167),IF((SUM(Regional!BP167:BZ167)-SUM(Regional!BP166:BZ166))-(SUM(Regional!CA167:CK167)-SUM(Regional!CA166:CK166))&lt;=0,"",(SUM(Regional!BP167:BZ167)-SUM(Regional!BP166:BZ166))-(SUM(Regional!CA167:CK167)-SUM(Regional!CA166:CK166))))</f>
        <v>48975</v>
      </c>
      <c r="I168" s="10">
        <f>IF(MONTH($A168)=1,SUM(Regional!CA167:CK167),IF(SUM(Regional!CA167:CK167)-SUM(Regional!CA166:CK166)&lt;=0,"",SUM(Regional!CA167:CK167)-SUM(Regional!CA166:CK166)))</f>
        <v>11935</v>
      </c>
      <c r="J168" s="10">
        <f>'IPP (VVGU)'!S68</f>
        <v>1.6333143830605701</v>
      </c>
      <c r="K168" s="10">
        <f>'IPP (VVGU)'!Q68</f>
        <v>1.0937348732733501</v>
      </c>
      <c r="L168" s="10">
        <f>'IPP (VVGU)'!R68</f>
        <v>2.4821858507621202</v>
      </c>
      <c r="M168" s="10">
        <f>'IPP (VVGU)'!B68</f>
        <v>92.059125803535807</v>
      </c>
      <c r="N168" s="10">
        <f>'IPP (VVGU)'!C68</f>
        <v>121.341129700254</v>
      </c>
      <c r="O168" s="10">
        <f>'IPP (VVGU)'!D68</f>
        <v>91.207899709975095</v>
      </c>
      <c r="P168" s="10">
        <f>'IPP (VVGU)'!E68</f>
        <v>97.375049657944601</v>
      </c>
      <c r="Q168" s="10">
        <f>'IPP (VVGU)'!F68</f>
        <v>108.962833549723</v>
      </c>
      <c r="R168" s="10">
        <f>'IPP (VVGU)'!G68</f>
        <v>99.032195871954301</v>
      </c>
      <c r="S168" s="10">
        <f>'IPP (VVGU)'!H68</f>
        <v>94.280185170908496</v>
      </c>
      <c r="T168" s="10">
        <f>'IPP (VVGU)'!I68</f>
        <v>99.053203309664397</v>
      </c>
      <c r="U168" s="10">
        <f>'IPP (VVGU)'!J68</f>
        <v>106.532515271541</v>
      </c>
      <c r="V168" s="10">
        <f>'IPP (VVGU)'!K68</f>
        <v>89.500902545132107</v>
      </c>
      <c r="W168" s="10">
        <f>'IPP (VVGU)'!L68</f>
        <v>88.892177094822003</v>
      </c>
      <c r="X168" s="10">
        <f>'IPP (VVGU)'!M68</f>
        <v>82.186650620732905</v>
      </c>
      <c r="Y168" s="10">
        <f>'IPP (VVGU)'!N68</f>
        <v>70.855132580407201</v>
      </c>
      <c r="Z168" s="10">
        <f>'IPP (VVGU)'!O68</f>
        <v>210.45892957743499</v>
      </c>
      <c r="AA168" s="10">
        <f>'IPP (VVGU)'!P68</f>
        <v>78.500466460326805</v>
      </c>
      <c r="AB168" s="10">
        <f>'OKVED (VVGU)'!B68</f>
        <v>1.68124754735328</v>
      </c>
      <c r="AC168" s="10">
        <f>'OKVED (VVGU)'!C68</f>
        <v>1.3814124565560599</v>
      </c>
      <c r="AD168" s="10">
        <f>'OKVED (VVGU)'!D68</f>
        <v>1.13198545283667</v>
      </c>
      <c r="AE168" s="10">
        <f>'OKVED (VVGU)'!E68</f>
        <v>1.2382836517391</v>
      </c>
      <c r="AF168" s="10">
        <f>'OKVED (VVGU)'!F68</f>
        <v>1.09833532898667</v>
      </c>
      <c r="AG168" s="10">
        <f>IF(MOD(MONTH(A168),3)=0,SUM('GRP (VVGU)'!B65:B67),"")</f>
        <v>4.3996915754284203</v>
      </c>
    </row>
    <row r="169" spans="1:33" ht="12.75" customHeight="1" x14ac:dyDescent="0.25">
      <c r="A169" s="13">
        <v>42186</v>
      </c>
      <c r="B169" s="10">
        <f>IF(MONTH($A169)=1,SUM(Regional!B168:L168),IF(SUM(Regional!B168:L168)-SUM(Regional!B167:L167)&lt;=0,"",SUM(Regional!B168:L168)-SUM(Regional!B167:L167)))</f>
        <v>150214.12800000003</v>
      </c>
      <c r="C169" s="10">
        <f>IF(MONTH($A169)=1,SUM(Regional!M168:W168)/1000000,IF(SUM(Regional!M168:W168)/1000000-SUM(Regional!M167:W167)/1000000&lt;=0,"",SUM(Regional!M168:W168)/1000000-SUM(Regional!M167:W167)/1000000))</f>
        <v>125985.88162970997</v>
      </c>
      <c r="D169" s="10">
        <f>AVERAGE(Regional!X168:AH168)</f>
        <v>4.4636363636363647</v>
      </c>
      <c r="E169" s="10">
        <f>SUM(Regional!AI168:AS168)</f>
        <v>193175</v>
      </c>
      <c r="F169" s="10">
        <f>AVERAGE(Regional!AT168:BD168)*F168/100</f>
        <v>123.42734796870921</v>
      </c>
      <c r="G169" s="10">
        <f>IF(MONTH($A169)=1,SUM(Regional!BE168:BO168),IF(SUM(Regional!BE168:BO168)-SUM(Regional!BE167:BO167)&lt;=0,"",SUM(Regional!BE168:BO168)-SUM(Regional!BE167:BO167)))</f>
        <v>246422</v>
      </c>
      <c r="H169" s="10">
        <f>IF(MONTH($A169)=1,SUM(Regional!BP168:BZ168)-SUM(Regional!CA168:CK168),IF((SUM(Regional!BP168:BZ168)-SUM(Regional!BP167:BZ167))-(SUM(Regional!CA168:CK168)-SUM(Regional!CA167:CK167))&lt;=0,"",(SUM(Regional!BP168:BZ168)-SUM(Regional!BP167:BZ167))-(SUM(Regional!CA168:CK168)-SUM(Regional!CA167:CK167))))</f>
        <v>51126</v>
      </c>
      <c r="I169" s="10">
        <f>IF(MONTH($A169)=1,SUM(Regional!CA168:CK168),IF(SUM(Regional!CA168:CK168)-SUM(Regional!CA167:CK167)&lt;=0,"",SUM(Regional!CA168:CK168)-SUM(Regional!CA167:CK167)))</f>
        <v>13543</v>
      </c>
      <c r="J169" s="10">
        <f>'IPP (VVGU)'!S69</f>
        <v>1.62151526965849</v>
      </c>
      <c r="K169" s="10">
        <f>'IPP (VVGU)'!Q69</f>
        <v>1.0938506389645499</v>
      </c>
      <c r="L169" s="10">
        <f>'IPP (VVGU)'!R69</f>
        <v>2.4438913424244801</v>
      </c>
      <c r="M169" s="10">
        <f>'IPP (VVGU)'!B69</f>
        <v>92.917052179360994</v>
      </c>
      <c r="N169" s="10">
        <f>'IPP (VVGU)'!C69</f>
        <v>123.102423513087</v>
      </c>
      <c r="O169" s="10">
        <f>'IPP (VVGU)'!D69</f>
        <v>92.5329112199299</v>
      </c>
      <c r="P169" s="10">
        <f>'IPP (VVGU)'!E69</f>
        <v>100.52148339330201</v>
      </c>
      <c r="Q169" s="10">
        <f>'IPP (VVGU)'!F69</f>
        <v>114.075514895419</v>
      </c>
      <c r="R169" s="10">
        <f>'IPP (VVGU)'!G69</f>
        <v>96.578343311979395</v>
      </c>
      <c r="S169" s="10">
        <f>'IPP (VVGU)'!H69</f>
        <v>96.602731102939401</v>
      </c>
      <c r="T169" s="10">
        <f>'IPP (VVGU)'!I69</f>
        <v>107.084411713015</v>
      </c>
      <c r="U169" s="10">
        <f>'IPP (VVGU)'!J69</f>
        <v>100.22719372845</v>
      </c>
      <c r="V169" s="10">
        <f>'IPP (VVGU)'!K69</f>
        <v>75.8223208017925</v>
      </c>
      <c r="W169" s="10">
        <f>'IPP (VVGU)'!L69</f>
        <v>78.210503131089197</v>
      </c>
      <c r="X169" s="10">
        <f>'IPP (VVGU)'!M69</f>
        <v>81.6070570005826</v>
      </c>
      <c r="Y169" s="10">
        <f>'IPP (VVGU)'!N69</f>
        <v>69.9062875873812</v>
      </c>
      <c r="Z169" s="10">
        <f>'IPP (VVGU)'!O69</f>
        <v>146.256078016267</v>
      </c>
      <c r="AA169" s="10">
        <f>'IPP (VVGU)'!P69</f>
        <v>79.108990899789305</v>
      </c>
      <c r="AB169" s="10">
        <f>'OKVED (VVGU)'!B69</f>
        <v>1.6832875172636901</v>
      </c>
      <c r="AC169" s="10">
        <f>'OKVED (VVGU)'!C69</f>
        <v>1.40170731592214</v>
      </c>
      <c r="AD169" s="10">
        <f>'OKVED (VVGU)'!D69</f>
        <v>1.1271039880794</v>
      </c>
      <c r="AE169" s="10">
        <f>'OKVED (VVGU)'!E69</f>
        <v>1.2629121873243601</v>
      </c>
      <c r="AF169" s="10">
        <f>'OKVED (VVGU)'!F69</f>
        <v>1.1094783856494601</v>
      </c>
      <c r="AG169" s="10" t="str">
        <f>IF(MOD(MONTH(A169),3)=0,SUM('GRP (VVGU)'!B66:B68),"")</f>
        <v/>
      </c>
    </row>
    <row r="170" spans="1:33" ht="12.75" customHeight="1" x14ac:dyDescent="0.25">
      <c r="A170" s="13">
        <v>42217</v>
      </c>
      <c r="B170" s="10">
        <f>IF(MONTH($A170)=1,SUM(Regional!B169:L169),IF(SUM(Regional!B169:L169)-SUM(Regional!B168:L168)&lt;=0,"",SUM(Regional!B169:L169)-SUM(Regional!B168:L168)))</f>
        <v>107122.75300000003</v>
      </c>
      <c r="C170" s="10">
        <f>IF(MONTH($A170)=1,SUM(Regional!M169:W169)/1000000,IF(SUM(Regional!M169:W169)/1000000-SUM(Regional!M168:W168)/1000000&lt;=0,"",SUM(Regional!M169:W169)/1000000-SUM(Regional!M168:W168)/1000000))</f>
        <v>89235.345983730163</v>
      </c>
      <c r="D170" s="10">
        <f>AVERAGE(Regional!X169:AH169)</f>
        <v>4.3090909090909095</v>
      </c>
      <c r="E170" s="10">
        <f>SUM(Regional!AI169:AS169)</f>
        <v>196164</v>
      </c>
      <c r="F170" s="10">
        <f>AVERAGE(Regional!AT169:BD169)*F169/100</f>
        <v>123.95471936457552</v>
      </c>
      <c r="G170" s="10">
        <f>IF(MONTH($A170)=1,SUM(Regional!BE169:BO169),IF(SUM(Regional!BE169:BO169)-SUM(Regional!BE168:BO168)&lt;=0,"",SUM(Regional!BE169:BO169)-SUM(Regional!BE168:BO168)))</f>
        <v>210561</v>
      </c>
      <c r="H170" s="10">
        <f>IF(MONTH($A170)=1,SUM(Regional!BP169:BZ169)-SUM(Regional!CA169:CK169),IF((SUM(Regional!BP169:BZ169)-SUM(Regional!BP168:BZ168))-(SUM(Regional!CA169:CK169)-SUM(Regional!CA168:CK168))&lt;=0,"",(SUM(Regional!BP169:BZ169)-SUM(Regional!BP168:BZ168))-(SUM(Regional!CA169:CK169)-SUM(Regional!CA168:CK168))))</f>
        <v>48885</v>
      </c>
      <c r="I170" s="10">
        <f>IF(MONTH($A170)=1,SUM(Regional!CA169:CK169),IF(SUM(Regional!CA169:CK169)-SUM(Regional!CA168:CK168)&lt;=0,"",SUM(Regional!CA169:CK169)-SUM(Regional!CA168:CK168)))</f>
        <v>13182</v>
      </c>
      <c r="J170" s="10">
        <f>'IPP (VVGU)'!S70</f>
        <v>1.61608342466555</v>
      </c>
      <c r="K170" s="10">
        <f>'IPP (VVGU)'!Q70</f>
        <v>1.0890315490095499</v>
      </c>
      <c r="L170" s="10">
        <f>'IPP (VVGU)'!R70</f>
        <v>2.4449882708144002</v>
      </c>
      <c r="M170" s="10">
        <f>'IPP (VVGU)'!B70</f>
        <v>94.807848461713206</v>
      </c>
      <c r="N170" s="10">
        <f>'IPP (VVGU)'!C70</f>
        <v>122.330368382735</v>
      </c>
      <c r="O170" s="10">
        <f>'IPP (VVGU)'!D70</f>
        <v>95.370308321384897</v>
      </c>
      <c r="P170" s="10">
        <f>'IPP (VVGU)'!E70</f>
        <v>97.132656961885203</v>
      </c>
      <c r="Q170" s="10">
        <f>'IPP (VVGU)'!F70</f>
        <v>108.231114904508</v>
      </c>
      <c r="R170" s="10">
        <f>'IPP (VVGU)'!G70</f>
        <v>102.88848841186901</v>
      </c>
      <c r="S170" s="10">
        <f>'IPP (VVGU)'!H70</f>
        <v>92.759113721035604</v>
      </c>
      <c r="T170" s="10">
        <f>'IPP (VVGU)'!I70</f>
        <v>95.646037352926001</v>
      </c>
      <c r="U170" s="10">
        <f>'IPP (VVGU)'!J70</f>
        <v>94.2544253157578</v>
      </c>
      <c r="V170" s="10">
        <f>'IPP (VVGU)'!K70</f>
        <v>77.642029509705196</v>
      </c>
      <c r="W170" s="10">
        <f>'IPP (VVGU)'!L70</f>
        <v>84.736071572006196</v>
      </c>
      <c r="X170" s="10">
        <f>'IPP (VVGU)'!M70</f>
        <v>89.960752379269394</v>
      </c>
      <c r="Y170" s="10">
        <f>'IPP (VVGU)'!N70</f>
        <v>63.813272519631802</v>
      </c>
      <c r="Z170" s="10">
        <f>'IPP (VVGU)'!O70</f>
        <v>170.95571556083999</v>
      </c>
      <c r="AA170" s="10">
        <f>'IPP (VVGU)'!P70</f>
        <v>75.689193477056705</v>
      </c>
      <c r="AB170" s="10">
        <f>'OKVED (VVGU)'!B70</f>
        <v>1.69945420943916</v>
      </c>
      <c r="AC170" s="10">
        <f>'OKVED (VVGU)'!C70</f>
        <v>1.3951548400116001</v>
      </c>
      <c r="AD170" s="10">
        <f>'OKVED (VVGU)'!D70</f>
        <v>1.1322121215833301</v>
      </c>
      <c r="AE170" s="10">
        <f>'OKVED (VVGU)'!E70</f>
        <v>1.2509185919919801</v>
      </c>
      <c r="AF170" s="10">
        <f>'OKVED (VVGU)'!F70</f>
        <v>1.1030087082939499</v>
      </c>
      <c r="AG170" s="10" t="str">
        <f>IF(MOD(MONTH(A170),3)=0,SUM('GRP (VVGU)'!B67:B69),"")</f>
        <v/>
      </c>
    </row>
    <row r="171" spans="1:33" ht="12.75" customHeight="1" x14ac:dyDescent="0.25">
      <c r="A171" s="13">
        <v>42248</v>
      </c>
      <c r="B171" s="10">
        <f>IF(MONTH($A171)=1,SUM(Regional!B170:L170),IF(SUM(Regional!B170:L170)-SUM(Regional!B169:L169)&lt;=0,"",SUM(Regional!B170:L170)-SUM(Regional!B169:L169)))</f>
        <v>113679.74200000009</v>
      </c>
      <c r="C171" s="10">
        <f>IF(MONTH($A171)=1,SUM(Regional!M170:W170)/1000000,IF(SUM(Regional!M170:W170)/1000000-SUM(Regional!M169:W169)/1000000&lt;=0,"",SUM(Regional!M170:W170)/1000000-SUM(Regional!M169:W169)/1000000))</f>
        <v>82409.233704460086</v>
      </c>
      <c r="D171" s="10">
        <f>AVERAGE(Regional!X170:AH170)</f>
        <v>4.2727272727272725</v>
      </c>
      <c r="E171" s="10">
        <f>SUM(Regional!AI170:AS170)</f>
        <v>193795</v>
      </c>
      <c r="F171" s="10">
        <f>AVERAGE(Regional!AT170:BD170)*F170/100</f>
        <v>124.16882297075071</v>
      </c>
      <c r="G171" s="10">
        <f>IF(MONTH($A171)=1,SUM(Regional!BE170:BO170),IF(SUM(Regional!BE170:BO170)-SUM(Regional!BE169:BO169)&lt;=0,"",SUM(Regional!BE170:BO170)-SUM(Regional!BE169:BO169)))</f>
        <v>232286</v>
      </c>
      <c r="H171" s="10">
        <f>IF(MONTH($A171)=1,SUM(Regional!BP170:BZ170)-SUM(Regional!CA170:CK170),IF((SUM(Regional!BP170:BZ170)-SUM(Regional!BP169:BZ169))-(SUM(Regional!CA170:CK170)-SUM(Regional!CA169:CK169))&lt;=0,"",(SUM(Regional!BP170:BZ170)-SUM(Regional!BP169:BZ169))-(SUM(Regional!CA170:CK170)-SUM(Regional!CA169:CK169))))</f>
        <v>47086</v>
      </c>
      <c r="I171" s="10">
        <f>IF(MONTH($A171)=1,SUM(Regional!CA170:CK170),IF(SUM(Regional!CA170:CK170)-SUM(Regional!CA169:CK169)&lt;=0,"",SUM(Regional!CA170:CK170)-SUM(Regional!CA169:CK169)))</f>
        <v>16192</v>
      </c>
      <c r="J171" s="10">
        <f>'IPP (VVGU)'!S71</f>
        <v>1.6177624920202101</v>
      </c>
      <c r="K171" s="10">
        <f>'IPP (VVGU)'!Q71</f>
        <v>1.0915914293083799</v>
      </c>
      <c r="L171" s="10">
        <f>'IPP (VVGU)'!R71</f>
        <v>2.47446525302224</v>
      </c>
      <c r="M171" s="10">
        <f>'IPP (VVGU)'!B71</f>
        <v>93.717505848635795</v>
      </c>
      <c r="N171" s="10">
        <f>'IPP (VVGU)'!C71</f>
        <v>117.042791240185</v>
      </c>
      <c r="O171" s="10">
        <f>'IPP (VVGU)'!D71</f>
        <v>92.942862177926997</v>
      </c>
      <c r="P171" s="10">
        <f>'IPP (VVGU)'!E71</f>
        <v>94.094858274142894</v>
      </c>
      <c r="Q171" s="10">
        <f>'IPP (VVGU)'!F71</f>
        <v>122.396633930945</v>
      </c>
      <c r="R171" s="10">
        <f>'IPP (VVGU)'!G71</f>
        <v>105.912961541773</v>
      </c>
      <c r="S171" s="10">
        <f>'IPP (VVGU)'!H71</f>
        <v>95.647603829653903</v>
      </c>
      <c r="T171" s="10">
        <f>'IPP (VVGU)'!I71</f>
        <v>105.615830246014</v>
      </c>
      <c r="U171" s="10">
        <f>'IPP (VVGU)'!J71</f>
        <v>108.62237594437001</v>
      </c>
      <c r="V171" s="10">
        <f>'IPP (VVGU)'!K71</f>
        <v>88.477914024611394</v>
      </c>
      <c r="W171" s="10">
        <f>'IPP (VVGU)'!L71</f>
        <v>81.573647255056798</v>
      </c>
      <c r="X171" s="10">
        <f>'IPP (VVGU)'!M71</f>
        <v>84.145401445860699</v>
      </c>
      <c r="Y171" s="10">
        <f>'IPP (VVGU)'!N71</f>
        <v>70.176438043147598</v>
      </c>
      <c r="Z171" s="10">
        <f>'IPP (VVGU)'!O71</f>
        <v>151.98331476805001</v>
      </c>
      <c r="AA171" s="10">
        <f>'IPP (VVGU)'!P71</f>
        <v>74.688346431257997</v>
      </c>
      <c r="AB171" s="10">
        <f>'OKVED (VVGU)'!B71</f>
        <v>1.6794671701770401</v>
      </c>
      <c r="AC171" s="10">
        <f>'OKVED (VVGU)'!C71</f>
        <v>1.37871257318089</v>
      </c>
      <c r="AD171" s="10">
        <f>'OKVED (VVGU)'!D71</f>
        <v>1.1243558259793001</v>
      </c>
      <c r="AE171" s="10">
        <f>'OKVED (VVGU)'!E71</f>
        <v>1.2321676191031601</v>
      </c>
      <c r="AF171" s="10">
        <f>'OKVED (VVGU)'!F71</f>
        <v>1.0873314801699501</v>
      </c>
      <c r="AG171" s="10">
        <f>IF(MOD(MONTH(A171),3)=0,SUM('GRP (VVGU)'!B68:B70),"")</f>
        <v>4.39315620177313</v>
      </c>
    </row>
    <row r="172" spans="1:33" ht="12.75" customHeight="1" x14ac:dyDescent="0.25">
      <c r="A172" s="13">
        <v>42278</v>
      </c>
      <c r="B172" s="10">
        <f>IF(MONTH($A172)=1,SUM(Regional!B171:L171),IF(SUM(Regional!B171:L171)-SUM(Regional!B170:L170)&lt;=0,"",SUM(Regional!B171:L171)-SUM(Regional!B170:L170)))</f>
        <v>130819.527</v>
      </c>
      <c r="C172" s="10">
        <f>IF(MONTH($A172)=1,SUM(Regional!M171:W171)/1000000,IF(SUM(Regional!M171:W171)/1000000-SUM(Regional!M170:W170)/1000000&lt;=0,"",SUM(Regional!M171:W171)/1000000-SUM(Regional!M170:W170)/1000000))</f>
        <v>113967.88306557992</v>
      </c>
      <c r="D172" s="10">
        <f>AVERAGE(Regional!X171:AH171)</f>
        <v>4.3363636363636369</v>
      </c>
      <c r="E172" s="10">
        <f>SUM(Regional!AI171:AS171)</f>
        <v>183489</v>
      </c>
      <c r="F172" s="10">
        <f>AVERAGE(Regional!AT171:BD171)*F171/100</f>
        <v>125.24119007822537</v>
      </c>
      <c r="G172" s="10">
        <f>IF(MONTH($A172)=1,SUM(Regional!BE171:BO171),IF(SUM(Regional!BE171:BO171)-SUM(Regional!BE170:BO170)&lt;=0,"",SUM(Regional!BE171:BO171)-SUM(Regional!BE170:BO170)))</f>
        <v>238501</v>
      </c>
      <c r="H172" s="10">
        <f>IF(MONTH($A172)=1,SUM(Regional!BP171:BZ171)-SUM(Regional!CA171:CK171),IF((SUM(Regional!BP171:BZ171)-SUM(Regional!BP170:BZ170))-(SUM(Regional!CA171:CK171)-SUM(Regional!CA170:CK170))&lt;=0,"",(SUM(Regional!BP171:BZ171)-SUM(Regional!BP170:BZ170))-(SUM(Regional!CA171:CK171)-SUM(Regional!CA170:CK170))))</f>
        <v>47123</v>
      </c>
      <c r="I172" s="10">
        <f>IF(MONTH($A172)=1,SUM(Regional!CA171:CK171),IF(SUM(Regional!CA171:CK171)-SUM(Regional!CA170:CK170)&lt;=0,"",SUM(Regional!CA171:CK171)-SUM(Regional!CA170:CK170)))</f>
        <v>16048</v>
      </c>
      <c r="J172" s="10">
        <f>'IPP (VVGU)'!S72</f>
        <v>1.6219189330929999</v>
      </c>
      <c r="K172" s="10">
        <f>'IPP (VVGU)'!Q72</f>
        <v>1.09306794232203</v>
      </c>
      <c r="L172" s="10">
        <f>'IPP (VVGU)'!R72</f>
        <v>2.4788176330299398</v>
      </c>
      <c r="M172" s="10">
        <f>'IPP (VVGU)'!B72</f>
        <v>95.402666124934598</v>
      </c>
      <c r="N172" s="10">
        <f>'IPP (VVGU)'!C72</f>
        <v>112.969525079262</v>
      </c>
      <c r="O172" s="10">
        <f>'IPP (VVGU)'!D72</f>
        <v>95.102787951975301</v>
      </c>
      <c r="P172" s="10">
        <f>'IPP (VVGU)'!E72</f>
        <v>99.642044989999107</v>
      </c>
      <c r="Q172" s="10">
        <f>'IPP (VVGU)'!F72</f>
        <v>117.36937026912599</v>
      </c>
      <c r="R172" s="10">
        <f>'IPP (VVGU)'!G72</f>
        <v>105.68051265866799</v>
      </c>
      <c r="S172" s="10">
        <f>'IPP (VVGU)'!H72</f>
        <v>92.619159173131294</v>
      </c>
      <c r="T172" s="10">
        <f>'IPP (VVGU)'!I72</f>
        <v>110.781011152722</v>
      </c>
      <c r="U172" s="10">
        <f>'IPP (VVGU)'!J72</f>
        <v>93.491668820935402</v>
      </c>
      <c r="V172" s="10">
        <f>'IPP (VVGU)'!K72</f>
        <v>66.550073676134204</v>
      </c>
      <c r="W172" s="10">
        <f>'IPP (VVGU)'!L72</f>
        <v>83.199430146216599</v>
      </c>
      <c r="X172" s="10">
        <f>'IPP (VVGU)'!M72</f>
        <v>82.831060555187193</v>
      </c>
      <c r="Y172" s="10">
        <f>'IPP (VVGU)'!N72</f>
        <v>70.924349479505096</v>
      </c>
      <c r="Z172" s="10">
        <f>'IPP (VVGU)'!O72</f>
        <v>139.203213840324</v>
      </c>
      <c r="AA172" s="10">
        <f>'IPP (VVGU)'!P72</f>
        <v>77.056829966572906</v>
      </c>
      <c r="AB172" s="10">
        <f>'OKVED (VVGU)'!B72</f>
        <v>1.6832256352525301</v>
      </c>
      <c r="AC172" s="10">
        <f>'OKVED (VVGU)'!C72</f>
        <v>1.3829251278494601</v>
      </c>
      <c r="AD172" s="10">
        <f>'OKVED (VVGU)'!D72</f>
        <v>1.12432659402362</v>
      </c>
      <c r="AE172" s="10">
        <f>'OKVED (VVGU)'!E72</f>
        <v>1.2418088037216799</v>
      </c>
      <c r="AF172" s="10">
        <f>'OKVED (VVGU)'!F72</f>
        <v>1.1127769280501201</v>
      </c>
      <c r="AG172" s="10" t="str">
        <f>IF(MOD(MONTH(A172),3)=0,SUM('GRP (VVGU)'!B69:B71),"")</f>
        <v/>
      </c>
    </row>
    <row r="173" spans="1:33" ht="12.75" customHeight="1" x14ac:dyDescent="0.25">
      <c r="A173" s="13">
        <v>42309</v>
      </c>
      <c r="B173" s="10">
        <f>IF(MONTH($A173)=1,SUM(Regional!B172:L172),IF(SUM(Regional!B172:L172)-SUM(Regional!B171:L171)&lt;=0,"",SUM(Regional!B172:L172)-SUM(Regional!B171:L171)))</f>
        <v>87475.965000000084</v>
      </c>
      <c r="C173" s="10">
        <f>IF(MONTH($A173)=1,SUM(Regional!M172:W172)/1000000,IF(SUM(Regional!M172:W172)/1000000-SUM(Regional!M171:W171)/1000000&lt;=0,"",SUM(Regional!M172:W172)/1000000-SUM(Regional!M171:W171)/1000000))</f>
        <v>100701.33519425965</v>
      </c>
      <c r="D173" s="10">
        <f>AVERAGE(Regional!X172:AH172)</f>
        <v>4.4727272727272727</v>
      </c>
      <c r="E173" s="10">
        <f>SUM(Regional!AI172:AS172)</f>
        <v>167136</v>
      </c>
      <c r="F173" s="10">
        <f>AVERAGE(Regional!AT172:BD172)*F172/100</f>
        <v>124.89962319619386</v>
      </c>
      <c r="G173" s="10">
        <f>IF(MONTH($A173)=1,SUM(Regional!BE172:BO172),IF(SUM(Regional!BE172:BO172)-SUM(Regional!BE171:BO171)&lt;=0,"",SUM(Regional!BE172:BO172)-SUM(Regional!BE171:BO171)))</f>
        <v>217303</v>
      </c>
      <c r="H173" s="10">
        <f>IF(MONTH($A173)=1,SUM(Regional!BP172:BZ172)-SUM(Regional!CA172:CK172),IF((SUM(Regional!BP172:BZ172)-SUM(Regional!BP171:BZ171))-(SUM(Regional!CA172:CK172)-SUM(Regional!CA171:CK171))&lt;=0,"",(SUM(Regional!BP172:BZ172)-SUM(Regional!BP171:BZ171))-(SUM(Regional!CA172:CK172)-SUM(Regional!CA171:CK171))))</f>
        <v>45816</v>
      </c>
      <c r="I173" s="10">
        <f>IF(MONTH($A173)=1,SUM(Regional!CA172:CK172),IF(SUM(Regional!CA172:CK172)-SUM(Regional!CA171:CK171)&lt;=0,"",SUM(Regional!CA172:CK172)-SUM(Regional!CA171:CK171)))</f>
        <v>16304</v>
      </c>
      <c r="J173" s="10">
        <f>'IPP (VVGU)'!S73</f>
        <v>1.60468856380069</v>
      </c>
      <c r="K173" s="10">
        <f>'IPP (VVGU)'!Q73</f>
        <v>1.11078306701872</v>
      </c>
      <c r="L173" s="10">
        <f>'IPP (VVGU)'!R73</f>
        <v>2.3923952039301901</v>
      </c>
      <c r="M173" s="10">
        <f>'IPP (VVGU)'!B73</f>
        <v>93.623453393776202</v>
      </c>
      <c r="N173" s="10">
        <f>'IPP (VVGU)'!C73</f>
        <v>119.82908370915401</v>
      </c>
      <c r="O173" s="10">
        <f>'IPP (VVGU)'!D73</f>
        <v>93.238844321067702</v>
      </c>
      <c r="P173" s="10">
        <f>'IPP (VVGU)'!E73</f>
        <v>96.998504545525606</v>
      </c>
      <c r="Q173" s="10">
        <f>'IPP (VVGU)'!F73</f>
        <v>126.274972248278</v>
      </c>
      <c r="R173" s="10">
        <f>'IPP (VVGU)'!G73</f>
        <v>105.525219194673</v>
      </c>
      <c r="S173" s="10">
        <f>'IPP (VVGU)'!H73</f>
        <v>90.541394169043102</v>
      </c>
      <c r="T173" s="10">
        <f>'IPP (VVGU)'!I73</f>
        <v>99.760644467644099</v>
      </c>
      <c r="U173" s="10">
        <f>'IPP (VVGU)'!J73</f>
        <v>99.900993203309895</v>
      </c>
      <c r="V173" s="10">
        <f>'IPP (VVGU)'!K73</f>
        <v>76.466253521642102</v>
      </c>
      <c r="W173" s="10">
        <f>'IPP (VVGU)'!L73</f>
        <v>87.337072694137106</v>
      </c>
      <c r="X173" s="10">
        <f>'IPP (VVGU)'!M73</f>
        <v>82.599022612492902</v>
      </c>
      <c r="Y173" s="10">
        <f>'IPP (VVGU)'!N73</f>
        <v>65.450244332443901</v>
      </c>
      <c r="Z173" s="10">
        <f>'IPP (VVGU)'!O73</f>
        <v>146.28693685477</v>
      </c>
      <c r="AA173" s="10">
        <f>'IPP (VVGU)'!P73</f>
        <v>70.060345093223205</v>
      </c>
      <c r="AB173" s="10">
        <f>'OKVED (VVGU)'!B73</f>
        <v>1.6149476594747201</v>
      </c>
      <c r="AC173" s="10">
        <f>'OKVED (VVGU)'!C73</f>
        <v>1.38861499906238</v>
      </c>
      <c r="AD173" s="10">
        <f>'OKVED (VVGU)'!D73</f>
        <v>1.12863656930034</v>
      </c>
      <c r="AE173" s="10">
        <f>'OKVED (VVGU)'!E73</f>
        <v>1.2404698323492001</v>
      </c>
      <c r="AF173" s="10">
        <f>'OKVED (VVGU)'!F73</f>
        <v>1.1027204488740101</v>
      </c>
      <c r="AG173" s="10" t="str">
        <f>IF(MOD(MONTH(A173),3)=0,SUM('GRP (VVGU)'!B70:B72),"")</f>
        <v/>
      </c>
    </row>
    <row r="174" spans="1:33" ht="12.75" customHeight="1" x14ac:dyDescent="0.25">
      <c r="A174" s="13">
        <v>42339</v>
      </c>
      <c r="B174" s="10">
        <f>IF(MONTH($A174)=1,SUM(Regional!B173:L173),IF(SUM(Regional!B173:L173)-SUM(Regional!B172:L172)&lt;=0,"",SUM(Regional!B173:L173)-SUM(Regional!B172:L172)))</f>
        <v>138246.92299999995</v>
      </c>
      <c r="C174" s="10">
        <f>IF(MONTH($A174)=1,SUM(Regional!M173:W173)/1000000,IF(SUM(Regional!M173:W173)/1000000-SUM(Regional!M172:W172)/1000000&lt;=0,"",SUM(Regional!M173:W173)/1000000-SUM(Regional!M172:W172)/1000000))</f>
        <v>164470.04336591042</v>
      </c>
      <c r="D174" s="10">
        <f>AVERAGE(Regional!X173:AH173)</f>
        <v>4.5909090909090908</v>
      </c>
      <c r="E174" s="10">
        <f>SUM(Regional!AI173:AS173)</f>
        <v>150847</v>
      </c>
      <c r="F174" s="10">
        <f>AVERAGE(Regional!AT173:BD173)*F173/100</f>
        <v>123.88907169942466</v>
      </c>
      <c r="G174" s="10">
        <f>IF(MONTH($A174)=1,SUM(Regional!BE173:BO173),IF(SUM(Regional!BE173:BO173)-SUM(Regional!BE172:BO172)&lt;=0,"",SUM(Regional!BE173:BO173)-SUM(Regional!BE172:BO172)))</f>
        <v>279439</v>
      </c>
      <c r="H174" s="10">
        <f>IF(MONTH($A174)=1,SUM(Regional!BP173:BZ173)-SUM(Regional!CA173:CK173),IF((SUM(Regional!BP173:BZ173)-SUM(Regional!BP172:BZ172))-(SUM(Regional!CA173:CK173)-SUM(Regional!CA172:CK172))&lt;=0,"",(SUM(Regional!BP173:BZ173)-SUM(Regional!BP172:BZ172))-(SUM(Regional!CA173:CK173)-SUM(Regional!CA172:CK172))))</f>
        <v>58215</v>
      </c>
      <c r="I174" s="10">
        <f>IF(MONTH($A174)=1,SUM(Regional!CA173:CK173),IF(SUM(Regional!CA173:CK173)-SUM(Regional!CA172:CK172)&lt;=0,"",SUM(Regional!CA173:CK173)-SUM(Regional!CA172:CK172)))</f>
        <v>25029</v>
      </c>
      <c r="J174" s="10">
        <f>'IPP (VVGU)'!S74</f>
        <v>1.6388349698965201</v>
      </c>
      <c r="K174" s="10">
        <f>'IPP (VVGU)'!Q74</f>
        <v>1.1212829212429301</v>
      </c>
      <c r="L174" s="10">
        <f>'IPP (VVGU)'!R74</f>
        <v>2.5096291410813998</v>
      </c>
      <c r="M174" s="10">
        <f>'IPP (VVGU)'!B74</f>
        <v>102.92348321070401</v>
      </c>
      <c r="N174" s="10">
        <f>'IPP (VVGU)'!C74</f>
        <v>123.775359735105</v>
      </c>
      <c r="O174" s="10">
        <f>'IPP (VVGU)'!D74</f>
        <v>96.737739032939302</v>
      </c>
      <c r="P174" s="10">
        <f>'IPP (VVGU)'!E74</f>
        <v>98.992181539550998</v>
      </c>
      <c r="Q174" s="10">
        <f>'IPP (VVGU)'!F74</f>
        <v>125.919857682689</v>
      </c>
      <c r="R174" s="10">
        <f>'IPP (VVGU)'!G74</f>
        <v>108.858643998982</v>
      </c>
      <c r="S174" s="10">
        <f>'IPP (VVGU)'!H74</f>
        <v>96.395991943450795</v>
      </c>
      <c r="T174" s="10">
        <f>'IPP (VVGU)'!I74</f>
        <v>104.300047642962</v>
      </c>
      <c r="U174" s="10">
        <f>'IPP (VVGU)'!J74</f>
        <v>102.79094934587999</v>
      </c>
      <c r="V174" s="10">
        <f>'IPP (VVGU)'!K74</f>
        <v>81.031082522362496</v>
      </c>
      <c r="W174" s="10">
        <f>'IPP (VVGU)'!L74</f>
        <v>90.370774947034107</v>
      </c>
      <c r="X174" s="10">
        <f>'IPP (VVGU)'!M74</f>
        <v>88.540900390236303</v>
      </c>
      <c r="Y174" s="10">
        <f>'IPP (VVGU)'!N74</f>
        <v>61.5860799856112</v>
      </c>
      <c r="Z174" s="10">
        <f>'IPP (VVGU)'!O74</f>
        <v>159.77476493682599</v>
      </c>
      <c r="AA174" s="10">
        <f>'IPP (VVGU)'!P74</f>
        <v>71.470583235257095</v>
      </c>
      <c r="AB174" s="10">
        <f>'OKVED (VVGU)'!B74</f>
        <v>1.6582711006615201</v>
      </c>
      <c r="AC174" s="10">
        <f>'OKVED (VVGU)'!C74</f>
        <v>1.41777199838409</v>
      </c>
      <c r="AD174" s="10">
        <f>'OKVED (VVGU)'!D74</f>
        <v>1.12071056253616</v>
      </c>
      <c r="AE174" s="10">
        <f>'OKVED (VVGU)'!E74</f>
        <v>1.26363138421108</v>
      </c>
      <c r="AF174" s="10">
        <f>'OKVED (VVGU)'!F74</f>
        <v>1.12099680698946</v>
      </c>
      <c r="AG174" s="10">
        <f>IF(MOD(MONTH(A174),3)=0,SUM('GRP (VVGU)'!B71:B73),"")</f>
        <v>4.3864603352441005</v>
      </c>
    </row>
    <row r="175" spans="1:33" ht="12.75" customHeight="1" x14ac:dyDescent="0.25">
      <c r="A175" s="13">
        <v>42370</v>
      </c>
      <c r="B175" s="10">
        <f>IF(MONTH($A175)=1,SUM(Regional!B174:L174),IF(SUM(Regional!B174:L174)-SUM(Regional!B173:L173)&lt;=0,"",SUM(Regional!B174:L174)-SUM(Regional!B173:L173)))</f>
        <v>103035.16099999999</v>
      </c>
      <c r="C175" s="10">
        <f>IF(MONTH($A175)=1,SUM(Regional!M174:W174)/1000000,IF(SUM(Regional!M174:W174)/1000000-SUM(Regional!M173:W173)/1000000&lt;=0,"",SUM(Regional!M174:W174)/1000000-SUM(Regional!M173:W173)/1000000))</f>
        <v>57584.550586879996</v>
      </c>
      <c r="D175" s="10">
        <f>AVERAGE(Regional!X174:AH174)</f>
        <v>4.8363636363636369</v>
      </c>
      <c r="E175" s="10">
        <f>SUM(Regional!AI174:AS174)</f>
        <v>148873</v>
      </c>
      <c r="F175" s="10">
        <f>AVERAGE(Regional!AT174:BD174)*F174/100</f>
        <v>123.67508148467114</v>
      </c>
      <c r="G175" s="10">
        <f>IF(MONTH($A175)=1,SUM(Regional!BE174:BO174),IF(SUM(Regional!BE174:BO174)-SUM(Regional!BE173:BO173)&lt;=0,"",SUM(Regional!BE174:BO174)-SUM(Regional!BE173:BO173)))</f>
        <v>153320</v>
      </c>
      <c r="H175" s="10">
        <f>IF(MONTH($A175)=1,SUM(Regional!BP174:BZ174)-SUM(Regional!CA174:CK174),IF((SUM(Regional!BP174:BZ174)-SUM(Regional!BP173:BZ173))-(SUM(Regional!CA174:CK174)-SUM(Regional!CA173:CK173))&lt;=0,"",(SUM(Regional!BP174:BZ174)-SUM(Regional!BP173:BZ173))-(SUM(Regional!CA174:CK174)-SUM(Regional!CA173:CK173))))</f>
        <v>37658</v>
      </c>
      <c r="I175" s="10">
        <f>IF(MONTH($A175)=1,SUM(Regional!CA174:CK174),IF(SUM(Regional!CA174:CK174)-SUM(Regional!CA173:CK173)&lt;=0,"",SUM(Regional!CA174:CK174)-SUM(Regional!CA173:CK173)))</f>
        <v>8875</v>
      </c>
      <c r="J175" s="10">
        <f>'IPP (VVGU)'!S75</f>
        <v>1.6311142238434999</v>
      </c>
      <c r="K175" s="10">
        <f>'IPP (VVGU)'!Q75</f>
        <v>1.1065817351284299</v>
      </c>
      <c r="L175" s="10">
        <f>'IPP (VVGU)'!R75</f>
        <v>2.50539114620757</v>
      </c>
      <c r="M175" s="10">
        <f>'IPP (VVGU)'!B75</f>
        <v>91.561383812074496</v>
      </c>
      <c r="N175" s="10">
        <f>'IPP (VVGU)'!C75</f>
        <v>112.84591418374301</v>
      </c>
      <c r="O175" s="10">
        <f>'IPP (VVGU)'!D75</f>
        <v>95.222387627710404</v>
      </c>
      <c r="P175" s="10">
        <f>'IPP (VVGU)'!E75</f>
        <v>99.787370424823806</v>
      </c>
      <c r="Q175" s="10">
        <f>'IPP (VVGU)'!F75</f>
        <v>127.531955682144</v>
      </c>
      <c r="R175" s="10">
        <f>'IPP (VVGU)'!G75</f>
        <v>106.165436003034</v>
      </c>
      <c r="S175" s="10">
        <f>'IPP (VVGU)'!H75</f>
        <v>91.606494880994106</v>
      </c>
      <c r="T175" s="10">
        <f>'IPP (VVGU)'!I75</f>
        <v>96.920798255826</v>
      </c>
      <c r="U175" s="10">
        <f>'IPP (VVGU)'!J75</f>
        <v>112.961293304192</v>
      </c>
      <c r="V175" s="10">
        <f>'IPP (VVGU)'!K75</f>
        <v>127.17640412391199</v>
      </c>
      <c r="W175" s="10">
        <f>'IPP (VVGU)'!L75</f>
        <v>87.058845303785304</v>
      </c>
      <c r="X175" s="10">
        <f>'IPP (VVGU)'!M75</f>
        <v>87.6324721318027</v>
      </c>
      <c r="Y175" s="10">
        <f>'IPP (VVGU)'!N75</f>
        <v>65.6732585721155</v>
      </c>
      <c r="Z175" s="10">
        <f>'IPP (VVGU)'!O75</f>
        <v>134.63373910170199</v>
      </c>
      <c r="AA175" s="10">
        <f>'IPP (VVGU)'!P75</f>
        <v>64.585263602296095</v>
      </c>
      <c r="AB175" s="10">
        <f>'OKVED (VVGU)'!B75</f>
        <v>1.6363217010149</v>
      </c>
      <c r="AC175" s="10">
        <f>'OKVED (VVGU)'!C75</f>
        <v>1.30300593322849</v>
      </c>
      <c r="AD175" s="10">
        <f>'OKVED (VVGU)'!D75</f>
        <v>1.13222663478619</v>
      </c>
      <c r="AE175" s="10">
        <f>'OKVED (VVGU)'!E75</f>
        <v>1.2181852940957401</v>
      </c>
      <c r="AF175" s="10">
        <f>'OKVED (VVGU)'!F75</f>
        <v>1.1015873686262601</v>
      </c>
      <c r="AG175" s="10" t="str">
        <f>IF(MOD(MONTH(A175),3)=0,SUM('GRP (VVGU)'!B72:B74),"")</f>
        <v/>
      </c>
    </row>
    <row r="176" spans="1:33" ht="12.75" customHeight="1" x14ac:dyDescent="0.25">
      <c r="A176" s="13">
        <v>42401</v>
      </c>
      <c r="B176" s="10">
        <f>IF(MONTH($A176)=1,SUM(Regional!B175:L175),IF(SUM(Regional!B175:L175)-SUM(Regional!B174:L174)&lt;=0,"",SUM(Regional!B175:L175)-SUM(Regional!B174:L174)))</f>
        <v>74423.997000000032</v>
      </c>
      <c r="C176" s="10">
        <f>IF(MONTH($A176)=1,SUM(Regional!M175:W175)/1000000,IF(SUM(Regional!M175:W175)/1000000-SUM(Regional!M174:W174)/1000000&lt;=0,"",SUM(Regional!M175:W175)/1000000-SUM(Regional!M174:W174)/1000000))</f>
        <v>82195.886454550011</v>
      </c>
      <c r="D176" s="10">
        <f>AVERAGE(Regional!X175:AH175)</f>
        <v>5.0090909090909088</v>
      </c>
      <c r="E176" s="10">
        <f>SUM(Regional!AI175:AS175)</f>
        <v>148347</v>
      </c>
      <c r="F176" s="10">
        <f>AVERAGE(Regional!AT175:BD175)*F175/100</f>
        <v>123.40524494325005</v>
      </c>
      <c r="G176" s="10">
        <f>IF(MONTH($A176)=1,SUM(Regional!BE175:BO175),IF(SUM(Regional!BE175:BO175)-SUM(Regional!BE174:BO174)&lt;=0,"",SUM(Regional!BE175:BO175)-SUM(Regional!BE174:BO174)))</f>
        <v>195710</v>
      </c>
      <c r="H176" s="10">
        <f>IF(MONTH($A176)=1,SUM(Regional!BP175:BZ175)-SUM(Regional!CA175:CK175),IF((SUM(Regional!BP175:BZ175)-SUM(Regional!BP174:BZ174))-(SUM(Regional!CA175:CK175)-SUM(Regional!CA174:CK174))&lt;=0,"",(SUM(Regional!BP175:BZ175)-SUM(Regional!BP174:BZ174))-(SUM(Regional!CA175:CK175)-SUM(Regional!CA174:CK174))))</f>
        <v>43335</v>
      </c>
      <c r="I176" s="10">
        <f>IF(MONTH($A176)=1,SUM(Regional!CA175:CK175),IF(SUM(Regional!CA175:CK175)-SUM(Regional!CA174:CK174)&lt;=0,"",SUM(Regional!CA175:CK175)-SUM(Regional!CA174:CK174)))</f>
        <v>19754</v>
      </c>
      <c r="J176" s="10">
        <f>'IPP (VVGU)'!S76</f>
        <v>1.63675607341499</v>
      </c>
      <c r="K176" s="10">
        <f>'IPP (VVGU)'!Q76</f>
        <v>1.11485860492524</v>
      </c>
      <c r="L176" s="10">
        <f>'IPP (VVGU)'!R76</f>
        <v>2.5125476805259499</v>
      </c>
      <c r="M176" s="10">
        <f>'IPP (VVGU)'!B76</f>
        <v>94.732189655713</v>
      </c>
      <c r="N176" s="10">
        <f>'IPP (VVGU)'!C76</f>
        <v>121.560405723305</v>
      </c>
      <c r="O176" s="10">
        <f>'IPP (VVGU)'!D76</f>
        <v>99.037449865331794</v>
      </c>
      <c r="P176" s="10">
        <f>'IPP (VVGU)'!E76</f>
        <v>101.889770920299</v>
      </c>
      <c r="Q176" s="10">
        <f>'IPP (VVGU)'!F76</f>
        <v>127.268942916314</v>
      </c>
      <c r="R176" s="10">
        <f>'IPP (VVGU)'!G76</f>
        <v>107.88622864310101</v>
      </c>
      <c r="S176" s="10">
        <f>'IPP (VVGU)'!H76</f>
        <v>98.918025193905706</v>
      </c>
      <c r="T176" s="10">
        <f>'IPP (VVGU)'!I76</f>
        <v>105.157832436654</v>
      </c>
      <c r="U176" s="10">
        <f>'IPP (VVGU)'!J76</f>
        <v>112.591511675547</v>
      </c>
      <c r="V176" s="10">
        <f>'IPP (VVGU)'!K76</f>
        <v>105.587879621825</v>
      </c>
      <c r="W176" s="10">
        <f>'IPP (VVGU)'!L76</f>
        <v>82.636977330823399</v>
      </c>
      <c r="X176" s="10">
        <f>'IPP (VVGU)'!M76</f>
        <v>82.617138170421399</v>
      </c>
      <c r="Y176" s="10">
        <f>'IPP (VVGU)'!N76</f>
        <v>71.866264937289301</v>
      </c>
      <c r="Z176" s="10">
        <f>'IPP (VVGU)'!O76</f>
        <v>152.567735377963</v>
      </c>
      <c r="AA176" s="10">
        <f>'IPP (VVGU)'!P76</f>
        <v>61.222481447214399</v>
      </c>
      <c r="AB176" s="10">
        <f>'OKVED (VVGU)'!B76</f>
        <v>1.6351741529416399</v>
      </c>
      <c r="AC176" s="10">
        <f>'OKVED (VVGU)'!C76</f>
        <v>1.3097429640301199</v>
      </c>
      <c r="AD176" s="10">
        <f>'OKVED (VVGU)'!D76</f>
        <v>1.12774698074227</v>
      </c>
      <c r="AE176" s="10">
        <f>'OKVED (VVGU)'!E76</f>
        <v>1.2190540119947799</v>
      </c>
      <c r="AF176" s="10">
        <f>'OKVED (VVGU)'!F76</f>
        <v>1.1081904362082899</v>
      </c>
      <c r="AG176" s="10" t="str">
        <f>IF(MOD(MONTH(A176),3)=0,SUM('GRP (VVGU)'!B73:B75),"")</f>
        <v/>
      </c>
    </row>
    <row r="177" spans="1:33" ht="12.75" customHeight="1" x14ac:dyDescent="0.25">
      <c r="A177" s="13">
        <v>42430</v>
      </c>
      <c r="B177" s="10">
        <f>IF(MONTH($A177)=1,SUM(Regional!B176:L176),IF(SUM(Regional!B176:L176)-SUM(Regional!B175:L175)&lt;=0,"",SUM(Regional!B176:L176)-SUM(Regional!B175:L175)))</f>
        <v>144122.25299999994</v>
      </c>
      <c r="C177" s="10">
        <f>IF(MONTH($A177)=1,SUM(Regional!M176:W176)/1000000,IF(SUM(Regional!M176:W176)/1000000-SUM(Regional!M175:W175)/1000000&lt;=0,"",SUM(Regional!M176:W176)/1000000-SUM(Regional!M175:W175)/1000000))</f>
        <v>104553.86686523</v>
      </c>
      <c r="D177" s="10">
        <f>AVERAGE(Regional!X176:AH176)</f>
        <v>5.0909090909090908</v>
      </c>
      <c r="E177" s="10">
        <f>SUM(Regional!AI176:AS176)</f>
        <v>154937</v>
      </c>
      <c r="F177" s="10">
        <f>AVERAGE(Regional!AT176:BD176)*F176/100</f>
        <v>125.92944313527109</v>
      </c>
      <c r="G177" s="10">
        <f>IF(MONTH($A177)=1,SUM(Regional!BE176:BO176),IF(SUM(Regional!BE176:BO176)-SUM(Regional!BE175:BO175)&lt;=0,"",SUM(Regional!BE176:BO176)-SUM(Regional!BE175:BO175)))</f>
        <v>248294</v>
      </c>
      <c r="H177" s="10">
        <f>IF(MONTH($A177)=1,SUM(Regional!BP176:BZ176)-SUM(Regional!CA176:CK176),IF((SUM(Regional!BP176:BZ176)-SUM(Regional!BP175:BZ175))-(SUM(Regional!CA176:CK176)-SUM(Regional!CA175:CK175))&lt;=0,"",(SUM(Regional!BP176:BZ176)-SUM(Regional!BP175:BZ175))-(SUM(Regional!CA176:CK176)-SUM(Regional!CA175:CK175))))</f>
        <v>50155</v>
      </c>
      <c r="I177" s="10">
        <f>IF(MONTH($A177)=1,SUM(Regional!CA176:CK176),IF(SUM(Regional!CA176:CK176)-SUM(Regional!CA175:CK175)&lt;=0,"",SUM(Regional!CA176:CK176)-SUM(Regional!CA175:CK175)))</f>
        <v>17341</v>
      </c>
      <c r="J177" s="10">
        <f>'IPP (VVGU)'!S77</f>
        <v>1.6306504193590501</v>
      </c>
      <c r="K177" s="10">
        <f>'IPP (VVGU)'!Q77</f>
        <v>1.10752314977027</v>
      </c>
      <c r="L177" s="10">
        <f>'IPP (VVGU)'!R77</f>
        <v>2.4865933268000999</v>
      </c>
      <c r="M177" s="10">
        <f>'IPP (VVGU)'!B77</f>
        <v>95.953304522817504</v>
      </c>
      <c r="N177" s="10">
        <f>'IPP (VVGU)'!C77</f>
        <v>120.144062076061</v>
      </c>
      <c r="O177" s="10">
        <f>'IPP (VVGU)'!D77</f>
        <v>98.158466232515806</v>
      </c>
      <c r="P177" s="10">
        <f>'IPP (VVGU)'!E77</f>
        <v>99.176555359328901</v>
      </c>
      <c r="Q177" s="10">
        <f>'IPP (VVGU)'!F77</f>
        <v>127.830985545524</v>
      </c>
      <c r="R177" s="10">
        <f>'IPP (VVGU)'!G77</f>
        <v>104.765575241766</v>
      </c>
      <c r="S177" s="10">
        <f>'IPP (VVGU)'!H77</f>
        <v>95.475053327010002</v>
      </c>
      <c r="T177" s="10">
        <f>'IPP (VVGU)'!I77</f>
        <v>99.684208786961804</v>
      </c>
      <c r="U177" s="10">
        <f>'IPP (VVGU)'!J77</f>
        <v>99.731141372241098</v>
      </c>
      <c r="V177" s="10">
        <f>'IPP (VVGU)'!K77</f>
        <v>82.713004992497005</v>
      </c>
      <c r="W177" s="10">
        <f>'IPP (VVGU)'!L77</f>
        <v>87.233240195300397</v>
      </c>
      <c r="X177" s="10">
        <f>'IPP (VVGU)'!M77</f>
        <v>84.995743516441806</v>
      </c>
      <c r="Y177" s="10">
        <f>'IPP (VVGU)'!N77</f>
        <v>72.123279235763405</v>
      </c>
      <c r="Z177" s="10">
        <f>'IPP (VVGU)'!O77</f>
        <v>132.697777255094</v>
      </c>
      <c r="AA177" s="10">
        <f>'IPP (VVGU)'!P77</f>
        <v>62.531418895693299</v>
      </c>
      <c r="AB177" s="10">
        <f>'OKVED (VVGU)'!B77</f>
        <v>1.54209703166198</v>
      </c>
      <c r="AC177" s="10">
        <f>'OKVED (VVGU)'!C77</f>
        <v>1.30344021550643</v>
      </c>
      <c r="AD177" s="10">
        <f>'OKVED (VVGU)'!D77</f>
        <v>1.12813543676922</v>
      </c>
      <c r="AE177" s="10">
        <f>'OKVED (VVGU)'!E77</f>
        <v>1.20292958133562</v>
      </c>
      <c r="AF177" s="10">
        <f>'OKVED (VVGU)'!F77</f>
        <v>1.09380164500546</v>
      </c>
      <c r="AG177" s="10">
        <f>IF(MOD(MONTH(A177),3)=0,SUM('GRP (VVGU)'!B74:B76),"")</f>
        <v>4.3804506587100995</v>
      </c>
    </row>
    <row r="178" spans="1:33" ht="12.75" customHeight="1" x14ac:dyDescent="0.25">
      <c r="A178" s="13">
        <v>42461</v>
      </c>
      <c r="B178" s="10">
        <f>IF(MONTH($A178)=1,SUM(Regional!B177:L177),IF(SUM(Regional!B177:L177)-SUM(Regional!B176:L176)&lt;=0,"",SUM(Regional!B177:L177)-SUM(Regional!B176:L176)))</f>
        <v>151002.0400000001</v>
      </c>
      <c r="C178" s="10">
        <f>IF(MONTH($A178)=1,SUM(Regional!M177:W177)/1000000,IF(SUM(Regional!M177:W177)/1000000-SUM(Regional!M176:W176)/1000000&lt;=0,"",SUM(Regional!M177:W177)/1000000-SUM(Regional!M176:W176)/1000000))</f>
        <v>118158.06055897003</v>
      </c>
      <c r="D178" s="10">
        <f>AVERAGE(Regional!X177:AH177)</f>
        <v>5.0727272727272732</v>
      </c>
      <c r="E178" s="10">
        <f>SUM(Regional!AI177:AS177)</f>
        <v>166331</v>
      </c>
      <c r="F178" s="10">
        <f>AVERAGE(Regional!AT177:BD177)*F177/100</f>
        <v>126.97122307393562</v>
      </c>
      <c r="G178" s="10">
        <f>IF(MONTH($A178)=1,SUM(Regional!BE177:BO177),IF(SUM(Regional!BE177:BO177)-SUM(Regional!BE176:BO176)&lt;=0,"",SUM(Regional!BE177:BO177)-SUM(Regional!BE176:BO176)))</f>
        <v>273895</v>
      </c>
      <c r="H178" s="10">
        <f>IF(MONTH($A178)=1,SUM(Regional!BP177:BZ177)-SUM(Regional!CA177:CK177),IF((SUM(Regional!BP177:BZ177)-SUM(Regional!BP176:BZ176))-(SUM(Regional!CA177:CK177)-SUM(Regional!CA176:CK176))&lt;=0,"",(SUM(Regional!BP177:BZ177)-SUM(Regional!BP176:BZ176))-(SUM(Regional!CA177:CK177)-SUM(Regional!CA176:CK176))))</f>
        <v>53314</v>
      </c>
      <c r="I178" s="10">
        <f>IF(MONTH($A178)=1,SUM(Regional!CA177:CK177),IF(SUM(Regional!CA177:CK177)-SUM(Regional!CA176:CK176)&lt;=0,"",SUM(Regional!CA177:CK177)-SUM(Regional!CA176:CK176)))</f>
        <v>17324</v>
      </c>
      <c r="J178" s="10">
        <f>'IPP (VVGU)'!S78</f>
        <v>1.6399210087181499</v>
      </c>
      <c r="K178" s="10">
        <f>'IPP (VVGU)'!Q78</f>
        <v>1.09855748832339</v>
      </c>
      <c r="L178" s="10">
        <f>'IPP (VVGU)'!R78</f>
        <v>2.5179363036242801</v>
      </c>
      <c r="M178" s="10">
        <f>'IPP (VVGU)'!B78</f>
        <v>95.698783204127395</v>
      </c>
      <c r="N178" s="10">
        <f>'IPP (VVGU)'!C78</f>
        <v>133.14164155947699</v>
      </c>
      <c r="O178" s="10">
        <f>'IPP (VVGU)'!D78</f>
        <v>95.017875824728804</v>
      </c>
      <c r="P178" s="10">
        <f>'IPP (VVGU)'!E78</f>
        <v>100.736920173738</v>
      </c>
      <c r="Q178" s="10">
        <f>'IPP (VVGU)'!F78</f>
        <v>116.992958445113</v>
      </c>
      <c r="R178" s="10">
        <f>'IPP (VVGU)'!G78</f>
        <v>112.34776658756</v>
      </c>
      <c r="S178" s="10">
        <f>'IPP (VVGU)'!H78</f>
        <v>93.008156469796901</v>
      </c>
      <c r="T178" s="10">
        <f>'IPP (VVGU)'!I78</f>
        <v>99.838947104345607</v>
      </c>
      <c r="U178" s="10">
        <f>'IPP (VVGU)'!J78</f>
        <v>95.540379440334604</v>
      </c>
      <c r="V178" s="10">
        <f>'IPP (VVGU)'!K78</f>
        <v>88.486222741042099</v>
      </c>
      <c r="W178" s="10">
        <f>'IPP (VVGU)'!L78</f>
        <v>86.532270199619305</v>
      </c>
      <c r="X178" s="10">
        <f>'IPP (VVGU)'!M78</f>
        <v>84.666490551267003</v>
      </c>
      <c r="Y178" s="10">
        <f>'IPP (VVGU)'!N78</f>
        <v>71.384159990481606</v>
      </c>
      <c r="Z178" s="10">
        <f>'IPP (VVGU)'!O78</f>
        <v>144.499275142123</v>
      </c>
      <c r="AA178" s="10">
        <f>'IPP (VVGU)'!P78</f>
        <v>62.497990923195303</v>
      </c>
      <c r="AB178" s="10">
        <f>'OKVED (VVGU)'!B78</f>
        <v>1.5628755513687</v>
      </c>
      <c r="AC178" s="10">
        <f>'OKVED (VVGU)'!C78</f>
        <v>1.3141907969086599</v>
      </c>
      <c r="AD178" s="10">
        <f>'OKVED (VVGU)'!D78</f>
        <v>1.1292471562630599</v>
      </c>
      <c r="AE178" s="10">
        <f>'OKVED (VVGU)'!E78</f>
        <v>1.2060164840396299</v>
      </c>
      <c r="AF178" s="10">
        <f>'OKVED (VVGU)'!F78</f>
        <v>1.0926638373837101</v>
      </c>
      <c r="AG178" s="10" t="str">
        <f>IF(MOD(MONTH(A178),3)=0,SUM('GRP (VVGU)'!B75:B77),"")</f>
        <v/>
      </c>
    </row>
    <row r="179" spans="1:33" ht="12.75" customHeight="1" x14ac:dyDescent="0.25">
      <c r="A179" s="13">
        <v>42491</v>
      </c>
      <c r="B179" s="10">
        <f>IF(MONTH($A179)=1,SUM(Regional!B178:L178),IF(SUM(Regional!B178:L178)-SUM(Regional!B177:L177)&lt;=0,"",SUM(Regional!B178:L178)-SUM(Regional!B177:L177)))</f>
        <v>130112.97799999994</v>
      </c>
      <c r="C179" s="10">
        <f>IF(MONTH($A179)=1,SUM(Regional!M178:W178)/1000000,IF(SUM(Regional!M178:W178)/1000000-SUM(Regional!M177:W177)/1000000&lt;=0,"",SUM(Regional!M178:W178)/1000000-SUM(Regional!M177:W177)/1000000))</f>
        <v>107194.14698413998</v>
      </c>
      <c r="D179" s="10">
        <f>AVERAGE(Regional!X178:AH178)</f>
        <v>4.918181818181818</v>
      </c>
      <c r="E179" s="10">
        <f>SUM(Regional!AI178:AS178)</f>
        <v>192394</v>
      </c>
      <c r="F179" s="10">
        <f>AVERAGE(Regional!AT178:BD178)*F178/100</f>
        <v>127.66379338161163</v>
      </c>
      <c r="G179" s="10">
        <f>IF(MONTH($A179)=1,SUM(Regional!BE178:BO178),IF(SUM(Regional!BE178:BO178)-SUM(Regional!BE177:BO177)&lt;=0,"",SUM(Regional!BE178:BO178)-SUM(Regional!BE177:BO177)))</f>
        <v>300688</v>
      </c>
      <c r="H179" s="10">
        <f>IF(MONTH($A179)=1,SUM(Regional!BP178:BZ178)-SUM(Regional!CA178:CK178),IF((SUM(Regional!BP178:BZ178)-SUM(Regional!BP177:BZ177))-(SUM(Regional!CA178:CK178)-SUM(Regional!CA177:CK177))&lt;=0,"",(SUM(Regional!BP178:BZ178)-SUM(Regional!BP177:BZ177))-(SUM(Regional!CA178:CK178)-SUM(Regional!CA177:CK177))))</f>
        <v>52268</v>
      </c>
      <c r="I179" s="10">
        <f>IF(MONTH($A179)=1,SUM(Regional!CA178:CK178),IF(SUM(Regional!CA178:CK178)-SUM(Regional!CA177:CK177)&lt;=0,"",SUM(Regional!CA178:CK178)-SUM(Regional!CA177:CK177)))</f>
        <v>14602</v>
      </c>
      <c r="J179" s="10">
        <f>'IPP (VVGU)'!S79</f>
        <v>1.64798855250441</v>
      </c>
      <c r="K179" s="10">
        <f>'IPP (VVGU)'!Q79</f>
        <v>1.1109557055833399</v>
      </c>
      <c r="L179" s="10">
        <f>'IPP (VVGU)'!R79</f>
        <v>2.5064593376920099</v>
      </c>
      <c r="M179" s="10">
        <f>'IPP (VVGU)'!B79</f>
        <v>96.033899913371897</v>
      </c>
      <c r="N179" s="10">
        <f>'IPP (VVGU)'!C79</f>
        <v>131.84920259224199</v>
      </c>
      <c r="O179" s="10">
        <f>'IPP (VVGU)'!D79</f>
        <v>94.124929935057096</v>
      </c>
      <c r="P179" s="10">
        <f>'IPP (VVGU)'!E79</f>
        <v>102.672911958924</v>
      </c>
      <c r="Q179" s="10">
        <f>'IPP (VVGU)'!F79</f>
        <v>121.24192984294901</v>
      </c>
      <c r="R179" s="10">
        <f>'IPP (VVGU)'!G79</f>
        <v>114.29123883363</v>
      </c>
      <c r="S179" s="10">
        <f>'IPP (VVGU)'!H79</f>
        <v>94.966046882856006</v>
      </c>
      <c r="T179" s="10">
        <f>'IPP (VVGU)'!I79</f>
        <v>95.373385807842695</v>
      </c>
      <c r="U179" s="10">
        <f>'IPP (VVGU)'!J79</f>
        <v>99.156405589101894</v>
      </c>
      <c r="V179" s="10">
        <f>'IPP (VVGU)'!K79</f>
        <v>116.12895454768901</v>
      </c>
      <c r="W179" s="10">
        <f>'IPP (VVGU)'!L79</f>
        <v>86.174671526629695</v>
      </c>
      <c r="X179" s="10">
        <f>'IPP (VVGU)'!M79</f>
        <v>82.887442413271501</v>
      </c>
      <c r="Y179" s="10">
        <f>'IPP (VVGU)'!N79</f>
        <v>73.0891240768741</v>
      </c>
      <c r="Z179" s="10">
        <f>'IPP (VVGU)'!O79</f>
        <v>152.47209895208201</v>
      </c>
      <c r="AA179" s="10">
        <f>'IPP (VVGU)'!P79</f>
        <v>66.284529486010499</v>
      </c>
      <c r="AB179" s="10">
        <f>'OKVED (VVGU)'!B79</f>
        <v>1.57300515752488</v>
      </c>
      <c r="AC179" s="10">
        <f>'OKVED (VVGU)'!C79</f>
        <v>1.30366233822535</v>
      </c>
      <c r="AD179" s="10">
        <f>'OKVED (VVGU)'!D79</f>
        <v>1.12948245381986</v>
      </c>
      <c r="AE179" s="10">
        <f>'OKVED (VVGU)'!E79</f>
        <v>1.19972278852597</v>
      </c>
      <c r="AF179" s="10">
        <f>'OKVED (VVGU)'!F79</f>
        <v>1.0994775111249</v>
      </c>
      <c r="AG179" s="10" t="str">
        <f>IF(MOD(MONTH(A179),3)=0,SUM('GRP (VVGU)'!B76:B78),"")</f>
        <v/>
      </c>
    </row>
    <row r="180" spans="1:33" ht="12.75" customHeight="1" x14ac:dyDescent="0.25">
      <c r="A180" s="13">
        <v>42522</v>
      </c>
      <c r="B180" s="10">
        <f>IF(MONTH($A180)=1,SUM(Regional!B179:L179),IF(SUM(Regional!B179:L179)-SUM(Regional!B178:L178)&lt;=0,"",SUM(Regional!B179:L179)-SUM(Regional!B178:L178)))</f>
        <v>121532.853</v>
      </c>
      <c r="C180" s="10">
        <f>IF(MONTH($A180)=1,SUM(Regional!M179:W179)/1000000,IF(SUM(Regional!M179:W179)/1000000-SUM(Regional!M178:W178)/1000000&lt;=0,"",SUM(Regional!M179:W179)/1000000-SUM(Regional!M178:W178)/1000000))</f>
        <v>101354.98063734995</v>
      </c>
      <c r="D180" s="10">
        <f>AVERAGE(Regional!X179:AH179)</f>
        <v>4.7636363636363637</v>
      </c>
      <c r="E180" s="10">
        <f>SUM(Regional!AI179:AS179)</f>
        <v>193377</v>
      </c>
      <c r="F180" s="10">
        <f>AVERAGE(Regional!AT179:BD179)*F179/100</f>
        <v>129.49750968654752</v>
      </c>
      <c r="G180" s="10">
        <f>IF(MONTH($A180)=1,SUM(Regional!BE179:BO179),IF(SUM(Regional!BE179:BO179)-SUM(Regional!BE178:BO178)&lt;=0,"",SUM(Regional!BE179:BO179)-SUM(Regional!BE178:BO178)))</f>
        <v>307219</v>
      </c>
      <c r="H180" s="10">
        <f>IF(MONTH($A180)=1,SUM(Regional!BP179:BZ179)-SUM(Regional!CA179:CK179),IF((SUM(Regional!BP179:BZ179)-SUM(Regional!BP178:BZ178))-(SUM(Regional!CA179:CK179)-SUM(Regional!CA178:CK178))&lt;=0,"",(SUM(Regional!BP179:BZ179)-SUM(Regional!BP178:BZ178))-(SUM(Regional!CA179:CK179)-SUM(Regional!CA178:CK178))))</f>
        <v>54229</v>
      </c>
      <c r="I180" s="10">
        <f>IF(MONTH($A180)=1,SUM(Regional!CA179:CK179),IF(SUM(Regional!CA179:CK179)-SUM(Regional!CA178:CK178)&lt;=0,"",SUM(Regional!CA179:CK179)-SUM(Regional!CA178:CK178)))</f>
        <v>15966</v>
      </c>
      <c r="J180" s="10">
        <f>'IPP (VVGU)'!S80</f>
        <v>1.6416052567824999</v>
      </c>
      <c r="K180" s="10">
        <f>'IPP (VVGU)'!Q80</f>
        <v>1.10677918968622</v>
      </c>
      <c r="L180" s="10">
        <f>'IPP (VVGU)'!R80</f>
        <v>2.4745233092778798</v>
      </c>
      <c r="M180" s="10">
        <f>'IPP (VVGU)'!B80</f>
        <v>96.6638661109899</v>
      </c>
      <c r="N180" s="10">
        <f>'IPP (VVGU)'!C80</f>
        <v>132.73439127779699</v>
      </c>
      <c r="O180" s="10">
        <f>'IPP (VVGU)'!D80</f>
        <v>98.707912028232201</v>
      </c>
      <c r="P180" s="10">
        <f>'IPP (VVGU)'!E80</f>
        <v>100.73994872002299</v>
      </c>
      <c r="Q180" s="10">
        <f>'IPP (VVGU)'!F80</f>
        <v>121.23390890844701</v>
      </c>
      <c r="R180" s="10">
        <f>'IPP (VVGU)'!G80</f>
        <v>112.95633397932301</v>
      </c>
      <c r="S180" s="10">
        <f>'IPP (VVGU)'!H80</f>
        <v>99.281930286415104</v>
      </c>
      <c r="T180" s="10">
        <f>'IPP (VVGU)'!I80</f>
        <v>95.054702313625398</v>
      </c>
      <c r="U180" s="10">
        <f>'IPP (VVGU)'!J80</f>
        <v>100.75070201656</v>
      </c>
      <c r="V180" s="10">
        <f>'IPP (VVGU)'!K80</f>
        <v>88.947388625922002</v>
      </c>
      <c r="W180" s="10">
        <f>'IPP (VVGU)'!L80</f>
        <v>86.642706113089901</v>
      </c>
      <c r="X180" s="10">
        <f>'IPP (VVGU)'!M80</f>
        <v>83.9276523738517</v>
      </c>
      <c r="Y180" s="10">
        <f>'IPP (VVGU)'!N80</f>
        <v>71.893754426752807</v>
      </c>
      <c r="Z180" s="10">
        <f>'IPP (VVGU)'!O80</f>
        <v>152.498813290664</v>
      </c>
      <c r="AA180" s="10">
        <f>'IPP (VVGU)'!P80</f>
        <v>63.924598184514402</v>
      </c>
      <c r="AB180" s="10">
        <f>'OKVED (VVGU)'!B80</f>
        <v>1.5272373880342001</v>
      </c>
      <c r="AC180" s="10">
        <f>'OKVED (VVGU)'!C80</f>
        <v>1.3023374732117201</v>
      </c>
      <c r="AD180" s="10">
        <f>'OKVED (VVGU)'!D80</f>
        <v>1.12925502827559</v>
      </c>
      <c r="AE180" s="10">
        <f>'OKVED (VVGU)'!E80</f>
        <v>1.1974800561468599</v>
      </c>
      <c r="AF180" s="10">
        <f>'OKVED (VVGU)'!F80</f>
        <v>1.0844608715335999</v>
      </c>
      <c r="AG180" s="10">
        <f>IF(MOD(MONTH(A180),3)=0,SUM('GRP (VVGU)'!B77:B79),"")</f>
        <v>4.3868670607860896</v>
      </c>
    </row>
    <row r="181" spans="1:33" ht="12.75" customHeight="1" x14ac:dyDescent="0.25">
      <c r="A181" s="13">
        <v>42552</v>
      </c>
      <c r="B181" s="10">
        <f>IF(MONTH($A181)=1,SUM(Regional!B180:L180),IF(SUM(Regional!B180:L180)-SUM(Regional!B179:L179)&lt;=0,"",SUM(Regional!B180:L180)-SUM(Regional!B179:L179)))</f>
        <v>148645.31799999997</v>
      </c>
      <c r="C181" s="10">
        <f>IF(MONTH($A181)=1,SUM(Regional!M180:W180)/1000000,IF(SUM(Regional!M180:W180)/1000000-SUM(Regional!M179:W179)/1000000&lt;=0,"",SUM(Regional!M180:W180)/1000000-SUM(Regional!M179:W179)/1000000))</f>
        <v>101363.58347164001</v>
      </c>
      <c r="D181" s="10">
        <f>AVERAGE(Regional!X180:AH180)</f>
        <v>4.5454545454545459</v>
      </c>
      <c r="E181" s="10">
        <f>SUM(Regional!AI180:AS180)</f>
        <v>199018</v>
      </c>
      <c r="F181" s="10">
        <f>AVERAGE(Regional!AT180:BD180)*F180/100</f>
        <v>130.68653227548762</v>
      </c>
      <c r="G181" s="10">
        <f>IF(MONTH($A181)=1,SUM(Regional!BE180:BO180),IF(SUM(Regional!BE180:BO180)-SUM(Regional!BE179:BO179)&lt;=0,"",SUM(Regional!BE180:BO180)-SUM(Regional!BE179:BO179)))</f>
        <v>301651</v>
      </c>
      <c r="H181" s="10">
        <f>IF(MONTH($A181)=1,SUM(Regional!BP180:BZ180)-SUM(Regional!CA180:CK180),IF((SUM(Regional!BP180:BZ180)-SUM(Regional!BP179:BZ179))-(SUM(Regional!CA180:CK180)-SUM(Regional!CA179:CK179))&lt;=0,"",(SUM(Regional!BP180:BZ180)-SUM(Regional!BP179:BZ179))-(SUM(Regional!CA180:CK180)-SUM(Regional!CA179:CK179))))</f>
        <v>54642</v>
      </c>
      <c r="I181" s="10">
        <f>IF(MONTH($A181)=1,SUM(Regional!CA180:CK180),IF(SUM(Regional!CA180:CK180)-SUM(Regional!CA179:CK179)&lt;=0,"",SUM(Regional!CA180:CK180)-SUM(Regional!CA179:CK179)))</f>
        <v>15137</v>
      </c>
      <c r="J181" s="10">
        <f>'IPP (VVGU)'!S81</f>
        <v>1.6516762528823801</v>
      </c>
      <c r="K181" s="10">
        <f>'IPP (VVGU)'!Q81</f>
        <v>1.11503820145247</v>
      </c>
      <c r="L181" s="10">
        <f>'IPP (VVGU)'!R81</f>
        <v>2.5103555800939601</v>
      </c>
      <c r="M181" s="10">
        <f>'IPP (VVGU)'!B81</f>
        <v>94.518714641461798</v>
      </c>
      <c r="N181" s="10">
        <f>'IPP (VVGU)'!C81</f>
        <v>135.17882244768899</v>
      </c>
      <c r="O181" s="10">
        <f>'IPP (VVGU)'!D81</f>
        <v>82.194583603039206</v>
      </c>
      <c r="P181" s="10">
        <f>'IPP (VVGU)'!E81</f>
        <v>101.48988889035699</v>
      </c>
      <c r="Q181" s="10">
        <f>'IPP (VVGU)'!F81</f>
        <v>116.330746595863</v>
      </c>
      <c r="R181" s="10">
        <f>'IPP (VVGU)'!G81</f>
        <v>119.464718438137</v>
      </c>
      <c r="S181" s="10">
        <f>'IPP (VVGU)'!H81</f>
        <v>98.5759297257962</v>
      </c>
      <c r="T181" s="10">
        <f>'IPP (VVGU)'!I81</f>
        <v>94.388921082386503</v>
      </c>
      <c r="U181" s="10">
        <f>'IPP (VVGU)'!J81</f>
        <v>105.536513412196</v>
      </c>
      <c r="V181" s="10">
        <f>'IPP (VVGU)'!K81</f>
        <v>96.730693736871103</v>
      </c>
      <c r="W181" s="10">
        <f>'IPP (VVGU)'!L81</f>
        <v>91.012071117719302</v>
      </c>
      <c r="X181" s="10">
        <f>'IPP (VVGU)'!M81</f>
        <v>89.208377940540302</v>
      </c>
      <c r="Y181" s="10">
        <f>'IPP (VVGU)'!N81</f>
        <v>77.3718754409621</v>
      </c>
      <c r="Z181" s="10">
        <f>'IPP (VVGU)'!O81</f>
        <v>136.93620202021401</v>
      </c>
      <c r="AA181" s="10">
        <f>'IPP (VVGU)'!P81</f>
        <v>62.127581350091297</v>
      </c>
      <c r="AB181" s="10">
        <f>'OKVED (VVGU)'!B81</f>
        <v>1.5430289860978501</v>
      </c>
      <c r="AC181" s="10">
        <f>'OKVED (VVGU)'!C81</f>
        <v>1.3086333568261801</v>
      </c>
      <c r="AD181" s="10">
        <f>'OKVED (VVGU)'!D81</f>
        <v>1.1318542760913</v>
      </c>
      <c r="AE181" s="10">
        <f>'OKVED (VVGU)'!E81</f>
        <v>1.1919291877229099</v>
      </c>
      <c r="AF181" s="10">
        <f>'OKVED (VVGU)'!F81</f>
        <v>1.06150511454482</v>
      </c>
      <c r="AG181" s="10" t="str">
        <f>IF(MOD(MONTH(A181),3)=0,SUM('GRP (VVGU)'!B78:B80),"")</f>
        <v/>
      </c>
    </row>
    <row r="182" spans="1:33" ht="12.75" customHeight="1" x14ac:dyDescent="0.25">
      <c r="A182" s="13">
        <v>42583</v>
      </c>
      <c r="B182" s="10">
        <f>IF(MONTH($A182)=1,SUM(Regional!B181:L181),IF(SUM(Regional!B181:L181)-SUM(Regional!B180:L180)&lt;=0,"",SUM(Regional!B181:L181)-SUM(Regional!B180:L180)))</f>
        <v>128306.96600000001</v>
      </c>
      <c r="C182" s="10">
        <f>IF(MONTH($A182)=1,SUM(Regional!M181:W181)/1000000,IF(SUM(Regional!M181:W181)/1000000-SUM(Regional!M180:W180)/1000000&lt;=0,"",SUM(Regional!M181:W181)/1000000-SUM(Regional!M180:W180)/1000000))</f>
        <v>88823.675678749918</v>
      </c>
      <c r="D182" s="10">
        <f>AVERAGE(Regional!X181:AH181)</f>
        <v>4.4909090909090903</v>
      </c>
      <c r="E182" s="10">
        <f>SUM(Regional!AI181:AS181)</f>
        <v>197017</v>
      </c>
      <c r="F182" s="10">
        <f>AVERAGE(Regional!AT181:BD181)*F181/100</f>
        <v>130.40139802325021</v>
      </c>
      <c r="G182" s="10">
        <f>IF(MONTH($A182)=1,SUM(Regional!BE181:BO181),IF(SUM(Regional!BE181:BO181)-SUM(Regional!BE180:BO180)&lt;=0,"",SUM(Regional!BE181:BO181)-SUM(Regional!BE180:BO180)))</f>
        <v>364000</v>
      </c>
      <c r="H182" s="10">
        <f>IF(MONTH($A182)=1,SUM(Regional!BP181:BZ181)-SUM(Regional!CA181:CK181),IF((SUM(Regional!BP181:BZ181)-SUM(Regional!BP180:BZ180))-(SUM(Regional!CA181:CK181)-SUM(Regional!CA180:CK180))&lt;=0,"",(SUM(Regional!BP181:BZ181)-SUM(Regional!BP180:BZ180))-(SUM(Regional!CA181:CK181)-SUM(Regional!CA180:CK180))))</f>
        <v>61209</v>
      </c>
      <c r="I182" s="10">
        <f>IF(MONTH($A182)=1,SUM(Regional!CA181:CK181),IF(SUM(Regional!CA181:CK181)-SUM(Regional!CA180:CK180)&lt;=0,"",SUM(Regional!CA181:CK181)-SUM(Regional!CA180:CK180)))</f>
        <v>17541</v>
      </c>
      <c r="J182" s="10">
        <f>'IPP (VVGU)'!S82</f>
        <v>1.6716409080774699</v>
      </c>
      <c r="K182" s="10">
        <f>'IPP (VVGU)'!Q82</f>
        <v>1.12365147056057</v>
      </c>
      <c r="L182" s="10">
        <f>'IPP (VVGU)'!R82</f>
        <v>2.5473121678810702</v>
      </c>
      <c r="M182" s="10">
        <f>'IPP (VVGU)'!B82</f>
        <v>94.239151508767307</v>
      </c>
      <c r="N182" s="10">
        <f>'IPP (VVGU)'!C82</f>
        <v>131.489699730224</v>
      </c>
      <c r="O182" s="10">
        <f>'IPP (VVGU)'!D82</f>
        <v>100.679667737618</v>
      </c>
      <c r="P182" s="10">
        <f>'IPP (VVGU)'!E82</f>
        <v>101.576455842603</v>
      </c>
      <c r="Q182" s="10">
        <f>'IPP (VVGU)'!F82</f>
        <v>118.14315781176199</v>
      </c>
      <c r="R182" s="10">
        <f>'IPP (VVGU)'!G82</f>
        <v>115.31207420313601</v>
      </c>
      <c r="S182" s="10">
        <f>'IPP (VVGU)'!H82</f>
        <v>102.82191691798</v>
      </c>
      <c r="T182" s="10">
        <f>'IPP (VVGU)'!I82</f>
        <v>98.817851849335099</v>
      </c>
      <c r="U182" s="10">
        <f>'IPP (VVGU)'!J82</f>
        <v>114.27720363043601</v>
      </c>
      <c r="V182" s="10">
        <f>'IPP (VVGU)'!K82</f>
        <v>92.029640713471196</v>
      </c>
      <c r="W182" s="10">
        <f>'IPP (VVGU)'!L82</f>
        <v>87.908949876714502</v>
      </c>
      <c r="X182" s="10">
        <f>'IPP (VVGU)'!M82</f>
        <v>79.200904649981794</v>
      </c>
      <c r="Y182" s="10">
        <f>'IPP (VVGU)'!N82</f>
        <v>77.604255194596803</v>
      </c>
      <c r="Z182" s="10">
        <f>'IPP (VVGU)'!O82</f>
        <v>135.94719770171699</v>
      </c>
      <c r="AA182" s="10">
        <f>'IPP (VVGU)'!P82</f>
        <v>59.248870585001903</v>
      </c>
      <c r="AB182" s="10">
        <f>'OKVED (VVGU)'!B82</f>
        <v>1.4639312020906401</v>
      </c>
      <c r="AC182" s="10">
        <f>'OKVED (VVGU)'!C82</f>
        <v>1.3135993690251899</v>
      </c>
      <c r="AD182" s="10">
        <f>'OKVED (VVGU)'!D82</f>
        <v>1.1292144841809799</v>
      </c>
      <c r="AE182" s="10">
        <f>'OKVED (VVGU)'!E82</f>
        <v>1.2008927441533499</v>
      </c>
      <c r="AF182" s="10">
        <f>'OKVED (VVGU)'!F82</f>
        <v>1.0687449677529799</v>
      </c>
      <c r="AG182" s="10" t="str">
        <f>IF(MOD(MONTH(A182),3)=0,SUM('GRP (VVGU)'!B79:B81),"")</f>
        <v/>
      </c>
    </row>
    <row r="183" spans="1:33" ht="12.75" customHeight="1" x14ac:dyDescent="0.25">
      <c r="A183" s="13">
        <v>42614</v>
      </c>
      <c r="B183" s="10">
        <f>IF(MONTH($A183)=1,SUM(Regional!B182:L182),IF(SUM(Regional!B182:L182)-SUM(Regional!B181:L181)&lt;=0,"",SUM(Regional!B182:L182)-SUM(Regional!B181:L181)))</f>
        <v>126617.30999999994</v>
      </c>
      <c r="C183" s="10">
        <f>IF(MONTH($A183)=1,SUM(Regional!M182:W182)/1000000,IF(SUM(Regional!M182:W182)/1000000-SUM(Regional!M181:W181)/1000000&lt;=0,"",SUM(Regional!M182:W182)/1000000-SUM(Regional!M181:W181)/1000000))</f>
        <v>102567.9602351886</v>
      </c>
      <c r="D183" s="10">
        <f>AVERAGE(Regional!X182:AH182)</f>
        <v>4.5636363636363635</v>
      </c>
      <c r="E183" s="10">
        <f>SUM(Regional!AI182:AS182)</f>
        <v>203419</v>
      </c>
      <c r="F183" s="10">
        <f>AVERAGE(Regional!AT182:BD182)*F182/100</f>
        <v>131.24307977412755</v>
      </c>
      <c r="G183" s="10">
        <f>IF(MONTH($A183)=1,SUM(Regional!BE182:BO182),IF(SUM(Regional!BE182:BO182)-SUM(Regional!BE181:BO181)&lt;=0,"",SUM(Regional!BE182:BO182)-SUM(Regional!BE181:BO181)))</f>
        <v>310260</v>
      </c>
      <c r="H183" s="10">
        <f>IF(MONTH($A183)=1,SUM(Regional!BP182:BZ182)-SUM(Regional!CA182:CK182),IF((SUM(Regional!BP182:BZ182)-SUM(Regional!BP181:BZ181))-(SUM(Regional!CA182:CK182)-SUM(Regional!CA181:CK181))&lt;=0,"",(SUM(Regional!BP182:BZ182)-SUM(Regional!BP181:BZ181))-(SUM(Regional!CA182:CK182)-SUM(Regional!CA181:CK181))))</f>
        <v>58058</v>
      </c>
      <c r="I183" s="10">
        <f>IF(MONTH($A183)=1,SUM(Regional!CA182:CK182),IF(SUM(Regional!CA182:CK182)-SUM(Regional!CA181:CK181)&lt;=0,"",SUM(Regional!CA182:CK182)-SUM(Regional!CA181:CK181)))</f>
        <v>18483</v>
      </c>
      <c r="J183" s="10">
        <f>'IPP (VVGU)'!S83</f>
        <v>1.6873852808030401</v>
      </c>
      <c r="K183" s="10">
        <f>'IPP (VVGU)'!Q83</f>
        <v>1.11831050026396</v>
      </c>
      <c r="L183" s="10">
        <f>'IPP (VVGU)'!R83</f>
        <v>2.5983128347106001</v>
      </c>
      <c r="M183" s="10">
        <f>'IPP (VVGU)'!B83</f>
        <v>99.489758221323598</v>
      </c>
      <c r="N183" s="10">
        <f>'IPP (VVGU)'!C83</f>
        <v>138.425948775726</v>
      </c>
      <c r="O183" s="10">
        <f>'IPP (VVGU)'!D83</f>
        <v>108.696834966693</v>
      </c>
      <c r="P183" s="10">
        <f>'IPP (VVGU)'!E83</f>
        <v>100.04607116813</v>
      </c>
      <c r="Q183" s="10">
        <f>'IPP (VVGU)'!F83</f>
        <v>115.32562178409501</v>
      </c>
      <c r="R183" s="10">
        <f>'IPP (VVGU)'!G83</f>
        <v>117.152302863267</v>
      </c>
      <c r="S183" s="10">
        <f>'IPP (VVGU)'!H83</f>
        <v>99.391681754787299</v>
      </c>
      <c r="T183" s="10">
        <f>'IPP (VVGU)'!I83</f>
        <v>97.370535438571906</v>
      </c>
      <c r="U183" s="10">
        <f>'IPP (VVGU)'!J83</f>
        <v>104.030803299287</v>
      </c>
      <c r="V183" s="10">
        <f>'IPP (VVGU)'!K83</f>
        <v>93.506623753775898</v>
      </c>
      <c r="W183" s="10">
        <f>'IPP (VVGU)'!L83</f>
        <v>90.376904543468896</v>
      </c>
      <c r="X183" s="10">
        <f>'IPP (VVGU)'!M83</f>
        <v>87.438904865907801</v>
      </c>
      <c r="Y183" s="10">
        <f>'IPP (VVGU)'!N83</f>
        <v>80.095760295616799</v>
      </c>
      <c r="Z183" s="10">
        <f>'IPP (VVGU)'!O83</f>
        <v>205.25846545036501</v>
      </c>
      <c r="AA183" s="10">
        <f>'IPP (VVGU)'!P83</f>
        <v>62.383012093205799</v>
      </c>
      <c r="AB183" s="10">
        <f>'OKVED (VVGU)'!B83</f>
        <v>1.49316181006157</v>
      </c>
      <c r="AC183" s="10">
        <f>'OKVED (VVGU)'!C83</f>
        <v>1.3280383618998599</v>
      </c>
      <c r="AD183" s="10">
        <f>'OKVED (VVGU)'!D83</f>
        <v>1.1303262799802101</v>
      </c>
      <c r="AE183" s="10">
        <f>'OKVED (VVGU)'!E83</f>
        <v>1.2053725853574</v>
      </c>
      <c r="AF183" s="10">
        <f>'OKVED (VVGU)'!F83</f>
        <v>1.06454895612489</v>
      </c>
      <c r="AG183" s="10">
        <f>IF(MOD(MONTH(A183),3)=0,SUM('GRP (VVGU)'!B80:B82),"")</f>
        <v>4.4222704721094201</v>
      </c>
    </row>
    <row r="184" spans="1:33" ht="12.75" customHeight="1" x14ac:dyDescent="0.25">
      <c r="A184" s="13">
        <v>42644</v>
      </c>
      <c r="B184" s="10">
        <f>IF(MONTH($A184)=1,SUM(Regional!B183:L183),IF(SUM(Regional!B183:L183)-SUM(Regional!B182:L182)&lt;=0,"",SUM(Regional!B183:L183)-SUM(Regional!B182:L182)))</f>
        <v>155648.84000000008</v>
      </c>
      <c r="C184" s="10">
        <f>IF(MONTH($A184)=1,SUM(Regional!M183:W183)/1000000,IF(SUM(Regional!M183:W183)/1000000-SUM(Regional!M182:W182)/1000000&lt;=0,"",SUM(Regional!M183:W183)/1000000-SUM(Regional!M182:W182)/1000000))</f>
        <v>101985.1863852815</v>
      </c>
      <c r="D184" s="10">
        <f>AVERAGE(Regional!X183:AH183)</f>
        <v>4.4636363636363638</v>
      </c>
      <c r="E184" s="10">
        <f>SUM(Regional!AI183:AS183)</f>
        <v>192591</v>
      </c>
      <c r="F184" s="10">
        <f>AVERAGE(Regional!AT183:BD183)*F183/100</f>
        <v>131.01638718179041</v>
      </c>
      <c r="G184" s="10">
        <f>IF(MONTH($A184)=1,SUM(Regional!BE183:BO183),IF(SUM(Regional!BE183:BO183)-SUM(Regional!BE182:BO182)&lt;=0,"",SUM(Regional!BE183:BO183)-SUM(Regional!BE182:BO182)))</f>
        <v>284809</v>
      </c>
      <c r="H184" s="10">
        <f>IF(MONTH($A184)=1,SUM(Regional!BP183:BZ183)-SUM(Regional!CA183:CK183),IF((SUM(Regional!BP183:BZ183)-SUM(Regional!BP182:BZ182))-(SUM(Regional!CA183:CK183)-SUM(Regional!CA182:CK182))&lt;=0,"",(SUM(Regional!BP183:BZ183)-SUM(Regional!BP182:BZ182))-(SUM(Regional!CA183:CK183)-SUM(Regional!CA182:CK182))))</f>
        <v>57900</v>
      </c>
      <c r="I184" s="10">
        <f>IF(MONTH($A184)=1,SUM(Regional!CA183:CK183),IF(SUM(Regional!CA183:CK183)-SUM(Regional!CA182:CK182)&lt;=0,"",SUM(Regional!CA183:CK183)-SUM(Regional!CA182:CK182)))</f>
        <v>18038</v>
      </c>
      <c r="J184" s="10">
        <f>'IPP (VVGU)'!S84</f>
        <v>1.6902891114697101</v>
      </c>
      <c r="K184" s="10">
        <f>'IPP (VVGU)'!Q84</f>
        <v>1.1348533876967399</v>
      </c>
      <c r="L184" s="10">
        <f>'IPP (VVGU)'!R84</f>
        <v>2.6568558618685301</v>
      </c>
      <c r="M184" s="10">
        <f>'IPP (VVGU)'!B84</f>
        <v>98.704414666959806</v>
      </c>
      <c r="N184" s="10">
        <f>'IPP (VVGU)'!C84</f>
        <v>142.69753253769301</v>
      </c>
      <c r="O184" s="10">
        <f>'IPP (VVGU)'!D84</f>
        <v>109.823563529628</v>
      </c>
      <c r="P184" s="10">
        <f>'IPP (VVGU)'!E84</f>
        <v>100.89682553490201</v>
      </c>
      <c r="Q184" s="10">
        <f>'IPP (VVGU)'!F84</f>
        <v>117.665248384691</v>
      </c>
      <c r="R184" s="10">
        <f>'IPP (VVGU)'!G84</f>
        <v>119.02532689575099</v>
      </c>
      <c r="S184" s="10">
        <f>'IPP (VVGU)'!H84</f>
        <v>101.40146136651001</v>
      </c>
      <c r="T184" s="10">
        <f>'IPP (VVGU)'!I84</f>
        <v>107.938796464178</v>
      </c>
      <c r="U184" s="10">
        <f>'IPP (VVGU)'!J84</f>
        <v>118.00251396669699</v>
      </c>
      <c r="V184" s="10">
        <f>'IPP (VVGU)'!K84</f>
        <v>127.096905672563</v>
      </c>
      <c r="W184" s="10">
        <f>'IPP (VVGU)'!L84</f>
        <v>93.838106200702299</v>
      </c>
      <c r="X184" s="10">
        <f>'IPP (VVGU)'!M84</f>
        <v>85.6286039577721</v>
      </c>
      <c r="Y184" s="10">
        <f>'IPP (VVGU)'!N84</f>
        <v>75.487750889268099</v>
      </c>
      <c r="Z184" s="10">
        <f>'IPP (VVGU)'!O84</f>
        <v>134.29943816487099</v>
      </c>
      <c r="AA184" s="10">
        <f>'IPP (VVGU)'!P84</f>
        <v>61.845806599892398</v>
      </c>
      <c r="AB184" s="10">
        <f>'OKVED (VVGU)'!B84</f>
        <v>1.4321650449449199</v>
      </c>
      <c r="AC184" s="10">
        <f>'OKVED (VVGU)'!C84</f>
        <v>1.3260805016097099</v>
      </c>
      <c r="AD184" s="10">
        <f>'OKVED (VVGU)'!D84</f>
        <v>1.1331253068546601</v>
      </c>
      <c r="AE184" s="10">
        <f>'OKVED (VVGU)'!E84</f>
        <v>1.1981889233638401</v>
      </c>
      <c r="AF184" s="10">
        <f>'OKVED (VVGU)'!F84</f>
        <v>1.0648414434901201</v>
      </c>
      <c r="AG184" s="10" t="str">
        <f>IF(MOD(MONTH(A184),3)=0,SUM('GRP (VVGU)'!B81:B83),"")</f>
        <v/>
      </c>
    </row>
    <row r="185" spans="1:33" ht="12.75" customHeight="1" x14ac:dyDescent="0.25">
      <c r="A185" s="13">
        <v>42675</v>
      </c>
      <c r="B185" s="10">
        <f>IF(MONTH($A185)=1,SUM(Regional!B184:L184),IF(SUM(Regional!B184:L184)-SUM(Regional!B183:L183)&lt;=0,"",SUM(Regional!B184:L184)-SUM(Regional!B183:L183)))</f>
        <v>132515.92199999979</v>
      </c>
      <c r="C185" s="10">
        <f>IF(MONTH($A185)=1,SUM(Regional!M184:W184)/1000000,IF(SUM(Regional!M184:W184)/1000000-SUM(Regional!M183:W183)/1000000&lt;=0,"",SUM(Regional!M184:W184)/1000000-SUM(Regional!M183:W183)/1000000))</f>
        <v>116579.65537708008</v>
      </c>
      <c r="D185" s="10">
        <f>AVERAGE(Regional!X184:AH184)</f>
        <v>4.5545454545454538</v>
      </c>
      <c r="E185" s="10">
        <f>SUM(Regional!AI184:AS184)</f>
        <v>178872</v>
      </c>
      <c r="F185" s="10">
        <f>AVERAGE(Regional!AT184:BD184)*F184/100</f>
        <v>131.57618447247626</v>
      </c>
      <c r="G185" s="10">
        <f>IF(MONTH($A185)=1,SUM(Regional!BE184:BO184),IF(SUM(Regional!BE184:BO184)-SUM(Regional!BE183:BO183)&lt;=0,"",SUM(Regional!BE184:BO184)-SUM(Regional!BE183:BO183)))</f>
        <v>338016</v>
      </c>
      <c r="H185" s="10">
        <f>IF(MONTH($A185)=1,SUM(Regional!BP184:BZ184)-SUM(Regional!CA184:CK184),IF((SUM(Regional!BP184:BZ184)-SUM(Regional!BP183:BZ183))-(SUM(Regional!CA184:CK184)-SUM(Regional!CA183:CK183))&lt;=0,"",(SUM(Regional!BP184:BZ184)-SUM(Regional!BP183:BZ183))-(SUM(Regional!CA184:CK184)-SUM(Regional!CA183:CK183))))</f>
        <v>59428</v>
      </c>
      <c r="I185" s="10">
        <f>IF(MONTH($A185)=1,SUM(Regional!CA184:CK184),IF(SUM(Regional!CA184:CK184)-SUM(Regional!CA183:CK183)&lt;=0,"",SUM(Regional!CA184:CK184)-SUM(Regional!CA183:CK183)))</f>
        <v>19874</v>
      </c>
      <c r="J185" s="10">
        <f>'IPP (VVGU)'!S85</f>
        <v>1.70259555539954</v>
      </c>
      <c r="K185" s="10">
        <f>'IPP (VVGU)'!Q85</f>
        <v>1.14066916807368</v>
      </c>
      <c r="L185" s="10">
        <f>'IPP (VVGU)'!R85</f>
        <v>2.6495471839879801</v>
      </c>
      <c r="M185" s="10">
        <f>'IPP (VVGU)'!B85</f>
        <v>99.622168128451804</v>
      </c>
      <c r="N185" s="10">
        <f>'IPP (VVGU)'!C85</f>
        <v>138.73589153938099</v>
      </c>
      <c r="O185" s="10">
        <f>'IPP (VVGU)'!D85</f>
        <v>103.626681862973</v>
      </c>
      <c r="P185" s="10">
        <f>'IPP (VVGU)'!E85</f>
        <v>105.14885061404701</v>
      </c>
      <c r="Q185" s="10">
        <f>'IPP (VVGU)'!F85</f>
        <v>119.424035226437</v>
      </c>
      <c r="R185" s="10">
        <f>'IPP (VVGU)'!G85</f>
        <v>118.445741137588</v>
      </c>
      <c r="S185" s="10">
        <f>'IPP (VVGU)'!H85</f>
        <v>93.493347530466707</v>
      </c>
      <c r="T185" s="10">
        <f>'IPP (VVGU)'!I85</f>
        <v>104.890800596332</v>
      </c>
      <c r="U185" s="10">
        <f>'IPP (VVGU)'!J85</f>
        <v>100.28821617579401</v>
      </c>
      <c r="V185" s="10">
        <f>'IPP (VVGU)'!K85</f>
        <v>114.18615880470701</v>
      </c>
      <c r="W185" s="10">
        <f>'IPP (VVGU)'!L85</f>
        <v>109.96425431375501</v>
      </c>
      <c r="X185" s="10">
        <f>'IPP (VVGU)'!M85</f>
        <v>86.894494522101198</v>
      </c>
      <c r="Y185" s="10">
        <f>'IPP (VVGU)'!N85</f>
        <v>83.197053630362205</v>
      </c>
      <c r="Z185" s="10">
        <f>'IPP (VVGU)'!O85</f>
        <v>164.43437477147401</v>
      </c>
      <c r="AA185" s="10">
        <f>'IPP (VVGU)'!P85</f>
        <v>65.710533601432502</v>
      </c>
      <c r="AB185" s="10">
        <f>'OKVED (VVGU)'!B85</f>
        <v>1.4300283523498101</v>
      </c>
      <c r="AC185" s="10">
        <f>'OKVED (VVGU)'!C85</f>
        <v>1.31307273473825</v>
      </c>
      <c r="AD185" s="10">
        <f>'OKVED (VVGU)'!D85</f>
        <v>1.13086056294047</v>
      </c>
      <c r="AE185" s="10">
        <f>'OKVED (VVGU)'!E85</f>
        <v>1.18589665517763</v>
      </c>
      <c r="AF185" s="10">
        <f>'OKVED (VVGU)'!F85</f>
        <v>1.0732906098303701</v>
      </c>
      <c r="AG185" s="10" t="str">
        <f>IF(MOD(MONTH(A185),3)=0,SUM('GRP (VVGU)'!B82:B84),"")</f>
        <v/>
      </c>
    </row>
    <row r="186" spans="1:33" ht="12.75" customHeight="1" x14ac:dyDescent="0.25">
      <c r="A186" s="13">
        <v>42705</v>
      </c>
      <c r="B186" s="10">
        <f>IF(MONTH($A186)=1,SUM(Regional!B185:L185),IF(SUM(Regional!B185:L185)-SUM(Regional!B184:L184)&lt;=0,"",SUM(Regional!B185:L185)-SUM(Regional!B184:L184)))</f>
        <v>161851.01300000027</v>
      </c>
      <c r="C186" s="10">
        <f>IF(MONTH($A186)=1,SUM(Regional!M185:W185)/1000000,IF(SUM(Regional!M185:W185)/1000000-SUM(Regional!M184:W184)/1000000&lt;=0,"",SUM(Regional!M185:W185)/1000000-SUM(Regional!M184:W184)/1000000))</f>
        <v>177798.15623342991</v>
      </c>
      <c r="D186" s="10">
        <f>AVERAGE(Regional!X185:AH185)</f>
        <v>4.7181818181818178</v>
      </c>
      <c r="E186" s="10">
        <f>SUM(Regional!AI185:AS185)</f>
        <v>168823</v>
      </c>
      <c r="F186" s="10">
        <f>AVERAGE(Regional!AT185:BD185)*F185/100</f>
        <v>132.09052773905049</v>
      </c>
      <c r="G186" s="10">
        <f>IF(MONTH($A186)=1,SUM(Regional!BE185:BO185),IF(SUM(Regional!BE185:BO185)-SUM(Regional!BE184:BO184)&lt;=0,"",SUM(Regional!BE185:BO185)-SUM(Regional!BE184:BO184)))</f>
        <v>392947</v>
      </c>
      <c r="H186" s="10">
        <f>IF(MONTH($A186)=1,SUM(Regional!BP185:BZ185)-SUM(Regional!CA185:CK185),IF((SUM(Regional!BP185:BZ185)-SUM(Regional!BP184:BZ184))-(SUM(Regional!CA185:CK185)-SUM(Regional!CA184:CK184))&lt;=0,"",(SUM(Regional!BP185:BZ185)-SUM(Regional!BP184:BZ184))-(SUM(Regional!CA185:CK185)-SUM(Regional!CA184:CK184))))</f>
        <v>66546</v>
      </c>
      <c r="I186" s="10">
        <f>IF(MONTH($A186)=1,SUM(Regional!CA185:CK185),IF(SUM(Regional!CA185:CK185)-SUM(Regional!CA184:CK184)&lt;=0,"",SUM(Regional!CA185:CK185)-SUM(Regional!CA184:CK184)))</f>
        <v>26673</v>
      </c>
      <c r="J186" s="10">
        <f>'IPP (VVGU)'!S86</f>
        <v>1.6766689169187501</v>
      </c>
      <c r="K186" s="10">
        <f>'IPP (VVGU)'!Q86</f>
        <v>1.15705375354953</v>
      </c>
      <c r="L186" s="10">
        <f>'IPP (VVGU)'!R86</f>
        <v>2.53413091720217</v>
      </c>
      <c r="M186" s="10">
        <f>'IPP (VVGU)'!B86</f>
        <v>97.512183329586307</v>
      </c>
      <c r="N186" s="10">
        <f>'IPP (VVGU)'!C86</f>
        <v>136.74741953536201</v>
      </c>
      <c r="O186" s="10">
        <f>'IPP (VVGU)'!D86</f>
        <v>105.71175413957</v>
      </c>
      <c r="P186" s="10">
        <f>'IPP (VVGU)'!E86</f>
        <v>101.342380348254</v>
      </c>
      <c r="Q186" s="10">
        <f>'IPP (VVGU)'!F86</f>
        <v>112.473905584485</v>
      </c>
      <c r="R186" s="10">
        <f>'IPP (VVGU)'!G86</f>
        <v>117.067815709098</v>
      </c>
      <c r="S186" s="10">
        <f>'IPP (VVGU)'!H86</f>
        <v>95.565456318874695</v>
      </c>
      <c r="T186" s="10">
        <f>'IPP (VVGU)'!I86</f>
        <v>100.70768561309001</v>
      </c>
      <c r="U186" s="10">
        <f>'IPP (VVGU)'!J86</f>
        <v>104.163394569857</v>
      </c>
      <c r="V186" s="10">
        <f>'IPP (VVGU)'!K86</f>
        <v>95.005481163625007</v>
      </c>
      <c r="W186" s="10">
        <f>'IPP (VVGU)'!L86</f>
        <v>89.590934051106004</v>
      </c>
      <c r="X186" s="10">
        <f>'IPP (VVGU)'!M86</f>
        <v>86.080514092349205</v>
      </c>
      <c r="Y186" s="10">
        <f>'IPP (VVGU)'!N86</f>
        <v>84.297216263617997</v>
      </c>
      <c r="Z186" s="10">
        <f>'IPP (VVGU)'!O86</f>
        <v>117.98379663335599</v>
      </c>
      <c r="AA186" s="10">
        <f>'IPP (VVGU)'!P86</f>
        <v>61.422201523018501</v>
      </c>
      <c r="AB186" s="10">
        <f>'OKVED (VVGU)'!B86</f>
        <v>1.68951593535029</v>
      </c>
      <c r="AC186" s="10">
        <f>'OKVED (VVGU)'!C86</f>
        <v>1.29298404876412</v>
      </c>
      <c r="AD186" s="10">
        <f>'OKVED (VVGU)'!D86</f>
        <v>1.13161509466348</v>
      </c>
      <c r="AE186" s="10">
        <f>'OKVED (VVGU)'!E86</f>
        <v>1.1808139425800801</v>
      </c>
      <c r="AF186" s="10">
        <f>'OKVED (VVGU)'!F86</f>
        <v>1.0816673022663299</v>
      </c>
      <c r="AG186" s="10">
        <f>IF(MOD(MONTH(A186),3)=0,SUM('GRP (VVGU)'!B83:B85),"")</f>
        <v>4.4493691915727993</v>
      </c>
    </row>
    <row r="187" spans="1:33" ht="12.75" customHeight="1" x14ac:dyDescent="0.25">
      <c r="A187" s="13">
        <v>42736</v>
      </c>
      <c r="B187" s="10">
        <f>IF(MONTH($A187)=1,SUM(Regional!B186:L186),IF(SUM(Regional!B186:L186)-SUM(Regional!B185:L185)&lt;=0,"",SUM(Regional!B186:L186)-SUM(Regional!B185:L185)))</f>
        <v>151124.55499999996</v>
      </c>
      <c r="C187" s="10">
        <f>IF(MONTH($A187)=1,SUM(Regional!M186:W186)/1000000,IF(SUM(Regional!M186:W186)/1000000-SUM(Regional!M185:W185)/1000000&lt;=0,"",SUM(Regional!M186:W186)/1000000-SUM(Regional!M185:W185)/1000000))</f>
        <v>56500.125669790003</v>
      </c>
      <c r="D187" s="10">
        <f>AVERAGE(Regional!X186:AH186)</f>
        <v>5</v>
      </c>
      <c r="E187" s="10">
        <f>SUM(Regional!AI186:AS186)</f>
        <v>164205</v>
      </c>
      <c r="F187" s="10">
        <f>AVERAGE(Regional!AT186:BD186)*F186/100</f>
        <v>133.16886677459291</v>
      </c>
      <c r="G187" s="10">
        <f>IF(MONTH($A187)=1,SUM(Regional!BE186:BO186),IF(SUM(Regional!BE186:BO186)-SUM(Regional!BE185:BO185)&lt;=0,"",SUM(Regional!BE186:BO186)-SUM(Regional!BE185:BO185)))</f>
        <v>250126</v>
      </c>
      <c r="H187" s="10">
        <f>IF(MONTH($A187)=1,SUM(Regional!BP186:BZ186)-SUM(Regional!CA186:CK186),IF((SUM(Regional!BP186:BZ186)-SUM(Regional!BP185:BZ185))-(SUM(Regional!CA186:CK186)-SUM(Regional!CA185:CK185))&lt;=0,"",(SUM(Regional!BP186:BZ186)-SUM(Regional!BP185:BZ185))-(SUM(Regional!CA186:CK186)-SUM(Regional!CA185:CK185))))</f>
        <v>47803</v>
      </c>
      <c r="I187" s="10">
        <f>IF(MONTH($A187)=1,SUM(Regional!CA186:CK186),IF(SUM(Regional!CA186:CK186)-SUM(Regional!CA185:CK185)&lt;=0,"",SUM(Regional!CA186:CK186)-SUM(Regional!CA185:CK185)))</f>
        <v>9879</v>
      </c>
      <c r="J187" s="10">
        <f>'IPP (VVGU)'!S87</f>
        <v>1.7043500488369501</v>
      </c>
      <c r="K187" s="10">
        <f>'IPP (VVGU)'!Q87</f>
        <v>1.14408455374136</v>
      </c>
      <c r="L187" s="10">
        <f>'IPP (VVGU)'!R87</f>
        <v>2.6747871894639599</v>
      </c>
      <c r="M187" s="10">
        <f>'IPP (VVGU)'!B87</f>
        <v>101.06277088831</v>
      </c>
      <c r="N187" s="10">
        <f>'IPP (VVGU)'!C87</f>
        <v>145.895243503925</v>
      </c>
      <c r="O187" s="10">
        <f>'IPP (VVGU)'!D87</f>
        <v>103.239229263775</v>
      </c>
      <c r="P187" s="10">
        <f>'IPP (VVGU)'!E87</f>
        <v>103.695868214443</v>
      </c>
      <c r="Q187" s="10">
        <f>'IPP (VVGU)'!F87</f>
        <v>117.339034605885</v>
      </c>
      <c r="R187" s="10">
        <f>'IPP (VVGU)'!G87</f>
        <v>126.861049788671</v>
      </c>
      <c r="S187" s="10">
        <f>'IPP (VVGU)'!H87</f>
        <v>101.10497432872501</v>
      </c>
      <c r="T187" s="10">
        <f>'IPP (VVGU)'!I87</f>
        <v>108.94503494017999</v>
      </c>
      <c r="U187" s="10">
        <f>'IPP (VVGU)'!J87</f>
        <v>93.668098452653595</v>
      </c>
      <c r="V187" s="10">
        <f>'IPP (VVGU)'!K87</f>
        <v>94.063779971505298</v>
      </c>
      <c r="W187" s="10">
        <f>'IPP (VVGU)'!L87</f>
        <v>91.410633848328501</v>
      </c>
      <c r="X187" s="10">
        <f>'IPP (VVGU)'!M87</f>
        <v>89.828100740978996</v>
      </c>
      <c r="Y187" s="10">
        <f>'IPP (VVGU)'!N87</f>
        <v>85.1488620480024</v>
      </c>
      <c r="Z187" s="10">
        <f>'IPP (VVGU)'!O87</f>
        <v>120.716598163076</v>
      </c>
      <c r="AA187" s="10">
        <f>'IPP (VVGU)'!P87</f>
        <v>68.398676992452707</v>
      </c>
      <c r="AB187" s="10">
        <f>'OKVED (VVGU)'!B87</f>
        <v>1.68656351072985</v>
      </c>
      <c r="AC187" s="10">
        <f>'OKVED (VVGU)'!C87</f>
        <v>1.32735473348945</v>
      </c>
      <c r="AD187" s="10">
        <f>'OKVED (VVGU)'!D87</f>
        <v>1.13679587494393</v>
      </c>
      <c r="AE187" s="10">
        <f>'OKVED (VVGU)'!E87</f>
        <v>1.2137076998168299</v>
      </c>
      <c r="AF187" s="10">
        <f>'OKVED (VVGU)'!F87</f>
        <v>1.07502808922684</v>
      </c>
      <c r="AG187" s="10" t="str">
        <f>IF(MOD(MONTH(A187),3)=0,SUM('GRP (VVGU)'!B84:B86),"")</f>
        <v/>
      </c>
    </row>
    <row r="188" spans="1:33" ht="12.75" customHeight="1" x14ac:dyDescent="0.25">
      <c r="A188" s="13">
        <v>42767</v>
      </c>
      <c r="B188" s="10">
        <f>IF(MONTH($A188)=1,SUM(Regional!B187:L187),IF(SUM(Regional!B187:L187)-SUM(Regional!B186:L186)&lt;=0,"",SUM(Regional!B187:L187)-SUM(Regional!B186:L186)))</f>
        <v>131619.11400000003</v>
      </c>
      <c r="C188" s="10">
        <f>IF(MONTH($A188)=1,SUM(Regional!M187:W187)/1000000,IF(SUM(Regional!M187:W187)/1000000-SUM(Regional!M186:W186)/1000000&lt;=0,"",SUM(Regional!M187:W187)/1000000-SUM(Regional!M186:W186)/1000000))</f>
        <v>85122.56710642</v>
      </c>
      <c r="D188" s="10">
        <f>AVERAGE(Regional!X187:AH187)</f>
        <v>5.0454545454545459</v>
      </c>
      <c r="E188" s="10">
        <f>SUM(Regional!AI187:AS187)</f>
        <v>159616</v>
      </c>
      <c r="F188" s="10">
        <f>AVERAGE(Regional!AT187:BD187)*F187/100</f>
        <v>133.8770830206214</v>
      </c>
      <c r="G188" s="10">
        <f>IF(MONTH($A188)=1,SUM(Regional!BE187:BO187),IF(SUM(Regional!BE187:BO187)-SUM(Regional!BE186:BO186)&lt;=0,"",SUM(Regional!BE187:BO187)-SUM(Regional!BE186:BO186)))</f>
        <v>259508</v>
      </c>
      <c r="H188" s="10">
        <f>IF(MONTH($A188)=1,SUM(Regional!BP187:BZ187)-SUM(Regional!CA187:CK187),IF((SUM(Regional!BP187:BZ187)-SUM(Regional!BP186:BZ186))-(SUM(Regional!CA187:CK187)-SUM(Regional!CA186:CK186))&lt;=0,"",(SUM(Regional!BP187:BZ187)-SUM(Regional!BP186:BZ186))-(SUM(Regional!CA187:CK187)-SUM(Regional!CA186:CK186))))</f>
        <v>51611</v>
      </c>
      <c r="I188" s="10">
        <f>IF(MONTH($A188)=1,SUM(Regional!CA187:CK187),IF(SUM(Regional!CA187:CK187)-SUM(Regional!CA186:CK186)&lt;=0,"",SUM(Regional!CA187:CK187)-SUM(Regional!CA186:CK186)))</f>
        <v>14787</v>
      </c>
      <c r="J188" s="10">
        <f>'IPP (VVGU)'!S88</f>
        <v>1.6905323277635</v>
      </c>
      <c r="K188" s="10">
        <f>'IPP (VVGU)'!Q88</f>
        <v>1.13598619429476</v>
      </c>
      <c r="L188" s="10">
        <f>'IPP (VVGU)'!R88</f>
        <v>2.5897539393728102</v>
      </c>
      <c r="M188" s="10">
        <f>'IPP (VVGU)'!B88</f>
        <v>101.665798694594</v>
      </c>
      <c r="N188" s="10">
        <f>'IPP (VVGU)'!C88</f>
        <v>139.736241512395</v>
      </c>
      <c r="O188" s="10">
        <f>'IPP (VVGU)'!D88</f>
        <v>98.536624310314096</v>
      </c>
      <c r="P188" s="10">
        <f>'IPP (VVGU)'!E88</f>
        <v>102.842861142327</v>
      </c>
      <c r="Q188" s="10">
        <f>'IPP (VVGU)'!F88</f>
        <v>112.646086926606</v>
      </c>
      <c r="R188" s="10">
        <f>'IPP (VVGU)'!G88</f>
        <v>120.499025233247</v>
      </c>
      <c r="S188" s="10">
        <f>'IPP (VVGU)'!H88</f>
        <v>94.877128082462406</v>
      </c>
      <c r="T188" s="10">
        <f>'IPP (VVGU)'!I88</f>
        <v>106.83677810181101</v>
      </c>
      <c r="U188" s="10">
        <f>'IPP (VVGU)'!J88</f>
        <v>104.603575487302</v>
      </c>
      <c r="V188" s="10">
        <f>'IPP (VVGU)'!K88</f>
        <v>90.9342292315186</v>
      </c>
      <c r="W188" s="10">
        <f>'IPP (VVGU)'!L88</f>
        <v>92.826704516689503</v>
      </c>
      <c r="X188" s="10">
        <f>'IPP (VVGU)'!M88</f>
        <v>90.496110411379405</v>
      </c>
      <c r="Y188" s="10">
        <f>'IPP (VVGU)'!N88</f>
        <v>82.049245630140206</v>
      </c>
      <c r="Z188" s="10">
        <f>'IPP (VVGU)'!O88</f>
        <v>137.674976392307</v>
      </c>
      <c r="AA188" s="10">
        <f>'IPP (VVGU)'!P88</f>
        <v>62.677698732874603</v>
      </c>
      <c r="AB188" s="10">
        <f>'OKVED (VVGU)'!B88</f>
        <v>1.5984788996009001</v>
      </c>
      <c r="AC188" s="10">
        <f>'OKVED (VVGU)'!C88</f>
        <v>1.32500469156912</v>
      </c>
      <c r="AD188" s="10">
        <f>'OKVED (VVGU)'!D88</f>
        <v>1.12683839804065</v>
      </c>
      <c r="AE188" s="10">
        <f>'OKVED (VVGU)'!E88</f>
        <v>1.2121657503508401</v>
      </c>
      <c r="AF188" s="10">
        <f>'OKVED (VVGU)'!F88</f>
        <v>1.0896168917210101</v>
      </c>
      <c r="AG188" s="10" t="str">
        <f>IF(MOD(MONTH(A188),3)=0,SUM('GRP (VVGU)'!B85:B87),"")</f>
        <v/>
      </c>
    </row>
    <row r="189" spans="1:33" ht="12.75" customHeight="1" x14ac:dyDescent="0.25">
      <c r="A189" s="13">
        <v>42795</v>
      </c>
      <c r="B189" s="10">
        <f>IF(MONTH($A189)=1,SUM(Regional!B188:L188),IF(SUM(Regional!B188:L188)-SUM(Regional!B187:L187)&lt;=0,"",SUM(Regional!B188:L188)-SUM(Regional!B187:L187)))</f>
        <v>192495.76499999996</v>
      </c>
      <c r="C189" s="10">
        <f>IF(MONTH($A189)=1,SUM(Regional!M188:W188)/1000000,IF(SUM(Regional!M188:W188)/1000000-SUM(Regional!M187:W187)/1000000&lt;=0,"",SUM(Regional!M188:W188)/1000000-SUM(Regional!M187:W187)/1000000))</f>
        <v>127691.50354329005</v>
      </c>
      <c r="D189" s="10">
        <f>AVERAGE(Regional!X188:AH188)</f>
        <v>4.918181818181818</v>
      </c>
      <c r="E189" s="10">
        <f>SUM(Regional!AI188:AS188)</f>
        <v>167621</v>
      </c>
      <c r="F189" s="10">
        <f>AVERAGE(Regional!AT188:BD188)*F188/100</f>
        <v>133.78215199811586</v>
      </c>
      <c r="G189" s="10">
        <f>IF(MONTH($A189)=1,SUM(Regional!BE188:BO188),IF(SUM(Regional!BE188:BO188)-SUM(Regional!BE187:BO187)&lt;=0,"",SUM(Regional!BE188:BO188)-SUM(Regional!BE187:BO187)))</f>
        <v>362255</v>
      </c>
      <c r="H189" s="10">
        <f>IF(MONTH($A189)=1,SUM(Regional!BP188:BZ188)-SUM(Regional!CA188:CK188),IF((SUM(Regional!BP188:BZ188)-SUM(Regional!BP187:BZ187))-(SUM(Regional!CA188:CK188)-SUM(Regional!CA187:CK187))&lt;=0,"",(SUM(Regional!BP188:BZ188)-SUM(Regional!BP187:BZ187))-(SUM(Regional!CA188:CK188)-SUM(Regional!CA187:CK187))))</f>
        <v>66685</v>
      </c>
      <c r="I189" s="10">
        <f>IF(MONTH($A189)=1,SUM(Regional!CA188:CK188),IF(SUM(Regional!CA188:CK188)-SUM(Regional!CA187:CK187)&lt;=0,"",SUM(Regional!CA188:CK188)-SUM(Regional!CA187:CK187)))</f>
        <v>20059</v>
      </c>
      <c r="J189" s="10">
        <f>'IPP (VVGU)'!S89</f>
        <v>1.71172169203087</v>
      </c>
      <c r="K189" s="10">
        <f>'IPP (VVGU)'!Q89</f>
        <v>1.1325890016057001</v>
      </c>
      <c r="L189" s="10">
        <f>'IPP (VVGU)'!R89</f>
        <v>2.68829815002755</v>
      </c>
      <c r="M189" s="10">
        <f>'IPP (VVGU)'!B89</f>
        <v>99.440394774223606</v>
      </c>
      <c r="N189" s="10">
        <f>'IPP (VVGU)'!C89</f>
        <v>140.60896807111499</v>
      </c>
      <c r="O189" s="10">
        <f>'IPP (VVGU)'!D89</f>
        <v>97.9757533285932</v>
      </c>
      <c r="P189" s="10">
        <f>'IPP (VVGU)'!E89</f>
        <v>106.395636632372</v>
      </c>
      <c r="Q189" s="10">
        <f>'IPP (VVGU)'!F89</f>
        <v>118.876471618018</v>
      </c>
      <c r="R189" s="10">
        <f>'IPP (VVGU)'!G89</f>
        <v>123.449157036175</v>
      </c>
      <c r="S189" s="10">
        <f>'IPP (VVGU)'!H89</f>
        <v>103.32617269766899</v>
      </c>
      <c r="T189" s="10">
        <f>'IPP (VVGU)'!I89</f>
        <v>108.76756421237801</v>
      </c>
      <c r="U189" s="10">
        <f>'IPP (VVGU)'!J89</f>
        <v>110.24684924903001</v>
      </c>
      <c r="V189" s="10">
        <f>'IPP (VVGU)'!K89</f>
        <v>98.573671498025405</v>
      </c>
      <c r="W189" s="10">
        <f>'IPP (VVGU)'!L89</f>
        <v>89.048681366670905</v>
      </c>
      <c r="X189" s="10">
        <f>'IPP (VVGU)'!M89</f>
        <v>92.620624990620897</v>
      </c>
      <c r="Y189" s="10">
        <f>'IPP (VVGU)'!N89</f>
        <v>85.753330783699795</v>
      </c>
      <c r="Z189" s="10">
        <f>'IPP (VVGU)'!O89</f>
        <v>198.68120212728601</v>
      </c>
      <c r="AA189" s="10">
        <f>'IPP (VVGU)'!P89</f>
        <v>64.931638717547102</v>
      </c>
      <c r="AB189" s="10">
        <f>'OKVED (VVGU)'!B89</f>
        <v>1.66830452940701</v>
      </c>
      <c r="AC189" s="10">
        <f>'OKVED (VVGU)'!C89</f>
        <v>1.32306989670843</v>
      </c>
      <c r="AD189" s="10">
        <f>'OKVED (VVGU)'!D89</f>
        <v>1.1376094121543301</v>
      </c>
      <c r="AE189" s="10">
        <f>'OKVED (VVGU)'!E89</f>
        <v>1.2026719316163801</v>
      </c>
      <c r="AF189" s="10">
        <f>'OKVED (VVGU)'!F89</f>
        <v>1.0852697931456901</v>
      </c>
      <c r="AG189" s="10">
        <f>IF(MOD(MONTH(A189),3)=0,SUM('GRP (VVGU)'!B86:B88),"")</f>
        <v>4.4886395889945003</v>
      </c>
    </row>
    <row r="190" spans="1:33" ht="12.75" customHeight="1" x14ac:dyDescent="0.25">
      <c r="A190" s="13">
        <v>42826</v>
      </c>
      <c r="B190" s="10">
        <f>IF(MONTH($A190)=1,SUM(Regional!B189:L189),IF(SUM(Regional!B189:L189)-SUM(Regional!B188:L188)&lt;=0,"",SUM(Regional!B189:L189)-SUM(Regional!B188:L188)))</f>
        <v>151302.93000000011</v>
      </c>
      <c r="C190" s="10">
        <f>IF(MONTH($A190)=1,SUM(Regional!M189:W189)/1000000,IF(SUM(Regional!M189:W189)/1000000-SUM(Regional!M188:W188)/1000000&lt;=0,"",SUM(Regional!M189:W189)/1000000-SUM(Regional!M188:W188)/1000000))</f>
        <v>100315.92405244993</v>
      </c>
      <c r="D190" s="10">
        <f>AVERAGE(Regional!X189:AH189)</f>
        <v>4.872727272727273</v>
      </c>
      <c r="E190" s="10">
        <f>SUM(Regional!AI189:AS189)</f>
        <v>175521</v>
      </c>
      <c r="F190" s="10">
        <f>AVERAGE(Regional!AT189:BD189)*F189/100</f>
        <v>132.98310769027256</v>
      </c>
      <c r="G190" s="10">
        <f>IF(MONTH($A190)=1,SUM(Regional!BE189:BO189),IF(SUM(Regional!BE189:BO189)-SUM(Regional!BE188:BO188)&lt;=0,"",SUM(Regional!BE189:BO189)-SUM(Regional!BE188:BO188)))</f>
        <v>349401</v>
      </c>
      <c r="H190" s="10">
        <f>IF(MONTH($A190)=1,SUM(Regional!BP189:BZ189)-SUM(Regional!CA189:CK189),IF((SUM(Regional!BP189:BZ189)-SUM(Regional!BP188:BZ188))-(SUM(Regional!CA189:CK189)-SUM(Regional!CA188:CK188))&lt;=0,"",(SUM(Regional!BP189:BZ189)-SUM(Regional!BP188:BZ188))-(SUM(Regional!CA189:CK189)-SUM(Regional!CA188:CK188))))</f>
        <v>63338</v>
      </c>
      <c r="I190" s="10">
        <f>IF(MONTH($A190)=1,SUM(Regional!CA189:CK189),IF(SUM(Regional!CA189:CK189)-SUM(Regional!CA188:CK188)&lt;=0,"",SUM(Regional!CA189:CK189)-SUM(Regional!CA188:CK188)))</f>
        <v>20246</v>
      </c>
      <c r="J190" s="10">
        <f>'IPP (VVGU)'!S90</f>
        <v>1.70030858534935</v>
      </c>
      <c r="K190" s="10">
        <f>'IPP (VVGU)'!Q90</f>
        <v>1.11623554648006</v>
      </c>
      <c r="L190" s="10">
        <f>'IPP (VVGU)'!R90</f>
        <v>2.6277723591220399</v>
      </c>
      <c r="M190" s="10">
        <f>'IPP (VVGU)'!B90</f>
        <v>100.32163345498699</v>
      </c>
      <c r="N190" s="10">
        <f>'IPP (VVGU)'!C90</f>
        <v>134.455531213039</v>
      </c>
      <c r="O190" s="10">
        <f>'IPP (VVGU)'!D90</f>
        <v>92.552443635033896</v>
      </c>
      <c r="P190" s="10">
        <f>'IPP (VVGU)'!E90</f>
        <v>107.91266949860299</v>
      </c>
      <c r="Q190" s="10">
        <f>'IPP (VVGU)'!F90</f>
        <v>129.204285523268</v>
      </c>
      <c r="R190" s="10">
        <f>'IPP (VVGU)'!G90</f>
        <v>121.095689557947</v>
      </c>
      <c r="S190" s="10">
        <f>'IPP (VVGU)'!H90</f>
        <v>97.948280259207607</v>
      </c>
      <c r="T190" s="10">
        <f>'IPP (VVGU)'!I90</f>
        <v>106.834209127729</v>
      </c>
      <c r="U190" s="10">
        <f>'IPP (VVGU)'!J90</f>
        <v>120.941296411248</v>
      </c>
      <c r="V190" s="10">
        <f>'IPP (VVGU)'!K90</f>
        <v>102.89819529202001</v>
      </c>
      <c r="W190" s="10">
        <f>'IPP (VVGU)'!L90</f>
        <v>89.229549915039101</v>
      </c>
      <c r="X190" s="10">
        <f>'IPP (VVGU)'!M90</f>
        <v>92.093441862914602</v>
      </c>
      <c r="Y190" s="10">
        <f>'IPP (VVGU)'!N90</f>
        <v>80.336736403599602</v>
      </c>
      <c r="Z190" s="10">
        <f>'IPP (VVGU)'!O90</f>
        <v>118.45391210452701</v>
      </c>
      <c r="AA190" s="10">
        <f>'IPP (VVGU)'!P90</f>
        <v>63.8226845097454</v>
      </c>
      <c r="AB190" s="10">
        <f>'OKVED (VVGU)'!B90</f>
        <v>1.62274303431501</v>
      </c>
      <c r="AC190" s="10">
        <f>'OKVED (VVGU)'!C90</f>
        <v>1.33137757746705</v>
      </c>
      <c r="AD190" s="10">
        <f>'OKVED (VVGU)'!D90</f>
        <v>1.1326840643432401</v>
      </c>
      <c r="AE190" s="10">
        <f>'OKVED (VVGU)'!E90</f>
        <v>1.21257983688282</v>
      </c>
      <c r="AF190" s="10">
        <f>'OKVED (VVGU)'!F90</f>
        <v>1.08894954704929</v>
      </c>
      <c r="AG190" s="10" t="str">
        <f>IF(MOD(MONTH(A190),3)=0,SUM('GRP (VVGU)'!B87:B89),"")</f>
        <v/>
      </c>
    </row>
    <row r="191" spans="1:33" ht="12.75" customHeight="1" x14ac:dyDescent="0.25">
      <c r="A191" s="13">
        <v>42856</v>
      </c>
      <c r="B191" s="10">
        <f>IF(MONTH($A191)=1,SUM(Regional!B190:L190),IF(SUM(Regional!B190:L190)-SUM(Regional!B189:L189)&lt;=0,"",SUM(Regional!B190:L190)-SUM(Regional!B189:L189)))</f>
        <v>163419.505</v>
      </c>
      <c r="C191" s="10">
        <f>IF(MONTH($A191)=1,SUM(Regional!M190:W190)/1000000,IF(SUM(Regional!M190:W190)/1000000-SUM(Regional!M189:W189)/1000000&lt;=0,"",SUM(Regional!M190:W190)/1000000-SUM(Regional!M189:W189)/1000000))</f>
        <v>101974.69833079004</v>
      </c>
      <c r="D191" s="10">
        <f>AVERAGE(Regional!X190:AH190)</f>
        <v>4.8727272727272721</v>
      </c>
      <c r="E191" s="10">
        <f>SUM(Regional!AI190:AS190)</f>
        <v>199197</v>
      </c>
      <c r="F191" s="10">
        <f>AVERAGE(Regional!AT190:BD190)*F190/100</f>
        <v>132.7691257806255</v>
      </c>
      <c r="G191" s="10">
        <f>IF(MONTH($A191)=1,SUM(Regional!BE190:BO190),IF(SUM(Regional!BE190:BO190)-SUM(Regional!BE189:BO189)&lt;=0,"",SUM(Regional!BE190:BO190)-SUM(Regional!BE189:BO189)))</f>
        <v>375002</v>
      </c>
      <c r="H191" s="10">
        <f>IF(MONTH($A191)=1,SUM(Regional!BP190:BZ190)-SUM(Regional!CA190:CK190),IF((SUM(Regional!BP190:BZ190)-SUM(Regional!BP189:BZ189))-(SUM(Regional!CA190:CK190)-SUM(Regional!CA189:CK189))&lt;=0,"",(SUM(Regional!BP190:BZ190)-SUM(Regional!BP189:BZ189))-(SUM(Regional!CA190:CK190)-SUM(Regional!CA189:CK189))))</f>
        <v>68534</v>
      </c>
      <c r="I191" s="10">
        <f>IF(MONTH($A191)=1,SUM(Regional!CA190:CK190),IF(SUM(Regional!CA190:CK190)-SUM(Regional!CA189:CK189)&lt;=0,"",SUM(Regional!CA190:CK190)-SUM(Regional!CA189:CK189)))</f>
        <v>19640</v>
      </c>
      <c r="J191" s="10">
        <f>'IPP (VVGU)'!S91</f>
        <v>1.70301802822805</v>
      </c>
      <c r="K191" s="10">
        <f>'IPP (VVGU)'!Q91</f>
        <v>1.13168278982495</v>
      </c>
      <c r="L191" s="10">
        <f>'IPP (VVGU)'!R91</f>
        <v>2.6313312089344998</v>
      </c>
      <c r="M191" s="10">
        <f>'IPP (VVGU)'!B91</f>
        <v>101.86781361839</v>
      </c>
      <c r="N191" s="10">
        <f>'IPP (VVGU)'!C91</f>
        <v>143.92609491289599</v>
      </c>
      <c r="O191" s="10">
        <f>'IPP (VVGU)'!D91</f>
        <v>86.3430706671585</v>
      </c>
      <c r="P191" s="10">
        <f>'IPP (VVGU)'!E91</f>
        <v>112.80949280841</v>
      </c>
      <c r="Q191" s="10">
        <f>'IPP (VVGU)'!F91</f>
        <v>113.346591411921</v>
      </c>
      <c r="R191" s="10">
        <f>'IPP (VVGU)'!G91</f>
        <v>130.59511043580801</v>
      </c>
      <c r="S191" s="10">
        <f>'IPP (VVGU)'!H91</f>
        <v>102.46824996952</v>
      </c>
      <c r="T191" s="10">
        <f>'IPP (VVGU)'!I91</f>
        <v>107.421905210801</v>
      </c>
      <c r="U191" s="10">
        <f>'IPP (VVGU)'!J91</f>
        <v>118.640565813004</v>
      </c>
      <c r="V191" s="10">
        <f>'IPP (VVGU)'!K91</f>
        <v>105.854121318674</v>
      </c>
      <c r="W191" s="10">
        <f>'IPP (VVGU)'!L91</f>
        <v>96.3584788465553</v>
      </c>
      <c r="X191" s="10">
        <f>'IPP (VVGU)'!M91</f>
        <v>94.653613868241294</v>
      </c>
      <c r="Y191" s="10">
        <f>'IPP (VVGU)'!N91</f>
        <v>85.658820052068407</v>
      </c>
      <c r="Z191" s="10">
        <f>'IPP (VVGU)'!O91</f>
        <v>130.144454807785</v>
      </c>
      <c r="AA191" s="10">
        <f>'IPP (VVGU)'!P91</f>
        <v>66.806470851104095</v>
      </c>
      <c r="AB191" s="10">
        <f>'OKVED (VVGU)'!B91</f>
        <v>1.58928025748863</v>
      </c>
      <c r="AC191" s="10">
        <f>'OKVED (VVGU)'!C91</f>
        <v>1.3384713612453201</v>
      </c>
      <c r="AD191" s="10">
        <f>'OKVED (VVGU)'!D91</f>
        <v>1.1330458948526201</v>
      </c>
      <c r="AE191" s="10">
        <f>'OKVED (VVGU)'!E91</f>
        <v>1.21139430291059</v>
      </c>
      <c r="AF191" s="10">
        <f>'OKVED (VVGU)'!F91</f>
        <v>1.0914508245152801</v>
      </c>
      <c r="AG191" s="10" t="str">
        <f>IF(MOD(MONTH(A191),3)=0,SUM('GRP (VVGU)'!B88:B90),"")</f>
        <v/>
      </c>
    </row>
    <row r="192" spans="1:33" ht="12.75" customHeight="1" x14ac:dyDescent="0.25">
      <c r="A192" s="13">
        <v>42887</v>
      </c>
      <c r="B192" s="10">
        <f>IF(MONTH($A192)=1,SUM(Regional!B191:L191),IF(SUM(Regional!B191:L191)-SUM(Regional!B190:L190)&lt;=0,"",SUM(Regional!B191:L191)-SUM(Regional!B190:L190)))</f>
        <v>135105.23100000003</v>
      </c>
      <c r="C192" s="10">
        <f>IF(MONTH($A192)=1,SUM(Regional!M191:W191)/1000000,IF(SUM(Regional!M191:W191)/1000000-SUM(Regional!M190:W190)/1000000&lt;=0,"",SUM(Regional!M191:W191)/1000000-SUM(Regional!M190:W190)/1000000))</f>
        <v>132794.89483305998</v>
      </c>
      <c r="D192" s="10">
        <f>AVERAGE(Regional!X191:AH191)</f>
        <v>4.7272727272727266</v>
      </c>
      <c r="E192" s="10">
        <f>SUM(Regional!AI191:AS191)</f>
        <v>203596</v>
      </c>
      <c r="F192" s="10">
        <f>AVERAGE(Regional!AT191:BD191)*F191/100</f>
        <v>132.7341230111015</v>
      </c>
      <c r="G192" s="10">
        <f>IF(MONTH($A192)=1,SUM(Regional!BE191:BO191),IF(SUM(Regional!BE191:BO191)-SUM(Regional!BE190:BO190)&lt;=0,"",SUM(Regional!BE191:BO191)-SUM(Regional!BE190:BO190)))</f>
        <v>371139</v>
      </c>
      <c r="H192" s="10">
        <f>IF(MONTH($A192)=1,SUM(Regional!BP191:BZ191)-SUM(Regional!CA191:CK191),IF((SUM(Regional!BP191:BZ191)-SUM(Regional!BP190:BZ190))-(SUM(Regional!CA191:CK191)-SUM(Regional!CA190:CK190))&lt;=0,"",(SUM(Regional!BP191:BZ191)-SUM(Regional!BP190:BZ190))-(SUM(Regional!CA191:CK191)-SUM(Regional!CA190:CK190))))</f>
        <v>70152</v>
      </c>
      <c r="I192" s="10">
        <f>IF(MONTH($A192)=1,SUM(Regional!CA191:CK191),IF(SUM(Regional!CA191:CK191)-SUM(Regional!CA190:CK190)&lt;=0,"",SUM(Regional!CA191:CK191)-SUM(Regional!CA190:CK190)))</f>
        <v>21197</v>
      </c>
      <c r="J192" s="10">
        <f>'IPP (VVGU)'!S92</f>
        <v>1.7099785629086801</v>
      </c>
      <c r="K192" s="10">
        <f>'IPP (VVGU)'!Q92</f>
        <v>1.12336097475436</v>
      </c>
      <c r="L192" s="10">
        <f>'IPP (VVGU)'!R92</f>
        <v>2.6477124401403498</v>
      </c>
      <c r="M192" s="10">
        <f>'IPP (VVGU)'!B92</f>
        <v>101.61466084075801</v>
      </c>
      <c r="N192" s="10">
        <f>'IPP (VVGU)'!C92</f>
        <v>140.42812585757</v>
      </c>
      <c r="O192" s="10">
        <f>'IPP (VVGU)'!D92</f>
        <v>101.348785354669</v>
      </c>
      <c r="P192" s="10">
        <f>'IPP (VVGU)'!E92</f>
        <v>108.664211129663</v>
      </c>
      <c r="Q192" s="10">
        <f>'IPP (VVGU)'!F92</f>
        <v>123.391743450951</v>
      </c>
      <c r="R192" s="10">
        <f>'IPP (VVGU)'!G92</f>
        <v>127.57486914180799</v>
      </c>
      <c r="S192" s="10">
        <f>'IPP (VVGU)'!H92</f>
        <v>104.980870186104</v>
      </c>
      <c r="T192" s="10">
        <f>'IPP (VVGU)'!I92</f>
        <v>105.88836145997401</v>
      </c>
      <c r="U192" s="10">
        <f>'IPP (VVGU)'!J92</f>
        <v>113.067739602945</v>
      </c>
      <c r="V192" s="10">
        <f>'IPP (VVGU)'!K92</f>
        <v>108.789342170224</v>
      </c>
      <c r="W192" s="10">
        <f>'IPP (VVGU)'!L92</f>
        <v>90.827521206568207</v>
      </c>
      <c r="X192" s="10">
        <f>'IPP (VVGU)'!M92</f>
        <v>97.971692439839302</v>
      </c>
      <c r="Y192" s="10">
        <f>'IPP (VVGU)'!N92</f>
        <v>87.144370264938402</v>
      </c>
      <c r="Z192" s="10">
        <f>'IPP (VVGU)'!O92</f>
        <v>154.33172220542599</v>
      </c>
      <c r="AA192" s="10">
        <f>'IPP (VVGU)'!P92</f>
        <v>68.271646724673005</v>
      </c>
      <c r="AB192" s="10">
        <f>'OKVED (VVGU)'!B92</f>
        <v>1.6029470254026199</v>
      </c>
      <c r="AC192" s="10">
        <f>'OKVED (VVGU)'!C92</f>
        <v>1.35337427262048</v>
      </c>
      <c r="AD192" s="10">
        <f>'OKVED (VVGU)'!D92</f>
        <v>1.1337269706819499</v>
      </c>
      <c r="AE192" s="10">
        <f>'OKVED (VVGU)'!E92</f>
        <v>1.2252117994718199</v>
      </c>
      <c r="AF192" s="10">
        <f>'OKVED (VVGU)'!F92</f>
        <v>1.0768761730647201</v>
      </c>
      <c r="AG192" s="10">
        <f>IF(MOD(MONTH(A192),3)=0,SUM('GRP (VVGU)'!B89:B91),"")</f>
        <v>4.5067378515317698</v>
      </c>
    </row>
    <row r="193" spans="1:33" ht="12.75" customHeight="1" x14ac:dyDescent="0.25">
      <c r="A193" s="13">
        <v>42917</v>
      </c>
      <c r="B193" s="10">
        <f>IF(MONTH($A193)=1,SUM(Regional!B192:L192),IF(SUM(Regional!B192:L192)-SUM(Regional!B191:L191)&lt;=0,"",SUM(Regional!B192:L192)-SUM(Regional!B191:L191)))</f>
        <v>161145.21399999992</v>
      </c>
      <c r="C193" s="10">
        <f>IF(MONTH($A193)=1,SUM(Regional!M192:W192)/1000000,IF(SUM(Regional!M192:W192)/1000000-SUM(Regional!M191:W191)/1000000&lt;=0,"",SUM(Regional!M192:W192)/1000000-SUM(Regional!M191:W191)/1000000))</f>
        <v>106621.77746617002</v>
      </c>
      <c r="D193" s="10">
        <f>AVERAGE(Regional!X192:AH192)</f>
        <v>4.5545454545454547</v>
      </c>
      <c r="E193" s="10">
        <f>SUM(Regional!AI192:AS192)</f>
        <v>206380</v>
      </c>
      <c r="F193" s="10">
        <f>AVERAGE(Regional!AT192:BD192)*F192/100</f>
        <v>133.00924464788812</v>
      </c>
      <c r="G193" s="10">
        <f>IF(MONTH($A193)=1,SUM(Regional!BE192:BO192),IF(SUM(Regional!BE192:BO192)-SUM(Regional!BE191:BO191)&lt;=0,"",SUM(Regional!BE192:BO192)-SUM(Regional!BE191:BO191)))</f>
        <v>329896</v>
      </c>
      <c r="H193" s="10">
        <f>IF(MONTH($A193)=1,SUM(Regional!BP192:BZ192)-SUM(Regional!CA192:CK192),IF((SUM(Regional!BP192:BZ192)-SUM(Regional!BP191:BZ191))-(SUM(Regional!CA192:CK192)-SUM(Regional!CA191:CK191))&lt;=0,"",(SUM(Regional!BP192:BZ192)-SUM(Regional!BP191:BZ191))-(SUM(Regional!CA192:CK192)-SUM(Regional!CA191:CK191))))</f>
        <v>70311</v>
      </c>
      <c r="I193" s="10">
        <f>IF(MONTH($A193)=1,SUM(Regional!CA192:CK192),IF(SUM(Regional!CA192:CK192)-SUM(Regional!CA191:CK191)&lt;=0,"",SUM(Regional!CA192:CK192)-SUM(Regional!CA191:CK191)))</f>
        <v>21195</v>
      </c>
      <c r="J193" s="10">
        <f>'IPP (VVGU)'!S93</f>
        <v>1.72073367744886</v>
      </c>
      <c r="K193" s="10">
        <f>'IPP (VVGU)'!Q93</f>
        <v>1.1122453234704399</v>
      </c>
      <c r="L193" s="10">
        <f>'IPP (VVGU)'!R93</f>
        <v>2.6600574283749898</v>
      </c>
      <c r="M193" s="10">
        <f>'IPP (VVGU)'!B93</f>
        <v>103.71976182464</v>
      </c>
      <c r="N193" s="10">
        <f>'IPP (VVGU)'!C93</f>
        <v>136.47819562856699</v>
      </c>
      <c r="O193" s="10">
        <f>'IPP (VVGU)'!D93</f>
        <v>98.686460281791099</v>
      </c>
      <c r="P193" s="10">
        <f>'IPP (VVGU)'!E93</f>
        <v>104.21321611625901</v>
      </c>
      <c r="Q193" s="10">
        <f>'IPP (VVGU)'!F93</f>
        <v>104.086652646717</v>
      </c>
      <c r="R193" s="10">
        <f>'IPP (VVGU)'!G93</f>
        <v>122.950186680447</v>
      </c>
      <c r="S193" s="10">
        <f>'IPP (VVGU)'!H93</f>
        <v>99.786371456490599</v>
      </c>
      <c r="T193" s="10">
        <f>'IPP (VVGU)'!I93</f>
        <v>111.978117856758</v>
      </c>
      <c r="U193" s="10">
        <f>'IPP (VVGU)'!J93</f>
        <v>113.55969731286901</v>
      </c>
      <c r="V193" s="10">
        <f>'IPP (VVGU)'!K93</f>
        <v>112.904296390257</v>
      </c>
      <c r="W193" s="10">
        <f>'IPP (VVGU)'!L93</f>
        <v>91.222266515880605</v>
      </c>
      <c r="X193" s="10">
        <f>'IPP (VVGU)'!M93</f>
        <v>93.238083641707902</v>
      </c>
      <c r="Y193" s="10">
        <f>'IPP (VVGU)'!N93</f>
        <v>83.736421632959406</v>
      </c>
      <c r="Z193" s="10">
        <f>'IPP (VVGU)'!O93</f>
        <v>203.79223160734099</v>
      </c>
      <c r="AA193" s="10">
        <f>'IPP (VVGU)'!P93</f>
        <v>64.969708629988602</v>
      </c>
      <c r="AB193" s="10">
        <f>'OKVED (VVGU)'!B93</f>
        <v>1.5454575733448801</v>
      </c>
      <c r="AC193" s="10">
        <f>'OKVED (VVGU)'!C93</f>
        <v>1.34258042939681</v>
      </c>
      <c r="AD193" s="10">
        <f>'OKVED (VVGU)'!D93</f>
        <v>1.1386904009484899</v>
      </c>
      <c r="AE193" s="10">
        <f>'OKVED (VVGU)'!E93</f>
        <v>1.21400264588639</v>
      </c>
      <c r="AF193" s="10">
        <f>'OKVED (VVGU)'!F93</f>
        <v>1.08140249725283</v>
      </c>
      <c r="AG193" s="10" t="str">
        <f>IF(MOD(MONTH(A193),3)=0,SUM('GRP (VVGU)'!B90:B92),"")</f>
        <v/>
      </c>
    </row>
    <row r="194" spans="1:33" ht="12.75" customHeight="1" x14ac:dyDescent="0.25">
      <c r="A194" s="13">
        <v>42948</v>
      </c>
      <c r="B194" s="10">
        <f>IF(MONTH($A194)=1,SUM(Regional!B193:L193),IF(SUM(Regional!B193:L193)-SUM(Regional!B192:L192)&lt;=0,"",SUM(Regional!B193:L193)-SUM(Regional!B192:L192)))</f>
        <v>136672.14199999976</v>
      </c>
      <c r="C194" s="10">
        <f>IF(MONTH($A194)=1,SUM(Regional!M193:W193)/1000000,IF(SUM(Regional!M193:W193)/1000000-SUM(Regional!M192:W192)/1000000&lt;=0,"",SUM(Regional!M193:W193)/1000000-SUM(Regional!M192:W192)/1000000))</f>
        <v>102497.60066169011</v>
      </c>
      <c r="D194" s="10">
        <f>AVERAGE(Regional!X193:AH193)</f>
        <v>4.4727272727272727</v>
      </c>
      <c r="E194" s="10">
        <f>SUM(Regional!AI193:AS193)</f>
        <v>207800</v>
      </c>
      <c r="F194" s="10">
        <f>AVERAGE(Regional!AT193:BD193)*F193/100</f>
        <v>133.81455516548351</v>
      </c>
      <c r="G194" s="10">
        <f>IF(MONTH($A194)=1,SUM(Regional!BE193:BO193),IF(SUM(Regional!BE193:BO193)-SUM(Regional!BE192:BO192)&lt;=0,"",SUM(Regional!BE193:BO193)-SUM(Regional!BE192:BO192)))</f>
        <v>297565</v>
      </c>
      <c r="H194" s="10">
        <f>IF(MONTH($A194)=1,SUM(Regional!BP193:BZ193)-SUM(Regional!CA193:CK193),IF((SUM(Regional!BP193:BZ193)-SUM(Regional!BP192:BZ192))-(SUM(Regional!CA193:CK193)-SUM(Regional!CA192:CK192))&lt;=0,"",(SUM(Regional!BP193:BZ193)-SUM(Regional!BP192:BZ192))-(SUM(Regional!CA193:CK193)-SUM(Regional!CA192:CK192))))</f>
        <v>75725</v>
      </c>
      <c r="I194" s="10">
        <f>IF(MONTH($A194)=1,SUM(Regional!CA193:CK193),IF(SUM(Regional!CA193:CK193)-SUM(Regional!CA192:CK192)&lt;=0,"",SUM(Regional!CA193:CK193)-SUM(Regional!CA192:CK192)))</f>
        <v>24165</v>
      </c>
      <c r="J194" s="10">
        <f>'IPP (VVGU)'!S94</f>
        <v>1.7078858795888101</v>
      </c>
      <c r="K194" s="10">
        <f>'IPP (VVGU)'!Q94</f>
        <v>1.11898381441777</v>
      </c>
      <c r="L194" s="10">
        <f>'IPP (VVGU)'!R94</f>
        <v>2.64691887358698</v>
      </c>
      <c r="M194" s="10">
        <f>'IPP (VVGU)'!B94</f>
        <v>103.126371462636</v>
      </c>
      <c r="N194" s="10">
        <f>'IPP (VVGU)'!C94</f>
        <v>140.30293599652501</v>
      </c>
      <c r="O194" s="10">
        <f>'IPP (VVGU)'!D94</f>
        <v>98.665570429172405</v>
      </c>
      <c r="P194" s="10">
        <f>'IPP (VVGU)'!E94</f>
        <v>105.732440824707</v>
      </c>
      <c r="Q194" s="10">
        <f>'IPP (VVGU)'!F94</f>
        <v>117.71002836643</v>
      </c>
      <c r="R194" s="10">
        <f>'IPP (VVGU)'!G94</f>
        <v>126.418864458027</v>
      </c>
      <c r="S194" s="10">
        <f>'IPP (VVGU)'!H94</f>
        <v>102.73331964106001</v>
      </c>
      <c r="T194" s="10">
        <f>'IPP (VVGU)'!I94</f>
        <v>114.29593872009001</v>
      </c>
      <c r="U194" s="10">
        <f>'IPP (VVGU)'!J94</f>
        <v>109.60552691397299</v>
      </c>
      <c r="V194" s="10">
        <f>'IPP (VVGU)'!K94</f>
        <v>106.974402451286</v>
      </c>
      <c r="W194" s="10">
        <f>'IPP (VVGU)'!L94</f>
        <v>97.510992628942603</v>
      </c>
      <c r="X194" s="10">
        <f>'IPP (VVGU)'!M94</f>
        <v>100.79767278403401</v>
      </c>
      <c r="Y194" s="10">
        <f>'IPP (VVGU)'!N94</f>
        <v>86.5654128659002</v>
      </c>
      <c r="Z194" s="10">
        <f>'IPP (VVGU)'!O94</f>
        <v>163.00682476271501</v>
      </c>
      <c r="AA194" s="10">
        <f>'IPP (VVGU)'!P94</f>
        <v>67.042173613194194</v>
      </c>
      <c r="AB194" s="10">
        <f>'OKVED (VVGU)'!B94</f>
        <v>1.57875120365949</v>
      </c>
      <c r="AC194" s="10">
        <f>'OKVED (VVGU)'!C94</f>
        <v>1.3429947511937901</v>
      </c>
      <c r="AD194" s="10">
        <f>'OKVED (VVGU)'!D94</f>
        <v>1.13565129648176</v>
      </c>
      <c r="AE194" s="10">
        <f>'OKVED (VVGU)'!E94</f>
        <v>1.2139049823396799</v>
      </c>
      <c r="AF194" s="10">
        <f>'OKVED (VVGU)'!F94</f>
        <v>1.0920854173393599</v>
      </c>
      <c r="AG194" s="10" t="str">
        <f>IF(MOD(MONTH(A194),3)=0,SUM('GRP (VVGU)'!B91:B93),"")</f>
        <v/>
      </c>
    </row>
    <row r="195" spans="1:33" ht="12.75" customHeight="1" x14ac:dyDescent="0.25">
      <c r="A195" s="13">
        <v>42979</v>
      </c>
      <c r="B195" s="10">
        <f>IF(MONTH($A195)=1,SUM(Regional!B194:L194),IF(SUM(Regional!B194:L194)-SUM(Regional!B193:L193)&lt;=0,"",SUM(Regional!B194:L194)-SUM(Regional!B193:L193)))</f>
        <v>139445.09700000007</v>
      </c>
      <c r="C195" s="10">
        <f>IF(MONTH($A195)=1,SUM(Regional!M194:W194)/1000000,IF(SUM(Regional!M194:W194)/1000000-SUM(Regional!M193:W193)/1000000&lt;=0,"",SUM(Regional!M194:W194)/1000000-SUM(Regional!M193:W193)/1000000))</f>
        <v>92781.412115889951</v>
      </c>
      <c r="D195" s="10">
        <f>AVERAGE(Regional!X194:AH194)</f>
        <v>4.5545454545454547</v>
      </c>
      <c r="E195" s="10">
        <f>SUM(Regional!AI194:AS194)</f>
        <v>206778</v>
      </c>
      <c r="F195" s="10">
        <f>AVERAGE(Regional!AT194:BD194)*F194/100</f>
        <v>135.26461834509496</v>
      </c>
      <c r="G195" s="10">
        <f>IF(MONTH($A195)=1,SUM(Regional!BE194:BO194),IF(SUM(Regional!BE194:BO194)-SUM(Regional!BE193:BO193)&lt;=0,"",SUM(Regional!BE194:BO194)-SUM(Regional!BE193:BO193)))</f>
        <v>350523</v>
      </c>
      <c r="H195" s="10">
        <f>IF(MONTH($A195)=1,SUM(Regional!BP194:BZ194)-SUM(Regional!CA194:CK194),IF((SUM(Regional!BP194:BZ194)-SUM(Regional!BP193:BZ193))-(SUM(Regional!CA194:CK194)-SUM(Regional!CA193:CK193))&lt;=0,"",(SUM(Regional!BP194:BZ194)-SUM(Regional!BP193:BZ193))-(SUM(Regional!CA194:CK194)-SUM(Regional!CA193:CK193))))</f>
        <v>71217</v>
      </c>
      <c r="I195" s="10">
        <f>IF(MONTH($A195)=1,SUM(Regional!CA194:CK194),IF(SUM(Regional!CA194:CK194)-SUM(Regional!CA193:CK193)&lt;=0,"",SUM(Regional!CA194:CK194)-SUM(Regional!CA193:CK193)))</f>
        <v>25726</v>
      </c>
      <c r="J195" s="10">
        <f>'IPP (VVGU)'!S95</f>
        <v>1.69314404552863</v>
      </c>
      <c r="K195" s="10">
        <f>'IPP (VVGU)'!Q95</f>
        <v>1.1241079041250099</v>
      </c>
      <c r="L195" s="10">
        <f>'IPP (VVGU)'!R95</f>
        <v>2.61568680427626</v>
      </c>
      <c r="M195" s="10">
        <f>'IPP (VVGU)'!B95</f>
        <v>100.057002407334</v>
      </c>
      <c r="N195" s="10">
        <f>'IPP (VVGU)'!C95</f>
        <v>141.550444262833</v>
      </c>
      <c r="O195" s="10">
        <f>'IPP (VVGU)'!D95</f>
        <v>94.791149146241906</v>
      </c>
      <c r="P195" s="10">
        <f>'IPP (VVGU)'!E95</f>
        <v>104.636160822015</v>
      </c>
      <c r="Q195" s="10">
        <f>'IPP (VVGU)'!F95</f>
        <v>121.312759504017</v>
      </c>
      <c r="R195" s="10">
        <f>'IPP (VVGU)'!G95</f>
        <v>124.138170423945</v>
      </c>
      <c r="S195" s="10">
        <f>'IPP (VVGU)'!H95</f>
        <v>96.992749587369403</v>
      </c>
      <c r="T195" s="10">
        <f>'IPP (VVGU)'!I95</f>
        <v>116.545395749116</v>
      </c>
      <c r="U195" s="10">
        <f>'IPP (VVGU)'!J95</f>
        <v>112.962159807326</v>
      </c>
      <c r="V195" s="10">
        <f>'IPP (VVGU)'!K95</f>
        <v>108.945921337035</v>
      </c>
      <c r="W195" s="10">
        <f>'IPP (VVGU)'!L95</f>
        <v>90.422724180105902</v>
      </c>
      <c r="X195" s="10">
        <f>'IPP (VVGU)'!M95</f>
        <v>95.919128636631598</v>
      </c>
      <c r="Y195" s="10">
        <f>'IPP (VVGU)'!N95</f>
        <v>87.574400274628303</v>
      </c>
      <c r="Z195" s="10">
        <f>'IPP (VVGU)'!O95</f>
        <v>172.62203038714699</v>
      </c>
      <c r="AA195" s="10">
        <f>'IPP (VVGU)'!P95</f>
        <v>65.145000893616697</v>
      </c>
      <c r="AB195" s="10">
        <f>'OKVED (VVGU)'!B95</f>
        <v>1.53359169219655</v>
      </c>
      <c r="AC195" s="10">
        <f>'OKVED (VVGU)'!C95</f>
        <v>1.35408732790119</v>
      </c>
      <c r="AD195" s="10">
        <f>'OKVED (VVGU)'!D95</f>
        <v>1.1418704230132799</v>
      </c>
      <c r="AE195" s="10">
        <f>'OKVED (VVGU)'!E95</f>
        <v>1.24861861125686</v>
      </c>
      <c r="AF195" s="10">
        <f>'OKVED (VVGU)'!F95</f>
        <v>1.1248250292106099</v>
      </c>
      <c r="AG195" s="10">
        <f>IF(MOD(MONTH(A195),3)=0,SUM('GRP (VVGU)'!B92:B94),"")</f>
        <v>4.51849664841383</v>
      </c>
    </row>
    <row r="196" spans="1:33" ht="12.75" customHeight="1" x14ac:dyDescent="0.25">
      <c r="A196" s="13">
        <v>43009</v>
      </c>
      <c r="B196" s="10">
        <f>IF(MONTH($A196)=1,SUM(Regional!B195:L195),IF(SUM(Regional!B195:L195)-SUM(Regional!B194:L194)&lt;=0,"",SUM(Regional!B195:L195)-SUM(Regional!B194:L194)))</f>
        <v>175872.777</v>
      </c>
      <c r="C196" s="10">
        <f>IF(MONTH($A196)=1,SUM(Regional!M195:W195)/1000000,IF(SUM(Regional!M195:W195)/1000000-SUM(Regional!M194:W194)/1000000&lt;=0,"",SUM(Regional!M195:W195)/1000000-SUM(Regional!M194:W194)/1000000))</f>
        <v>113541.85587939003</v>
      </c>
      <c r="D196" s="10">
        <f>AVERAGE(Regional!X195:AH195)</f>
        <v>4.4909090909090903</v>
      </c>
      <c r="E196" s="10">
        <f>SUM(Regional!AI195:AS195)</f>
        <v>198767</v>
      </c>
      <c r="F196" s="10">
        <f>AVERAGE(Regional!AT195:BD195)*F195/100</f>
        <v>136.34427593515855</v>
      </c>
      <c r="G196" s="10">
        <f>IF(MONTH($A196)=1,SUM(Regional!BE195:BO195),IF(SUM(Regional!BE195:BO195)-SUM(Regional!BE194:BO194)&lt;=0,"",SUM(Regional!BE195:BO195)-SUM(Regional!BE194:BO194)))</f>
        <v>339356</v>
      </c>
      <c r="H196" s="10">
        <f>IF(MONTH($A196)=1,SUM(Regional!BP195:BZ195)-SUM(Regional!CA195:CK195),IF((SUM(Regional!BP195:BZ195)-SUM(Regional!BP194:BZ194))-(SUM(Regional!CA195:CK195)-SUM(Regional!CA194:CK194))&lt;=0,"",(SUM(Regional!BP195:BZ195)-SUM(Regional!BP194:BZ194))-(SUM(Regional!CA195:CK195)-SUM(Regional!CA194:CK194))))</f>
        <v>77210</v>
      </c>
      <c r="I196" s="10">
        <f>IF(MONTH($A196)=1,SUM(Regional!CA195:CK195),IF(SUM(Regional!CA195:CK195)-SUM(Regional!CA194:CK194)&lt;=0,"",SUM(Regional!CA195:CK195)-SUM(Regional!CA194:CK194)))</f>
        <v>30146</v>
      </c>
      <c r="J196" s="10">
        <f>'IPP (VVGU)'!S96</f>
        <v>1.7242065334085299</v>
      </c>
      <c r="K196" s="10">
        <f>'IPP (VVGU)'!Q96</f>
        <v>1.11443283621864</v>
      </c>
      <c r="L196" s="10">
        <f>'IPP (VVGU)'!R96</f>
        <v>2.7056501334728802</v>
      </c>
      <c r="M196" s="10">
        <f>'IPP (VVGU)'!B96</f>
        <v>101.199250888609</v>
      </c>
      <c r="N196" s="10">
        <f>'IPP (VVGU)'!C96</f>
        <v>140.34083419141399</v>
      </c>
      <c r="O196" s="10">
        <f>'IPP (VVGU)'!D96</f>
        <v>102.288516099123</v>
      </c>
      <c r="P196" s="10">
        <f>'IPP (VVGU)'!E96</f>
        <v>107.126884575544</v>
      </c>
      <c r="Q196" s="10">
        <f>'IPP (VVGU)'!F96</f>
        <v>117.62041462358501</v>
      </c>
      <c r="R196" s="10">
        <f>'IPP (VVGU)'!G96</f>
        <v>122.50181434289701</v>
      </c>
      <c r="S196" s="10">
        <f>'IPP (VVGU)'!H96</f>
        <v>98.433841432306906</v>
      </c>
      <c r="T196" s="10">
        <f>'IPP (VVGU)'!I96</f>
        <v>116.179914061858</v>
      </c>
      <c r="U196" s="10">
        <f>'IPP (VVGU)'!J96</f>
        <v>113.894076284544</v>
      </c>
      <c r="V196" s="10">
        <f>'IPP (VVGU)'!K96</f>
        <v>78.742122529277395</v>
      </c>
      <c r="W196" s="10">
        <f>'IPP (VVGU)'!L96</f>
        <v>93.712157875913405</v>
      </c>
      <c r="X196" s="10">
        <f>'IPP (VVGU)'!M96</f>
        <v>98.571699873914994</v>
      </c>
      <c r="Y196" s="10">
        <f>'IPP (VVGU)'!N96</f>
        <v>92.760459580268204</v>
      </c>
      <c r="Z196" s="10">
        <f>'IPP (VVGU)'!O96</f>
        <v>196.14250280399301</v>
      </c>
      <c r="AA196" s="10">
        <f>'IPP (VVGU)'!P96</f>
        <v>65.383985671380401</v>
      </c>
      <c r="AB196" s="10">
        <f>'OKVED (VVGU)'!B96</f>
        <v>1.5347368798652199</v>
      </c>
      <c r="AC196" s="10">
        <f>'OKVED (VVGU)'!C96</f>
        <v>1.3602389900623799</v>
      </c>
      <c r="AD196" s="10">
        <f>'OKVED (VVGU)'!D96</f>
        <v>1.1394717082314201</v>
      </c>
      <c r="AE196" s="10">
        <f>'OKVED (VVGU)'!E96</f>
        <v>1.24294789925141</v>
      </c>
      <c r="AF196" s="10">
        <f>'OKVED (VVGU)'!F96</f>
        <v>1.1172416524993101</v>
      </c>
      <c r="AG196" s="10" t="str">
        <f>IF(MOD(MONTH(A196),3)=0,SUM('GRP (VVGU)'!B93:B95),"")</f>
        <v/>
      </c>
    </row>
    <row r="197" spans="1:33" ht="12.75" customHeight="1" x14ac:dyDescent="0.25">
      <c r="A197" s="13">
        <v>43040</v>
      </c>
      <c r="B197" s="10">
        <f>IF(MONTH($A197)=1,SUM(Regional!B196:L196),IF(SUM(Regional!B196:L196)-SUM(Regional!B195:L195)&lt;=0,"",SUM(Regional!B196:L196)-SUM(Regional!B195:L195)))</f>
        <v>149492.23700000043</v>
      </c>
      <c r="C197" s="10">
        <f>IF(MONTH($A197)=1,SUM(Regional!M196:W196)/1000000,IF(SUM(Regional!M196:W196)/1000000-SUM(Regional!M195:W195)/1000000&lt;=0,"",SUM(Regional!M196:W196)/1000000-SUM(Regional!M195:W195)/1000000))</f>
        <v>105607.45336917008</v>
      </c>
      <c r="D197" s="10">
        <f>AVERAGE(Regional!X196:AH196)</f>
        <v>4.5090909090909088</v>
      </c>
      <c r="E197" s="10">
        <f>SUM(Regional!AI196:AS196)</f>
        <v>188458</v>
      </c>
      <c r="F197" s="10">
        <f>AVERAGE(Regional!AT196:BD196)*F196/100</f>
        <v>137.12267780140652</v>
      </c>
      <c r="G197" s="10">
        <f>IF(MONTH($A197)=1,SUM(Regional!BE196:BO196),IF(SUM(Regional!BE196:BO196)-SUM(Regional!BE195:BO195)&lt;=0,"",SUM(Regional!BE196:BO196)-SUM(Regional!BE195:BO195)))</f>
        <v>366927</v>
      </c>
      <c r="H197" s="10">
        <f>IF(MONTH($A197)=1,SUM(Regional!BP196:BZ196)-SUM(Regional!CA196:CK196),IF((SUM(Regional!BP196:BZ196)-SUM(Regional!BP195:BZ195))-(SUM(Regional!CA196:CK196)-SUM(Regional!CA195:CK195))&lt;=0,"",(SUM(Regional!BP196:BZ196)-SUM(Regional!BP195:BZ195))-(SUM(Regional!CA196:CK196)-SUM(Regional!CA195:CK195))))</f>
        <v>78967</v>
      </c>
      <c r="I197" s="10">
        <f>IF(MONTH($A197)=1,SUM(Regional!CA196:CK196),IF(SUM(Regional!CA196:CK196)-SUM(Regional!CA195:CK195)&lt;=0,"",SUM(Regional!CA196:CK196)-SUM(Regional!CA195:CK195)))</f>
        <v>33520</v>
      </c>
      <c r="J197" s="10">
        <f>'IPP (VVGU)'!S97</f>
        <v>1.7053093789973499</v>
      </c>
      <c r="K197" s="10">
        <f>'IPP (VVGU)'!Q97</f>
        <v>1.1066509308675201</v>
      </c>
      <c r="L197" s="10">
        <f>'IPP (VVGU)'!R97</f>
        <v>2.6923596723880001</v>
      </c>
      <c r="M197" s="10">
        <f>'IPP (VVGU)'!B97</f>
        <v>102.198606823787</v>
      </c>
      <c r="N197" s="10">
        <f>'IPP (VVGU)'!C97</f>
        <v>140.66338589090401</v>
      </c>
      <c r="O197" s="10">
        <f>'IPP (VVGU)'!D97</f>
        <v>106.70036908574799</v>
      </c>
      <c r="P197" s="10">
        <f>'IPP (VVGU)'!E97</f>
        <v>110.23168669083</v>
      </c>
      <c r="Q197" s="10">
        <f>'IPP (VVGU)'!F97</f>
        <v>121.28607971123699</v>
      </c>
      <c r="R197" s="10">
        <f>'IPP (VVGU)'!G97</f>
        <v>126.36430994788</v>
      </c>
      <c r="S197" s="10">
        <f>'IPP (VVGU)'!H97</f>
        <v>102.543402745588</v>
      </c>
      <c r="T197" s="10">
        <f>'IPP (VVGU)'!I97</f>
        <v>114.419947925805</v>
      </c>
      <c r="U197" s="10">
        <f>'IPP (VVGU)'!J97</f>
        <v>120.91264924860501</v>
      </c>
      <c r="V197" s="10">
        <f>'IPP (VVGU)'!K97</f>
        <v>80.489418813153407</v>
      </c>
      <c r="W197" s="10">
        <f>'IPP (VVGU)'!L97</f>
        <v>95.993380012996894</v>
      </c>
      <c r="X197" s="10">
        <f>'IPP (VVGU)'!M97</f>
        <v>102.07363517673301</v>
      </c>
      <c r="Y197" s="10">
        <f>'IPP (VVGU)'!N97</f>
        <v>89.998011578811401</v>
      </c>
      <c r="Z197" s="10">
        <f>'IPP (VVGU)'!O97</f>
        <v>207.36732301800501</v>
      </c>
      <c r="AA197" s="10">
        <f>'IPP (VVGU)'!P97</f>
        <v>63.443749644129703</v>
      </c>
      <c r="AB197" s="10">
        <f>'OKVED (VVGU)'!B97</f>
        <v>1.5668288835361699</v>
      </c>
      <c r="AC197" s="10">
        <f>'OKVED (VVGU)'!C97</f>
        <v>1.3665900654137</v>
      </c>
      <c r="AD197" s="10">
        <f>'OKVED (VVGU)'!D97</f>
        <v>1.1340372373165699</v>
      </c>
      <c r="AE197" s="10">
        <f>'OKVED (VVGU)'!E97</f>
        <v>1.2428660151696</v>
      </c>
      <c r="AF197" s="10">
        <f>'OKVED (VVGU)'!F97</f>
        <v>1.11907308888589</v>
      </c>
      <c r="AG197" s="10" t="str">
        <f>IF(MOD(MONTH(A197),3)=0,SUM('GRP (VVGU)'!B94:B96),"")</f>
        <v/>
      </c>
    </row>
    <row r="198" spans="1:33" ht="12.75" customHeight="1" x14ac:dyDescent="0.25">
      <c r="A198" s="13">
        <v>43070</v>
      </c>
      <c r="B198" s="10">
        <f>IF(MONTH($A198)=1,SUM(Regional!B197:L197),IF(SUM(Regional!B197:L197)-SUM(Regional!B196:L196)&lt;=0,"",SUM(Regional!B197:L197)-SUM(Regional!B196:L196)))</f>
        <v>203570.43499999959</v>
      </c>
      <c r="C198" s="10">
        <f>IF(MONTH($A198)=1,SUM(Regional!M197:W197)/1000000,IF(SUM(Regional!M197:W197)/1000000-SUM(Regional!M196:W196)/1000000&lt;=0,"",SUM(Regional!M197:W197)/1000000-SUM(Regional!M196:W196)/1000000))</f>
        <v>189666.12689067982</v>
      </c>
      <c r="D198" s="10">
        <f>AVERAGE(Regional!X197:AH197)</f>
        <v>4.4363636363636365</v>
      </c>
      <c r="E198" s="10">
        <f>SUM(Regional!AI197:AS197)</f>
        <v>173906</v>
      </c>
      <c r="F198" s="10">
        <f>AVERAGE(Regional!AT197:BD197)*F197/100</f>
        <v>137.96161927559149</v>
      </c>
      <c r="G198" s="10">
        <f>IF(MONTH($A198)=1,SUM(Regional!BE197:BO197),IF(SUM(Regional!BE197:BO197)-SUM(Regional!BE196:BO196)&lt;=0,"",SUM(Regional!BE197:BO197)-SUM(Regional!BE196:BO196)))</f>
        <v>460256</v>
      </c>
      <c r="H198" s="10">
        <f>IF(MONTH($A198)=1,SUM(Regional!BP197:BZ197)-SUM(Regional!CA197:CK197),IF((SUM(Regional!BP197:BZ197)-SUM(Regional!BP196:BZ196))-(SUM(Regional!CA197:CK197)-SUM(Regional!CA196:CK196))&lt;=0,"",(SUM(Regional!BP197:BZ197)-SUM(Regional!BP196:BZ196))-(SUM(Regional!CA197:CK197)-SUM(Regional!CA196:CK196))))</f>
        <v>88770</v>
      </c>
      <c r="I198" s="10">
        <f>IF(MONTH($A198)=1,SUM(Regional!CA197:CK197),IF(SUM(Regional!CA197:CK197)-SUM(Regional!CA196:CK196)&lt;=0,"",SUM(Regional!CA197:CK197)-SUM(Regional!CA196:CK196)))</f>
        <v>41551</v>
      </c>
      <c r="J198" s="10">
        <f>'IPP (VVGU)'!S98</f>
        <v>1.7238942379736699</v>
      </c>
      <c r="K198" s="10">
        <f>'IPP (VVGU)'!Q98</f>
        <v>1.1018915390950501</v>
      </c>
      <c r="L198" s="10">
        <f>'IPP (VVGU)'!R98</f>
        <v>2.7692241699886102</v>
      </c>
      <c r="M198" s="10">
        <f>'IPP (VVGU)'!B98</f>
        <v>105.694385734477</v>
      </c>
      <c r="N198" s="10">
        <f>'IPP (VVGU)'!C98</f>
        <v>141.101841099876</v>
      </c>
      <c r="O198" s="10">
        <f>'IPP (VVGU)'!D98</f>
        <v>106.58407823920901</v>
      </c>
      <c r="P198" s="10">
        <f>'IPP (VVGU)'!E98</f>
        <v>110.41338241954701</v>
      </c>
      <c r="Q198" s="10">
        <f>'IPP (VVGU)'!F98</f>
        <v>141.24151188496199</v>
      </c>
      <c r="R198" s="10">
        <f>'IPP (VVGU)'!G98</f>
        <v>126.437230058084</v>
      </c>
      <c r="S198" s="10">
        <f>'IPP (VVGU)'!H98</f>
        <v>102.951128408351</v>
      </c>
      <c r="T198" s="10">
        <f>'IPP (VVGU)'!I98</f>
        <v>118.405299374743</v>
      </c>
      <c r="U198" s="10">
        <f>'IPP (VVGU)'!J98</f>
        <v>124.92032994227699</v>
      </c>
      <c r="V198" s="10">
        <f>'IPP (VVGU)'!K98</f>
        <v>90.011973429420493</v>
      </c>
      <c r="W198" s="10">
        <f>'IPP (VVGU)'!L98</f>
        <v>90.696306136978606</v>
      </c>
      <c r="X198" s="10">
        <f>'IPP (VVGU)'!M98</f>
        <v>96.664375807659695</v>
      </c>
      <c r="Y198" s="10">
        <f>'IPP (VVGU)'!N98</f>
        <v>89.6607903615418</v>
      </c>
      <c r="Z198" s="10">
        <f>'IPP (VVGU)'!O98</f>
        <v>212.71512986797899</v>
      </c>
      <c r="AA198" s="10">
        <f>'IPP (VVGU)'!P98</f>
        <v>66.624192184680695</v>
      </c>
      <c r="AB198" s="10">
        <f>'OKVED (VVGU)'!B98</f>
        <v>1.4729093549874299</v>
      </c>
      <c r="AC198" s="10">
        <f>'OKVED (VVGU)'!C98</f>
        <v>1.37278378056752</v>
      </c>
      <c r="AD198" s="10">
        <f>'OKVED (VVGU)'!D98</f>
        <v>1.13736568107126</v>
      </c>
      <c r="AE198" s="10">
        <f>'OKVED (VVGU)'!E98</f>
        <v>1.2357151885837001</v>
      </c>
      <c r="AF198" s="10">
        <f>'OKVED (VVGU)'!F98</f>
        <v>1.1109032940607499</v>
      </c>
      <c r="AG198" s="10">
        <f>IF(MOD(MONTH(A198),3)=0,SUM('GRP (VVGU)'!B95:B97),"")</f>
        <v>4.5467649006761404</v>
      </c>
    </row>
    <row r="199" spans="1:33" ht="12.75" customHeight="1" x14ac:dyDescent="0.25">
      <c r="A199" s="13">
        <v>43101</v>
      </c>
      <c r="B199" s="10">
        <f>IF(MONTH($A199)=1,SUM(Regional!B198:L198),IF(SUM(Regional!B198:L198)-SUM(Regional!B197:L197)&lt;=0,"",SUM(Regional!B198:L198)-SUM(Regional!B197:L197)))</f>
        <v>143112.875</v>
      </c>
      <c r="C199" s="10">
        <f>IF(MONTH($A199)=1,SUM(Regional!M198:W198)/1000000,IF(SUM(Regional!M198:W198)/1000000-SUM(Regional!M197:W197)/1000000&lt;=0,"",SUM(Regional!M198:W198)/1000000-SUM(Regional!M197:W197)/1000000))</f>
        <v>64688.259666149992</v>
      </c>
      <c r="D199" s="10">
        <f>AVERAGE(Regional!X198:AH198)</f>
        <v>4.7090909090909099</v>
      </c>
      <c r="E199" s="10">
        <f>SUM(Regional!AI198:AS198)</f>
        <v>174513</v>
      </c>
      <c r="F199" s="10">
        <f>AVERAGE(Regional!AT198:BD198)*F198/100</f>
        <v>138.67274871313023</v>
      </c>
      <c r="G199" s="10">
        <f>IF(MONTH($A199)=1,SUM(Regional!BE198:BO198),IF(SUM(Regional!BE198:BO198)-SUM(Regional!BE197:BO197)&lt;=0,"",SUM(Regional!BE198:BO198)-SUM(Regional!BE197:BO197)))</f>
        <v>280035</v>
      </c>
      <c r="H199" s="10">
        <f>IF(MONTH($A199)=1,SUM(Regional!BP198:BZ198)-SUM(Regional!CA198:CK198),IF((SUM(Regional!BP198:BZ198)-SUM(Regional!BP197:BZ197))-(SUM(Regional!CA198:CK198)-SUM(Regional!CA197:CK197))&lt;=0,"",(SUM(Regional!BP198:BZ198)-SUM(Regional!BP197:BZ197))-(SUM(Regional!CA198:CK198)-SUM(Regional!CA197:CK197))))</f>
        <v>70517</v>
      </c>
      <c r="I199" s="10">
        <f>IF(MONTH($A199)=1,SUM(Regional!CA198:CK198),IF(SUM(Regional!CA198:CK198)-SUM(Regional!CA197:CK197)&lt;=0,"",SUM(Regional!CA198:CK198)-SUM(Regional!CA197:CK197)))</f>
        <v>20436</v>
      </c>
      <c r="J199" s="10">
        <f>'IPP (VVGU)'!S99</f>
        <v>1.72737956058605</v>
      </c>
      <c r="K199" s="10">
        <f>'IPP (VVGU)'!Q99</f>
        <v>1.0985174556622299</v>
      </c>
      <c r="L199" s="10">
        <f>'IPP (VVGU)'!R99</f>
        <v>2.7941001182487</v>
      </c>
      <c r="M199" s="10">
        <f>'IPP (VVGU)'!B99</f>
        <v>105.100040526627</v>
      </c>
      <c r="N199" s="10">
        <f>'IPP (VVGU)'!C99</f>
        <v>150.039547330641</v>
      </c>
      <c r="O199" s="10">
        <f>'IPP (VVGU)'!D99</f>
        <v>103.500071482575</v>
      </c>
      <c r="P199" s="10">
        <f>'IPP (VVGU)'!E99</f>
        <v>113.064696372714</v>
      </c>
      <c r="Q199" s="10">
        <f>'IPP (VVGU)'!F99</f>
        <v>103.761299191962</v>
      </c>
      <c r="R199" s="10">
        <f>'IPP (VVGU)'!G99</f>
        <v>130.071719066719</v>
      </c>
      <c r="S199" s="10">
        <f>'IPP (VVGU)'!H99</f>
        <v>104.017792290453</v>
      </c>
      <c r="T199" s="10">
        <f>'IPP (VVGU)'!I99</f>
        <v>125.023556727844</v>
      </c>
      <c r="U199" s="10">
        <f>'IPP (VVGU)'!J99</f>
        <v>126.908485428321</v>
      </c>
      <c r="V199" s="10">
        <f>'IPP (VVGU)'!K99</f>
        <v>99.631186303777696</v>
      </c>
      <c r="W199" s="10">
        <f>'IPP (VVGU)'!L99</f>
        <v>98.690881162370502</v>
      </c>
      <c r="X199" s="10">
        <f>'IPP (VVGU)'!M99</f>
        <v>100.086895322057</v>
      </c>
      <c r="Y199" s="10">
        <f>'IPP (VVGU)'!N99</f>
        <v>93.357610048362702</v>
      </c>
      <c r="Z199" s="10">
        <f>'IPP (VVGU)'!O99</f>
        <v>171.10370464346801</v>
      </c>
      <c r="AA199" s="10">
        <f>'IPP (VVGU)'!P99</f>
        <v>71.488896278569996</v>
      </c>
      <c r="AB199" s="10">
        <f>'OKVED (VVGU)'!B99</f>
        <v>1.4901128879676899</v>
      </c>
      <c r="AC199" s="10">
        <f>'OKVED (VVGU)'!C99</f>
        <v>1.39353697715626</v>
      </c>
      <c r="AD199" s="10">
        <f>'OKVED (VVGU)'!D99</f>
        <v>1.1399321189651299</v>
      </c>
      <c r="AE199" s="10">
        <f>'OKVED (VVGU)'!E99</f>
        <v>1.26211927298935</v>
      </c>
      <c r="AF199" s="10">
        <f>'OKVED (VVGU)'!F99</f>
        <v>1.10218705202453</v>
      </c>
      <c r="AG199" s="10" t="str">
        <f>IF(MOD(MONTH(A199),3)=0,SUM('GRP (VVGU)'!B96:B98),"")</f>
        <v/>
      </c>
    </row>
    <row r="200" spans="1:33" ht="12.75" customHeight="1" x14ac:dyDescent="0.25">
      <c r="A200" s="13">
        <v>43132</v>
      </c>
      <c r="B200" s="10">
        <f>IF(MONTH($A200)=1,SUM(Regional!B199:L199),IF(SUM(Regional!B199:L199)-SUM(Regional!B198:L198)&lt;=0,"",SUM(Regional!B199:L199)-SUM(Regional!B198:L198)))</f>
        <v>158312.81999999995</v>
      </c>
      <c r="C200" s="10">
        <f>IF(MONTH($A200)=1,SUM(Regional!M199:W199)/1000000,IF(SUM(Regional!M199:W199)/1000000-SUM(Regional!M198:W198)/1000000&lt;=0,"",SUM(Regional!M199:W199)/1000000-SUM(Regional!M198:W198)/1000000))</f>
        <v>96532.572511669976</v>
      </c>
      <c r="D200" s="10">
        <f>AVERAGE(Regional!X199:AH199)</f>
        <v>4.7272727272727275</v>
      </c>
      <c r="E200" s="10">
        <f>SUM(Regional!AI199:AS199)</f>
        <v>177955</v>
      </c>
      <c r="F200" s="10">
        <f>AVERAGE(Regional!AT199:BD199)*F199/100</f>
        <v>139.08246365250994</v>
      </c>
      <c r="G200" s="10">
        <f>IF(MONTH($A200)=1,SUM(Regional!BE199:BO199),IF(SUM(Regional!BE199:BO199)-SUM(Regional!BE198:BO198)&lt;=0,"",SUM(Regional!BE199:BO199)-SUM(Regional!BE198:BO198)))</f>
        <v>359525</v>
      </c>
      <c r="H200" s="10">
        <f>IF(MONTH($A200)=1,SUM(Regional!BP199:BZ199)-SUM(Regional!CA199:CK199),IF((SUM(Regional!BP199:BZ199)-SUM(Regional!BP198:BZ198))-(SUM(Regional!CA199:CK199)-SUM(Regional!CA198:CK198))&lt;=0,"",(SUM(Regional!BP199:BZ199)-SUM(Regional!BP198:BZ198))-(SUM(Regional!CA199:CK199)-SUM(Regional!CA198:CK198))))</f>
        <v>71887</v>
      </c>
      <c r="I200" s="10">
        <f>IF(MONTH($A200)=1,SUM(Regional!CA199:CK199),IF(SUM(Regional!CA199:CK199)-SUM(Regional!CA198:CK198)&lt;=0,"",SUM(Regional!CA199:CK199)-SUM(Regional!CA198:CK198)))</f>
        <v>27611</v>
      </c>
      <c r="J200" s="10">
        <f>'IPP (VVGU)'!S100</f>
        <v>1.7222334916267199</v>
      </c>
      <c r="K200" s="10">
        <f>'IPP (VVGU)'!Q100</f>
        <v>1.1031986559649001</v>
      </c>
      <c r="L200" s="10">
        <f>'IPP (VVGU)'!R100</f>
        <v>2.7075051942955701</v>
      </c>
      <c r="M200" s="10">
        <f>'IPP (VVGU)'!B100</f>
        <v>104.100601285542</v>
      </c>
      <c r="N200" s="10">
        <f>'IPP (VVGU)'!C100</f>
        <v>156.32084664491001</v>
      </c>
      <c r="O200" s="10">
        <f>'IPP (VVGU)'!D100</f>
        <v>103.1535219964</v>
      </c>
      <c r="P200" s="10">
        <f>'IPP (VVGU)'!E100</f>
        <v>109.25429957233899</v>
      </c>
      <c r="Q200" s="10">
        <f>'IPP (VVGU)'!F100</f>
        <v>128.595122285461</v>
      </c>
      <c r="R200" s="10">
        <f>'IPP (VVGU)'!G100</f>
        <v>128.63588726789399</v>
      </c>
      <c r="S200" s="10">
        <f>'IPP (VVGU)'!H100</f>
        <v>103.204600188447</v>
      </c>
      <c r="T200" s="10">
        <f>'IPP (VVGU)'!I100</f>
        <v>120.080305663044</v>
      </c>
      <c r="U200" s="10">
        <f>'IPP (VVGU)'!J100</f>
        <v>113.53537403957699</v>
      </c>
      <c r="V200" s="10">
        <f>'IPP (VVGU)'!K100</f>
        <v>94.868247665198197</v>
      </c>
      <c r="W200" s="10">
        <f>'IPP (VVGU)'!L100</f>
        <v>92.469246416059804</v>
      </c>
      <c r="X200" s="10">
        <f>'IPP (VVGU)'!M100</f>
        <v>96.614659387687198</v>
      </c>
      <c r="Y200" s="10">
        <f>'IPP (VVGU)'!N100</f>
        <v>87.333590882728302</v>
      </c>
      <c r="Z200" s="10">
        <f>'IPP (VVGU)'!O100</f>
        <v>198.167956117279</v>
      </c>
      <c r="AA200" s="10">
        <f>'IPP (VVGU)'!P100</f>
        <v>67.095172743509394</v>
      </c>
      <c r="AB200" s="10">
        <f>'OKVED (VVGU)'!B100</f>
        <v>1.53129628070624</v>
      </c>
      <c r="AC200" s="10">
        <f>'OKVED (VVGU)'!C100</f>
        <v>1.3871147214038999</v>
      </c>
      <c r="AD200" s="10">
        <f>'OKVED (VVGU)'!D100</f>
        <v>1.13727132277669</v>
      </c>
      <c r="AE200" s="10">
        <f>'OKVED (VVGU)'!E100</f>
        <v>1.25073662837232</v>
      </c>
      <c r="AF200" s="10">
        <f>'OKVED (VVGU)'!F100</f>
        <v>1.1073853698346801</v>
      </c>
      <c r="AG200" s="10" t="str">
        <f>IF(MOD(MONTH(A200),3)=0,SUM('GRP (VVGU)'!B97:B99),"")</f>
        <v/>
      </c>
    </row>
    <row r="201" spans="1:33" ht="12.75" customHeight="1" x14ac:dyDescent="0.25">
      <c r="A201" s="13">
        <v>43160</v>
      </c>
      <c r="B201" s="10">
        <f>IF(MONTH($A201)=1,SUM(Regional!B200:L200),IF(SUM(Regional!B200:L200)-SUM(Regional!B199:L199)&lt;=0,"",SUM(Regional!B200:L200)-SUM(Regional!B199:L199)))</f>
        <v>205910.74899999995</v>
      </c>
      <c r="C201" s="10">
        <f>IF(MONTH($A201)=1,SUM(Regional!M200:W200)/1000000,IF(SUM(Regional!M200:W200)/1000000-SUM(Regional!M199:W199)/1000000&lt;=0,"",SUM(Regional!M200:W200)/1000000-SUM(Regional!M199:W199)/1000000))</f>
        <v>105663.30458633002</v>
      </c>
      <c r="D201" s="10">
        <f>AVERAGE(Regional!X200:AH200)</f>
        <v>4.7636363636363646</v>
      </c>
      <c r="E201" s="10">
        <f>SUM(Regional!AI200:AS200)</f>
        <v>186430</v>
      </c>
      <c r="F201" s="10">
        <f>AVERAGE(Regional!AT200:BD200)*F200/100</f>
        <v>139.10142944300799</v>
      </c>
      <c r="G201" s="10">
        <f>IF(MONTH($A201)=1,SUM(Regional!BE200:BO200),IF(SUM(Regional!BE200:BO200)-SUM(Regional!BE199:BO199)&lt;=0,"",SUM(Regional!BE200:BO200)-SUM(Regional!BE199:BO199)))</f>
        <v>383352</v>
      </c>
      <c r="H201" s="10">
        <f>IF(MONTH($A201)=1,SUM(Regional!BP200:BZ200)-SUM(Regional!CA200:CK200),IF((SUM(Regional!BP200:BZ200)-SUM(Regional!BP199:BZ199))-(SUM(Regional!CA200:CK200)-SUM(Regional!CA199:CK199))&lt;=0,"",(SUM(Regional!BP200:BZ200)-SUM(Regional!BP199:BZ199))-(SUM(Regional!CA200:CK200)-SUM(Regional!CA199:CK199))))</f>
        <v>86145</v>
      </c>
      <c r="I201" s="10">
        <f>IF(MONTH($A201)=1,SUM(Regional!CA200:CK200),IF(SUM(Regional!CA200:CK200)-SUM(Regional!CA199:CK199)&lt;=0,"",SUM(Regional!CA200:CK200)-SUM(Regional!CA199:CK199)))</f>
        <v>32240</v>
      </c>
      <c r="J201" s="10">
        <f>'IPP (VVGU)'!S101</f>
        <v>1.71663013674258</v>
      </c>
      <c r="K201" s="10">
        <f>'IPP (VVGU)'!Q101</f>
        <v>1.09488912218372</v>
      </c>
      <c r="L201" s="10">
        <f>'IPP (VVGU)'!R101</f>
        <v>2.6744769758070701</v>
      </c>
      <c r="M201" s="10">
        <f>'IPP (VVGU)'!B101</f>
        <v>102.92230289676</v>
      </c>
      <c r="N201" s="10">
        <f>'IPP (VVGU)'!C101</f>
        <v>156.70067651698099</v>
      </c>
      <c r="O201" s="10">
        <f>'IPP (VVGU)'!D101</f>
        <v>104.831195980014</v>
      </c>
      <c r="P201" s="10">
        <f>'IPP (VVGU)'!E101</f>
        <v>110.426175619554</v>
      </c>
      <c r="Q201" s="10">
        <f>'IPP (VVGU)'!F101</f>
        <v>114.937500375913</v>
      </c>
      <c r="R201" s="10">
        <f>'IPP (VVGU)'!G101</f>
        <v>129.244242216347</v>
      </c>
      <c r="S201" s="10">
        <f>'IPP (VVGU)'!H101</f>
        <v>100.112123999609</v>
      </c>
      <c r="T201" s="10">
        <f>'IPP (VVGU)'!I101</f>
        <v>118.848073452088</v>
      </c>
      <c r="U201" s="10">
        <f>'IPP (VVGU)'!J101</f>
        <v>110.9279990669</v>
      </c>
      <c r="V201" s="10">
        <f>'IPP (VVGU)'!K101</f>
        <v>93.812332930634497</v>
      </c>
      <c r="W201" s="10">
        <f>'IPP (VVGU)'!L101</f>
        <v>96.125233319172594</v>
      </c>
      <c r="X201" s="10">
        <f>'IPP (VVGU)'!M101</f>
        <v>99.199982002291705</v>
      </c>
      <c r="Y201" s="10">
        <f>'IPP (VVGU)'!N101</f>
        <v>85.903144276140196</v>
      </c>
      <c r="Z201" s="10">
        <f>'IPP (VVGU)'!O101</f>
        <v>189.75456669835</v>
      </c>
      <c r="AA201" s="10">
        <f>'IPP (VVGU)'!P101</f>
        <v>68.901976417514604</v>
      </c>
      <c r="AB201" s="10">
        <f>'OKVED (VVGU)'!B101</f>
        <v>1.49449481121672</v>
      </c>
      <c r="AC201" s="10">
        <f>'OKVED (VVGU)'!C101</f>
        <v>1.3956785263890601</v>
      </c>
      <c r="AD201" s="10">
        <f>'OKVED (VVGU)'!D101</f>
        <v>1.1418242340640301</v>
      </c>
      <c r="AE201" s="10">
        <f>'OKVED (VVGU)'!E101</f>
        <v>1.2550427326384299</v>
      </c>
      <c r="AF201" s="10">
        <f>'OKVED (VVGU)'!F101</f>
        <v>1.1215384316733701</v>
      </c>
      <c r="AG201" s="10">
        <f>IF(MOD(MONTH(A201),3)=0,SUM('GRP (VVGU)'!B98:B100),"")</f>
        <v>4.5688178226030898</v>
      </c>
    </row>
    <row r="202" spans="1:33" ht="12.75" customHeight="1" x14ac:dyDescent="0.25">
      <c r="A202" s="13">
        <v>43191</v>
      </c>
      <c r="B202" s="10">
        <f>IF(MONTH($A202)=1,SUM(Regional!B201:L201),IF(SUM(Regional!B201:L201)-SUM(Regional!B200:L200)&lt;=0,"",SUM(Regional!B201:L201)-SUM(Regional!B200:L200)))</f>
        <v>182517.44500000007</v>
      </c>
      <c r="C202" s="10">
        <f>IF(MONTH($A202)=1,SUM(Regional!M201:W201)/1000000,IF(SUM(Regional!M201:W201)/1000000-SUM(Regional!M200:W200)/1000000&lt;=0,"",SUM(Regional!M201:W201)/1000000-SUM(Regional!M200:W200)/1000000))</f>
        <v>119681.04392156005</v>
      </c>
      <c r="D202" s="10">
        <f>AVERAGE(Regional!X201:AH201)</f>
        <v>4.4818181818181824</v>
      </c>
      <c r="E202" s="10">
        <f>SUM(Regional!AI201:AS201)</f>
        <v>192333</v>
      </c>
      <c r="F202" s="10">
        <f>AVERAGE(Regional!AT201:BD201)*F201/100</f>
        <v>139.81716952541473</v>
      </c>
      <c r="G202" s="10">
        <f>IF(MONTH($A202)=1,SUM(Regional!BE201:BO201),IF(SUM(Regional!BE201:BO201)-SUM(Regional!BE200:BO200)&lt;=0,"",SUM(Regional!BE201:BO201)-SUM(Regional!BE200:BO200)))</f>
        <v>389705</v>
      </c>
      <c r="H202" s="10">
        <f>IF(MONTH($A202)=1,SUM(Regional!BP201:BZ201)-SUM(Regional!CA201:CK201),IF((SUM(Regional!BP201:BZ201)-SUM(Regional!BP200:BZ200))-(SUM(Regional!CA201:CK201)-SUM(Regional!CA200:CK200))&lt;=0,"",(SUM(Regional!BP201:BZ201)-SUM(Regional!BP200:BZ200))-(SUM(Regional!CA201:CK201)-SUM(Regional!CA200:CK200))))</f>
        <v>90500</v>
      </c>
      <c r="I202" s="10">
        <f>IF(MONTH($A202)=1,SUM(Regional!CA201:CK201),IF(SUM(Regional!CA201:CK201)-SUM(Regional!CA200:CK200)&lt;=0,"",SUM(Regional!CA201:CK201)-SUM(Regional!CA200:CK200)))</f>
        <v>33430</v>
      </c>
      <c r="J202" s="10">
        <f>'IPP (VVGU)'!S102</f>
        <v>1.7253285943328101</v>
      </c>
      <c r="K202" s="10">
        <f>'IPP (VVGU)'!Q102</f>
        <v>1.0943034138654699</v>
      </c>
      <c r="L202" s="10">
        <f>'IPP (VVGU)'!R102</f>
        <v>2.7053816579069299</v>
      </c>
      <c r="M202" s="10">
        <f>'IPP (VVGU)'!B102</f>
        <v>104.048294791057</v>
      </c>
      <c r="N202" s="10">
        <f>'IPP (VVGU)'!C102</f>
        <v>161.823290678847</v>
      </c>
      <c r="O202" s="10">
        <f>'IPP (VVGU)'!D102</f>
        <v>102.043481549064</v>
      </c>
      <c r="P202" s="10">
        <f>'IPP (VVGU)'!E102</f>
        <v>107.847336962577</v>
      </c>
      <c r="Q202" s="10">
        <f>'IPP (VVGU)'!F102</f>
        <v>113.661183152254</v>
      </c>
      <c r="R202" s="10">
        <f>'IPP (VVGU)'!G102</f>
        <v>122.038846371535</v>
      </c>
      <c r="S202" s="10">
        <f>'IPP (VVGU)'!H102</f>
        <v>101.833067527894</v>
      </c>
      <c r="T202" s="10">
        <f>'IPP (VVGU)'!I102</f>
        <v>119.990702295467</v>
      </c>
      <c r="U202" s="10">
        <f>'IPP (VVGU)'!J102</f>
        <v>110.224423303083</v>
      </c>
      <c r="V202" s="10">
        <f>'IPP (VVGU)'!K102</f>
        <v>113.35194204966101</v>
      </c>
      <c r="W202" s="10">
        <f>'IPP (VVGU)'!L102</f>
        <v>98.122929408228302</v>
      </c>
      <c r="X202" s="10">
        <f>'IPP (VVGU)'!M102</f>
        <v>98.082421994507598</v>
      </c>
      <c r="Y202" s="10">
        <f>'IPP (VVGU)'!N102</f>
        <v>89.665508975514399</v>
      </c>
      <c r="Z202" s="10">
        <f>'IPP (VVGU)'!O102</f>
        <v>174.57304363781299</v>
      </c>
      <c r="AA202" s="10">
        <f>'IPP (VVGU)'!P102</f>
        <v>66.9198634640492</v>
      </c>
      <c r="AB202" s="10">
        <f>'OKVED (VVGU)'!B102</f>
        <v>1.4701850617072501</v>
      </c>
      <c r="AC202" s="10">
        <f>'OKVED (VVGU)'!C102</f>
        <v>1.3948026185186899</v>
      </c>
      <c r="AD202" s="10">
        <f>'OKVED (VVGU)'!D102</f>
        <v>1.1396992490456299</v>
      </c>
      <c r="AE202" s="10">
        <f>'OKVED (VVGU)'!E102</f>
        <v>1.2572195064952201</v>
      </c>
      <c r="AF202" s="10">
        <f>'OKVED (VVGU)'!F102</f>
        <v>1.1242352412794401</v>
      </c>
      <c r="AG202" s="10" t="str">
        <f>IF(MOD(MONTH(A202),3)=0,SUM('GRP (VVGU)'!B99:B101),"")</f>
        <v/>
      </c>
    </row>
    <row r="203" spans="1:33" ht="12.75" customHeight="1" x14ac:dyDescent="0.25">
      <c r="A203" s="13">
        <v>43221</v>
      </c>
      <c r="B203" s="10">
        <f>IF(MONTH($A203)=1,SUM(Regional!B202:L202),IF(SUM(Regional!B202:L202)-SUM(Regional!B201:L201)&lt;=0,"",SUM(Regional!B202:L202)-SUM(Regional!B201:L201)))</f>
        <v>181619.79200000002</v>
      </c>
      <c r="C203" s="10">
        <f>IF(MONTH($A203)=1,SUM(Regional!M202:W202)/1000000,IF(SUM(Regional!M202:W202)/1000000-SUM(Regional!M201:W201)/1000000&lt;=0,"",SUM(Regional!M202:W202)/1000000-SUM(Regional!M201:W201)/1000000))</f>
        <v>110179.66316518991</v>
      </c>
      <c r="D203" s="10">
        <f>AVERAGE(Regional!X202:AH202)</f>
        <v>4.4818181818181806</v>
      </c>
      <c r="E203" s="10">
        <f>SUM(Regional!AI202:AS202)</f>
        <v>213727</v>
      </c>
      <c r="F203" s="10">
        <f>AVERAGE(Regional!AT202:BD202)*F202/100</f>
        <v>142.53089367938529</v>
      </c>
      <c r="G203" s="10">
        <f>IF(MONTH($A203)=1,SUM(Regional!BE202:BO202),IF(SUM(Regional!BE202:BO202)-SUM(Regional!BE201:BO201)&lt;=0,"",SUM(Regional!BE202:BO202)-SUM(Regional!BE201:BO201)))</f>
        <v>271535</v>
      </c>
      <c r="H203" s="10">
        <f>IF(MONTH($A203)=1,SUM(Regional!BP202:BZ202)-SUM(Regional!CA202:CK202),IF((SUM(Regional!BP202:BZ202)-SUM(Regional!BP201:BZ201))-(SUM(Regional!CA202:CK202)-SUM(Regional!CA201:CK201))&lt;=0,"",(SUM(Regional!BP202:BZ202)-SUM(Regional!BP201:BZ201))-(SUM(Regional!CA202:CK202)-SUM(Regional!CA201:CK201))))</f>
        <v>93210</v>
      </c>
      <c r="I203" s="10">
        <f>IF(MONTH($A203)=1,SUM(Regional!CA202:CK202),IF(SUM(Regional!CA202:CK202)-SUM(Regional!CA201:CK201)&lt;=0,"",SUM(Regional!CA202:CK202)-SUM(Regional!CA201:CK201)))</f>
        <v>31565</v>
      </c>
      <c r="J203" s="10">
        <f>'IPP (VVGU)'!S103</f>
        <v>1.7358276096037599</v>
      </c>
      <c r="K203" s="10">
        <f>'IPP (VVGU)'!Q103</f>
        <v>1.1128152557877</v>
      </c>
      <c r="L203" s="10">
        <f>'IPP (VVGU)'!R103</f>
        <v>2.7309143847152502</v>
      </c>
      <c r="M203" s="10">
        <f>'IPP (VVGU)'!B103</f>
        <v>104.892290355942</v>
      </c>
      <c r="N203" s="10">
        <f>'IPP (VVGU)'!C103</f>
        <v>157.63924182428499</v>
      </c>
      <c r="O203" s="10">
        <f>'IPP (VVGU)'!D103</f>
        <v>105.807838748394</v>
      </c>
      <c r="P203" s="10">
        <f>'IPP (VVGU)'!E103</f>
        <v>112.989521002842</v>
      </c>
      <c r="Q203" s="10">
        <f>'IPP (VVGU)'!F103</f>
        <v>128.17843646755199</v>
      </c>
      <c r="R203" s="10">
        <f>'IPP (VVGU)'!G103</f>
        <v>127.97730070438</v>
      </c>
      <c r="S203" s="10">
        <f>'IPP (VVGU)'!H103</f>
        <v>101.55270173635699</v>
      </c>
      <c r="T203" s="10">
        <f>'IPP (VVGU)'!I103</f>
        <v>118.74598397566101</v>
      </c>
      <c r="U203" s="10">
        <f>'IPP (VVGU)'!J103</f>
        <v>113.33166918978699</v>
      </c>
      <c r="V203" s="10">
        <f>'IPP (VVGU)'!K103</f>
        <v>101.898252607895</v>
      </c>
      <c r="W203" s="10">
        <f>'IPP (VVGU)'!L103</f>
        <v>92.332409801542198</v>
      </c>
      <c r="X203" s="10">
        <f>'IPP (VVGU)'!M103</f>
        <v>102.05692651951701</v>
      </c>
      <c r="Y203" s="10">
        <f>'IPP (VVGU)'!N103</f>
        <v>89.975060485861505</v>
      </c>
      <c r="Z203" s="10">
        <f>'IPP (VVGU)'!O103</f>
        <v>205.486459820405</v>
      </c>
      <c r="AA203" s="10">
        <f>'IPP (VVGU)'!P103</f>
        <v>71.379094937466505</v>
      </c>
      <c r="AB203" s="10">
        <f>'OKVED (VVGU)'!B103</f>
        <v>1.5050787035590101</v>
      </c>
      <c r="AC203" s="10">
        <f>'OKVED (VVGU)'!C103</f>
        <v>1.4021178813714099</v>
      </c>
      <c r="AD203" s="10">
        <f>'OKVED (VVGU)'!D103</f>
        <v>1.1457479850169401</v>
      </c>
      <c r="AE203" s="10">
        <f>'OKVED (VVGU)'!E103</f>
        <v>1.2549229742247801</v>
      </c>
      <c r="AF203" s="10">
        <f>'OKVED (VVGU)'!F103</f>
        <v>1.1296080099806101</v>
      </c>
      <c r="AG203" s="10" t="str">
        <f>IF(MOD(MONTH(A203),3)=0,SUM('GRP (VVGU)'!B100:B102),"")</f>
        <v/>
      </c>
    </row>
    <row r="204" spans="1:33" ht="12.75" customHeight="1" x14ac:dyDescent="0.25">
      <c r="A204" s="13">
        <v>43252</v>
      </c>
      <c r="B204" s="10">
        <f>IF(MONTH($A204)=1,SUM(Regional!B203:L203),IF(SUM(Regional!B203:L203)-SUM(Regional!B202:L202)&lt;=0,"",SUM(Regional!B203:L203)-SUM(Regional!B202:L202)))</f>
        <v>173679.97700000007</v>
      </c>
      <c r="C204" s="10">
        <f>IF(MONTH($A204)=1,SUM(Regional!M203:W203)/1000000,IF(SUM(Regional!M203:W203)/1000000-SUM(Regional!M202:W202)/1000000&lt;=0,"",SUM(Regional!M203:W203)/1000000-SUM(Regional!M202:W202)/1000000))</f>
        <v>119144.81518025009</v>
      </c>
      <c r="D204" s="10">
        <f>AVERAGE(Regional!X203:AH203)</f>
        <v>4.4090909090909083</v>
      </c>
      <c r="E204" s="10">
        <f>SUM(Regional!AI203:AS203)</f>
        <v>221301</v>
      </c>
      <c r="F204" s="10">
        <f>AVERAGE(Regional!AT203:BD203)*F203/100</f>
        <v>144.34103602911347</v>
      </c>
      <c r="G204" s="10">
        <f>IF(MONTH($A204)=1,SUM(Regional!BE203:BO203),IF(SUM(Regional!BE203:BO203)-SUM(Regional!BE202:BO202)&lt;=0,"",SUM(Regional!BE203:BO203)-SUM(Regional!BE202:BO202)))</f>
        <v>240144</v>
      </c>
      <c r="H204" s="10">
        <f>IF(MONTH($A204)=1,SUM(Regional!BP203:BZ203)-SUM(Regional!CA203:CK203),IF((SUM(Regional!BP203:BZ203)-SUM(Regional!BP202:BZ202))-(SUM(Regional!CA203:CK203)-SUM(Regional!CA202:CK202))&lt;=0,"",(SUM(Regional!BP203:BZ203)-SUM(Regional!BP202:BZ202))-(SUM(Regional!CA203:CK203)-SUM(Regional!CA202:CK202))))</f>
        <v>89782</v>
      </c>
      <c r="I204" s="10">
        <f>IF(MONTH($A204)=1,SUM(Regional!CA203:CK203),IF(SUM(Regional!CA203:CK203)-SUM(Regional!CA202:CK202)&lt;=0,"",SUM(Regional!CA203:CK203)-SUM(Regional!CA202:CK202)))</f>
        <v>31361</v>
      </c>
      <c r="J204" s="10">
        <f>'IPP (VVGU)'!S104</f>
        <v>1.7437994173229101</v>
      </c>
      <c r="K204" s="10">
        <f>'IPP (VVGU)'!Q104</f>
        <v>1.1145316007013999</v>
      </c>
      <c r="L204" s="10">
        <f>'IPP (VVGU)'!R104</f>
        <v>2.7854575552644798</v>
      </c>
      <c r="M204" s="10">
        <f>'IPP (VVGU)'!B104</f>
        <v>105.846893465671</v>
      </c>
      <c r="N204" s="10">
        <f>'IPP (VVGU)'!C104</f>
        <v>161.12108274810501</v>
      </c>
      <c r="O204" s="10">
        <f>'IPP (VVGU)'!D104</f>
        <v>112.242313581593</v>
      </c>
      <c r="P204" s="10">
        <f>'IPP (VVGU)'!E104</f>
        <v>111.624590225943</v>
      </c>
      <c r="Q204" s="10">
        <f>'IPP (VVGU)'!F104</f>
        <v>133.35291477681599</v>
      </c>
      <c r="R204" s="10">
        <f>'IPP (VVGU)'!G104</f>
        <v>132.28150983523301</v>
      </c>
      <c r="S204" s="10">
        <f>'IPP (VVGU)'!H104</f>
        <v>102.19091386773999</v>
      </c>
      <c r="T204" s="10">
        <f>'IPP (VVGU)'!I104</f>
        <v>111.723482068845</v>
      </c>
      <c r="U204" s="10">
        <f>'IPP (VVGU)'!J104</f>
        <v>109.236568541637</v>
      </c>
      <c r="V204" s="10">
        <f>'IPP (VVGU)'!K104</f>
        <v>104.331511499795</v>
      </c>
      <c r="W204" s="10">
        <f>'IPP (VVGU)'!L104</f>
        <v>90.310184788563902</v>
      </c>
      <c r="X204" s="10">
        <f>'IPP (VVGU)'!M104</f>
        <v>97.0970220838568</v>
      </c>
      <c r="Y204" s="10">
        <f>'IPP (VVGU)'!N104</f>
        <v>94.670882937023194</v>
      </c>
      <c r="Z204" s="10">
        <f>'IPP (VVGU)'!O104</f>
        <v>215.223542636807</v>
      </c>
      <c r="AA204" s="10">
        <f>'IPP (VVGU)'!P104</f>
        <v>71.542064331626094</v>
      </c>
      <c r="AB204" s="10">
        <f>'OKVED (VVGU)'!B104</f>
        <v>1.4752178473300299</v>
      </c>
      <c r="AC204" s="10">
        <f>'OKVED (VVGU)'!C104</f>
        <v>1.41671415586168</v>
      </c>
      <c r="AD204" s="10">
        <f>'OKVED (VVGU)'!D104</f>
        <v>1.1457082613882901</v>
      </c>
      <c r="AE204" s="10">
        <f>'OKVED (VVGU)'!E104</f>
        <v>1.28406753833522</v>
      </c>
      <c r="AF204" s="10">
        <f>'OKVED (VVGU)'!F104</f>
        <v>1.1394464667261299</v>
      </c>
      <c r="AG204" s="10">
        <f>IF(MOD(MONTH(A204),3)=0,SUM('GRP (VVGU)'!B101:B103),"")</f>
        <v>4.5950857334282098</v>
      </c>
    </row>
    <row r="205" spans="1:33" ht="12.75" customHeight="1" x14ac:dyDescent="0.25">
      <c r="A205" s="13">
        <v>43282</v>
      </c>
      <c r="B205" s="10">
        <f>IF(MONTH($A205)=1,SUM(Regional!B204:L204),IF(SUM(Regional!B204:L204)-SUM(Regional!B203:L203)&lt;=0,"",SUM(Regional!B204:L204)-SUM(Regional!B203:L203)))</f>
        <v>215514.43999999994</v>
      </c>
      <c r="C205" s="10">
        <f>IF(MONTH($A205)=1,SUM(Regional!M204:W204)/1000000,IF(SUM(Regional!M204:W204)/1000000-SUM(Regional!M203:W203)/1000000&lt;=0,"",SUM(Regional!M204:W204)/1000000-SUM(Regional!M203:W203)/1000000))</f>
        <v>114649.0477681699</v>
      </c>
      <c r="D205" s="10">
        <f>AVERAGE(Regional!X204:AH204)</f>
        <v>4.3454545454545448</v>
      </c>
      <c r="E205" s="10">
        <f>SUM(Regional!AI204:AS204)</f>
        <v>222216</v>
      </c>
      <c r="F205" s="10">
        <f>AVERAGE(Regional!AT204:BD204)*F204/100</f>
        <v>145.51282280342252</v>
      </c>
      <c r="G205" s="10">
        <f>IF(MONTH($A205)=1,SUM(Regional!BE204:BO204),IF(SUM(Regional!BE204:BO204)-SUM(Regional!BE203:BO203)&lt;=0,"",SUM(Regional!BE204:BO204)-SUM(Regional!BE203:BO203)))</f>
        <v>236003</v>
      </c>
      <c r="H205" s="10">
        <f>IF(MONTH($A205)=1,SUM(Regional!BP204:BZ204)-SUM(Regional!CA204:CK204),IF((SUM(Regional!BP204:BZ204)-SUM(Regional!BP203:BZ203))-(SUM(Regional!CA204:CK204)-SUM(Regional!CA203:CK203))&lt;=0,"",(SUM(Regional!BP204:BZ204)-SUM(Regional!BP203:BZ203))-(SUM(Regional!CA204:CK204)-SUM(Regional!CA203:CK203))))</f>
        <v>96777</v>
      </c>
      <c r="I205" s="10">
        <f>IF(MONTH($A205)=1,SUM(Regional!CA204:CK204),IF(SUM(Regional!CA204:CK204)-SUM(Regional!CA203:CK203)&lt;=0,"",SUM(Regional!CA204:CK204)-SUM(Regional!CA203:CK203)))</f>
        <v>31936</v>
      </c>
      <c r="J205" s="10">
        <f>'IPP (VVGU)'!S105</f>
        <v>1.72635729909147</v>
      </c>
      <c r="K205" s="10">
        <f>'IPP (VVGU)'!Q105</f>
        <v>1.12380199168416</v>
      </c>
      <c r="L205" s="10">
        <f>'IPP (VVGU)'!R105</f>
        <v>2.6532604227593102</v>
      </c>
      <c r="M205" s="10">
        <f>'IPP (VVGU)'!B105</f>
        <v>103.87330771355499</v>
      </c>
      <c r="N205" s="10">
        <f>'IPP (VVGU)'!C105</f>
        <v>161.199594242405</v>
      </c>
      <c r="O205" s="10">
        <f>'IPP (VVGU)'!D105</f>
        <v>111.02858420462699</v>
      </c>
      <c r="P205" s="10">
        <f>'IPP (VVGU)'!E105</f>
        <v>111.096528718312</v>
      </c>
      <c r="Q205" s="10">
        <f>'IPP (VVGU)'!F105</f>
        <v>113.187150240506</v>
      </c>
      <c r="R205" s="10">
        <f>'IPP (VVGU)'!G105</f>
        <v>131.37085821623501</v>
      </c>
      <c r="S205" s="10">
        <f>'IPP (VVGU)'!H105</f>
        <v>97.763126004956703</v>
      </c>
      <c r="T205" s="10">
        <f>'IPP (VVGU)'!I105</f>
        <v>108.452694748141</v>
      </c>
      <c r="U205" s="10">
        <f>'IPP (VVGU)'!J105</f>
        <v>110.69741006967</v>
      </c>
      <c r="V205" s="10">
        <f>'IPP (VVGU)'!K105</f>
        <v>92.489090546050306</v>
      </c>
      <c r="W205" s="10">
        <f>'IPP (VVGU)'!L105</f>
        <v>91.808051147925894</v>
      </c>
      <c r="X205" s="10">
        <f>'IPP (VVGU)'!M105</f>
        <v>97.773642712581406</v>
      </c>
      <c r="Y205" s="10">
        <f>'IPP (VVGU)'!N105</f>
        <v>90.932130920007495</v>
      </c>
      <c r="Z205" s="10">
        <f>'IPP (VVGU)'!O105</f>
        <v>202.48591990529201</v>
      </c>
      <c r="AA205" s="10">
        <f>'IPP (VVGU)'!P105</f>
        <v>69.819082447972804</v>
      </c>
      <c r="AB205" s="10">
        <f>'OKVED (VVGU)'!B105</f>
        <v>1.49252518092438</v>
      </c>
      <c r="AC205" s="10">
        <f>'OKVED (VVGU)'!C105</f>
        <v>1.4202215652602701</v>
      </c>
      <c r="AD205" s="10">
        <f>'OKVED (VVGU)'!D105</f>
        <v>1.14471358087724</v>
      </c>
      <c r="AE205" s="10">
        <f>'OKVED (VVGU)'!E105</f>
        <v>1.27080105302478</v>
      </c>
      <c r="AF205" s="10">
        <f>'OKVED (VVGU)'!F105</f>
        <v>1.1253509014208301</v>
      </c>
      <c r="AG205" s="10" t="str">
        <f>IF(MOD(MONTH(A205),3)=0,SUM('GRP (VVGU)'!B102:B104),"")</f>
        <v/>
      </c>
    </row>
    <row r="206" spans="1:33" ht="12.75" customHeight="1" x14ac:dyDescent="0.25">
      <c r="A206" s="13">
        <v>43313</v>
      </c>
      <c r="B206" s="10">
        <f>IF(MONTH($A206)=1,SUM(Regional!B205:L205),IF(SUM(Regional!B205:L205)-SUM(Regional!B204:L204)&lt;=0,"",SUM(Regional!B205:L205)-SUM(Regional!B204:L204)))</f>
        <v>176301.71600000025</v>
      </c>
      <c r="C206" s="10">
        <f>IF(MONTH($A206)=1,SUM(Regional!M205:W205)/1000000,IF(SUM(Regional!M205:W205)/1000000-SUM(Regional!M204:W204)/1000000&lt;=0,"",SUM(Regional!M205:W205)/1000000-SUM(Regional!M204:W204)/1000000))</f>
        <v>106873.23189343</v>
      </c>
      <c r="D206" s="10">
        <f>AVERAGE(Regional!X205:AH205)</f>
        <v>4.245454545454546</v>
      </c>
      <c r="E206" s="10">
        <f>SUM(Regional!AI205:AS205)</f>
        <v>221458</v>
      </c>
      <c r="F206" s="10">
        <f>AVERAGE(Regional!AT205:BD205)*F205/100</f>
        <v>146.68618529275557</v>
      </c>
      <c r="G206" s="10">
        <f>IF(MONTH($A206)=1,SUM(Regional!BE205:BO205),IF(SUM(Regional!BE205:BO205)-SUM(Regional!BE204:BO204)&lt;=0,"",SUM(Regional!BE205:BO205)-SUM(Regional!BE204:BO204)))</f>
        <v>218627</v>
      </c>
      <c r="H206" s="10">
        <f>IF(MONTH($A206)=1,SUM(Regional!BP205:BZ205)-SUM(Regional!CA205:CK205),IF((SUM(Regional!BP205:BZ205)-SUM(Regional!BP204:BZ204))-(SUM(Regional!CA205:CK205)-SUM(Regional!CA204:CK204))&lt;=0,"",(SUM(Regional!BP205:BZ205)-SUM(Regional!BP204:BZ204))-(SUM(Regional!CA205:CK205)-SUM(Regional!CA204:CK204))))</f>
        <v>102951</v>
      </c>
      <c r="I206" s="10">
        <f>IF(MONTH($A206)=1,SUM(Regional!CA205:CK205),IF(SUM(Regional!CA205:CK205)-SUM(Regional!CA204:CK204)&lt;=0,"",SUM(Regional!CA205:CK205)-SUM(Regional!CA204:CK204)))</f>
        <v>34466</v>
      </c>
      <c r="J206" s="10">
        <f>'IPP (VVGU)'!S106</f>
        <v>1.7453189689536299</v>
      </c>
      <c r="K206" s="10">
        <f>'IPP (VVGU)'!Q106</f>
        <v>1.1290382514200801</v>
      </c>
      <c r="L206" s="10">
        <f>'IPP (VVGU)'!R106</f>
        <v>2.7425118600490901</v>
      </c>
      <c r="M206" s="10">
        <f>'IPP (VVGU)'!B106</f>
        <v>105.12164859116599</v>
      </c>
      <c r="N206" s="10">
        <f>'IPP (VVGU)'!C106</f>
        <v>162.46428058209401</v>
      </c>
      <c r="O206" s="10">
        <f>'IPP (VVGU)'!D106</f>
        <v>109.643527365041</v>
      </c>
      <c r="P206" s="10">
        <f>'IPP (VVGU)'!E106</f>
        <v>114.353424705731</v>
      </c>
      <c r="Q206" s="10">
        <f>'IPP (VVGU)'!F106</f>
        <v>128.057788607844</v>
      </c>
      <c r="R206" s="10">
        <f>'IPP (VVGU)'!G106</f>
        <v>127.015181867563</v>
      </c>
      <c r="S206" s="10">
        <f>'IPP (VVGU)'!H106</f>
        <v>100.05092064604</v>
      </c>
      <c r="T206" s="10">
        <f>'IPP (VVGU)'!I106</f>
        <v>110.940218794722</v>
      </c>
      <c r="U206" s="10">
        <f>'IPP (VVGU)'!J106</f>
        <v>105.807030056964</v>
      </c>
      <c r="V206" s="10">
        <f>'IPP (VVGU)'!K106</f>
        <v>119.26957727326599</v>
      </c>
      <c r="W206" s="10">
        <f>'IPP (VVGU)'!L106</f>
        <v>93.805866138657905</v>
      </c>
      <c r="X206" s="10">
        <f>'IPP (VVGU)'!M106</f>
        <v>99.068056712822894</v>
      </c>
      <c r="Y206" s="10">
        <f>'IPP (VVGU)'!N106</f>
        <v>94.116610308508896</v>
      </c>
      <c r="Z206" s="10">
        <f>'IPP (VVGU)'!O106</f>
        <v>194.024188942254</v>
      </c>
      <c r="AA206" s="10">
        <f>'IPP (VVGU)'!P106</f>
        <v>64.958578021872995</v>
      </c>
      <c r="AB206" s="10">
        <f>'OKVED (VVGU)'!B106</f>
        <v>1.46223765647041</v>
      </c>
      <c r="AC206" s="10">
        <f>'OKVED (VVGU)'!C106</f>
        <v>1.43656471149214</v>
      </c>
      <c r="AD206" s="10">
        <f>'OKVED (VVGU)'!D106</f>
        <v>1.14359070564478</v>
      </c>
      <c r="AE206" s="10">
        <f>'OKVED (VVGU)'!E106</f>
        <v>1.27947567301483</v>
      </c>
      <c r="AF206" s="10">
        <f>'OKVED (VVGU)'!F106</f>
        <v>1.1255143906728</v>
      </c>
      <c r="AG206" s="10" t="str">
        <f>IF(MOD(MONTH(A206),3)=0,SUM('GRP (VVGU)'!B103:B105),"")</f>
        <v/>
      </c>
    </row>
    <row r="207" spans="1:33" ht="12.75" customHeight="1" x14ac:dyDescent="0.25">
      <c r="A207" s="13">
        <v>43344</v>
      </c>
      <c r="B207" s="10">
        <f>IF(MONTH($A207)=1,SUM(Regional!B206:L206),IF(SUM(Regional!B206:L206)-SUM(Regional!B205:L205)&lt;=0,"",SUM(Regional!B206:L206)-SUM(Regional!B205:L205)))</f>
        <v>163787.31699999981</v>
      </c>
      <c r="C207" s="10">
        <f>IF(MONTH($A207)=1,SUM(Regional!M206:W206)/1000000,IF(SUM(Regional!M206:W206)/1000000-SUM(Regional!M205:W205)/1000000&lt;=0,"",SUM(Regional!M206:W206)/1000000-SUM(Regional!M205:W205)/1000000))</f>
        <v>117745.26524299989</v>
      </c>
      <c r="D207" s="10">
        <f>AVERAGE(Regional!X206:AH206)</f>
        <v>4.0999999999999996</v>
      </c>
      <c r="E207" s="10">
        <f>SUM(Regional!AI206:AS206)</f>
        <v>221171</v>
      </c>
      <c r="F207" s="10">
        <f>AVERAGE(Regional!AT206:BD206)*F206/100</f>
        <v>148.7557940161588</v>
      </c>
      <c r="G207" s="10">
        <f>IF(MONTH($A207)=1,SUM(Regional!BE206:BO206),IF(SUM(Regional!BE206:BO206)-SUM(Regional!BE205:BO205)&lt;=0,"",SUM(Regional!BE206:BO206)-SUM(Regional!BE205:BO205)))</f>
        <v>224575</v>
      </c>
      <c r="H207" s="10">
        <f>IF(MONTH($A207)=1,SUM(Regional!BP206:BZ206)-SUM(Regional!CA206:CK206),IF((SUM(Regional!BP206:BZ206)-SUM(Regional!BP205:BZ205))-(SUM(Regional!CA206:CK206)-SUM(Regional!CA205:CK205))&lt;=0,"",(SUM(Regional!BP206:BZ206)-SUM(Regional!BP205:BZ205))-(SUM(Regional!CA206:CK206)-SUM(Regional!CA205:CK205))))</f>
        <v>96493</v>
      </c>
      <c r="I207" s="10">
        <f>IF(MONTH($A207)=1,SUM(Regional!CA206:CK206),IF(SUM(Regional!CA206:CK206)-SUM(Regional!CA205:CK205)&lt;=0,"",SUM(Regional!CA206:CK206)-SUM(Regional!CA205:CK205)))</f>
        <v>33983</v>
      </c>
      <c r="J207" s="10">
        <f>'IPP (VVGU)'!S107</f>
        <v>1.7663500530795599</v>
      </c>
      <c r="K207" s="10">
        <f>'IPP (VVGU)'!Q107</f>
        <v>1.1388860179870901</v>
      </c>
      <c r="L207" s="10">
        <f>'IPP (VVGU)'!R107</f>
        <v>2.7623957919066</v>
      </c>
      <c r="M207" s="10">
        <f>'IPP (VVGU)'!B107</f>
        <v>104.745361282951</v>
      </c>
      <c r="N207" s="10">
        <f>'IPP (VVGU)'!C107</f>
        <v>160.318257639525</v>
      </c>
      <c r="O207" s="10">
        <f>'IPP (VVGU)'!D107</f>
        <v>110.981076663816</v>
      </c>
      <c r="P207" s="10">
        <f>'IPP (VVGU)'!E107</f>
        <v>113.29262808441599</v>
      </c>
      <c r="Q207" s="10">
        <f>'IPP (VVGU)'!F107</f>
        <v>118.190767561732</v>
      </c>
      <c r="R207" s="10">
        <f>'IPP (VVGU)'!G107</f>
        <v>127.997784818886</v>
      </c>
      <c r="S207" s="10">
        <f>'IPP (VVGU)'!H107</f>
        <v>97.767645399192702</v>
      </c>
      <c r="T207" s="10">
        <f>'IPP (VVGU)'!I107</f>
        <v>106.78795299112601</v>
      </c>
      <c r="U207" s="10">
        <f>'IPP (VVGU)'!J107</f>
        <v>111.84490843503001</v>
      </c>
      <c r="V207" s="10">
        <f>'IPP (VVGU)'!K107</f>
        <v>92.096091538051994</v>
      </c>
      <c r="W207" s="10">
        <f>'IPP (VVGU)'!L107</f>
        <v>91.447944636897503</v>
      </c>
      <c r="X207" s="10">
        <f>'IPP (VVGU)'!M107</f>
        <v>103.24210029327899</v>
      </c>
      <c r="Y207" s="10">
        <f>'IPP (VVGU)'!N107</f>
        <v>87.940191195313702</v>
      </c>
      <c r="Z207" s="10">
        <f>'IPP (VVGU)'!O107</f>
        <v>214.36843249168899</v>
      </c>
      <c r="AA207" s="10">
        <f>'IPP (VVGU)'!P107</f>
        <v>69.280068079473807</v>
      </c>
      <c r="AB207" s="10">
        <f>'OKVED (VVGU)'!B107</f>
        <v>1.43305342984462</v>
      </c>
      <c r="AC207" s="10">
        <f>'OKVED (VVGU)'!C107</f>
        <v>1.42903860930341</v>
      </c>
      <c r="AD207" s="10">
        <f>'OKVED (VVGU)'!D107</f>
        <v>1.14302877102889</v>
      </c>
      <c r="AE207" s="10">
        <f>'OKVED (VVGU)'!E107</f>
        <v>1.27940960173308</v>
      </c>
      <c r="AF207" s="10">
        <f>'OKVED (VVGU)'!F107</f>
        <v>1.11165762863186</v>
      </c>
      <c r="AG207" s="10">
        <f>IF(MOD(MONTH(A207),3)=0,SUM('GRP (VVGU)'!B104:B106),"")</f>
        <v>4.6224717451951705</v>
      </c>
    </row>
    <row r="208" spans="1:33" ht="12.75" customHeight="1" x14ac:dyDescent="0.25">
      <c r="A208" s="13">
        <v>43374</v>
      </c>
      <c r="B208" s="10">
        <f>IF(MONTH($A208)=1,SUM(Regional!B207:L207),IF(SUM(Regional!B207:L207)-SUM(Regional!B206:L206)&lt;=0,"",SUM(Regional!B207:L207)-SUM(Regional!B206:L206)))</f>
        <v>244834.20600000001</v>
      </c>
      <c r="C208" s="10">
        <f>IF(MONTH($A208)=1,SUM(Regional!M207:W207)/1000000,IF(SUM(Regional!M207:W207)/1000000-SUM(Regional!M206:W206)/1000000&lt;=0,"",SUM(Regional!M207:W207)/1000000-SUM(Regional!M206:W206)/1000000))</f>
        <v>121360.60780871031</v>
      </c>
      <c r="D208" s="10">
        <f>AVERAGE(Regional!X207:AH207)</f>
        <v>4.0454545454545459</v>
      </c>
      <c r="E208" s="10">
        <f>SUM(Regional!AI207:AS207)</f>
        <v>211131</v>
      </c>
      <c r="F208" s="10">
        <f>AVERAGE(Regional!AT207:BD207)*F207/100</f>
        <v>151.33197390343864</v>
      </c>
      <c r="G208" s="10">
        <f>IF(MONTH($A208)=1,SUM(Regional!BE207:BO207),IF(SUM(Regional!BE207:BO207)-SUM(Regional!BE206:BO206)&lt;=0,"",SUM(Regional!BE207:BO207)-SUM(Regional!BE206:BO206)))</f>
        <v>286836</v>
      </c>
      <c r="H208" s="10">
        <f>IF(MONTH($A208)=1,SUM(Regional!BP207:BZ207)-SUM(Regional!CA207:CK207),IF((SUM(Regional!BP207:BZ207)-SUM(Regional!BP206:BZ206))-(SUM(Regional!CA207:CK207)-SUM(Regional!CA206:CK206))&lt;=0,"",(SUM(Regional!BP207:BZ207)-SUM(Regional!BP206:BZ206))-(SUM(Regional!CA207:CK207)-SUM(Regional!CA206:CK206))))</f>
        <v>104778</v>
      </c>
      <c r="I208" s="10">
        <f>IF(MONTH($A208)=1,SUM(Regional!CA207:CK207),IF(SUM(Regional!CA207:CK207)-SUM(Regional!CA206:CK206)&lt;=0,"",SUM(Regional!CA207:CK207)-SUM(Regional!CA206:CK206)))</f>
        <v>39599</v>
      </c>
      <c r="J208" s="10">
        <f>'IPP (VVGU)'!S108</f>
        <v>1.72013130867763</v>
      </c>
      <c r="K208" s="10">
        <f>'IPP (VVGU)'!Q108</f>
        <v>1.14011284470406</v>
      </c>
      <c r="L208" s="10">
        <f>'IPP (VVGU)'!R108</f>
        <v>2.6608780085097501</v>
      </c>
      <c r="M208" s="10">
        <f>'IPP (VVGU)'!B108</f>
        <v>104.62089749260301</v>
      </c>
      <c r="N208" s="10">
        <f>'IPP (VVGU)'!C108</f>
        <v>162.998934299778</v>
      </c>
      <c r="O208" s="10">
        <f>'IPP (VVGU)'!D108</f>
        <v>76.393056712808999</v>
      </c>
      <c r="P208" s="10">
        <f>'IPP (VVGU)'!E108</f>
        <v>108.14684531378199</v>
      </c>
      <c r="Q208" s="10">
        <f>'IPP (VVGU)'!F108</f>
        <v>129.195343505479</v>
      </c>
      <c r="R208" s="10">
        <f>'IPP (VVGU)'!G108</f>
        <v>132.40586905454299</v>
      </c>
      <c r="S208" s="10">
        <f>'IPP (VVGU)'!H108</f>
        <v>99.681046779447499</v>
      </c>
      <c r="T208" s="10">
        <f>'IPP (VVGU)'!I108</f>
        <v>107.270836732719</v>
      </c>
      <c r="U208" s="10">
        <f>'IPP (VVGU)'!J108</f>
        <v>110.06723278920001</v>
      </c>
      <c r="V208" s="10">
        <f>'IPP (VVGU)'!K108</f>
        <v>97.4720271781935</v>
      </c>
      <c r="W208" s="10">
        <f>'IPP (VVGU)'!L108</f>
        <v>93.820520777706605</v>
      </c>
      <c r="X208" s="10">
        <f>'IPP (VVGU)'!M108</f>
        <v>102.627492845454</v>
      </c>
      <c r="Y208" s="10">
        <f>'IPP (VVGU)'!N108</f>
        <v>90.909755035740702</v>
      </c>
      <c r="Z208" s="10">
        <f>'IPP (VVGU)'!O108</f>
        <v>206.783173711839</v>
      </c>
      <c r="AA208" s="10">
        <f>'IPP (VVGU)'!P108</f>
        <v>64.284914479821296</v>
      </c>
      <c r="AB208" s="10">
        <f>'OKVED (VVGU)'!B108</f>
        <v>1.46215398153832</v>
      </c>
      <c r="AC208" s="10">
        <f>'OKVED (VVGU)'!C108</f>
        <v>1.4312782852687</v>
      </c>
      <c r="AD208" s="10">
        <f>'OKVED (VVGU)'!D108</f>
        <v>1.1445052853645901</v>
      </c>
      <c r="AE208" s="10">
        <f>'OKVED (VVGU)'!E108</f>
        <v>1.2815070575857499</v>
      </c>
      <c r="AF208" s="10">
        <f>'OKVED (VVGU)'!F108</f>
        <v>1.12112441294166</v>
      </c>
      <c r="AG208" s="10" t="str">
        <f>IF(MOD(MONTH(A208),3)=0,SUM('GRP (VVGU)'!B105:B107),"")</f>
        <v/>
      </c>
    </row>
    <row r="209" spans="1:33" ht="12.75" customHeight="1" x14ac:dyDescent="0.25">
      <c r="A209" s="13">
        <v>43405</v>
      </c>
      <c r="B209" s="10">
        <f>IF(MONTH($A209)=1,SUM(Regional!B208:L208),IF(SUM(Regional!B208:L208)-SUM(Regional!B207:L207)&lt;=0,"",SUM(Regional!B208:L208)-SUM(Regional!B207:L207)))</f>
        <v>185422.46600000001</v>
      </c>
      <c r="C209" s="10">
        <f>IF(MONTH($A209)=1,SUM(Regional!M208:W208)/1000000,IF(SUM(Regional!M208:W208)/1000000-SUM(Regional!M207:W207)/1000000&lt;=0,"",SUM(Regional!M208:W208)/1000000-SUM(Regional!M207:W207)/1000000))</f>
        <v>135239.37127310969</v>
      </c>
      <c r="D209" s="10">
        <f>AVERAGE(Regional!X208:AH208)</f>
        <v>4.0909090909090899</v>
      </c>
      <c r="E209" s="10">
        <f>SUM(Regional!AI208:AS208)</f>
        <v>200480</v>
      </c>
      <c r="F209" s="10">
        <f>AVERAGE(Regional!AT208:BD208)*F208/100</f>
        <v>151.47092417038635</v>
      </c>
      <c r="G209" s="10">
        <f>IF(MONTH($A209)=1,SUM(Regional!BE208:BO208),IF(SUM(Regional!BE208:BO208)-SUM(Regional!BE207:BO207)&lt;=0,"",SUM(Regional!BE208:BO208)-SUM(Regional!BE207:BO207)))</f>
        <v>245307</v>
      </c>
      <c r="H209" s="10">
        <f>IF(MONTH($A209)=1,SUM(Regional!BP208:BZ208)-SUM(Regional!CA208:CK208),IF((SUM(Regional!BP208:BZ208)-SUM(Regional!BP207:BZ207))-(SUM(Regional!CA208:CK208)-SUM(Regional!CA207:CK207))&lt;=0,"",(SUM(Regional!BP208:BZ208)-SUM(Regional!BP207:BZ207))-(SUM(Regional!CA208:CK208)-SUM(Regional!CA207:CK207))))</f>
        <v>104620</v>
      </c>
      <c r="I209" s="10">
        <f>IF(MONTH($A209)=1,SUM(Regional!CA208:CK208),IF(SUM(Regional!CA208:CK208)-SUM(Regional!CA207:CK207)&lt;=0,"",SUM(Regional!CA208:CK208)-SUM(Regional!CA207:CK207)))</f>
        <v>39663</v>
      </c>
      <c r="J209" s="10">
        <f>'IPP (VVGU)'!S109</f>
        <v>1.77160822937716</v>
      </c>
      <c r="K209" s="10">
        <f>'IPP (VVGU)'!Q109</f>
        <v>1.14698842456108</v>
      </c>
      <c r="L209" s="10">
        <f>'IPP (VVGU)'!R109</f>
        <v>2.81975859137372</v>
      </c>
      <c r="M209" s="10">
        <f>'IPP (VVGU)'!B109</f>
        <v>104.161089377989</v>
      </c>
      <c r="N209" s="10">
        <f>'IPP (VVGU)'!C109</f>
        <v>166.93786673537099</v>
      </c>
      <c r="O209" s="10">
        <f>'IPP (VVGU)'!D109</f>
        <v>107.205182421145</v>
      </c>
      <c r="P209" s="10">
        <f>'IPP (VVGU)'!E109</f>
        <v>112.238819954801</v>
      </c>
      <c r="Q209" s="10">
        <f>'IPP (VVGU)'!F109</f>
        <v>125.418139786265</v>
      </c>
      <c r="R209" s="10">
        <f>'IPP (VVGU)'!G109</f>
        <v>130.52217315267799</v>
      </c>
      <c r="S209" s="10">
        <f>'IPP (VVGU)'!H109</f>
        <v>102.40801337348201</v>
      </c>
      <c r="T209" s="10">
        <f>'IPP (VVGU)'!I109</f>
        <v>104.193329667055</v>
      </c>
      <c r="U209" s="10">
        <f>'IPP (VVGU)'!J109</f>
        <v>122.11229694842</v>
      </c>
      <c r="V209" s="10">
        <f>'IPP (VVGU)'!K109</f>
        <v>124.896808060045</v>
      </c>
      <c r="W209" s="10">
        <f>'IPP (VVGU)'!L109</f>
        <v>91.4791247294757</v>
      </c>
      <c r="X209" s="10">
        <f>'IPP (VVGU)'!M109</f>
        <v>101.461159127428</v>
      </c>
      <c r="Y209" s="10">
        <f>'IPP (VVGU)'!N109</f>
        <v>93.625695644381196</v>
      </c>
      <c r="Z209" s="10">
        <f>'IPP (VVGU)'!O109</f>
        <v>223.060682268297</v>
      </c>
      <c r="AA209" s="10">
        <f>'IPP (VVGU)'!P109</f>
        <v>68.853535724004402</v>
      </c>
      <c r="AB209" s="10">
        <f>'OKVED (VVGU)'!B109</f>
        <v>1.4744547384712301</v>
      </c>
      <c r="AC209" s="10">
        <f>'OKVED (VVGU)'!C109</f>
        <v>1.4397729427574899</v>
      </c>
      <c r="AD209" s="10">
        <f>'OKVED (VVGU)'!D109</f>
        <v>1.1479302304143999</v>
      </c>
      <c r="AE209" s="10">
        <f>'OKVED (VVGU)'!E109</f>
        <v>1.30059546788083</v>
      </c>
      <c r="AF209" s="10">
        <f>'OKVED (VVGU)'!F109</f>
        <v>1.13964096981066</v>
      </c>
      <c r="AG209" s="10" t="str">
        <f>IF(MOD(MONTH(A209),3)=0,SUM('GRP (VVGU)'!B106:B108),"")</f>
        <v/>
      </c>
    </row>
    <row r="210" spans="1:33" ht="12.75" customHeight="1" x14ac:dyDescent="0.25">
      <c r="A210" s="13">
        <v>43435</v>
      </c>
      <c r="B210" s="10">
        <f>IF(MONTH($A210)=1,SUM(Regional!B209:L209),IF(SUM(Regional!B209:L209)-SUM(Regional!B208:L208)&lt;=0,"",SUM(Regional!B209:L209)-SUM(Regional!B208:L208)))</f>
        <v>230679.8319999997</v>
      </c>
      <c r="C210" s="10">
        <f>IF(MONTH($A210)=1,SUM(Regional!M209:W209)/1000000,IF(SUM(Regional!M209:W209)/1000000-SUM(Regional!M208:W208)/1000000&lt;=0,"",SUM(Regional!M209:W209)/1000000-SUM(Regional!M208:W208)/1000000))</f>
        <v>227223.2123346501</v>
      </c>
      <c r="D210" s="10">
        <f>AVERAGE(Regional!X209:AH209)</f>
        <v>4.4090909090909092</v>
      </c>
      <c r="E210" s="10">
        <f>SUM(Regional!AI209:AS209)</f>
        <v>185445</v>
      </c>
      <c r="F210" s="10">
        <f>AVERAGE(Regional!AT209:BD209)*F209/100</f>
        <v>149.77031879447335</v>
      </c>
      <c r="G210" s="10">
        <f>IF(MONTH($A210)=1,SUM(Regional!BE209:BO209),IF(SUM(Regional!BE209:BO209)-SUM(Regional!BE208:BO208)&lt;=0,"",SUM(Regional!BE209:BO209)-SUM(Regional!BE208:BO208)))</f>
        <v>272040</v>
      </c>
      <c r="H210" s="10">
        <f>IF(MONTH($A210)=1,SUM(Regional!BP209:BZ209)-SUM(Regional!CA209:CK209),IF((SUM(Regional!BP209:BZ209)-SUM(Regional!BP208:BZ208))-(SUM(Regional!CA209:CK209)-SUM(Regional!CA208:CK208))&lt;=0,"",(SUM(Regional!BP209:BZ209)-SUM(Regional!BP208:BZ208))-(SUM(Regional!CA209:CK209)-SUM(Regional!CA208:CK208))))</f>
        <v>114558</v>
      </c>
      <c r="I210" s="10">
        <f>IF(MONTH($A210)=1,SUM(Regional!CA209:CK209),IF(SUM(Regional!CA209:CK209)-SUM(Regional!CA208:CK208)&lt;=0,"",SUM(Regional!CA209:CK209)-SUM(Regional!CA208:CK208)))</f>
        <v>45528</v>
      </c>
      <c r="J210" s="10">
        <f>'IPP (VVGU)'!S110</f>
        <v>1.77236157825526</v>
      </c>
      <c r="K210" s="10">
        <f>'IPP (VVGU)'!Q110</f>
        <v>1.15936294003452</v>
      </c>
      <c r="L210" s="10">
        <f>'IPP (VVGU)'!R110</f>
        <v>2.8389329596747999</v>
      </c>
      <c r="M210" s="10">
        <f>'IPP (VVGU)'!B110</f>
        <v>105.186816778121</v>
      </c>
      <c r="N210" s="10">
        <f>'IPP (VVGU)'!C110</f>
        <v>168.67678282378699</v>
      </c>
      <c r="O210" s="10">
        <f>'IPP (VVGU)'!D110</f>
        <v>112.752129004086</v>
      </c>
      <c r="P210" s="10">
        <f>'IPP (VVGU)'!E110</f>
        <v>113.93321778613701</v>
      </c>
      <c r="Q210" s="10">
        <f>'IPP (VVGU)'!F110</f>
        <v>115.897012741411</v>
      </c>
      <c r="R210" s="10">
        <f>'IPP (VVGU)'!G110</f>
        <v>134.15562700469701</v>
      </c>
      <c r="S210" s="10">
        <f>'IPP (VVGU)'!H110</f>
        <v>106.30129254111399</v>
      </c>
      <c r="T210" s="10">
        <f>'IPP (VVGU)'!I110</f>
        <v>109.779150922127</v>
      </c>
      <c r="U210" s="10">
        <f>'IPP (VVGU)'!J110</f>
        <v>118.136811198798</v>
      </c>
      <c r="V210" s="10">
        <f>'IPP (VVGU)'!K110</f>
        <v>94.583863948350498</v>
      </c>
      <c r="W210" s="10">
        <f>'IPP (VVGU)'!L110</f>
        <v>98.281605191049394</v>
      </c>
      <c r="X210" s="10">
        <f>'IPP (VVGU)'!M110</f>
        <v>108.275047086562</v>
      </c>
      <c r="Y210" s="10">
        <f>'IPP (VVGU)'!N110</f>
        <v>88.068703984668801</v>
      </c>
      <c r="Z210" s="10">
        <f>'IPP (VVGU)'!O110</f>
        <v>243.11487056439299</v>
      </c>
      <c r="AA210" s="10">
        <f>'IPP (VVGU)'!P110</f>
        <v>64.709449420226406</v>
      </c>
      <c r="AB210" s="10">
        <f>'OKVED (VVGU)'!B110</f>
        <v>1.49250738213099</v>
      </c>
      <c r="AC210" s="10">
        <f>'OKVED (VVGU)'!C110</f>
        <v>1.43717856228767</v>
      </c>
      <c r="AD210" s="10">
        <f>'OKVED (VVGU)'!D110</f>
        <v>1.1520670497554899</v>
      </c>
      <c r="AE210" s="10">
        <f>'OKVED (VVGU)'!E110</f>
        <v>1.28672043014243</v>
      </c>
      <c r="AF210" s="10">
        <f>'OKVED (VVGU)'!F110</f>
        <v>1.1335800040680399</v>
      </c>
      <c r="AG210" s="10">
        <f>IF(MOD(MONTH(A210),3)=0,SUM('GRP (VVGU)'!B107:B109),"")</f>
        <v>4.64875894144632</v>
      </c>
    </row>
    <row r="211" spans="1:33" ht="12.75" customHeight="1" x14ac:dyDescent="0.25">
      <c r="A211" s="13">
        <v>43466</v>
      </c>
      <c r="B211" s="10">
        <f>IF(MONTH($A211)=1,SUM(Regional!B210:L210),IF(SUM(Regional!B210:L210)-SUM(Regional!B209:L209)&lt;=0,"",SUM(Regional!B210:L210)-SUM(Regional!B209:L209)))</f>
        <v>157326.383</v>
      </c>
      <c r="C211" s="10">
        <f>IF(MONTH($A211)=1,SUM(Regional!M210:W210)/1000000,IF(SUM(Regional!M210:W210)/1000000-SUM(Regional!M209:W209)/1000000&lt;=0,"",SUM(Regional!M210:W210)/1000000-SUM(Regional!M209:W209)/1000000))</f>
        <v>69732.820860480002</v>
      </c>
      <c r="D211" s="10">
        <f>AVERAGE(Regional!X210:AH210)</f>
        <v>4.5181818181818185</v>
      </c>
      <c r="E211" s="10">
        <f>SUM(Regional!AI210:AS210)</f>
        <v>183447</v>
      </c>
      <c r="F211" s="10">
        <f>AVERAGE(Regional!AT210:BD210)*F210/100</f>
        <v>148.54492527706404</v>
      </c>
      <c r="G211" s="10">
        <f>IF(MONTH($A211)=1,SUM(Regional!BE210:BO210),IF(SUM(Regional!BE210:BO210)-SUM(Regional!BE209:BO209)&lt;=0,"",SUM(Regional!BE210:BO210)-SUM(Regional!BE209:BO209)))</f>
        <v>184042</v>
      </c>
      <c r="H211" s="10">
        <f>IF(MONTH($A211)=1,SUM(Regional!BP210:BZ210)-SUM(Regional!CA210:CK210),IF((SUM(Regional!BP210:BZ210)-SUM(Regional!BP209:BZ209))-(SUM(Regional!CA210:CK210)-SUM(Regional!CA209:CK209))&lt;=0,"",(SUM(Regional!BP210:BZ210)-SUM(Regional!BP209:BZ209))-(SUM(Regional!CA210:CK210)-SUM(Regional!CA209:CK209))))</f>
        <v>85737</v>
      </c>
      <c r="I211" s="10">
        <f>IF(MONTH($A211)=1,SUM(Regional!CA210:CK210),IF(SUM(Regional!CA210:CK210)-SUM(Regional!CA209:CK209)&lt;=0,"",SUM(Regional!CA210:CK210)-SUM(Regional!CA209:CK209)))</f>
        <v>22094</v>
      </c>
      <c r="J211" s="10">
        <f>'IPP (VVGU)'!S111</f>
        <v>1.7535973313453099</v>
      </c>
      <c r="K211" s="10">
        <f>'IPP (VVGU)'!Q111</f>
        <v>1.13450764334127</v>
      </c>
      <c r="L211" s="10">
        <f>'IPP (VVGU)'!R111</f>
        <v>2.72285661378511</v>
      </c>
      <c r="M211" s="10">
        <f>'IPP (VVGU)'!B111</f>
        <v>104.080778742832</v>
      </c>
      <c r="N211" s="10">
        <f>'IPP (VVGU)'!C111</f>
        <v>166.21365971819699</v>
      </c>
      <c r="O211" s="10">
        <f>'IPP (VVGU)'!D111</f>
        <v>108.3001661056</v>
      </c>
      <c r="P211" s="10">
        <f>'IPP (VVGU)'!E111</f>
        <v>111.70203731316801</v>
      </c>
      <c r="Q211" s="10">
        <f>'IPP (VVGU)'!F111</f>
        <v>132.05705234216001</v>
      </c>
      <c r="R211" s="10">
        <f>'IPP (VVGU)'!G111</f>
        <v>127.41457609132399</v>
      </c>
      <c r="S211" s="10">
        <f>'IPP (VVGU)'!H111</f>
        <v>107.064541915684</v>
      </c>
      <c r="T211" s="10">
        <f>'IPP (VVGU)'!I111</f>
        <v>105.09611677621599</v>
      </c>
      <c r="U211" s="10">
        <f>'IPP (VVGU)'!J111</f>
        <v>115.803612490353</v>
      </c>
      <c r="V211" s="10">
        <f>'IPP (VVGU)'!K111</f>
        <v>82.076968857462305</v>
      </c>
      <c r="W211" s="10">
        <f>'IPP (VVGU)'!L111</f>
        <v>85.308775190482294</v>
      </c>
      <c r="X211" s="10">
        <f>'IPP (VVGU)'!M111</f>
        <v>107.604448596354</v>
      </c>
      <c r="Y211" s="10">
        <f>'IPP (VVGU)'!N111</f>
        <v>85.697124546830096</v>
      </c>
      <c r="Z211" s="10">
        <f>'IPP (VVGU)'!O111</f>
        <v>225.56531170517101</v>
      </c>
      <c r="AA211" s="10">
        <f>'IPP (VVGU)'!P111</f>
        <v>65.221522301491703</v>
      </c>
      <c r="AB211" s="10">
        <f>'OKVED (VVGU)'!B111</f>
        <v>1.4671203622128199</v>
      </c>
      <c r="AC211" s="10">
        <f>'OKVED (VVGU)'!C111</f>
        <v>1.4339506766138399</v>
      </c>
      <c r="AD211" s="10">
        <f>'OKVED (VVGU)'!D111</f>
        <v>1.1411148851447499</v>
      </c>
      <c r="AE211" s="10">
        <f>'OKVED (VVGU)'!E111</f>
        <v>1.2869958445120899</v>
      </c>
      <c r="AF211" s="10">
        <f>'OKVED (VVGU)'!F111</f>
        <v>1.1219668013614601</v>
      </c>
      <c r="AG211" s="10" t="str">
        <f>IF(MOD(MONTH(A211),3)=0,SUM('GRP (VVGU)'!B108:B110),"")</f>
        <v/>
      </c>
    </row>
    <row r="212" spans="1:33" ht="12.75" customHeight="1" x14ac:dyDescent="0.25">
      <c r="A212" s="13">
        <v>43497</v>
      </c>
      <c r="B212" s="10">
        <f>IF(MONTH($A212)=1,SUM(Regional!B211:L211),IF(SUM(Regional!B211:L211)-SUM(Regional!B210:L210)&lt;=0,"",SUM(Regional!B211:L211)-SUM(Regional!B210:L210)))</f>
        <v>169900.61200000005</v>
      </c>
      <c r="C212" s="10">
        <f>IF(MONTH($A212)=1,SUM(Regional!M211:W211)/1000000,IF(SUM(Regional!M211:W211)/1000000-SUM(Regional!M210:W210)/1000000&lt;=0,"",SUM(Regional!M211:W211)/1000000-SUM(Regional!M210:W210)/1000000))</f>
        <v>100088.51142187997</v>
      </c>
      <c r="D212" s="10">
        <f>AVERAGE(Regional!X211:AH211)</f>
        <v>4.6181818181818191</v>
      </c>
      <c r="E212" s="10">
        <f>SUM(Regional!AI211:AS211)</f>
        <v>193242</v>
      </c>
      <c r="F212" s="10">
        <f>AVERAGE(Regional!AT211:BD211)*F211/100</f>
        <v>149.84266776062094</v>
      </c>
      <c r="G212" s="10">
        <f>IF(MONTH($A212)=1,SUM(Regional!BE211:BO211),IF(SUM(Regional!BE211:BO211)-SUM(Regional!BE210:BO210)&lt;=0,"",SUM(Regional!BE211:BO211)-SUM(Regional!BE210:BO210)))</f>
        <v>219868</v>
      </c>
      <c r="H212" s="10">
        <f>IF(MONTH($A212)=1,SUM(Regional!BP211:BZ211)-SUM(Regional!CA211:CK211),IF((SUM(Regional!BP211:BZ211)-SUM(Regional!BP210:BZ210))-(SUM(Regional!CA211:CK211)-SUM(Regional!CA210:CK210))&lt;=0,"",(SUM(Regional!BP211:BZ211)-SUM(Regional!BP210:BZ210))-(SUM(Regional!CA211:CK211)-SUM(Regional!CA210:CK210))))</f>
        <v>89322</v>
      </c>
      <c r="I212" s="10">
        <f>IF(MONTH($A212)=1,SUM(Regional!CA211:CK211),IF(SUM(Regional!CA211:CK211)-SUM(Regional!CA210:CK210)&lt;=0,"",SUM(Regional!CA211:CK211)-SUM(Regional!CA210:CK210)))</f>
        <v>28982</v>
      </c>
      <c r="J212" s="10">
        <f>'IPP (VVGU)'!S112</f>
        <v>1.7820554794306001</v>
      </c>
      <c r="K212" s="10">
        <f>'IPP (VVGU)'!Q112</f>
        <v>1.1400690287634401</v>
      </c>
      <c r="L212" s="10">
        <f>'IPP (VVGU)'!R112</f>
        <v>2.85387900412971</v>
      </c>
      <c r="M212" s="10">
        <f>'IPP (VVGU)'!B112</f>
        <v>107.126880444305</v>
      </c>
      <c r="N212" s="10">
        <f>'IPP (VVGU)'!C112</f>
        <v>158.34193111994301</v>
      </c>
      <c r="O212" s="10">
        <f>'IPP (VVGU)'!D112</f>
        <v>114.705701493853</v>
      </c>
      <c r="P212" s="10">
        <f>'IPP (VVGU)'!E112</f>
        <v>109.002832805683</v>
      </c>
      <c r="Q212" s="10">
        <f>'IPP (VVGU)'!F112</f>
        <v>120.643869209678</v>
      </c>
      <c r="R212" s="10">
        <f>'IPP (VVGU)'!G112</f>
        <v>126.161219736913</v>
      </c>
      <c r="S212" s="10">
        <f>'IPP (VVGU)'!H112</f>
        <v>104.391428264189</v>
      </c>
      <c r="T212" s="10">
        <f>'IPP (VVGU)'!I112</f>
        <v>105.731104821907</v>
      </c>
      <c r="U212" s="10">
        <f>'IPP (VVGU)'!J112</f>
        <v>119.12268738683299</v>
      </c>
      <c r="V212" s="10">
        <f>'IPP (VVGU)'!K112</f>
        <v>86.629686165418605</v>
      </c>
      <c r="W212" s="10">
        <f>'IPP (VVGU)'!L112</f>
        <v>87.325430106564994</v>
      </c>
      <c r="X212" s="10">
        <f>'IPP (VVGU)'!M112</f>
        <v>107.68599152488</v>
      </c>
      <c r="Y212" s="10">
        <f>'IPP (VVGU)'!N112</f>
        <v>95.023101811786404</v>
      </c>
      <c r="Z212" s="10">
        <f>'IPP (VVGU)'!O112</f>
        <v>221.98661015298799</v>
      </c>
      <c r="AA212" s="10">
        <f>'IPP (VVGU)'!P112</f>
        <v>64.885387293209504</v>
      </c>
      <c r="AB212" s="10">
        <f>'OKVED (VVGU)'!B112</f>
        <v>1.4508524751746701</v>
      </c>
      <c r="AC212" s="10">
        <f>'OKVED (VVGU)'!C112</f>
        <v>1.4298917601404599</v>
      </c>
      <c r="AD212" s="10">
        <f>'OKVED (VVGU)'!D112</f>
        <v>1.15276367079274</v>
      </c>
      <c r="AE212" s="10">
        <f>'OKVED (VVGU)'!E112</f>
        <v>1.2807739913268501</v>
      </c>
      <c r="AF212" s="10">
        <f>'OKVED (VVGU)'!F112</f>
        <v>1.1230563436040399</v>
      </c>
      <c r="AG212" s="10" t="str">
        <f>IF(MOD(MONTH(A212),3)=0,SUM('GRP (VVGU)'!B109:B111),"")</f>
        <v/>
      </c>
    </row>
    <row r="213" spans="1:33" ht="12.75" customHeight="1" x14ac:dyDescent="0.25">
      <c r="A213" s="13">
        <v>43525</v>
      </c>
      <c r="B213" s="10">
        <f>IF(MONTH($A213)=1,SUM(Regional!B212:L212),IF(SUM(Regional!B212:L212)-SUM(Regional!B211:L211)&lt;=0,"",SUM(Regional!B212:L212)-SUM(Regional!B211:L211)))</f>
        <v>232149.73499999993</v>
      </c>
      <c r="C213" s="10">
        <f>IF(MONTH($A213)=1,SUM(Regional!M212:W212)/1000000,IF(SUM(Regional!M212:W212)/1000000-SUM(Regional!M211:W211)/1000000&lt;=0,"",SUM(Regional!M212:W212)/1000000-SUM(Regional!M211:W211)/1000000))</f>
        <v>110530.97335464004</v>
      </c>
      <c r="D213" s="10">
        <f>AVERAGE(Regional!X212:AH212)</f>
        <v>4.4363636363636365</v>
      </c>
      <c r="E213" s="10">
        <f>SUM(Regional!AI212:AS212)</f>
        <v>198965</v>
      </c>
      <c r="F213" s="10">
        <f>AVERAGE(Regional!AT212:BD212)*F212/100</f>
        <v>150.89156643494528</v>
      </c>
      <c r="G213" s="10">
        <f>IF(MONTH($A213)=1,SUM(Regional!BE212:BO212),IF(SUM(Regional!BE212:BO212)-SUM(Regional!BE211:BO211)&lt;=0,"",SUM(Regional!BE212:BO212)-SUM(Regional!BE211:BO211)))</f>
        <v>228504</v>
      </c>
      <c r="H213" s="10">
        <f>IF(MONTH($A213)=1,SUM(Regional!BP212:BZ212)-SUM(Regional!CA212:CK212),IF((SUM(Regional!BP212:BZ212)-SUM(Regional!BP211:BZ211))-(SUM(Regional!CA212:CK212)-SUM(Regional!CA211:CK211))&lt;=0,"",(SUM(Regional!BP212:BZ212)-SUM(Regional!BP211:BZ211))-(SUM(Regional!CA212:CK212)-SUM(Regional!CA211:CK211))))</f>
        <v>107638</v>
      </c>
      <c r="I213" s="10">
        <f>IF(MONTH($A213)=1,SUM(Regional!CA212:CK212),IF(SUM(Regional!CA212:CK212)-SUM(Regional!CA211:CK211)&lt;=0,"",SUM(Regional!CA212:CK212)-SUM(Regional!CA211:CK211)))</f>
        <v>28410</v>
      </c>
      <c r="J213" s="10">
        <f>'IPP (VVGU)'!S113</f>
        <v>1.7897045285925499</v>
      </c>
      <c r="K213" s="10">
        <f>'IPP (VVGU)'!Q113</f>
        <v>1.1314868230500701</v>
      </c>
      <c r="L213" s="10">
        <f>'IPP (VVGU)'!R113</f>
        <v>2.8941798114002402</v>
      </c>
      <c r="M213" s="10">
        <f>'IPP (VVGU)'!B113</f>
        <v>106.878298516078</v>
      </c>
      <c r="N213" s="10">
        <f>'IPP (VVGU)'!C113</f>
        <v>160.85710522532699</v>
      </c>
      <c r="O213" s="10">
        <f>'IPP (VVGU)'!D113</f>
        <v>114.596301756488</v>
      </c>
      <c r="P213" s="10">
        <f>'IPP (VVGU)'!E113</f>
        <v>113.335049180692</v>
      </c>
      <c r="Q213" s="10">
        <f>'IPP (VVGU)'!F113</f>
        <v>131.87612941255099</v>
      </c>
      <c r="R213" s="10">
        <f>'IPP (VVGU)'!G113</f>
        <v>124.36680223593299</v>
      </c>
      <c r="S213" s="10">
        <f>'IPP (VVGU)'!H113</f>
        <v>102.560583848793</v>
      </c>
      <c r="T213" s="10">
        <f>'IPP (VVGU)'!I113</f>
        <v>113.85893849899099</v>
      </c>
      <c r="U213" s="10">
        <f>'IPP (VVGU)'!J113</f>
        <v>135.41480844827601</v>
      </c>
      <c r="V213" s="10">
        <f>'IPP (VVGU)'!K113</f>
        <v>104.616750973283</v>
      </c>
      <c r="W213" s="10">
        <f>'IPP (VVGU)'!L113</f>
        <v>88.900813234285806</v>
      </c>
      <c r="X213" s="10">
        <f>'IPP (VVGU)'!M113</f>
        <v>104.47419885032301</v>
      </c>
      <c r="Y213" s="10">
        <f>'IPP (VVGU)'!N113</f>
        <v>91.257935666705293</v>
      </c>
      <c r="Z213" s="10">
        <f>'IPP (VVGU)'!O113</f>
        <v>214.930654493383</v>
      </c>
      <c r="AA213" s="10">
        <f>'IPP (VVGU)'!P113</f>
        <v>63.011975711083203</v>
      </c>
      <c r="AB213" s="10">
        <f>'OKVED (VVGU)'!B113</f>
        <v>1.4971653553018101</v>
      </c>
      <c r="AC213" s="10">
        <f>'OKVED (VVGU)'!C113</f>
        <v>1.4192266715286399</v>
      </c>
      <c r="AD213" s="10">
        <f>'OKVED (VVGU)'!D113</f>
        <v>1.14405418979928</v>
      </c>
      <c r="AE213" s="10">
        <f>'OKVED (VVGU)'!E113</f>
        <v>1.28317963350755</v>
      </c>
      <c r="AF213" s="10">
        <f>'OKVED (VVGU)'!F113</f>
        <v>1.14290168447135</v>
      </c>
      <c r="AG213" s="10">
        <f>IF(MOD(MONTH(A213),3)=0,SUM('GRP (VVGU)'!B110:B112),"")</f>
        <v>4.6785406019012603</v>
      </c>
    </row>
    <row r="214" spans="1:33" ht="12.75" customHeight="1" x14ac:dyDescent="0.25">
      <c r="A214" s="13">
        <v>43556</v>
      </c>
      <c r="B214" s="10">
        <f>IF(MONTH($A214)=1,SUM(Regional!B213:L213),IF(SUM(Regional!B213:L213)-SUM(Regional!B212:L212)&lt;=0,"",SUM(Regional!B213:L213)-SUM(Regional!B212:L212)))</f>
        <v>238384.37400000007</v>
      </c>
      <c r="C214" s="10">
        <f>IF(MONTH($A214)=1,SUM(Regional!M213:W213)/1000000,IF(SUM(Regional!M213:W213)/1000000-SUM(Regional!M212:W212)/1000000&lt;=0,"",SUM(Regional!M213:W213)/1000000-SUM(Regional!M212:W212)/1000000))</f>
        <v>133093.87519152998</v>
      </c>
      <c r="D214" s="10">
        <f>AVERAGE(Regional!X213:AH213)</f>
        <v>4.5090909090909088</v>
      </c>
      <c r="E214" s="10">
        <f>SUM(Regional!AI213:AS213)</f>
        <v>206869</v>
      </c>
      <c r="F214" s="10">
        <f>AVERAGE(Regional!AT213:BD213)*F213/100</f>
        <v>151.31543456247616</v>
      </c>
      <c r="G214" s="10">
        <f>IF(MONTH($A214)=1,SUM(Regional!BE213:BO213),IF(SUM(Regional!BE213:BO213)-SUM(Regional!BE212:BO212)&lt;=0,"",SUM(Regional!BE213:BO213)-SUM(Regional!BE212:BO212)))</f>
        <v>271546</v>
      </c>
      <c r="H214" s="10">
        <f>IF(MONTH($A214)=1,SUM(Regional!BP213:BZ213)-SUM(Regional!CA213:CK213),IF((SUM(Regional!BP213:BZ213)-SUM(Regional!BP212:BZ212))-(SUM(Regional!CA213:CK213)-SUM(Regional!CA212:CK212))&lt;=0,"",(SUM(Regional!BP213:BZ213)-SUM(Regional!BP212:BZ212))-(SUM(Regional!CA213:CK213)-SUM(Regional!CA212:CK212))))</f>
        <v>118427</v>
      </c>
      <c r="I214" s="10">
        <f>IF(MONTH($A214)=1,SUM(Regional!CA213:CK213),IF(SUM(Regional!CA213:CK213)-SUM(Regional!CA212:CK212)&lt;=0,"",SUM(Regional!CA213:CK213)-SUM(Regional!CA212:CK212)))</f>
        <v>30159</v>
      </c>
      <c r="J214" s="10">
        <f>'IPP (VVGU)'!S114</f>
        <v>1.78743012769527</v>
      </c>
      <c r="K214" s="10">
        <f>'IPP (VVGU)'!Q114</f>
        <v>1.11978394237306</v>
      </c>
      <c r="L214" s="10">
        <f>'IPP (VVGU)'!R114</f>
        <v>2.88753679318839</v>
      </c>
      <c r="M214" s="10">
        <f>'IPP (VVGU)'!B114</f>
        <v>109.4276183808</v>
      </c>
      <c r="N214" s="10">
        <f>'IPP (VVGU)'!C114</f>
        <v>160.38612586891799</v>
      </c>
      <c r="O214" s="10">
        <f>'IPP (VVGU)'!D114</f>
        <v>118.352255081911</v>
      </c>
      <c r="P214" s="10">
        <f>'IPP (VVGU)'!E114</f>
        <v>115.300932938275</v>
      </c>
      <c r="Q214" s="10">
        <f>'IPP (VVGU)'!F114</f>
        <v>142.49542783758901</v>
      </c>
      <c r="R214" s="10">
        <f>'IPP (VVGU)'!G114</f>
        <v>134.90814318750299</v>
      </c>
      <c r="S214" s="10">
        <f>'IPP (VVGU)'!H114</f>
        <v>105.83148463677701</v>
      </c>
      <c r="T214" s="10">
        <f>'IPP (VVGU)'!I114</f>
        <v>113.180811177367</v>
      </c>
      <c r="U214" s="10">
        <f>'IPP (VVGU)'!J114</f>
        <v>130.411044606004</v>
      </c>
      <c r="V214" s="10">
        <f>'IPP (VVGU)'!K114</f>
        <v>88.310476762586802</v>
      </c>
      <c r="W214" s="10">
        <f>'IPP (VVGU)'!L114</f>
        <v>88.317957189275603</v>
      </c>
      <c r="X214" s="10">
        <f>'IPP (VVGU)'!M114</f>
        <v>106.42952784453</v>
      </c>
      <c r="Y214" s="10">
        <f>'IPP (VVGU)'!N114</f>
        <v>88.323576679370404</v>
      </c>
      <c r="Z214" s="10">
        <f>'IPP (VVGU)'!O114</f>
        <v>235.96910825440099</v>
      </c>
      <c r="AA214" s="10">
        <f>'IPP (VVGU)'!P114</f>
        <v>65.346652266166799</v>
      </c>
      <c r="AB214" s="10">
        <f>'OKVED (VVGU)'!B114</f>
        <v>1.47920305433231</v>
      </c>
      <c r="AC214" s="10">
        <f>'OKVED (VVGU)'!C114</f>
        <v>1.4235709145164499</v>
      </c>
      <c r="AD214" s="10">
        <f>'OKVED (VVGU)'!D114</f>
        <v>1.14947184127583</v>
      </c>
      <c r="AE214" s="10">
        <f>'OKVED (VVGU)'!E114</f>
        <v>1.2825266181050601</v>
      </c>
      <c r="AF214" s="10">
        <f>'OKVED (VVGU)'!F114</f>
        <v>1.13491374806617</v>
      </c>
      <c r="AG214" s="10" t="str">
        <f>IF(MOD(MONTH(A214),3)=0,SUM('GRP (VVGU)'!B111:B113),"")</f>
        <v/>
      </c>
    </row>
    <row r="215" spans="1:33" ht="12.75" customHeight="1" x14ac:dyDescent="0.25">
      <c r="A215" s="13">
        <v>43586</v>
      </c>
      <c r="B215" s="10">
        <f>IF(MONTH($A215)=1,SUM(Regional!B214:L214),IF(SUM(Regional!B214:L214)-SUM(Regional!B213:L213)&lt;=0,"",SUM(Regional!B214:L214)-SUM(Regional!B213:L213)))</f>
        <v>194534.50299999979</v>
      </c>
      <c r="C215" s="10">
        <f>IF(MONTH($A215)=1,SUM(Regional!M214:W214)/1000000,IF(SUM(Regional!M214:W214)/1000000-SUM(Regional!M213:W213)/1000000&lt;=0,"",SUM(Regional!M214:W214)/1000000-SUM(Regional!M213:W213)/1000000))</f>
        <v>111650.07473947993</v>
      </c>
      <c r="D215" s="10">
        <f>AVERAGE(Regional!X214:AH214)</f>
        <v>4.4090909090909083</v>
      </c>
      <c r="E215" s="10">
        <f>SUM(Regional!AI214:AS214)</f>
        <v>227435</v>
      </c>
      <c r="F215" s="10">
        <f>AVERAGE(Regional!AT214:BD214)*F214/100</f>
        <v>152.19856646237716</v>
      </c>
      <c r="G215" s="10">
        <f>IF(MONTH($A215)=1,SUM(Regional!BE214:BO214),IF(SUM(Regional!BE214:BO214)-SUM(Regional!BE213:BO213)&lt;=0,"",SUM(Regional!BE214:BO214)-SUM(Regional!BE213:BO213)))</f>
        <v>206840</v>
      </c>
      <c r="H215" s="10">
        <f>IF(MONTH($A215)=1,SUM(Regional!BP214:BZ214)-SUM(Regional!CA214:CK214),IF((SUM(Regional!BP214:BZ214)-SUM(Regional!BP213:BZ213))-(SUM(Regional!CA214:CK214)-SUM(Regional!CA213:CK213))&lt;=0,"",(SUM(Regional!BP214:BZ214)-SUM(Regional!BP213:BZ213))-(SUM(Regional!CA214:CK214)-SUM(Regional!CA213:CK213))))</f>
        <v>107381</v>
      </c>
      <c r="I215" s="10">
        <f>IF(MONTH($A215)=1,SUM(Regional!CA214:CK214),IF(SUM(Regional!CA214:CK214)-SUM(Regional!CA213:CK213)&lt;=0,"",SUM(Regional!CA214:CK214)-SUM(Regional!CA213:CK213)))</f>
        <v>23548</v>
      </c>
      <c r="J215" s="10">
        <f>'IPP (VVGU)'!S115</f>
        <v>1.7832597953214</v>
      </c>
      <c r="K215" s="10">
        <f>'IPP (VVGU)'!Q115</f>
        <v>1.1225865855413899</v>
      </c>
      <c r="L215" s="10">
        <f>'IPP (VVGU)'!R115</f>
        <v>2.8766921140609498</v>
      </c>
      <c r="M215" s="10">
        <f>'IPP (VVGU)'!B115</f>
        <v>107.910819804081</v>
      </c>
      <c r="N215" s="10">
        <f>'IPP (VVGU)'!C115</f>
        <v>165.90004669035099</v>
      </c>
      <c r="O215" s="10">
        <f>'IPP (VVGU)'!D115</f>
        <v>129.209112083565</v>
      </c>
      <c r="P215" s="10">
        <f>'IPP (VVGU)'!E115</f>
        <v>110.967692206183</v>
      </c>
      <c r="Q215" s="10">
        <f>'IPP (VVGU)'!F115</f>
        <v>115.95830304101401</v>
      </c>
      <c r="R215" s="10">
        <f>'IPP (VVGU)'!G115</f>
        <v>129.948015005511</v>
      </c>
      <c r="S215" s="10">
        <f>'IPP (VVGU)'!H115</f>
        <v>115.07866510938899</v>
      </c>
      <c r="T215" s="10">
        <f>'IPP (VVGU)'!I115</f>
        <v>121.331126541863</v>
      </c>
      <c r="U215" s="10">
        <f>'IPP (VVGU)'!J115</f>
        <v>126.32828524967501</v>
      </c>
      <c r="V215" s="10">
        <f>'IPP (VVGU)'!K115</f>
        <v>88.166056585502901</v>
      </c>
      <c r="W215" s="10">
        <f>'IPP (VVGU)'!L115</f>
        <v>95.683102998049094</v>
      </c>
      <c r="X215" s="10">
        <f>'IPP (VVGU)'!M115</f>
        <v>106.078987951936</v>
      </c>
      <c r="Y215" s="10">
        <f>'IPP (VVGU)'!N115</f>
        <v>88.506750821092595</v>
      </c>
      <c r="Z215" s="10">
        <f>'IPP (VVGU)'!O115</f>
        <v>285.55878842125497</v>
      </c>
      <c r="AA215" s="10">
        <f>'IPP (VVGU)'!P115</f>
        <v>66.712066590105394</v>
      </c>
      <c r="AB215" s="10">
        <f>'OKVED (VVGU)'!B115</f>
        <v>1.4846138634580299</v>
      </c>
      <c r="AC215" s="10">
        <f>'OKVED (VVGU)'!C115</f>
        <v>1.42529774328675</v>
      </c>
      <c r="AD215" s="10">
        <f>'OKVED (VVGU)'!D115</f>
        <v>1.14885509824459</v>
      </c>
      <c r="AE215" s="10">
        <f>'OKVED (VVGU)'!E115</f>
        <v>1.26824743762266</v>
      </c>
      <c r="AF215" s="10">
        <f>'OKVED (VVGU)'!F115</f>
        <v>1.1368856666732201</v>
      </c>
      <c r="AG215" s="10" t="str">
        <f>IF(MOD(MONTH(A215),3)=0,SUM('GRP (VVGU)'!B112:B114),"")</f>
        <v/>
      </c>
    </row>
    <row r="216" spans="1:33" ht="12.75" customHeight="1" x14ac:dyDescent="0.25">
      <c r="A216" s="13">
        <v>43617</v>
      </c>
      <c r="B216" s="10">
        <f>IF(MONTH($A216)=1,SUM(Regional!B215:L215),IF(SUM(Regional!B215:L215)-SUM(Regional!B214:L214)&lt;=0,"",SUM(Regional!B215:L215)-SUM(Regional!B214:L214)))</f>
        <v>167805.1530000004</v>
      </c>
      <c r="C216" s="10">
        <f>IF(MONTH($A216)=1,SUM(Regional!M215:W215)/1000000,IF(SUM(Regional!M215:W215)/1000000-SUM(Regional!M214:W214)/1000000&lt;=0,"",SUM(Regional!M215:W215)/1000000-SUM(Regional!M214:W214)/1000000))</f>
        <v>149173.43396355002</v>
      </c>
      <c r="D216" s="10">
        <f>AVERAGE(Regional!X215:AH215)</f>
        <v>4.2272727272727275</v>
      </c>
      <c r="E216" s="10">
        <f>SUM(Regional!AI215:AS215)</f>
        <v>235885</v>
      </c>
      <c r="F216" s="10">
        <f>AVERAGE(Regional!AT215:BD215)*F215/100</f>
        <v>151.97303585934654</v>
      </c>
      <c r="G216" s="10">
        <f>IF(MONTH($A216)=1,SUM(Regional!BE215:BO215),IF(SUM(Regional!BE215:BO215)-SUM(Regional!BE214:BO214)&lt;=0,"",SUM(Regional!BE215:BO215)-SUM(Regional!BE214:BO214)))</f>
        <v>212163</v>
      </c>
      <c r="H216" s="10">
        <f>IF(MONTH($A216)=1,SUM(Regional!BP215:BZ215)-SUM(Regional!CA215:CK215),IF((SUM(Regional!BP215:BZ215)-SUM(Regional!BP214:BZ214))-(SUM(Regional!CA215:CK215)-SUM(Regional!CA214:CK214))&lt;=0,"",(SUM(Regional!BP215:BZ215)-SUM(Regional!BP214:BZ214))-(SUM(Regional!CA215:CK215)-SUM(Regional!CA214:CK214))))</f>
        <v>106616</v>
      </c>
      <c r="I216" s="10">
        <f>IF(MONTH($A216)=1,SUM(Regional!CA215:CK215),IF(SUM(Regional!CA215:CK215)-SUM(Regional!CA214:CK214)&lt;=0,"",SUM(Regional!CA215:CK215)-SUM(Regional!CA214:CK214)))</f>
        <v>26763</v>
      </c>
      <c r="J216" s="10">
        <f>'IPP (VVGU)'!S116</f>
        <v>1.79365821844513</v>
      </c>
      <c r="K216" s="10">
        <f>'IPP (VVGU)'!Q116</f>
        <v>1.1643656280526</v>
      </c>
      <c r="L216" s="10">
        <f>'IPP (VVGU)'!R116</f>
        <v>2.9159098194164099</v>
      </c>
      <c r="M216" s="10">
        <f>'IPP (VVGU)'!B116</f>
        <v>111.193204835118</v>
      </c>
      <c r="N216" s="10">
        <f>'IPP (VVGU)'!C116</f>
        <v>164.18090271287599</v>
      </c>
      <c r="O216" s="10">
        <f>'IPP (VVGU)'!D116</f>
        <v>117.23008301982</v>
      </c>
      <c r="P216" s="10">
        <f>'IPP (VVGU)'!E116</f>
        <v>115.01324534985901</v>
      </c>
      <c r="Q216" s="10">
        <f>'IPP (VVGU)'!F116</f>
        <v>134.84244208728001</v>
      </c>
      <c r="R216" s="10">
        <f>'IPP (VVGU)'!G116</f>
        <v>137.65255920636301</v>
      </c>
      <c r="S216" s="10">
        <f>'IPP (VVGU)'!H116</f>
        <v>114.190574612668</v>
      </c>
      <c r="T216" s="10">
        <f>'IPP (VVGU)'!I116</f>
        <v>115.788608187154</v>
      </c>
      <c r="U216" s="10">
        <f>'IPP (VVGU)'!J116</f>
        <v>137.56465685956201</v>
      </c>
      <c r="V216" s="10">
        <f>'IPP (VVGU)'!K116</f>
        <v>95.504721691811596</v>
      </c>
      <c r="W216" s="10">
        <f>'IPP (VVGU)'!L116</f>
        <v>99.179861839058006</v>
      </c>
      <c r="X216" s="10">
        <f>'IPP (VVGU)'!M116</f>
        <v>107.779344611247</v>
      </c>
      <c r="Y216" s="10">
        <f>'IPP (VVGU)'!N116</f>
        <v>92.058827719639098</v>
      </c>
      <c r="Z216" s="10">
        <f>'IPP (VVGU)'!O116</f>
        <v>249.60433120079199</v>
      </c>
      <c r="AA216" s="10">
        <f>'IPP (VVGU)'!P116</f>
        <v>69.782294077843702</v>
      </c>
      <c r="AB216" s="10">
        <f>'OKVED (VVGU)'!B116</f>
        <v>1.51721684832936</v>
      </c>
      <c r="AC216" s="10">
        <f>'OKVED (VVGU)'!C116</f>
        <v>1.4298185394077101</v>
      </c>
      <c r="AD216" s="10">
        <f>'OKVED (VVGU)'!D116</f>
        <v>1.1448426459280701</v>
      </c>
      <c r="AE216" s="10">
        <f>'OKVED (VVGU)'!E116</f>
        <v>1.2814209603892499</v>
      </c>
      <c r="AF216" s="10">
        <f>'OKVED (VVGU)'!F116</f>
        <v>1.14378992218126</v>
      </c>
      <c r="AG216" s="10">
        <f>IF(MOD(MONTH(A216),3)=0,SUM('GRP (VVGU)'!B113:B115),"")</f>
        <v>4.7052308486644403</v>
      </c>
    </row>
    <row r="217" spans="1:33" ht="12.75" customHeight="1" x14ac:dyDescent="0.25">
      <c r="A217" s="13">
        <v>43647</v>
      </c>
      <c r="B217" s="10">
        <f>IF(MONTH($A217)=1,SUM(Regional!B216:L216),IF(SUM(Regional!B216:L216)-SUM(Regional!B215:L215)&lt;=0,"",SUM(Regional!B216:L216)-SUM(Regional!B215:L215)))</f>
        <v>236721.47499999986</v>
      </c>
      <c r="C217" s="10">
        <f>IF(MONTH($A217)=1,SUM(Regional!M216:W216)/1000000,IF(SUM(Regional!M216:W216)/1000000-SUM(Regional!M215:W215)/1000000&lt;=0,"",SUM(Regional!M216:W216)/1000000-SUM(Regional!M215:W215)/1000000))</f>
        <v>128455.71567318018</v>
      </c>
      <c r="D217" s="10">
        <f>AVERAGE(Regional!X216:AH216)</f>
        <v>4.127272727272727</v>
      </c>
      <c r="E217" s="10">
        <f>SUM(Regional!AI216:AS216)</f>
        <v>238073</v>
      </c>
      <c r="F217" s="10">
        <f>AVERAGE(Regional!AT216:BD216)*F216/100</f>
        <v>151.24218371416839</v>
      </c>
      <c r="G217" s="10">
        <f>IF(MONTH($A217)=1,SUM(Regional!BE216:BO216),IF(SUM(Regional!BE216:BO216)-SUM(Regional!BE215:BO215)&lt;=0,"",SUM(Regional!BE216:BO216)-SUM(Regional!BE215:BO215)))</f>
        <v>214891</v>
      </c>
      <c r="H217" s="10">
        <f>IF(MONTH($A217)=1,SUM(Regional!BP216:BZ216)-SUM(Regional!CA216:CK216),IF((SUM(Regional!BP216:BZ216)-SUM(Regional!BP215:BZ215))-(SUM(Regional!CA216:CK216)-SUM(Regional!CA215:CK215))&lt;=0,"",(SUM(Regional!BP216:BZ216)-SUM(Regional!BP215:BZ215))-(SUM(Regional!CA216:CK216)-SUM(Regional!CA215:CK215))))</f>
        <v>115812</v>
      </c>
      <c r="I217" s="10">
        <f>IF(MONTH($A217)=1,SUM(Regional!CA216:CK216),IF(SUM(Regional!CA216:CK216)-SUM(Regional!CA215:CK215)&lt;=0,"",SUM(Regional!CA216:CK216)-SUM(Regional!CA215:CK215)))</f>
        <v>28703</v>
      </c>
      <c r="J217" s="10">
        <f>'IPP (VVGU)'!S117</f>
        <v>1.7834445505000101</v>
      </c>
      <c r="K217" s="10">
        <f>'IPP (VVGU)'!Q117</f>
        <v>1.1648359129024699</v>
      </c>
      <c r="L217" s="10">
        <f>'IPP (VVGU)'!R117</f>
        <v>2.8490236848543198</v>
      </c>
      <c r="M217" s="10">
        <f>'IPP (VVGU)'!B117</f>
        <v>110.37787338251</v>
      </c>
      <c r="N217" s="10">
        <f>'IPP (VVGU)'!C117</f>
        <v>158.81741920973599</v>
      </c>
      <c r="O217" s="10">
        <f>'IPP (VVGU)'!D117</f>
        <v>116.023812107315</v>
      </c>
      <c r="P217" s="10">
        <f>'IPP (VVGU)'!E117</f>
        <v>111.75549543478699</v>
      </c>
      <c r="Q217" s="10">
        <f>'IPP (VVGU)'!F117</f>
        <v>131.92784341442101</v>
      </c>
      <c r="R217" s="10">
        <f>'IPP (VVGU)'!G117</f>
        <v>138.48439558208301</v>
      </c>
      <c r="S217" s="10">
        <f>'IPP (VVGU)'!H117</f>
        <v>117.57645711200099</v>
      </c>
      <c r="T217" s="10">
        <f>'IPP (VVGU)'!I117</f>
        <v>118.729012569478</v>
      </c>
      <c r="U217" s="10">
        <f>'IPP (VVGU)'!J117</f>
        <v>120.08212257058599</v>
      </c>
      <c r="V217" s="10">
        <f>'IPP (VVGU)'!K117</f>
        <v>93.204040130457003</v>
      </c>
      <c r="W217" s="10">
        <f>'IPP (VVGU)'!L117</f>
        <v>99.065800918104799</v>
      </c>
      <c r="X217" s="10">
        <f>'IPP (VVGU)'!M117</f>
        <v>111.533724161308</v>
      </c>
      <c r="Y217" s="10">
        <f>'IPP (VVGU)'!N117</f>
        <v>84.265863088486597</v>
      </c>
      <c r="Z217" s="10">
        <f>'IPP (VVGU)'!O117</f>
        <v>249.403708385926</v>
      </c>
      <c r="AA217" s="10">
        <f>'IPP (VVGU)'!P117</f>
        <v>67.575665293240803</v>
      </c>
      <c r="AB217" s="10">
        <f>'OKVED (VVGU)'!B117</f>
        <v>1.5026000248826199</v>
      </c>
      <c r="AC217" s="10">
        <f>'OKVED (VVGU)'!C117</f>
        <v>1.41998368198165</v>
      </c>
      <c r="AD217" s="10">
        <f>'OKVED (VVGU)'!D117</f>
        <v>1.1452141334214101</v>
      </c>
      <c r="AE217" s="10">
        <f>'OKVED (VVGU)'!E117</f>
        <v>1.2738170321869899</v>
      </c>
      <c r="AF217" s="10">
        <f>'OKVED (VVGU)'!F117</f>
        <v>1.1400199965101701</v>
      </c>
      <c r="AG217" s="10" t="str">
        <f>IF(MOD(MONTH(A217),3)=0,SUM('GRP (VVGU)'!B114:B116),"")</f>
        <v/>
      </c>
    </row>
    <row r="218" spans="1:33" ht="12.75" customHeight="1" x14ac:dyDescent="0.25">
      <c r="A218" s="13">
        <v>43678</v>
      </c>
      <c r="B218" s="10">
        <f>IF(MONTH($A218)=1,SUM(Regional!B217:L217),IF(SUM(Regional!B217:L217)-SUM(Regional!B216:L216)&lt;=0,"",SUM(Regional!B217:L217)-SUM(Regional!B216:L216)))</f>
        <v>182150.3180000002</v>
      </c>
      <c r="C218" s="10">
        <f>IF(MONTH($A218)=1,SUM(Regional!M217:W217)/1000000,IF(SUM(Regional!M217:W217)/1000000-SUM(Regional!M216:W216)/1000000&lt;=0,"",SUM(Regional!M217:W217)/1000000-SUM(Regional!M216:W216)/1000000))</f>
        <v>117873.9401235698</v>
      </c>
      <c r="D218" s="10">
        <f>AVERAGE(Regional!X217:AH217)</f>
        <v>4.0545454545454547</v>
      </c>
      <c r="E218" s="10">
        <f>SUM(Regional!AI217:AS217)</f>
        <v>238145</v>
      </c>
      <c r="F218" s="10">
        <f>AVERAGE(Regional!AT217:BD217)*F217/100</f>
        <v>150.82420531554015</v>
      </c>
      <c r="G218" s="10">
        <f>IF(MONTH($A218)=1,SUM(Regional!BE217:BO217),IF(SUM(Regional!BE217:BO217)-SUM(Regional!BE216:BO216)&lt;=0,"",SUM(Regional!BE217:BO217)-SUM(Regional!BE216:BO216)))</f>
        <v>207521</v>
      </c>
      <c r="H218" s="10">
        <f>IF(MONTH($A218)=1,SUM(Regional!BP217:BZ217)-SUM(Regional!CA217:CK217),IF((SUM(Regional!BP217:BZ217)-SUM(Regional!BP216:BZ216))-(SUM(Regional!CA217:CK217)-SUM(Regional!CA216:CK216))&lt;=0,"",(SUM(Regional!BP217:BZ217)-SUM(Regional!BP216:BZ216))-(SUM(Regional!CA217:CK217)-SUM(Regional!CA216:CK216))))</f>
        <v>118128</v>
      </c>
      <c r="I218" s="10">
        <f>IF(MONTH($A218)=1,SUM(Regional!CA217:CK217),IF(SUM(Regional!CA217:CK217)-SUM(Regional!CA216:CK216)&lt;=0,"",SUM(Regional!CA217:CK217)-SUM(Regional!CA216:CK216)))</f>
        <v>30232</v>
      </c>
      <c r="J218" s="10">
        <f>'IPP (VVGU)'!S118</f>
        <v>1.7844157000445899</v>
      </c>
      <c r="K218" s="10">
        <f>'IPP (VVGU)'!Q118</f>
        <v>1.1423876923676901</v>
      </c>
      <c r="L218" s="10">
        <f>'IPP (VVGU)'!R118</f>
        <v>2.8743676440068402</v>
      </c>
      <c r="M218" s="10">
        <f>'IPP (VVGU)'!B118</f>
        <v>110.552652990144</v>
      </c>
      <c r="N218" s="10">
        <f>'IPP (VVGU)'!C118</f>
        <v>161.19429900822001</v>
      </c>
      <c r="O218" s="10">
        <f>'IPP (VVGU)'!D118</f>
        <v>116.966808135154</v>
      </c>
      <c r="P218" s="10">
        <f>'IPP (VVGU)'!E118</f>
        <v>116.012528680865</v>
      </c>
      <c r="Q218" s="10">
        <f>'IPP (VVGU)'!F118</f>
        <v>150.863720352987</v>
      </c>
      <c r="R218" s="10">
        <f>'IPP (VVGU)'!G118</f>
        <v>139.22939768445099</v>
      </c>
      <c r="S218" s="10">
        <f>'IPP (VVGU)'!H118</f>
        <v>112.883602955779</v>
      </c>
      <c r="T218" s="10">
        <f>'IPP (VVGU)'!I118</f>
        <v>111.93715708333799</v>
      </c>
      <c r="U218" s="10">
        <f>'IPP (VVGU)'!J118</f>
        <v>132.58929133493899</v>
      </c>
      <c r="V218" s="10">
        <f>'IPP (VVGU)'!K118</f>
        <v>85.257866364786594</v>
      </c>
      <c r="W218" s="10">
        <f>'IPP (VVGU)'!L118</f>
        <v>90.987991678247695</v>
      </c>
      <c r="X218" s="10">
        <f>'IPP (VVGU)'!M118</f>
        <v>107.22434649176699</v>
      </c>
      <c r="Y218" s="10">
        <f>'IPP (VVGU)'!N118</f>
        <v>93.031684798029502</v>
      </c>
      <c r="Z218" s="10">
        <f>'IPP (VVGU)'!O118</f>
        <v>248.52420455380101</v>
      </c>
      <c r="AA218" s="10">
        <f>'IPP (VVGU)'!P118</f>
        <v>63.965949127613598</v>
      </c>
      <c r="AB218" s="10">
        <f>'OKVED (VVGU)'!B118</f>
        <v>1.5265366048017499</v>
      </c>
      <c r="AC218" s="10">
        <f>'OKVED (VVGU)'!C118</f>
        <v>1.42523352401582</v>
      </c>
      <c r="AD218" s="10">
        <f>'OKVED (VVGU)'!D118</f>
        <v>1.14738864126897</v>
      </c>
      <c r="AE218" s="10">
        <f>'OKVED (VVGU)'!E118</f>
        <v>1.28259003835444</v>
      </c>
      <c r="AF218" s="10">
        <f>'OKVED (VVGU)'!F118</f>
        <v>1.1460874013989999</v>
      </c>
      <c r="AG218" s="10" t="str">
        <f>IF(MOD(MONTH(A218),3)=0,SUM('GRP (VVGU)'!B115:B117),"")</f>
        <v/>
      </c>
    </row>
    <row r="219" spans="1:33" ht="12.75" customHeight="1" x14ac:dyDescent="0.25">
      <c r="A219" s="13">
        <v>43709</v>
      </c>
      <c r="B219" s="10">
        <f>IF(MONTH($A219)=1,SUM(Regional!B218:L218),IF(SUM(Regional!B218:L218)-SUM(Regional!B217:L217)&lt;=0,"",SUM(Regional!B218:L218)-SUM(Regional!B217:L217)))</f>
        <v>172253.65199999954</v>
      </c>
      <c r="C219" s="10">
        <f>IF(MONTH($A219)=1,SUM(Regional!M218:W218)/1000000,IF(SUM(Regional!M218:W218)/1000000-SUM(Regional!M217:W217)/1000000&lt;=0,"",SUM(Regional!M218:W218)/1000000-SUM(Regional!M217:W217)/1000000))</f>
        <v>123520.49103609018</v>
      </c>
      <c r="D219" s="10">
        <f>AVERAGE(Regional!X218:AH218)</f>
        <v>4.081818181818182</v>
      </c>
      <c r="E219" s="10">
        <f>SUM(Regional!AI218:AS218)</f>
        <v>237268</v>
      </c>
      <c r="F219" s="10">
        <f>AVERAGE(Regional!AT218:BD218)*F218/100</f>
        <v>150.47182512675749</v>
      </c>
      <c r="G219" s="10">
        <f>IF(MONTH($A219)=1,SUM(Regional!BE218:BO218),IF(SUM(Regional!BE218:BO218)-SUM(Regional!BE217:BO217)&lt;=0,"",SUM(Regional!BE218:BO218)-SUM(Regional!BE217:BO217)))</f>
        <v>255939</v>
      </c>
      <c r="H219" s="10">
        <f>IF(MONTH($A219)=1,SUM(Regional!BP218:BZ218)-SUM(Regional!CA218:CK218),IF((SUM(Regional!BP218:BZ218)-SUM(Regional!BP217:BZ217))-(SUM(Regional!CA218:CK218)-SUM(Regional!CA217:CK217))&lt;=0,"",(SUM(Regional!BP218:BZ218)-SUM(Regional!BP217:BZ217))-(SUM(Regional!CA218:CK218)-SUM(Regional!CA217:CK217))))</f>
        <v>120412</v>
      </c>
      <c r="I219" s="10">
        <f>IF(MONTH($A219)=1,SUM(Regional!CA218:CK218),IF(SUM(Regional!CA218:CK218)-SUM(Regional!CA217:CK217)&lt;=0,"",SUM(Regional!CA218:CK218)-SUM(Regional!CA217:CK217)))</f>
        <v>31635</v>
      </c>
      <c r="J219" s="10">
        <f>'IPP (VVGU)'!S119</f>
        <v>1.77131990658954</v>
      </c>
      <c r="K219" s="10">
        <f>'IPP (VVGU)'!Q119</f>
        <v>1.1315526711869099</v>
      </c>
      <c r="L219" s="10">
        <f>'IPP (VVGU)'!R119</f>
        <v>2.8435267145253702</v>
      </c>
      <c r="M219" s="10">
        <f>'IPP (VVGU)'!B119</f>
        <v>112.532587868077</v>
      </c>
      <c r="N219" s="10">
        <f>'IPP (VVGU)'!C119</f>
        <v>157.696285058488</v>
      </c>
      <c r="O219" s="10">
        <f>'IPP (VVGU)'!D119</f>
        <v>114.08918687568099</v>
      </c>
      <c r="P219" s="10">
        <f>'IPP (VVGU)'!E119</f>
        <v>115.122812503381</v>
      </c>
      <c r="Q219" s="10">
        <f>'IPP (VVGU)'!F119</f>
        <v>136.23586260585299</v>
      </c>
      <c r="R219" s="10">
        <f>'IPP (VVGU)'!G119</f>
        <v>140.34391399242099</v>
      </c>
      <c r="S219" s="10">
        <f>'IPP (VVGU)'!H119</f>
        <v>115.40458182209299</v>
      </c>
      <c r="T219" s="10">
        <f>'IPP (VVGU)'!I119</f>
        <v>115.95674268378001</v>
      </c>
      <c r="U219" s="10">
        <f>'IPP (VVGU)'!J119</f>
        <v>132.04223305251</v>
      </c>
      <c r="V219" s="10">
        <f>'IPP (VVGU)'!K119</f>
        <v>83.254048137960893</v>
      </c>
      <c r="W219" s="10">
        <f>'IPP (VVGU)'!L119</f>
        <v>96.455169301588597</v>
      </c>
      <c r="X219" s="10">
        <f>'IPP (VVGU)'!M119</f>
        <v>107.457635968451</v>
      </c>
      <c r="Y219" s="10">
        <f>'IPP (VVGU)'!N119</f>
        <v>86.890529289351903</v>
      </c>
      <c r="Z219" s="10">
        <f>'IPP (VVGU)'!O119</f>
        <v>291.12076885327002</v>
      </c>
      <c r="AA219" s="10">
        <f>'IPP (VVGU)'!P119</f>
        <v>65.282396905287001</v>
      </c>
      <c r="AB219" s="10">
        <f>'OKVED (VVGU)'!B119</f>
        <v>1.5778446901338301</v>
      </c>
      <c r="AC219" s="10">
        <f>'OKVED (VVGU)'!C119</f>
        <v>1.4451927659789301</v>
      </c>
      <c r="AD219" s="10">
        <f>'OKVED (VVGU)'!D119</f>
        <v>1.14831751030097</v>
      </c>
      <c r="AE219" s="10">
        <f>'OKVED (VVGU)'!E119</f>
        <v>1.29342145550954</v>
      </c>
      <c r="AF219" s="10">
        <f>'OKVED (VVGU)'!F119</f>
        <v>1.1423097209069999</v>
      </c>
      <c r="AG219" s="10">
        <f>IF(MOD(MONTH(A219),3)=0,SUM('GRP (VVGU)'!B116:B118),"")</f>
        <v>4.6892460073501603</v>
      </c>
    </row>
    <row r="220" spans="1:33" ht="12.75" customHeight="1" x14ac:dyDescent="0.25">
      <c r="A220" s="13">
        <v>43739</v>
      </c>
      <c r="B220" s="10">
        <f>IF(MONTH($A220)=1,SUM(Regional!B219:L219),IF(SUM(Regional!B219:L219)-SUM(Regional!B218:L218)&lt;=0,"",SUM(Regional!B219:L219)-SUM(Regional!B218:L218)))</f>
        <v>227880.11700000009</v>
      </c>
      <c r="C220" s="10">
        <f>IF(MONTH($A220)=1,SUM(Regional!M219:W219)/1000000,IF(SUM(Regional!M219:W219)/1000000-SUM(Regional!M218:W218)/1000000&lt;=0,"",SUM(Regional!M219:W219)/1000000-SUM(Regional!M218:W218)/1000000))</f>
        <v>143584.76897196984</v>
      </c>
      <c r="D220" s="10">
        <f>AVERAGE(Regional!X219:AH219)</f>
        <v>4.0454545454545459</v>
      </c>
      <c r="E220" s="10">
        <f>SUM(Regional!AI219:AS219)</f>
        <v>228271</v>
      </c>
      <c r="F220" s="10">
        <f>AVERAGE(Regional!AT219:BD219)*F219/100</f>
        <v>150.18182488196774</v>
      </c>
      <c r="G220" s="10">
        <f>IF(MONTH($A220)=1,SUM(Regional!BE219:BO219),IF(SUM(Regional!BE219:BO219)-SUM(Regional!BE218:BO218)&lt;=0,"",SUM(Regional!BE219:BO219)-SUM(Regional!BE218:BO218)))</f>
        <v>303204</v>
      </c>
      <c r="H220" s="10">
        <f>IF(MONTH($A220)=1,SUM(Regional!BP219:BZ219)-SUM(Regional!CA219:CK219),IF((SUM(Regional!BP219:BZ219)-SUM(Regional!BP218:BZ218))-(SUM(Regional!CA219:CK219)-SUM(Regional!CA218:CK218))&lt;=0,"",(SUM(Regional!BP219:BZ219)-SUM(Regional!BP218:BZ218))-(SUM(Regional!CA219:CK219)-SUM(Regional!CA218:CK218))))</f>
        <v>113533</v>
      </c>
      <c r="I220" s="10">
        <f>IF(MONTH($A220)=1,SUM(Regional!CA219:CK219),IF(SUM(Regional!CA219:CK219)-SUM(Regional!CA218:CK218)&lt;=0,"",SUM(Regional!CA219:CK219)-SUM(Regional!CA218:CK218)))</f>
        <v>36003</v>
      </c>
      <c r="J220" s="10">
        <f>'IPP (VVGU)'!S120</f>
        <v>1.8247140647442199</v>
      </c>
      <c r="K220" s="10">
        <f>'IPP (VVGU)'!Q120</f>
        <v>1.12901761962957</v>
      </c>
      <c r="L220" s="10">
        <f>'IPP (VVGU)'!R120</f>
        <v>2.96677890582228</v>
      </c>
      <c r="M220" s="10">
        <f>'IPP (VVGU)'!B120</f>
        <v>114.036021983314</v>
      </c>
      <c r="N220" s="10">
        <f>'IPP (VVGU)'!C120</f>
        <v>154.582626574892</v>
      </c>
      <c r="O220" s="10">
        <f>'IPP (VVGU)'!D120</f>
        <v>118.186019593816</v>
      </c>
      <c r="P220" s="10">
        <f>'IPP (VVGU)'!E120</f>
        <v>116.248722971916</v>
      </c>
      <c r="Q220" s="10">
        <f>'IPP (VVGU)'!F120</f>
        <v>143.24122736668099</v>
      </c>
      <c r="R220" s="10">
        <f>'IPP (VVGU)'!G120</f>
        <v>138.718467920417</v>
      </c>
      <c r="S220" s="10">
        <f>'IPP (VVGU)'!H120</f>
        <v>116.77300231724</v>
      </c>
      <c r="T220" s="10">
        <f>'IPP (VVGU)'!I120</f>
        <v>108.119450177152</v>
      </c>
      <c r="U220" s="10">
        <f>'IPP (VVGU)'!J120</f>
        <v>135.46407644056899</v>
      </c>
      <c r="V220" s="10">
        <f>'IPP (VVGU)'!K120</f>
        <v>98.646384133407395</v>
      </c>
      <c r="W220" s="10">
        <f>'IPP (VVGU)'!L120</f>
        <v>96.7406842902449</v>
      </c>
      <c r="X220" s="10">
        <f>'IPP (VVGU)'!M120</f>
        <v>109.794958658665</v>
      </c>
      <c r="Y220" s="10">
        <f>'IPP (VVGU)'!N120</f>
        <v>88.234757567017596</v>
      </c>
      <c r="Z220" s="10">
        <f>'IPP (VVGU)'!O120</f>
        <v>329.00664106771802</v>
      </c>
      <c r="AA220" s="10">
        <f>'IPP (VVGU)'!P120</f>
        <v>69.542710111952303</v>
      </c>
      <c r="AB220" s="10">
        <f>'OKVED (VVGU)'!B120</f>
        <v>1.5741557504150501</v>
      </c>
      <c r="AC220" s="10">
        <f>'OKVED (VVGU)'!C120</f>
        <v>1.4389756544807599</v>
      </c>
      <c r="AD220" s="10">
        <f>'OKVED (VVGU)'!D120</f>
        <v>1.1496130175036801</v>
      </c>
      <c r="AE220" s="10">
        <f>'OKVED (VVGU)'!E120</f>
        <v>1.2878544550905799</v>
      </c>
      <c r="AF220" s="10">
        <f>'OKVED (VVGU)'!F120</f>
        <v>1.1360679273165299</v>
      </c>
      <c r="AG220" s="10" t="str">
        <f>IF(MOD(MONTH(A220),3)=0,SUM('GRP (VVGU)'!B117:B119),"")</f>
        <v/>
      </c>
    </row>
    <row r="221" spans="1:33" ht="12.75" customHeight="1" x14ac:dyDescent="0.25">
      <c r="A221" s="13">
        <v>43770</v>
      </c>
      <c r="B221" s="10">
        <f>IF(MONTH($A221)=1,SUM(Regional!B220:L220),IF(SUM(Regional!B220:L220)-SUM(Regional!B219:L219)&lt;=0,"",SUM(Regional!B220:L220)-SUM(Regional!B219:L219)))</f>
        <v>176065.42800000007</v>
      </c>
      <c r="C221" s="10">
        <f>IF(MONTH($A221)=1,SUM(Regional!M220:W220)/1000000,IF(SUM(Regional!M220:W220)/1000000-SUM(Regional!M219:W219)/1000000&lt;=0,"",SUM(Regional!M220:W220)/1000000-SUM(Regional!M219:W219)/1000000))</f>
        <v>139901.36669152998</v>
      </c>
      <c r="D221" s="10">
        <f>AVERAGE(Regional!X220:AH220)</f>
        <v>3.9909090909090916</v>
      </c>
      <c r="E221" s="10">
        <f>SUM(Regional!AI220:AS220)</f>
        <v>216574</v>
      </c>
      <c r="F221" s="10">
        <f>AVERAGE(Regional!AT220:BD220)*F220/100</f>
        <v>149.33534550536029</v>
      </c>
      <c r="G221" s="10">
        <f>IF(MONTH($A221)=1,SUM(Regional!BE220:BO220),IF(SUM(Regional!BE220:BO220)-SUM(Regional!BE219:BO219)&lt;=0,"",SUM(Regional!BE220:BO220)-SUM(Regional!BE219:BO219)))</f>
        <v>257106</v>
      </c>
      <c r="H221" s="10">
        <f>IF(MONTH($A221)=1,SUM(Regional!BP220:BZ220)-SUM(Regional!CA220:CK220),IF((SUM(Regional!BP220:BZ220)-SUM(Regional!BP219:BZ219))-(SUM(Regional!CA220:CK220)-SUM(Regional!CA219:CK219))&lt;=0,"",(SUM(Regional!BP220:BZ220)-SUM(Regional!BP219:BZ219))-(SUM(Regional!CA220:CK220)-SUM(Regional!CA219:CK219))))</f>
        <v>112346</v>
      </c>
      <c r="I221" s="10">
        <f>IF(MONTH($A221)=1,SUM(Regional!CA220:CK220),IF(SUM(Regional!CA220:CK220)-SUM(Regional!CA219:CK219)&lt;=0,"",SUM(Regional!CA220:CK220)-SUM(Regional!CA219:CK219)))</f>
        <v>35901</v>
      </c>
      <c r="J221" s="10">
        <f>'IPP (VVGU)'!S121</f>
        <v>1.7910373497360501</v>
      </c>
      <c r="K221" s="10">
        <f>'IPP (VVGU)'!Q121</f>
        <v>1.12401011603999</v>
      </c>
      <c r="L221" s="10">
        <f>'IPP (VVGU)'!R121</f>
        <v>2.8741337980004502</v>
      </c>
      <c r="M221" s="10">
        <f>'IPP (VVGU)'!B121</f>
        <v>114.33888326197</v>
      </c>
      <c r="N221" s="10">
        <f>'IPP (VVGU)'!C121</f>
        <v>157.64914937534101</v>
      </c>
      <c r="O221" s="10">
        <f>'IPP (VVGU)'!D121</f>
        <v>121.408087066975</v>
      </c>
      <c r="P221" s="10">
        <f>'IPP (VVGU)'!E121</f>
        <v>113.197289977002</v>
      </c>
      <c r="Q221" s="10">
        <f>'IPP (VVGU)'!F121</f>
        <v>149.38092879809901</v>
      </c>
      <c r="R221" s="10">
        <f>'IPP (VVGU)'!G121</f>
        <v>136.89151063110199</v>
      </c>
      <c r="S221" s="10">
        <f>'IPP (VVGU)'!H121</f>
        <v>111.055874914714</v>
      </c>
      <c r="T221" s="10">
        <f>'IPP (VVGU)'!I121</f>
        <v>113.845687989513</v>
      </c>
      <c r="U221" s="10">
        <f>'IPP (VVGU)'!J121</f>
        <v>124.4968571877</v>
      </c>
      <c r="V221" s="10">
        <f>'IPP (VVGU)'!K121</f>
        <v>112.87689362976801</v>
      </c>
      <c r="W221" s="10">
        <f>'IPP (VVGU)'!L121</f>
        <v>95.492703473617993</v>
      </c>
      <c r="X221" s="10">
        <f>'IPP (VVGU)'!M121</f>
        <v>111.29938607647701</v>
      </c>
      <c r="Y221" s="10">
        <f>'IPP (VVGU)'!N121</f>
        <v>83.951044071457403</v>
      </c>
      <c r="Z221" s="10">
        <f>'IPP (VVGU)'!O121</f>
        <v>277.60366314435203</v>
      </c>
      <c r="AA221" s="10">
        <f>'IPP (VVGU)'!P121</f>
        <v>71.729617865271095</v>
      </c>
      <c r="AB221" s="10">
        <f>'OKVED (VVGU)'!B121</f>
        <v>1.5155266443717399</v>
      </c>
      <c r="AC221" s="10">
        <f>'OKVED (VVGU)'!C121</f>
        <v>1.4640089147980799</v>
      </c>
      <c r="AD221" s="10">
        <f>'OKVED (VVGU)'!D121</f>
        <v>1.15017522648668</v>
      </c>
      <c r="AE221" s="10">
        <f>'OKVED (VVGU)'!E121</f>
        <v>1.3160196984275601</v>
      </c>
      <c r="AF221" s="10">
        <f>'OKVED (VVGU)'!F121</f>
        <v>1.16101259475565</v>
      </c>
      <c r="AG221" s="10" t="str">
        <f>IF(MOD(MONTH(A221),3)=0,SUM('GRP (VVGU)'!B118:B120),"")</f>
        <v/>
      </c>
    </row>
    <row r="222" spans="1:33" ht="12.75" customHeight="1" x14ac:dyDescent="0.25">
      <c r="A222" s="13">
        <v>43800</v>
      </c>
      <c r="B222" s="10">
        <f>IF(MONTH($A222)=1,SUM(Regional!B221:L221),IF(SUM(Regional!B221:L221)-SUM(Regional!B220:L220)&lt;=0,"",SUM(Regional!B221:L221)-SUM(Regional!B220:L220)))</f>
        <v>268270.29300000053</v>
      </c>
      <c r="C222" s="10">
        <f>IF(MONTH($A222)=1,SUM(Regional!M221:W221)/1000000,IF(SUM(Regional!M221:W221)/1000000-SUM(Regional!M220:W220)/1000000&lt;=0,"",SUM(Regional!M221:W221)/1000000-SUM(Regional!M220:W220)/1000000))</f>
        <v>243916.5692804805</v>
      </c>
      <c r="D222" s="10">
        <f>AVERAGE(Regional!X221:AH221)</f>
        <v>4.0181818181818185</v>
      </c>
      <c r="E222" s="10">
        <f>SUM(Regional!AI221:AS221)</f>
        <v>204185</v>
      </c>
      <c r="F222" s="10">
        <f>AVERAGE(Regional!AT221:BD221)*F221/100</f>
        <v>148.82217495444186</v>
      </c>
      <c r="G222" s="10">
        <f>IF(MONTH($A222)=1,SUM(Regional!BE221:BO221),IF(SUM(Regional!BE221:BO221)-SUM(Regional!BE220:BO220)&lt;=0,"",SUM(Regional!BE221:BO221)-SUM(Regional!BE220:BO220)))</f>
        <v>312912</v>
      </c>
      <c r="H222" s="10">
        <f>IF(MONTH($A222)=1,SUM(Regional!BP221:BZ221)-SUM(Regional!CA221:CK221),IF((SUM(Regional!BP221:BZ221)-SUM(Regional!BP220:BZ220))-(SUM(Regional!CA221:CK221)-SUM(Regional!CA220:CK220))&lt;=0,"",(SUM(Regional!BP221:BZ221)-SUM(Regional!BP220:BZ220))-(SUM(Regional!CA221:CK221)-SUM(Regional!CA220:CK220))))</f>
        <v>128138</v>
      </c>
      <c r="I222" s="10">
        <f>IF(MONTH($A222)=1,SUM(Regional!CA221:CK221),IF(SUM(Regional!CA221:CK221)-SUM(Regional!CA220:CK220)&lt;=0,"",SUM(Regional!CA221:CK221)-SUM(Regional!CA220:CK220)))</f>
        <v>46811</v>
      </c>
      <c r="J222" s="10">
        <f>'IPP (VVGU)'!S122</f>
        <v>1.795781690369</v>
      </c>
      <c r="K222" s="10">
        <f>'IPP (VVGU)'!Q122</f>
        <v>1.12999601567887</v>
      </c>
      <c r="L222" s="10">
        <f>'IPP (VVGU)'!R122</f>
        <v>2.9010207369117702</v>
      </c>
      <c r="M222" s="10">
        <f>'IPP (VVGU)'!B122</f>
        <v>114.98592365097799</v>
      </c>
      <c r="N222" s="10">
        <f>'IPP (VVGU)'!C122</f>
        <v>157.50230578343201</v>
      </c>
      <c r="O222" s="10">
        <f>'IPP (VVGU)'!D122</f>
        <v>119.512605990186</v>
      </c>
      <c r="P222" s="10">
        <f>'IPP (VVGU)'!E122</f>
        <v>113.685022261225</v>
      </c>
      <c r="Q222" s="10">
        <f>'IPP (VVGU)'!F122</f>
        <v>125.674225229849</v>
      </c>
      <c r="R222" s="10">
        <f>'IPP (VVGU)'!G122</f>
        <v>130.31625857604999</v>
      </c>
      <c r="S222" s="10">
        <f>'IPP (VVGU)'!H122</f>
        <v>110.387222482144</v>
      </c>
      <c r="T222" s="10">
        <f>'IPP (VVGU)'!I122</f>
        <v>113.12134253716501</v>
      </c>
      <c r="U222" s="10">
        <f>'IPP (VVGU)'!J122</f>
        <v>124.06795242519</v>
      </c>
      <c r="V222" s="10">
        <f>'IPP (VVGU)'!K122</f>
        <v>114.76785093933</v>
      </c>
      <c r="W222" s="10">
        <f>'IPP (VVGU)'!L122</f>
        <v>91.8936737663538</v>
      </c>
      <c r="X222" s="10">
        <f>'IPP (VVGU)'!M122</f>
        <v>107.73697953155001</v>
      </c>
      <c r="Y222" s="10">
        <f>'IPP (VVGU)'!N122</f>
        <v>82.802449081019304</v>
      </c>
      <c r="Z222" s="10">
        <f>'IPP (VVGU)'!O122</f>
        <v>250.42311702176099</v>
      </c>
      <c r="AA222" s="10">
        <f>'IPP (VVGU)'!P122</f>
        <v>74.6706793822799</v>
      </c>
      <c r="AB222" s="10">
        <f>'OKVED (VVGU)'!B122</f>
        <v>1.52646783281128</v>
      </c>
      <c r="AC222" s="10">
        <f>'OKVED (VVGU)'!C122</f>
        <v>1.4670592548546</v>
      </c>
      <c r="AD222" s="10">
        <f>'OKVED (VVGU)'!D122</f>
        <v>1.1481201585743399</v>
      </c>
      <c r="AE222" s="10">
        <f>'OKVED (VVGU)'!E122</f>
        <v>1.3038506256339499</v>
      </c>
      <c r="AF222" s="10">
        <f>'OKVED (VVGU)'!F122</f>
        <v>1.1520339857236399</v>
      </c>
      <c r="AG222" s="10">
        <f>IF(MOD(MONTH(A222),3)=0,SUM('GRP (VVGU)'!B119:B121),"")</f>
        <v>4.7641363791327898</v>
      </c>
    </row>
    <row r="223" spans="1:33" ht="12.75" customHeight="1" x14ac:dyDescent="0.25">
      <c r="A223" s="13">
        <v>43831</v>
      </c>
      <c r="B223" s="10">
        <f>IF(MONTH($A223)=1,SUM(Regional!B222:L222),IF(SUM(Regional!B222:L222)-SUM(Regional!B221:L221)&lt;=0,"",SUM(Regional!B222:L222)-SUM(Regional!B221:L221)))</f>
        <v>180095.09100000001</v>
      </c>
      <c r="C223" s="10">
        <f>IF(MONTH($A223)=1,SUM(Regional!M222:W222)/1000000,IF(SUM(Regional!M222:W222)/1000000-SUM(Regional!M221:W221)/1000000&lt;=0,"",SUM(Regional!M222:W222)/1000000-SUM(Regional!M221:W221)/1000000))</f>
        <v>75122.009952869994</v>
      </c>
      <c r="D223" s="10">
        <f>AVERAGE(Regional!X222:AH222)</f>
        <v>4.1000000000000005</v>
      </c>
      <c r="E223" s="10">
        <f>SUM(Regional!AI222:AS222)</f>
        <v>198826</v>
      </c>
      <c r="F223" s="10">
        <f>AVERAGE(Regional!AT222:BD222)*F222/100</f>
        <v>149.99787013658198</v>
      </c>
      <c r="G223" s="10">
        <f>IF(MONTH($A223)=1,SUM(Regional!BE222:BO222),IF(SUM(Regional!BE222:BO222)-SUM(Regional!BE221:BO221)&lt;=0,"",SUM(Regional!BE222:BO222)-SUM(Regional!BE221:BO221)))</f>
        <v>244934</v>
      </c>
      <c r="H223" s="10">
        <f>IF(MONTH($A223)=1,SUM(Regional!BP222:BZ222)-SUM(Regional!CA222:CK222),IF((SUM(Regional!BP222:BZ222)-SUM(Regional!BP221:BZ221))-(SUM(Regional!CA222:CK222)-SUM(Regional!CA221:CK221))&lt;=0,"",(SUM(Regional!BP222:BZ222)-SUM(Regional!BP221:BZ221))-(SUM(Regional!CA222:CK222)-SUM(Regional!CA221:CK221))))</f>
        <v>100892</v>
      </c>
      <c r="I223" s="10">
        <f>IF(MONTH($A223)=1,SUM(Regional!CA222:CK222),IF(SUM(Regional!CA222:CK222)-SUM(Regional!CA221:CK221)&lt;=0,"",SUM(Regional!CA222:CK222)-SUM(Regional!CA221:CK221)))</f>
        <v>24162</v>
      </c>
      <c r="J223" s="10">
        <f>'IPP (VVGU)'!S123</f>
        <v>1.80244555447724</v>
      </c>
      <c r="K223" s="10">
        <f>'IPP (VVGU)'!Q123</f>
        <v>1.12995829244671</v>
      </c>
      <c r="L223" s="10">
        <f>'IPP (VVGU)'!R123</f>
        <v>2.8702846506429398</v>
      </c>
      <c r="M223" s="10">
        <f>'IPP (VVGU)'!B123</f>
        <v>118.23721604339499</v>
      </c>
      <c r="N223" s="10">
        <f>'IPP (VVGU)'!C123</f>
        <v>152.226866129634</v>
      </c>
      <c r="O223" s="10">
        <f>'IPP (VVGU)'!D123</f>
        <v>123.121495287407</v>
      </c>
      <c r="P223" s="10">
        <f>'IPP (VVGU)'!E123</f>
        <v>110.91947488673701</v>
      </c>
      <c r="Q223" s="10">
        <f>'IPP (VVGU)'!F123</f>
        <v>134.01122406595201</v>
      </c>
      <c r="R223" s="10">
        <f>'IPP (VVGU)'!G123</f>
        <v>136.301848429106</v>
      </c>
      <c r="S223" s="10">
        <f>'IPP (VVGU)'!H123</f>
        <v>107.405236124868</v>
      </c>
      <c r="T223" s="10">
        <f>'IPP (VVGU)'!I123</f>
        <v>110.11284251357</v>
      </c>
      <c r="U223" s="10">
        <f>'IPP (VVGU)'!J123</f>
        <v>134.00455479137301</v>
      </c>
      <c r="V223" s="10">
        <f>'IPP (VVGU)'!K123</f>
        <v>81.398150207524097</v>
      </c>
      <c r="W223" s="10">
        <f>'IPP (VVGU)'!L123</f>
        <v>87.133637419698502</v>
      </c>
      <c r="X223" s="10">
        <f>'IPP (VVGU)'!M123</f>
        <v>105.58698167033199</v>
      </c>
      <c r="Y223" s="10">
        <f>'IPP (VVGU)'!N123</f>
        <v>84.453236064809005</v>
      </c>
      <c r="Z223" s="10">
        <f>'IPP (VVGU)'!O123</f>
        <v>293.93500659285502</v>
      </c>
      <c r="AA223" s="10">
        <f>'IPP (VVGU)'!P123</f>
        <v>61.637882473400197</v>
      </c>
      <c r="AB223" s="10">
        <f>'OKVED (VVGU)'!B123</f>
        <v>1.54754025037603</v>
      </c>
      <c r="AC223" s="10">
        <f>'OKVED (VVGU)'!C123</f>
        <v>1.45849729130926</v>
      </c>
      <c r="AD223" s="10">
        <f>'OKVED (VVGU)'!D123</f>
        <v>1.1512708623231001</v>
      </c>
      <c r="AE223" s="10">
        <f>'OKVED (VVGU)'!E123</f>
        <v>1.3063476640942699</v>
      </c>
      <c r="AF223" s="10">
        <f>'OKVED (VVGU)'!F123</f>
        <v>1.1578557409430601</v>
      </c>
      <c r="AG223" s="10" t="str">
        <f>IF(MOD(MONTH(A223),3)=0,SUM('GRP (VVGU)'!B120:B122),"")</f>
        <v/>
      </c>
    </row>
    <row r="224" spans="1:33" ht="12.75" customHeight="1" x14ac:dyDescent="0.25">
      <c r="A224" s="13">
        <v>43862</v>
      </c>
      <c r="B224" s="10">
        <f>IF(MONTH($A224)=1,SUM(Regional!B223:L223),IF(SUM(Regional!B223:L223)-SUM(Regional!B222:L222)&lt;=0,"",SUM(Regional!B223:L223)-SUM(Regional!B222:L222)))</f>
        <v>154653.42199999996</v>
      </c>
      <c r="C224" s="10">
        <f>IF(MONTH($A224)=1,SUM(Regional!M223:W223)/1000000,IF(SUM(Regional!M223:W223)/1000000-SUM(Regional!M222:W222)/1000000&lt;=0,"",SUM(Regional!M223:W223)/1000000-SUM(Regional!M222:W222)/1000000))</f>
        <v>110460.28139742999</v>
      </c>
      <c r="D224" s="10">
        <f>AVERAGE(Regional!X223:AH223)</f>
        <v>4.2727272727272725</v>
      </c>
      <c r="E224" s="10">
        <f>SUM(Regional!AI223:AS223)</f>
        <v>201326</v>
      </c>
      <c r="F224" s="10">
        <f>AVERAGE(Regional!AT223:BD223)*F223/100</f>
        <v>149.48787737811759</v>
      </c>
      <c r="G224" s="10">
        <f>IF(MONTH($A224)=1,SUM(Regional!BE223:BO223),IF(SUM(Regional!BE223:BO223)-SUM(Regional!BE222:BO222)&lt;=0,"",SUM(Regional!BE223:BO223)-SUM(Regional!BE222:BO222)))</f>
        <v>263357</v>
      </c>
      <c r="H224" s="10">
        <f>IF(MONTH($A224)=1,SUM(Regional!BP223:BZ223)-SUM(Regional!CA223:CK223),IF((SUM(Regional!BP223:BZ223)-SUM(Regional!BP222:BZ222))-(SUM(Regional!CA223:CK223)-SUM(Regional!CA222:CK222))&lt;=0,"",(SUM(Regional!BP223:BZ223)-SUM(Regional!BP222:BZ222))-(SUM(Regional!CA223:CK223)-SUM(Regional!CA222:CK222))))</f>
        <v>106345</v>
      </c>
      <c r="I224" s="10">
        <f>IF(MONTH($A224)=1,SUM(Regional!CA223:CK223),IF(SUM(Regional!CA223:CK223)-SUM(Regional!CA222:CK222)&lt;=0,"",SUM(Regional!CA223:CK223)-SUM(Regional!CA222:CK222)))</f>
        <v>33847</v>
      </c>
      <c r="J224" s="10">
        <f>'IPP (VVGU)'!S124</f>
        <v>1.8091839155885701</v>
      </c>
      <c r="K224" s="10">
        <f>'IPP (VVGU)'!Q124</f>
        <v>1.1275863937288699</v>
      </c>
      <c r="L224" s="10">
        <f>'IPP (VVGU)'!R124</f>
        <v>2.9176033014178802</v>
      </c>
      <c r="M224" s="10">
        <f>'IPP (VVGU)'!B124</f>
        <v>116.378601243852</v>
      </c>
      <c r="N224" s="10">
        <f>'IPP (VVGU)'!C124</f>
        <v>162.610244471275</v>
      </c>
      <c r="O224" s="10">
        <f>'IPP (VVGU)'!D124</f>
        <v>123.50466745051899</v>
      </c>
      <c r="P224" s="10">
        <f>'IPP (VVGU)'!E124</f>
        <v>117.235171124963</v>
      </c>
      <c r="Q224" s="10">
        <f>'IPP (VVGU)'!F124</f>
        <v>136.32185182507899</v>
      </c>
      <c r="R224" s="10">
        <f>'IPP (VVGU)'!G124</f>
        <v>140.77883352038199</v>
      </c>
      <c r="S224" s="10">
        <f>'IPP (VVGU)'!H124</f>
        <v>110.923925647557</v>
      </c>
      <c r="T224" s="10">
        <f>'IPP (VVGU)'!I124</f>
        <v>112.59648545678201</v>
      </c>
      <c r="U224" s="10">
        <f>'IPP (VVGU)'!J124</f>
        <v>130.61129985107999</v>
      </c>
      <c r="V224" s="10">
        <f>'IPP (VVGU)'!K124</f>
        <v>90.167391373831705</v>
      </c>
      <c r="W224" s="10">
        <f>'IPP (VVGU)'!L124</f>
        <v>97.7153157654339</v>
      </c>
      <c r="X224" s="10">
        <f>'IPP (VVGU)'!M124</f>
        <v>115.675911425678</v>
      </c>
      <c r="Y224" s="10">
        <f>'IPP (VVGU)'!N124</f>
        <v>80.949506001977298</v>
      </c>
      <c r="Z224" s="10">
        <f>'IPP (VVGU)'!O124</f>
        <v>240.89255305253599</v>
      </c>
      <c r="AA224" s="10">
        <f>'IPP (VVGU)'!P124</f>
        <v>64.445636317793799</v>
      </c>
      <c r="AB224" s="10">
        <f>'OKVED (VVGU)'!B124</f>
        <v>1.5734875986847301</v>
      </c>
      <c r="AC224" s="10">
        <f>'OKVED (VVGU)'!C124</f>
        <v>1.4834295497784</v>
      </c>
      <c r="AD224" s="10">
        <f>'OKVED (VVGU)'!D124</f>
        <v>1.1423269923855</v>
      </c>
      <c r="AE224" s="10">
        <f>'OKVED (VVGU)'!E124</f>
        <v>1.33750767703982</v>
      </c>
      <c r="AF224" s="10">
        <f>'OKVED (VVGU)'!F124</f>
        <v>1.18110955706535</v>
      </c>
      <c r="AG224" s="10" t="str">
        <f>IF(MOD(MONTH(A224),3)=0,SUM('GRP (VVGU)'!B121:B123),"")</f>
        <v/>
      </c>
    </row>
    <row r="225" spans="1:33" ht="12.75" customHeight="1" x14ac:dyDescent="0.25">
      <c r="A225" s="13">
        <v>43891</v>
      </c>
      <c r="B225" s="10">
        <f>IF(MONTH($A225)=1,SUM(Regional!B224:L224),IF(SUM(Regional!B224:L224)-SUM(Regional!B223:L223)&lt;=0,"",SUM(Regional!B224:L224)-SUM(Regional!B223:L223)))</f>
        <v>230588.55800000014</v>
      </c>
      <c r="C225" s="10">
        <f>IF(MONTH($A225)=1,SUM(Regional!M224:W224)/1000000,IF(SUM(Regional!M224:W224)/1000000-SUM(Regional!M223:W223)/1000000&lt;=0,"",SUM(Regional!M224:W224)/1000000-SUM(Regional!M223:W223)/1000000))</f>
        <v>132873.56051577002</v>
      </c>
      <c r="D225" s="10">
        <f>AVERAGE(Regional!X224:AH224)</f>
        <v>4.4000000000000004</v>
      </c>
      <c r="E225" s="10">
        <f>SUM(Regional!AI224:AS224)</f>
        <v>204551</v>
      </c>
      <c r="F225" s="10">
        <f>AVERAGE(Regional!AT224:BD224)*F224/100</f>
        <v>149.56941622032383</v>
      </c>
      <c r="G225" s="10">
        <f>IF(MONTH($A225)=1,SUM(Regional!BE224:BO224),IF(SUM(Regional!BE224:BO224)-SUM(Regional!BE223:BO223)&lt;=0,"",SUM(Regional!BE224:BO224)-SUM(Regional!BE223:BO223)))</f>
        <v>285184</v>
      </c>
      <c r="H225" s="10">
        <f>IF(MONTH($A225)=1,SUM(Regional!BP224:BZ224)-SUM(Regional!CA224:CK224),IF((SUM(Regional!BP224:BZ224)-SUM(Regional!BP223:BZ223))-(SUM(Regional!CA224:CK224)-SUM(Regional!CA223:CK223))&lt;=0,"",(SUM(Regional!BP224:BZ224)-SUM(Regional!BP223:BZ223))-(SUM(Regional!CA224:CK224)-SUM(Regional!CA223:CK223))))</f>
        <v>128703</v>
      </c>
      <c r="I225" s="10">
        <f>IF(MONTH($A225)=1,SUM(Regional!CA224:CK224),IF(SUM(Regional!CA224:CK224)-SUM(Regional!CA223:CK223)&lt;=0,"",SUM(Regional!CA224:CK224)-SUM(Regional!CA223:CK223)))</f>
        <v>40299</v>
      </c>
      <c r="J225" s="10">
        <f>'IPP (VVGU)'!S125</f>
        <v>1.80592114274293</v>
      </c>
      <c r="K225" s="10">
        <f>'IPP (VVGU)'!Q125</f>
        <v>1.11933230485649</v>
      </c>
      <c r="L225" s="10">
        <f>'IPP (VVGU)'!R125</f>
        <v>2.86400504635774</v>
      </c>
      <c r="M225" s="10">
        <f>'IPP (VVGU)'!B125</f>
        <v>119.44622931923099</v>
      </c>
      <c r="N225" s="10">
        <f>'IPP (VVGU)'!C125</f>
        <v>157.892978596261</v>
      </c>
      <c r="O225" s="10">
        <f>'IPP (VVGU)'!D125</f>
        <v>122.664308848549</v>
      </c>
      <c r="P225" s="10">
        <f>'IPP (VVGU)'!E125</f>
        <v>114.832640885145</v>
      </c>
      <c r="Q225" s="10">
        <f>'IPP (VVGU)'!F125</f>
        <v>147.72469232624101</v>
      </c>
      <c r="R225" s="10">
        <f>'IPP (VVGU)'!G125</f>
        <v>148.23718118337499</v>
      </c>
      <c r="S225" s="10">
        <f>'IPP (VVGU)'!H125</f>
        <v>108.256248806627</v>
      </c>
      <c r="T225" s="10">
        <f>'IPP (VVGU)'!I125</f>
        <v>107.22991154029</v>
      </c>
      <c r="U225" s="10">
        <f>'IPP (VVGU)'!J125</f>
        <v>115.01520206195499</v>
      </c>
      <c r="V225" s="10">
        <f>'IPP (VVGU)'!K125</f>
        <v>90.738840549873203</v>
      </c>
      <c r="W225" s="10">
        <f>'IPP (VVGU)'!L125</f>
        <v>93.095025276185893</v>
      </c>
      <c r="X225" s="10">
        <f>'IPP (VVGU)'!M125</f>
        <v>108.518035369697</v>
      </c>
      <c r="Y225" s="10">
        <f>'IPP (VVGU)'!N125</f>
        <v>79.808971966773996</v>
      </c>
      <c r="Z225" s="10">
        <f>'IPP (VVGU)'!O125</f>
        <v>210.64132875357501</v>
      </c>
      <c r="AA225" s="10">
        <f>'IPP (VVGU)'!P125</f>
        <v>62.507269282322298</v>
      </c>
      <c r="AB225" s="10">
        <f>'OKVED (VVGU)'!B125</f>
        <v>1.50058458514496</v>
      </c>
      <c r="AC225" s="10">
        <f>'OKVED (VVGU)'!C125</f>
        <v>1.5197327495389501</v>
      </c>
      <c r="AD225" s="10">
        <f>'OKVED (VVGU)'!D125</f>
        <v>1.08186378530739</v>
      </c>
      <c r="AE225" s="10">
        <f>'OKVED (VVGU)'!E125</f>
        <v>1.36915554380589</v>
      </c>
      <c r="AF225" s="10">
        <f>'OKVED (VVGU)'!F125</f>
        <v>1.19630478265999</v>
      </c>
      <c r="AG225" s="10">
        <f>IF(MOD(MONTH(A225),3)=0,SUM('GRP (VVGU)'!B122:B124),"")</f>
        <v>4.8025099589682299</v>
      </c>
    </row>
    <row r="226" spans="1:33" ht="12.75" customHeight="1" x14ac:dyDescent="0.25">
      <c r="A226" s="13">
        <v>43922</v>
      </c>
      <c r="B226" s="10">
        <f>IF(MONTH($A226)=1,SUM(Regional!B225:L225),IF(SUM(Regional!B225:L225)-SUM(Regional!B224:L224)&lt;=0,"",SUM(Regional!B225:L225)-SUM(Regional!B224:L224)))</f>
        <v>158842.82899999991</v>
      </c>
      <c r="C226" s="10">
        <f>IF(MONTH($A226)=1,SUM(Regional!M225:W225)/1000000,IF(SUM(Regional!M225:W225)/1000000-SUM(Regional!M224:W224)/1000000&lt;=0,"",SUM(Regional!M225:W225)/1000000-SUM(Regional!M224:W224)/1000000))</f>
        <v>162936.40339755005</v>
      </c>
      <c r="D226" s="10" t="e">
        <f>AVERAGE(Regional!X225:AH225)</f>
        <v>#DIV/0!</v>
      </c>
      <c r="E226" s="10">
        <f>SUM(Regional!AI225:AS225)</f>
        <v>193415</v>
      </c>
      <c r="F226" s="10">
        <f>AVERAGE(Regional!AT225:BD225)*F225/100</f>
        <v>146.99002365150605</v>
      </c>
      <c r="G226" s="10">
        <f>IF(MONTH($A226)=1,SUM(Regional!BE225:BO225),IF(SUM(Regional!BE225:BO225)-SUM(Regional!BE224:BO224)&lt;=0,"",SUM(Regional!BE225:BO225)-SUM(Regional!BE224:BO224)))</f>
        <v>226825</v>
      </c>
      <c r="H226" s="10">
        <f>IF(MONTH($A226)=1,SUM(Regional!BP225:BZ225)-SUM(Regional!CA225:CK225),IF((SUM(Regional!BP225:BZ225)-SUM(Regional!BP224:BZ224))-(SUM(Regional!CA225:CK225)-SUM(Regional!CA224:CK224))&lt;=0,"",(SUM(Regional!BP225:BZ225)-SUM(Regional!BP224:BZ224))-(SUM(Regional!CA225:CK225)-SUM(Regional!CA224:CK224))))</f>
        <v>61576</v>
      </c>
      <c r="I226" s="10">
        <f>IF(MONTH($A226)=1,SUM(Regional!CA225:CK225),IF(SUM(Regional!CA225:CK225)-SUM(Regional!CA224:CK224)&lt;=0,"",SUM(Regional!CA225:CK225)-SUM(Regional!CA224:CK224)))</f>
        <v>29180</v>
      </c>
      <c r="J226" s="10">
        <f>'IPP (VVGU)'!S126</f>
        <v>1.6079457507604</v>
      </c>
      <c r="K226" s="10">
        <f>'IPP (VVGU)'!Q126</f>
        <v>1.0574648920460901</v>
      </c>
      <c r="L226" s="10">
        <f>'IPP (VVGU)'!R126</f>
        <v>2.4028052005629501</v>
      </c>
      <c r="M226" s="10">
        <f>'IPP (VVGU)'!B126</f>
        <v>114.82566372894399</v>
      </c>
      <c r="N226" s="10">
        <f>'IPP (VVGU)'!C126</f>
        <v>116.007672798068</v>
      </c>
      <c r="O226" s="10">
        <f>'IPP (VVGU)'!D126</f>
        <v>112.877344654696</v>
      </c>
      <c r="P226" s="10">
        <f>'IPP (VVGU)'!E126</f>
        <v>108.958450927893</v>
      </c>
      <c r="Q226" s="10">
        <f>'IPP (VVGU)'!F126</f>
        <v>145.97179947411101</v>
      </c>
      <c r="R226" s="10">
        <f>'IPP (VVGU)'!G126</f>
        <v>113.97921623755499</v>
      </c>
      <c r="S226" s="10">
        <f>'IPP (VVGU)'!H126</f>
        <v>92.025227905121596</v>
      </c>
      <c r="T226" s="10">
        <f>'IPP (VVGU)'!I126</f>
        <v>102.72637821734</v>
      </c>
      <c r="U226" s="10">
        <f>'IPP (VVGU)'!J126</f>
        <v>107.674604721732</v>
      </c>
      <c r="V226" s="10">
        <f>'IPP (VVGU)'!K126</f>
        <v>72.402765017769994</v>
      </c>
      <c r="W226" s="10">
        <f>'IPP (VVGU)'!L126</f>
        <v>69.156376085489995</v>
      </c>
      <c r="X226" s="10">
        <f>'IPP (VVGU)'!M126</f>
        <v>83.060967682063904</v>
      </c>
      <c r="Y226" s="10">
        <f>'IPP (VVGU)'!N126</f>
        <v>35.144743490275999</v>
      </c>
      <c r="Z226" s="10">
        <f>'IPP (VVGU)'!O126</f>
        <v>238.81631204761601</v>
      </c>
      <c r="AA226" s="10">
        <f>'IPP (VVGU)'!P126</f>
        <v>22.8193683007873</v>
      </c>
      <c r="AB226" s="10">
        <f>'OKVED (VVGU)'!B126</f>
        <v>1.54078042526986</v>
      </c>
      <c r="AC226" s="10">
        <f>'OKVED (VVGU)'!C126</f>
        <v>0.93619695504885903</v>
      </c>
      <c r="AD226" s="10">
        <f>'OKVED (VVGU)'!D126</f>
        <v>0.74778771663411103</v>
      </c>
      <c r="AE226" s="10">
        <f>'OKVED (VVGU)'!E126</f>
        <v>1.01560740333977</v>
      </c>
      <c r="AF226" s="10">
        <f>'OKVED (VVGU)'!F126</f>
        <v>1.0588153104773299</v>
      </c>
      <c r="AG226" s="10" t="str">
        <f>IF(MOD(MONTH(A226),3)=0,SUM('GRP (VVGU)'!B123:B125),"")</f>
        <v/>
      </c>
    </row>
    <row r="227" spans="1:33" ht="12.75" customHeight="1" x14ac:dyDescent="0.25">
      <c r="A227" s="13">
        <v>43952</v>
      </c>
      <c r="B227" s="10">
        <f>IF(MONTH($A227)=1,SUM(Regional!B226:L226),IF(SUM(Regional!B226:L226)-SUM(Regional!B225:L225)&lt;=0,"",SUM(Regional!B226:L226)-SUM(Regional!B225:L225)))</f>
        <v>123372.28999999992</v>
      </c>
      <c r="C227" s="10">
        <f>IF(MONTH($A227)=1,SUM(Regional!M226:W226)/1000000,IF(SUM(Regional!M226:W226)/1000000-SUM(Regional!M225:W225)/1000000&lt;=0,"",SUM(Regional!M226:W226)/1000000-SUM(Regional!M225:W225)/1000000))</f>
        <v>139315.57797600981</v>
      </c>
      <c r="D227" s="10" t="e">
        <f>AVERAGE(Regional!X226:AH226)</f>
        <v>#DIV/0!</v>
      </c>
      <c r="E227" s="10">
        <f>SUM(Regional!AI226:AS226)</f>
        <v>202309</v>
      </c>
      <c r="F227" s="10">
        <f>AVERAGE(Regional!AT226:BD226)*F226/100</f>
        <v>144.45244133410412</v>
      </c>
      <c r="G227" s="10">
        <f>IF(MONTH($A227)=1,SUM(Regional!BE226:BO226),IF(SUM(Regional!BE226:BO226)-SUM(Regional!BE225:BO225)&lt;=0,"",SUM(Regional!BE226:BO226)-SUM(Regional!BE225:BO225)))</f>
        <v>190243</v>
      </c>
      <c r="H227" s="10">
        <f>IF(MONTH($A227)=1,SUM(Regional!BP226:BZ226)-SUM(Regional!CA226:CK226),IF((SUM(Regional!BP226:BZ226)-SUM(Regional!BP225:BZ225))-(SUM(Regional!CA226:CK226)-SUM(Regional!CA225:CK225))&lt;=0,"",(SUM(Regional!BP226:BZ226)-SUM(Regional!BP225:BZ225))-(SUM(Regional!CA226:CK226)-SUM(Regional!CA225:CK225))))</f>
        <v>75697</v>
      </c>
      <c r="I227" s="10">
        <f>IF(MONTH($A227)=1,SUM(Regional!CA226:CK226),IF(SUM(Regional!CA226:CK226)-SUM(Regional!CA225:CK225)&lt;=0,"",SUM(Regional!CA226:CK226)-SUM(Regional!CA225:CK225)))</f>
        <v>27420</v>
      </c>
      <c r="J227" s="10">
        <f>'IPP (VVGU)'!S127</f>
        <v>1.6358741386189499</v>
      </c>
      <c r="K227" s="10">
        <f>'IPP (VVGU)'!Q127</f>
        <v>0.97270022981081705</v>
      </c>
      <c r="L227" s="10">
        <f>'IPP (VVGU)'!R127</f>
        <v>2.6022239964021598</v>
      </c>
      <c r="M227" s="10">
        <f>'IPP (VVGU)'!B127</f>
        <v>117.221332390138</v>
      </c>
      <c r="N227" s="10">
        <f>'IPP (VVGU)'!C127</f>
        <v>142.874203462423</v>
      </c>
      <c r="O227" s="10">
        <f>'IPP (VVGU)'!D127</f>
        <v>105.77969625778201</v>
      </c>
      <c r="P227" s="10">
        <f>'IPP (VVGU)'!E127</f>
        <v>105.590690893709</v>
      </c>
      <c r="Q227" s="10">
        <f>'IPP (VVGU)'!F127</f>
        <v>157.43995513450099</v>
      </c>
      <c r="R227" s="10">
        <f>'IPP (VVGU)'!G127</f>
        <v>124.716144975875</v>
      </c>
      <c r="S227" s="10">
        <f>'IPP (VVGU)'!H127</f>
        <v>102.3396499486</v>
      </c>
      <c r="T227" s="10">
        <f>'IPP (VVGU)'!I127</f>
        <v>99.971217976892703</v>
      </c>
      <c r="U227" s="10">
        <f>'IPP (VVGU)'!J127</f>
        <v>126.091485122633</v>
      </c>
      <c r="V227" s="10">
        <f>'IPP (VVGU)'!K127</f>
        <v>91.529506398833902</v>
      </c>
      <c r="W227" s="10">
        <f>'IPP (VVGU)'!L127</f>
        <v>86.376143160332603</v>
      </c>
      <c r="X227" s="10">
        <f>'IPP (VVGU)'!M127</f>
        <v>113.378754973336</v>
      </c>
      <c r="Y227" s="10">
        <f>'IPP (VVGU)'!N127</f>
        <v>58.6669958405706</v>
      </c>
      <c r="Z227" s="10">
        <f>'IPP (VVGU)'!O127</f>
        <v>230.748714094241</v>
      </c>
      <c r="AA227" s="10">
        <f>'IPP (VVGU)'!P127</f>
        <v>50.982853292362499</v>
      </c>
      <c r="AB227" s="10">
        <f>'OKVED (VVGU)'!B127</f>
        <v>1.4837486899858101</v>
      </c>
      <c r="AC227" s="10">
        <f>'OKVED (VVGU)'!C127</f>
        <v>1.1070473116306501</v>
      </c>
      <c r="AD227" s="10">
        <f>'OKVED (VVGU)'!D127</f>
        <v>0.84156336375887297</v>
      </c>
      <c r="AE227" s="10">
        <f>'OKVED (VVGU)'!E127</f>
        <v>1.0833771272929</v>
      </c>
      <c r="AF227" s="10">
        <f>'OKVED (VVGU)'!F127</f>
        <v>1.0620258910487299</v>
      </c>
      <c r="AG227" s="10" t="str">
        <f>IF(MOD(MONTH(A227),3)=0,SUM('GRP (VVGU)'!B124:B126),"")</f>
        <v/>
      </c>
    </row>
    <row r="228" spans="1:33" ht="12.75" customHeight="1" x14ac:dyDescent="0.25">
      <c r="A228" s="13">
        <v>43983</v>
      </c>
      <c r="B228" s="10">
        <f>IF(MONTH($A228)=1,SUM(Regional!B227:L227),IF(SUM(Regional!B227:L227)-SUM(Regional!B226:L226)&lt;=0,"",SUM(Regional!B227:L227)-SUM(Regional!B226:L226)))</f>
        <v>129185.82300000009</v>
      </c>
      <c r="C228" s="10">
        <f>IF(MONTH($A228)=1,SUM(Regional!M227:W227)/1000000,IF(SUM(Regional!M227:W227)/1000000-SUM(Regional!M226:W226)/1000000&lt;=0,"",SUM(Regional!M227:W227)/1000000-SUM(Regional!M226:W226)/1000000))</f>
        <v>154561.24732082023</v>
      </c>
      <c r="D228" s="10">
        <f>AVERAGE(Regional!X227:AH227)</f>
        <v>5.8181818181818183</v>
      </c>
      <c r="E228" s="10">
        <f>SUM(Regional!AI227:AS227)</f>
        <v>216140</v>
      </c>
      <c r="F228" s="10">
        <f>AVERAGE(Regional!AT227:BD227)*F227/100</f>
        <v>147.78403991287342</v>
      </c>
      <c r="G228" s="10">
        <f>IF(MONTH($A228)=1,SUM(Regional!BE227:BO227),IF(SUM(Regional!BE227:BO227)-SUM(Regional!BE226:BO226)&lt;=0,"",SUM(Regional!BE227:BO227)-SUM(Regional!BE226:BO226)))</f>
        <v>229432</v>
      </c>
      <c r="H228" s="10">
        <f>IF(MONTH($A228)=1,SUM(Regional!BP227:BZ227)-SUM(Regional!CA227:CK227),IF((SUM(Regional!BP227:BZ227)-SUM(Regional!BP226:BZ226))-(SUM(Regional!CA227:CK227)-SUM(Regional!CA226:CK226))&lt;=0,"",(SUM(Regional!BP227:BZ227)-SUM(Regional!BP226:BZ226))-(SUM(Regional!CA227:CK227)-SUM(Regional!CA226:CK226))))</f>
        <v>101772</v>
      </c>
      <c r="I228" s="10">
        <f>IF(MONTH($A228)=1,SUM(Regional!CA227:CK227),IF(SUM(Regional!CA227:CK227)-SUM(Regional!CA226:CK226)&lt;=0,"",SUM(Regional!CA227:CK227)-SUM(Regional!CA226:CK226)))</f>
        <v>36984</v>
      </c>
      <c r="J228" s="10">
        <f>'IPP (VVGU)'!S128</f>
        <v>1.65763889074634</v>
      </c>
      <c r="K228" s="10">
        <f>'IPP (VVGU)'!Q128</f>
        <v>0.96031428818734199</v>
      </c>
      <c r="L228" s="10">
        <f>'IPP (VVGU)'!R128</f>
        <v>2.6829120504311099</v>
      </c>
      <c r="M228" s="10">
        <f>'IPP (VVGU)'!B128</f>
        <v>115.666593497254</v>
      </c>
      <c r="N228" s="10">
        <f>'IPP (VVGU)'!C128</f>
        <v>154.568028381967</v>
      </c>
      <c r="O228" s="10">
        <f>'IPP (VVGU)'!D128</f>
        <v>104.254441363357</v>
      </c>
      <c r="P228" s="10">
        <f>'IPP (VVGU)'!E128</f>
        <v>112.219993442847</v>
      </c>
      <c r="Q228" s="10">
        <f>'IPP (VVGU)'!F128</f>
        <v>159.302814495229</v>
      </c>
      <c r="R228" s="10">
        <f>'IPP (VVGU)'!G128</f>
        <v>143.73854732741299</v>
      </c>
      <c r="S228" s="10">
        <f>'IPP (VVGU)'!H128</f>
        <v>111.58781816636299</v>
      </c>
      <c r="T228" s="10">
        <f>'IPP (VVGU)'!I128</f>
        <v>109.572120205237</v>
      </c>
      <c r="U228" s="10">
        <f>'IPP (VVGU)'!J128</f>
        <v>114.93476061977699</v>
      </c>
      <c r="V228" s="10">
        <f>'IPP (VVGU)'!K128</f>
        <v>88.189533795736693</v>
      </c>
      <c r="W228" s="10">
        <f>'IPP (VVGU)'!L128</f>
        <v>96.9457396066813</v>
      </c>
      <c r="X228" s="10">
        <f>'IPP (VVGU)'!M128</f>
        <v>113.41948062842501</v>
      </c>
      <c r="Y228" s="10">
        <f>'IPP (VVGU)'!N128</f>
        <v>79.170392684833104</v>
      </c>
      <c r="Z228" s="10">
        <f>'IPP (VVGU)'!O128</f>
        <v>214.95584584090599</v>
      </c>
      <c r="AA228" s="10">
        <f>'IPP (VVGU)'!P128</f>
        <v>62.674307250337897</v>
      </c>
      <c r="AB228" s="10">
        <f>'OKVED (VVGU)'!B128</f>
        <v>1.45088541029745</v>
      </c>
      <c r="AC228" s="10">
        <f>'OKVED (VVGU)'!C128</f>
        <v>1.32732010891882</v>
      </c>
      <c r="AD228" s="10">
        <f>'OKVED (VVGU)'!D128</f>
        <v>0.92106802356284201</v>
      </c>
      <c r="AE228" s="10">
        <f>'OKVED (VVGU)'!E128</f>
        <v>1.1942565554561899</v>
      </c>
      <c r="AF228" s="10">
        <f>'OKVED (VVGU)'!F128</f>
        <v>1.0685812918916699</v>
      </c>
      <c r="AG228" s="10">
        <f>IF(MOD(MONTH(A228),3)=0,SUM('GRP (VVGU)'!B125:B127),"")</f>
        <v>4.2300885855629398</v>
      </c>
    </row>
    <row r="229" spans="1:33" ht="12.75" customHeight="1" x14ac:dyDescent="0.25">
      <c r="A229" s="13">
        <v>44013</v>
      </c>
      <c r="B229" s="10">
        <f>IF(MONTH($A229)=1,SUM(Regional!B228:L228),IF(SUM(Regional!B228:L228)-SUM(Regional!B227:L227)&lt;=0,"",SUM(Regional!B228:L228)-SUM(Regional!B227:L227)))</f>
        <v>188756.26199999987</v>
      </c>
      <c r="C229" s="10">
        <f>IF(MONTH($A229)=1,SUM(Regional!M228:W228)/1000000,IF(SUM(Regional!M228:W228)/1000000-SUM(Regional!M227:W227)/1000000&lt;=0,"",SUM(Regional!M228:W228)/1000000-SUM(Regional!M227:W227)/1000000))</f>
        <v>146604.56077581982</v>
      </c>
      <c r="D229" s="10">
        <f>AVERAGE(Regional!X228:AH228)</f>
        <v>5.8090909090909086</v>
      </c>
      <c r="E229" s="10">
        <f>SUM(Regional!AI228:AS228)</f>
        <v>231992</v>
      </c>
      <c r="F229" s="10">
        <f>AVERAGE(Regional!AT228:BD228)*F228/100</f>
        <v>151.53641103538845</v>
      </c>
      <c r="G229" s="10">
        <f>IF(MONTH($A229)=1,SUM(Regional!BE228:BO228),IF(SUM(Regional!BE228:BO228)-SUM(Regional!BE227:BO227)&lt;=0,"",SUM(Regional!BE228:BO228)-SUM(Regional!BE227:BO227)))</f>
        <v>237784</v>
      </c>
      <c r="H229" s="10">
        <f>IF(MONTH($A229)=1,SUM(Regional!BP228:BZ228)-SUM(Regional!CA228:CK228),IF((SUM(Regional!BP228:BZ228)-SUM(Regional!BP227:BZ227))-(SUM(Regional!CA228:CK228)-SUM(Regional!CA227:CK227))&lt;=0,"",(SUM(Regional!BP228:BZ228)-SUM(Regional!BP227:BZ227))-(SUM(Regional!CA228:CK228)-SUM(Regional!CA227:CK227))))</f>
        <v>114260</v>
      </c>
      <c r="I229" s="10">
        <f>IF(MONTH($A229)=1,SUM(Regional!CA228:CK228),IF(SUM(Regional!CA228:CK228)-SUM(Regional!CA227:CK227)&lt;=0,"",SUM(Regional!CA228:CK228)-SUM(Regional!CA227:CK227)))</f>
        <v>47521</v>
      </c>
      <c r="J229" s="10">
        <f>'IPP (VVGU)'!S129</f>
        <v>1.68652610125955</v>
      </c>
      <c r="K229" s="10">
        <f>'IPP (VVGU)'!Q129</f>
        <v>0.96372908215959097</v>
      </c>
      <c r="L229" s="10">
        <f>'IPP (VVGU)'!R129</f>
        <v>2.86274241149939</v>
      </c>
      <c r="M229" s="10">
        <f>'IPP (VVGU)'!B129</f>
        <v>118.294820719551</v>
      </c>
      <c r="N229" s="10">
        <f>'IPP (VVGU)'!C129</f>
        <v>163.195381339319</v>
      </c>
      <c r="O229" s="10">
        <f>'IPP (VVGU)'!D129</f>
        <v>108.664306557149</v>
      </c>
      <c r="P229" s="10">
        <f>'IPP (VVGU)'!E129</f>
        <v>117.887123166752</v>
      </c>
      <c r="Q229" s="10">
        <f>'IPP (VVGU)'!F129</f>
        <v>167.26881870816999</v>
      </c>
      <c r="R229" s="10">
        <f>'IPP (VVGU)'!G129</f>
        <v>145.92416981462401</v>
      </c>
      <c r="S229" s="10">
        <f>'IPP (VVGU)'!H129</f>
        <v>109.768218001132</v>
      </c>
      <c r="T229" s="10">
        <f>'IPP (VVGU)'!I129</f>
        <v>106.515029579192</v>
      </c>
      <c r="U229" s="10">
        <f>'IPP (VVGU)'!J129</f>
        <v>136.478693542473</v>
      </c>
      <c r="V229" s="10">
        <f>'IPP (VVGU)'!K129</f>
        <v>96.566951796343005</v>
      </c>
      <c r="W229" s="10">
        <f>'IPP (VVGU)'!L129</f>
        <v>98.1040235392516</v>
      </c>
      <c r="X229" s="10">
        <f>'IPP (VVGU)'!M129</f>
        <v>115.40170263683601</v>
      </c>
      <c r="Y229" s="10">
        <f>'IPP (VVGU)'!N129</f>
        <v>88.214989681510502</v>
      </c>
      <c r="Z229" s="10">
        <f>'IPP (VVGU)'!O129</f>
        <v>227.947584900023</v>
      </c>
      <c r="AA229" s="10">
        <f>'IPP (VVGU)'!P129</f>
        <v>69.694762585103305</v>
      </c>
      <c r="AB229" s="10">
        <f>'OKVED (VVGU)'!B129</f>
        <v>1.49009379630282</v>
      </c>
      <c r="AC229" s="10">
        <f>'OKVED (VVGU)'!C129</f>
        <v>1.3676902600729099</v>
      </c>
      <c r="AD229" s="10">
        <f>'OKVED (VVGU)'!D129</f>
        <v>0.99648605313448002</v>
      </c>
      <c r="AE229" s="10">
        <f>'OKVED (VVGU)'!E129</f>
        <v>1.24813535636212</v>
      </c>
      <c r="AF229" s="10">
        <f>'OKVED (VVGU)'!F129</f>
        <v>1.1149172721770899</v>
      </c>
      <c r="AG229" s="10" t="str">
        <f>IF(MOD(MONTH(A229),3)=0,SUM('GRP (VVGU)'!B126:B128),"")</f>
        <v/>
      </c>
    </row>
    <row r="230" spans="1:33" ht="12.75" customHeight="1" x14ac:dyDescent="0.25">
      <c r="A230" s="13">
        <v>44044</v>
      </c>
      <c r="B230" s="10">
        <f>IF(MONTH($A230)=1,SUM(Regional!B229:L229),IF(SUM(Regional!B229:L229)-SUM(Regional!B228:L228)&lt;=0,"",SUM(Regional!B229:L229)-SUM(Regional!B228:L228)))</f>
        <v>155386.43900000025</v>
      </c>
      <c r="C230" s="10">
        <f>IF(MONTH($A230)=1,SUM(Regional!M229:W229)/1000000,IF(SUM(Regional!M229:W229)/1000000-SUM(Regional!M228:W228)/1000000&lt;=0,"",SUM(Regional!M229:W229)/1000000-SUM(Regional!M228:W228)/1000000))</f>
        <v>135983.20995771</v>
      </c>
      <c r="D230" s="10">
        <f>AVERAGE(Regional!X229:AH229)</f>
        <v>5.7181818181818187</v>
      </c>
      <c r="E230" s="10">
        <f>SUM(Regional!AI229:AS229)</f>
        <v>245527</v>
      </c>
      <c r="F230" s="10">
        <f>AVERAGE(Regional!AT229:BD229)*F229/100</f>
        <v>152.87406426370993</v>
      </c>
      <c r="G230" s="10">
        <f>IF(MONTH($A230)=1,SUM(Regional!BE229:BO229),IF(SUM(Regional!BE229:BO229)-SUM(Regional!BE228:BO228)&lt;=0,"",SUM(Regional!BE229:BO229)-SUM(Regional!BE228:BO228)))</f>
        <v>216146</v>
      </c>
      <c r="H230" s="10">
        <f>IF(MONTH($A230)=1,SUM(Regional!BP229:BZ229)-SUM(Regional!CA229:CK229),IF((SUM(Regional!BP229:BZ229)-SUM(Regional!BP228:BZ228))-(SUM(Regional!CA229:CK229)-SUM(Regional!CA228:CK228))&lt;=0,"",(SUM(Regional!BP229:BZ229)-SUM(Regional!BP228:BZ228))-(SUM(Regional!CA229:CK229)-SUM(Regional!CA228:CK228))))</f>
        <v>122992</v>
      </c>
      <c r="I230" s="10">
        <f>IF(MONTH($A230)=1,SUM(Regional!CA229:CK229),IF(SUM(Regional!CA229:CK229)-SUM(Regional!CA228:CK228)&lt;=0,"",SUM(Regional!CA229:CK229)-SUM(Regional!CA228:CK228)))</f>
        <v>52028</v>
      </c>
      <c r="J230" s="10">
        <f>'IPP (VVGU)'!S130</f>
        <v>1.6990724071240699</v>
      </c>
      <c r="K230" s="10">
        <f>'IPP (VVGU)'!Q130</f>
        <v>1.0229036596610701</v>
      </c>
      <c r="L230" s="10">
        <f>'IPP (VVGU)'!R130</f>
        <v>2.8277633191354599</v>
      </c>
      <c r="M230" s="10">
        <f>'IPP (VVGU)'!B130</f>
        <v>119.47180378106</v>
      </c>
      <c r="N230" s="10">
        <f>'IPP (VVGU)'!C130</f>
        <v>160.44353860471901</v>
      </c>
      <c r="O230" s="10">
        <f>'IPP (VVGU)'!D130</f>
        <v>114.181974343288</v>
      </c>
      <c r="P230" s="10">
        <f>'IPP (VVGU)'!E130</f>
        <v>107.34661413778799</v>
      </c>
      <c r="Q230" s="10">
        <f>'IPP (VVGU)'!F130</f>
        <v>155.92549669893</v>
      </c>
      <c r="R230" s="10">
        <f>'IPP (VVGU)'!G130</f>
        <v>150.83978128922001</v>
      </c>
      <c r="S230" s="10">
        <f>'IPP (VVGU)'!H130</f>
        <v>119.403631954974</v>
      </c>
      <c r="T230" s="10">
        <f>'IPP (VVGU)'!I130</f>
        <v>109.42989151622599</v>
      </c>
      <c r="U230" s="10">
        <f>'IPP (VVGU)'!J130</f>
        <v>128.60227861961701</v>
      </c>
      <c r="V230" s="10">
        <f>'IPP (VVGU)'!K130</f>
        <v>94.713539258113201</v>
      </c>
      <c r="W230" s="10">
        <f>'IPP (VVGU)'!L130</f>
        <v>93.743538595306404</v>
      </c>
      <c r="X230" s="10">
        <f>'IPP (VVGU)'!M130</f>
        <v>118.681413931043</v>
      </c>
      <c r="Y230" s="10">
        <f>'IPP (VVGU)'!N130</f>
        <v>78.901048234239795</v>
      </c>
      <c r="Z230" s="10">
        <f>'IPP (VVGU)'!O130</f>
        <v>314.96171759737098</v>
      </c>
      <c r="AA230" s="10">
        <f>'IPP (VVGU)'!P130</f>
        <v>78.611890097578694</v>
      </c>
      <c r="AB230" s="10">
        <f>'OKVED (VVGU)'!B130</f>
        <v>1.4785439822242199</v>
      </c>
      <c r="AC230" s="10">
        <f>'OKVED (VVGU)'!C130</f>
        <v>1.3908884555186301</v>
      </c>
      <c r="AD230" s="10">
        <f>'OKVED (VVGU)'!D130</f>
        <v>1.03261534581419</v>
      </c>
      <c r="AE230" s="10">
        <f>'OKVED (VVGU)'!E130</f>
        <v>1.2541304532764299</v>
      </c>
      <c r="AF230" s="10">
        <f>'OKVED (VVGU)'!F130</f>
        <v>1.09994131089366</v>
      </c>
      <c r="AG230" s="10" t="str">
        <f>IF(MOD(MONTH(A230),3)=0,SUM('GRP (VVGU)'!B127:B129),"")</f>
        <v/>
      </c>
    </row>
    <row r="231" spans="1:33" ht="12.75" customHeight="1" x14ac:dyDescent="0.25">
      <c r="A231" s="13">
        <v>44075</v>
      </c>
      <c r="B231" s="10">
        <f>IF(MONTH($A231)=1,SUM(Regional!B230:L230),IF(SUM(Regional!B230:L230)-SUM(Regional!B229:L229)&lt;=0,"",SUM(Regional!B230:L230)-SUM(Regional!B229:L229)))</f>
        <v>156053.70099999965</v>
      </c>
      <c r="C231" s="10">
        <f>IF(MONTH($A231)=1,SUM(Regional!M230:W230)/1000000,IF(SUM(Regional!M230:W230)/1000000-SUM(Regional!M229:W229)/1000000&lt;=0,"",SUM(Regional!M230:W230)/1000000-SUM(Regional!M229:W229)/1000000))</f>
        <v>153217.79474669998</v>
      </c>
      <c r="D231" s="10">
        <f>AVERAGE(Regional!X230:AH230)</f>
        <v>5.5727272727272732</v>
      </c>
      <c r="E231" s="10">
        <f>SUM(Regional!AI230:AS230)</f>
        <v>259037</v>
      </c>
      <c r="F231" s="10">
        <f>AVERAGE(Regional!AT230:BD230)*F230/100</f>
        <v>153.24513131060456</v>
      </c>
      <c r="G231" s="10">
        <f>IF(MONTH($A231)=1,SUM(Regional!BE230:BO230),IF(SUM(Regional!BE230:BO230)-SUM(Regional!BE229:BO229)&lt;=0,"",SUM(Regional!BE230:BO230)-SUM(Regional!BE229:BO229)))</f>
        <v>241869</v>
      </c>
      <c r="H231" s="10">
        <f>IF(MONTH($A231)=1,SUM(Regional!BP230:BZ230)-SUM(Regional!CA230:CK230),IF((SUM(Regional!BP230:BZ230)-SUM(Regional!BP229:BZ229))-(SUM(Regional!CA230:CK230)-SUM(Regional!CA229:CK229))&lt;=0,"",(SUM(Regional!BP230:BZ230)-SUM(Regional!BP229:BZ229))-(SUM(Regional!CA230:CK230)-SUM(Regional!CA229:CK229))))</f>
        <v>122383</v>
      </c>
      <c r="I231" s="10">
        <f>IF(MONTH($A231)=1,SUM(Regional!CA230:CK230),IF(SUM(Regional!CA230:CK230)-SUM(Regional!CA229:CK229)&lt;=0,"",SUM(Regional!CA230:CK230)-SUM(Regional!CA229:CK229)))</f>
        <v>63428</v>
      </c>
      <c r="J231" s="10">
        <f>'IPP (VVGU)'!S131</f>
        <v>1.7245576092330499</v>
      </c>
      <c r="K231" s="10">
        <f>'IPP (VVGU)'!Q131</f>
        <v>1.0120439095211999</v>
      </c>
      <c r="L231" s="10">
        <f>'IPP (VVGU)'!R131</f>
        <v>2.9017648305667798</v>
      </c>
      <c r="M231" s="10">
        <f>'IPP (VVGU)'!B131</f>
        <v>120.969900467191</v>
      </c>
      <c r="N231" s="10">
        <f>'IPP (VVGU)'!C131</f>
        <v>167.04609668724899</v>
      </c>
      <c r="O231" s="10">
        <f>'IPP (VVGU)'!D131</f>
        <v>114.125518510139</v>
      </c>
      <c r="P231" s="10">
        <f>'IPP (VVGU)'!E131</f>
        <v>116.189372704546</v>
      </c>
      <c r="Q231" s="10">
        <f>'IPP (VVGU)'!F131</f>
        <v>162.55327244321299</v>
      </c>
      <c r="R231" s="10">
        <f>'IPP (VVGU)'!G131</f>
        <v>153.90444252148899</v>
      </c>
      <c r="S231" s="10">
        <f>'IPP (VVGU)'!H131</f>
        <v>122.74020187155899</v>
      </c>
      <c r="T231" s="10">
        <f>'IPP (VVGU)'!I131</f>
        <v>107.784778468284</v>
      </c>
      <c r="U231" s="10">
        <f>'IPP (VVGU)'!J131</f>
        <v>120.822569815508</v>
      </c>
      <c r="V231" s="10">
        <f>'IPP (VVGU)'!K131</f>
        <v>106.444375741881</v>
      </c>
      <c r="W231" s="10">
        <f>'IPP (VVGU)'!L131</f>
        <v>99.837647512853096</v>
      </c>
      <c r="X231" s="10">
        <f>'IPP (VVGU)'!M131</f>
        <v>119.32488094094499</v>
      </c>
      <c r="Y231" s="10">
        <f>'IPP (VVGU)'!N131</f>
        <v>90.651260689798207</v>
      </c>
      <c r="Z231" s="10">
        <f>'IPP (VVGU)'!O131</f>
        <v>188.671538566789</v>
      </c>
      <c r="AA231" s="10">
        <f>'IPP (VVGU)'!P131</f>
        <v>76.132666370012402</v>
      </c>
      <c r="AB231" s="10">
        <f>'OKVED (VVGU)'!B131</f>
        <v>1.4499959056635701</v>
      </c>
      <c r="AC231" s="10">
        <f>'OKVED (VVGU)'!C131</f>
        <v>1.36666931703098</v>
      </c>
      <c r="AD231" s="10">
        <f>'OKVED (VVGU)'!D131</f>
        <v>1.05801278696806</v>
      </c>
      <c r="AE231" s="10">
        <f>'OKVED (VVGU)'!E131</f>
        <v>1.2330829600645199</v>
      </c>
      <c r="AF231" s="10">
        <f>'OKVED (VVGU)'!F131</f>
        <v>1.09915456452671</v>
      </c>
      <c r="AG231" s="10">
        <f>IF(MOD(MONTH(A231),3)=0,SUM('GRP (VVGU)'!B128:B130),"")</f>
        <v>4.4408419011578504</v>
      </c>
    </row>
    <row r="232" spans="1:33" ht="12.75" customHeight="1" x14ac:dyDescent="0.25">
      <c r="A232" s="13">
        <v>44105</v>
      </c>
      <c r="B232" s="10">
        <f>IF(MONTH($A232)=1,SUM(Regional!B231:L231),IF(SUM(Regional!B231:L231)-SUM(Regional!B230:L230)&lt;=0,"",SUM(Regional!B231:L231)-SUM(Regional!B230:L230)))</f>
        <v>211611.56400000025</v>
      </c>
      <c r="C232" s="10">
        <f>IF(MONTH($A232)=1,SUM(Regional!M231:W231)/1000000,IF(SUM(Regional!M231:W231)/1000000-SUM(Regional!M230:W230)/1000000&lt;=0,"",SUM(Regional!M231:W231)/1000000-SUM(Regional!M230:W230)/1000000))</f>
        <v>168212.82652362017</v>
      </c>
      <c r="D232" s="10">
        <f>AVERAGE(Regional!X231:AH231)</f>
        <v>5.5181818181818176</v>
      </c>
      <c r="E232" s="10">
        <f>SUM(Regional!AI231:AS231)</f>
        <v>262055</v>
      </c>
      <c r="F232" s="10">
        <f>AVERAGE(Regional!AT231:BD231)*F231/100</f>
        <v>154.61319239194106</v>
      </c>
      <c r="G232" s="10">
        <f>IF(MONTH($A232)=1,SUM(Regional!BE231:BO231),IF(SUM(Regional!BE231:BO231)-SUM(Regional!BE230:BO230)&lt;=0,"",SUM(Regional!BE231:BO231)-SUM(Regional!BE230:BO230)))</f>
        <v>253344</v>
      </c>
      <c r="H232" s="10">
        <f>IF(MONTH($A232)=1,SUM(Regional!BP231:BZ231)-SUM(Regional!CA231:CK231),IF((SUM(Regional!BP231:BZ231)-SUM(Regional!BP230:BZ230))-(SUM(Regional!CA231:CK231)-SUM(Regional!CA230:CK230))&lt;=0,"",(SUM(Regional!BP231:BZ231)-SUM(Regional!BP230:BZ230))-(SUM(Regional!CA231:CK231)-SUM(Regional!CA230:CK230))))</f>
        <v>123270</v>
      </c>
      <c r="I232" s="10">
        <f>IF(MONTH($A232)=1,SUM(Regional!CA231:CK231),IF(SUM(Regional!CA231:CK231)-SUM(Regional!CA230:CK230)&lt;=0,"",SUM(Regional!CA231:CK231)-SUM(Regional!CA230:CK230)))</f>
        <v>70028</v>
      </c>
      <c r="J232" s="10">
        <f>'IPP (VVGU)'!S132</f>
        <v>1.7197757069069399</v>
      </c>
      <c r="K232" s="10">
        <f>'IPP (VVGU)'!Q132</f>
        <v>1.0137787529137601</v>
      </c>
      <c r="L232" s="10">
        <f>'IPP (VVGU)'!R132</f>
        <v>2.83519344037818</v>
      </c>
      <c r="M232" s="10">
        <f>'IPP (VVGU)'!B132</f>
        <v>122.564250409038</v>
      </c>
      <c r="N232" s="10">
        <f>'IPP (VVGU)'!C132</f>
        <v>173.21265982216099</v>
      </c>
      <c r="O232" s="10">
        <f>'IPP (VVGU)'!D132</f>
        <v>80.122466988764799</v>
      </c>
      <c r="P232" s="10">
        <f>'IPP (VVGU)'!E132</f>
        <v>114.326521937598</v>
      </c>
      <c r="Q232" s="10">
        <f>'IPP (VVGU)'!F132</f>
        <v>164.275361323113</v>
      </c>
      <c r="R232" s="10">
        <f>'IPP (VVGU)'!G132</f>
        <v>154.01214175428899</v>
      </c>
      <c r="S232" s="10">
        <f>'IPP (VVGU)'!H132</f>
        <v>123.74710821568</v>
      </c>
      <c r="T232" s="10">
        <f>'IPP (VVGU)'!I132</f>
        <v>113.122419606862</v>
      </c>
      <c r="U232" s="10">
        <f>'IPP (VVGU)'!J132</f>
        <v>120.447440523735</v>
      </c>
      <c r="V232" s="10">
        <f>'IPP (VVGU)'!K132</f>
        <v>103.726232477767</v>
      </c>
      <c r="W232" s="10">
        <f>'IPP (VVGU)'!L132</f>
        <v>93.621936430426601</v>
      </c>
      <c r="X232" s="10">
        <f>'IPP (VVGU)'!M132</f>
        <v>118.500167660217</v>
      </c>
      <c r="Y232" s="10">
        <f>'IPP (VVGU)'!N132</f>
        <v>87.885013052928201</v>
      </c>
      <c r="Z232" s="10">
        <f>'IPP (VVGU)'!O132</f>
        <v>213.44378971741401</v>
      </c>
      <c r="AA232" s="10">
        <f>'IPP (VVGU)'!P132</f>
        <v>77.080196547394195</v>
      </c>
      <c r="AB232" s="10">
        <f>'OKVED (VVGU)'!B132</f>
        <v>1.4368939747704701</v>
      </c>
      <c r="AC232" s="10">
        <f>'OKVED (VVGU)'!C132</f>
        <v>1.39962551518937</v>
      </c>
      <c r="AD232" s="10">
        <f>'OKVED (VVGU)'!D132</f>
        <v>1.07321182169934</v>
      </c>
      <c r="AE232" s="10">
        <f>'OKVED (VVGU)'!E132</f>
        <v>1.25480811336441</v>
      </c>
      <c r="AF232" s="10">
        <f>'OKVED (VVGU)'!F132</f>
        <v>1.1027688623230401</v>
      </c>
      <c r="AG232" s="10" t="str">
        <f>IF(MOD(MONTH(A232),3)=0,SUM('GRP (VVGU)'!B129:B131),"")</f>
        <v/>
      </c>
    </row>
    <row r="233" spans="1:33" ht="12.75" customHeight="1" x14ac:dyDescent="0.25">
      <c r="A233" s="13">
        <v>44136</v>
      </c>
      <c r="B233" s="10">
        <f>IF(MONTH($A233)=1,SUM(Regional!B232:L232),IF(SUM(Regional!B232:L232)-SUM(Regional!B231:L231)&lt;=0,"",SUM(Regional!B232:L232)-SUM(Regional!B231:L231)))</f>
        <v>174093.28099999996</v>
      </c>
      <c r="C233" s="10">
        <f>IF(MONTH($A233)=1,SUM(Regional!M232:W232)/1000000,IF(SUM(Regional!M232:W232)/1000000-SUM(Regional!M231:W231)/1000000&lt;=0,"",SUM(Regional!M232:W232)/1000000-SUM(Regional!M231:W231)/1000000))</f>
        <v>173837.55962204956</v>
      </c>
      <c r="D233" s="10">
        <f>AVERAGE(Regional!X232:AH232)</f>
        <v>5.4272727272727277</v>
      </c>
      <c r="E233" s="10">
        <f>SUM(Regional!AI232:AS232)</f>
        <v>252502</v>
      </c>
      <c r="F233" s="10">
        <f>AVERAGE(Regional!AT232:BD232)*F232/100</f>
        <v>155.37079703466156</v>
      </c>
      <c r="G233" s="10">
        <f>IF(MONTH($A233)=1,SUM(Regional!BE232:BO232),IF(SUM(Regional!BE232:BO232)-SUM(Regional!BE231:BO231)&lt;=0,"",SUM(Regional!BE232:BO232)-SUM(Regional!BE231:BO231)))</f>
        <v>247664</v>
      </c>
      <c r="H233" s="10">
        <f>IF(MONTH($A233)=1,SUM(Regional!BP232:BZ232)-SUM(Regional!CA232:CK232),IF((SUM(Regional!BP232:BZ232)-SUM(Regional!BP231:BZ231))-(SUM(Regional!CA232:CK232)-SUM(Regional!CA231:CK231))&lt;=0,"",(SUM(Regional!BP232:BZ232)-SUM(Regional!BP231:BZ231))-(SUM(Regional!CA232:CK232)-SUM(Regional!CA231:CK231))))</f>
        <v>128222</v>
      </c>
      <c r="I233" s="10">
        <f>IF(MONTH($A233)=1,SUM(Regional!CA232:CK232),IF(SUM(Regional!CA232:CK232)-SUM(Regional!CA231:CK231)&lt;=0,"",SUM(Regional!CA232:CK232)-SUM(Regional!CA231:CK231)))</f>
        <v>61418</v>
      </c>
      <c r="J233" s="10">
        <f>'IPP (VVGU)'!S133</f>
        <v>1.7509411224920599</v>
      </c>
      <c r="K233" s="10">
        <f>'IPP (VVGU)'!Q133</f>
        <v>1.01909023018832</v>
      </c>
      <c r="L233" s="10">
        <f>'IPP (VVGU)'!R133</f>
        <v>2.8911942274428801</v>
      </c>
      <c r="M233" s="10">
        <f>'IPP (VVGU)'!B133</f>
        <v>123.38763287101401</v>
      </c>
      <c r="N233" s="10">
        <f>'IPP (VVGU)'!C133</f>
        <v>166.04028059094401</v>
      </c>
      <c r="O233" s="10">
        <f>'IPP (VVGU)'!D133</f>
        <v>106.968829426429</v>
      </c>
      <c r="P233" s="10">
        <f>'IPP (VVGU)'!E133</f>
        <v>115.004473549669</v>
      </c>
      <c r="Q233" s="10">
        <f>'IPP (VVGU)'!F133</f>
        <v>191.57433257985201</v>
      </c>
      <c r="R233" s="10">
        <f>'IPP (VVGU)'!G133</f>
        <v>158.9985036809</v>
      </c>
      <c r="S233" s="10">
        <f>'IPP (VVGU)'!H133</f>
        <v>130.30399746017801</v>
      </c>
      <c r="T233" s="10">
        <f>'IPP (VVGU)'!I133</f>
        <v>110.33226980942</v>
      </c>
      <c r="U233" s="10">
        <f>'IPP (VVGU)'!J133</f>
        <v>120.06786930333099</v>
      </c>
      <c r="V233" s="10">
        <f>'IPP (VVGU)'!K133</f>
        <v>81.435532236204907</v>
      </c>
      <c r="W233" s="10">
        <f>'IPP (VVGU)'!L133</f>
        <v>98.440786128520301</v>
      </c>
      <c r="X233" s="10">
        <f>'IPP (VVGU)'!M133</f>
        <v>119.468496571185</v>
      </c>
      <c r="Y233" s="10">
        <f>'IPP (VVGU)'!N133</f>
        <v>89.026113724180703</v>
      </c>
      <c r="Z233" s="10">
        <f>'IPP (VVGU)'!O133</f>
        <v>201.33185831420101</v>
      </c>
      <c r="AA233" s="10">
        <f>'IPP (VVGU)'!P133</f>
        <v>71.958798022668404</v>
      </c>
      <c r="AB233" s="10">
        <f>'OKVED (VVGU)'!B133</f>
        <v>1.45860222116732</v>
      </c>
      <c r="AC233" s="10">
        <f>'OKVED (VVGU)'!C133</f>
        <v>1.39220400136731</v>
      </c>
      <c r="AD233" s="10">
        <f>'OKVED (VVGU)'!D133</f>
        <v>1.08582685671257</v>
      </c>
      <c r="AE233" s="10">
        <f>'OKVED (VVGU)'!E133</f>
        <v>1.24290637906658</v>
      </c>
      <c r="AF233" s="10">
        <f>'OKVED (VVGU)'!F133</f>
        <v>1.1048209058266101</v>
      </c>
      <c r="AG233" s="10" t="str">
        <f>IF(MOD(MONTH(A233),3)=0,SUM('GRP (VVGU)'!B130:B132),"")</f>
        <v/>
      </c>
    </row>
    <row r="234" spans="1:33" ht="12.75" customHeight="1" x14ac:dyDescent="0.25">
      <c r="A234" s="13">
        <v>44166</v>
      </c>
      <c r="B234" s="10">
        <f>IF(MONTH($A234)=1,SUM(Regional!B233:L233),IF(SUM(Regional!B233:L233)-SUM(Regional!B232:L232)&lt;=0,"",SUM(Regional!B233:L233)-SUM(Regional!B232:L232)))</f>
        <v>304378.83400000003</v>
      </c>
      <c r="C234" s="10">
        <f>IF(MONTH($A234)=1,SUM(Regional!M233:W233)/1000000,IF(SUM(Regional!M233:W233)/1000000-SUM(Regional!M232:W232)/1000000&lt;=0,"",SUM(Regional!M233:W233)/1000000-SUM(Regional!M232:W232)/1000000))</f>
        <v>288275.78645130037</v>
      </c>
      <c r="D234" s="10">
        <f>AVERAGE(Regional!X233:AH233)</f>
        <v>5.3545454545454536</v>
      </c>
      <c r="E234" s="10">
        <f>SUM(Regional!AI233:AS233)</f>
        <v>248926</v>
      </c>
      <c r="F234" s="10">
        <f>AVERAGE(Regional!AT233:BD233)*F233/100</f>
        <v>157.60389912658701</v>
      </c>
      <c r="G234" s="10">
        <f>IF(MONTH($A234)=1,SUM(Regional!BE233:BO233),IF(SUM(Regional!BE233:BO233)-SUM(Regional!BE232:BO232)&lt;=0,"",SUM(Regional!BE233:BO233)-SUM(Regional!BE232:BO232)))</f>
        <v>323576</v>
      </c>
      <c r="H234" s="10">
        <f>IF(MONTH($A234)=1,SUM(Regional!BP233:BZ233)-SUM(Regional!CA233:CK233),IF((SUM(Regional!BP233:BZ233)-SUM(Regional!BP232:BZ232))-(SUM(Regional!CA233:CK233)-SUM(Regional!CA232:CK232))&lt;=0,"",(SUM(Regional!BP233:BZ233)-SUM(Regional!BP232:BZ232))-(SUM(Regional!CA233:CK233)-SUM(Regional!CA232:CK232))))</f>
        <v>135800</v>
      </c>
      <c r="I234" s="10">
        <f>IF(MONTH($A234)=1,SUM(Regional!CA233:CK233),IF(SUM(Regional!CA233:CK233)-SUM(Regional!CA232:CK232)&lt;=0,"",SUM(Regional!CA233:CK233)-SUM(Regional!CA232:CK232)))</f>
        <v>72938</v>
      </c>
      <c r="J234" s="10">
        <f>'IPP (VVGU)'!S134</f>
        <v>1.7730821284013301</v>
      </c>
      <c r="K234" s="10">
        <f>'IPP (VVGU)'!Q134</f>
        <v>1.0073026260453</v>
      </c>
      <c r="L234" s="10">
        <f>'IPP (VVGU)'!R134</f>
        <v>2.9174074165475399</v>
      </c>
      <c r="M234" s="10">
        <f>'IPP (VVGU)'!B134</f>
        <v>123.051487328148</v>
      </c>
      <c r="N234" s="10">
        <f>'IPP (VVGU)'!C134</f>
        <v>168.01801400179201</v>
      </c>
      <c r="O234" s="10">
        <f>'IPP (VVGU)'!D134</f>
        <v>104.657257749073</v>
      </c>
      <c r="P234" s="10">
        <f>'IPP (VVGU)'!E134</f>
        <v>118.373494085316</v>
      </c>
      <c r="Q234" s="10">
        <f>'IPP (VVGU)'!F134</f>
        <v>199.781150200002</v>
      </c>
      <c r="R234" s="10">
        <f>'IPP (VVGU)'!G134</f>
        <v>161.087963879304</v>
      </c>
      <c r="S234" s="10">
        <f>'IPP (VVGU)'!H134</f>
        <v>121.707917357257</v>
      </c>
      <c r="T234" s="10">
        <f>'IPP (VVGU)'!I134</f>
        <v>115.431481887061</v>
      </c>
      <c r="U234" s="10">
        <f>'IPP (VVGU)'!J134</f>
        <v>121.62128791635701</v>
      </c>
      <c r="V234" s="10">
        <f>'IPP (VVGU)'!K134</f>
        <v>107.664598108679</v>
      </c>
      <c r="W234" s="10">
        <f>'IPP (VVGU)'!L134</f>
        <v>101.488770129855</v>
      </c>
      <c r="X234" s="10">
        <f>'IPP (VVGU)'!M134</f>
        <v>122.74666556401399</v>
      </c>
      <c r="Y234" s="10">
        <f>'IPP (VVGU)'!N134</f>
        <v>94.935971061873204</v>
      </c>
      <c r="Z234" s="10">
        <f>'IPP (VVGU)'!O134</f>
        <v>280.29058958369302</v>
      </c>
      <c r="AA234" s="10">
        <f>'IPP (VVGU)'!P134</f>
        <v>70.617111725544603</v>
      </c>
      <c r="AB234" s="10">
        <f>'OKVED (VVGU)'!B134</f>
        <v>1.4529110406225001</v>
      </c>
      <c r="AC234" s="10">
        <f>'OKVED (VVGU)'!C134</f>
        <v>1.3953411158387601</v>
      </c>
      <c r="AD234" s="10">
        <f>'OKVED (VVGU)'!D134</f>
        <v>1.09415887144966</v>
      </c>
      <c r="AE234" s="10">
        <f>'OKVED (VVGU)'!E134</f>
        <v>1.2369205059480299</v>
      </c>
      <c r="AF234" s="10">
        <f>'OKVED (VVGU)'!F134</f>
        <v>1.0954931142362401</v>
      </c>
      <c r="AG234" s="10">
        <f>IF(MOD(MONTH(A234),3)=0,SUM('GRP (VVGU)'!B131:B133),"")</f>
        <v>4.5708925009448897</v>
      </c>
    </row>
    <row r="235" spans="1:33" ht="12.75" customHeight="1" x14ac:dyDescent="0.25">
      <c r="A235" s="13">
        <v>44197</v>
      </c>
      <c r="B235" s="10">
        <f>IF(MONTH($A235)=1,SUM(Regional!B234:L234),IF(SUM(Regional!B234:L234)-SUM(Regional!B233:L233)&lt;=0,"",SUM(Regional!B234:L234)-SUM(Regional!B233:L233)))</f>
        <v>164286.68299999999</v>
      </c>
      <c r="C235" s="10">
        <f>IF(MONTH($A235)=1,SUM(Regional!M234:W234)/1000000,IF(SUM(Regional!M234:W234)/1000000-SUM(Regional!M233:W233)/1000000&lt;=0,"",SUM(Regional!M234:W234)/1000000-SUM(Regional!M233:W233)/1000000))</f>
        <v>90356.210758690024</v>
      </c>
      <c r="D235" s="10">
        <f>AVERAGE(Regional!X234:AH234)</f>
        <v>5.2181818181818178</v>
      </c>
      <c r="E235" s="10">
        <f>SUM(Regional!AI234:AS234)</f>
        <v>245332</v>
      </c>
      <c r="F235" s="10">
        <f>AVERAGE(Regional!AT234:BD234)*F234/100</f>
        <v>161.0224709749146</v>
      </c>
      <c r="G235" s="10">
        <f>IF(MONTH($A235)=1,SUM(Regional!BE234:BO234),IF(SUM(Regional!BE234:BO234)-SUM(Regional!BE233:BO233)&lt;=0,"",SUM(Regional!BE234:BO234)-SUM(Regional!BE233:BO233)))</f>
        <v>176121</v>
      </c>
      <c r="H235" s="10">
        <f>IF(MONTH($A235)=1,SUM(Regional!BP234:BZ234)-SUM(Regional!CA234:CK234),IF((SUM(Regional!BP234:BZ234)-SUM(Regional!BP233:BZ233))-(SUM(Regional!CA234:CK234)-SUM(Regional!CA233:CK233))&lt;=0,"",(SUM(Regional!BP234:BZ234)-SUM(Regional!BP233:BZ233))-(SUM(Regional!CA234:CK234)-SUM(Regional!CA233:CK233))))</f>
        <v>107153</v>
      </c>
      <c r="I235" s="10">
        <f>IF(MONTH($A235)=1,SUM(Regional!CA234:CK234),IF(SUM(Regional!CA234:CK234)-SUM(Regional!CA233:CK233)&lt;=0,"",SUM(Regional!CA234:CK234)-SUM(Regional!CA233:CK233)))</f>
        <v>30714</v>
      </c>
      <c r="J235" s="10">
        <f>'IPP (VVGU)'!S135</f>
        <v>1.80116799579491</v>
      </c>
      <c r="K235" s="10">
        <f>'IPP (VVGU)'!Q135</f>
        <v>1.02430790671338</v>
      </c>
      <c r="L235" s="10">
        <f>'IPP (VVGU)'!R135</f>
        <v>3.0031124286245499</v>
      </c>
      <c r="M235" s="10">
        <f>'IPP (VVGU)'!B135</f>
        <v>121.083085388901</v>
      </c>
      <c r="N235" s="10">
        <f>'IPP (VVGU)'!C135</f>
        <v>175.55074659715399</v>
      </c>
      <c r="O235" s="10">
        <f>'IPP (VVGU)'!D135</f>
        <v>111.230146367694</v>
      </c>
      <c r="P235" s="10">
        <f>'IPP (VVGU)'!E135</f>
        <v>115.28417140438501</v>
      </c>
      <c r="Q235" s="10">
        <f>'IPP (VVGU)'!F135</f>
        <v>172.72688045849799</v>
      </c>
      <c r="R235" s="10">
        <f>'IPP (VVGU)'!G135</f>
        <v>159.45584588222101</v>
      </c>
      <c r="S235" s="10">
        <f>'IPP (VVGU)'!H135</f>
        <v>130.677803924957</v>
      </c>
      <c r="T235" s="10">
        <f>'IPP (VVGU)'!I135</f>
        <v>114.27808287344899</v>
      </c>
      <c r="U235" s="10">
        <f>'IPP (VVGU)'!J135</f>
        <v>115.06332931794201</v>
      </c>
      <c r="V235" s="10">
        <f>'IPP (VVGU)'!K135</f>
        <v>112.90468644579499</v>
      </c>
      <c r="W235" s="10">
        <f>'IPP (VVGU)'!L135</f>
        <v>105.824202292303</v>
      </c>
      <c r="X235" s="10">
        <f>'IPP (VVGU)'!M135</f>
        <v>125.558871095227</v>
      </c>
      <c r="Y235" s="10">
        <f>'IPP (VVGU)'!N135</f>
        <v>94.750167868117501</v>
      </c>
      <c r="Z235" s="10">
        <f>'IPP (VVGU)'!O135</f>
        <v>774.00489328541596</v>
      </c>
      <c r="AA235" s="10">
        <f>'IPP (VVGU)'!P135</f>
        <v>73.875683379480193</v>
      </c>
      <c r="AB235" s="10">
        <f>'OKVED (VVGU)'!B135</f>
        <v>1.4323958018276699</v>
      </c>
      <c r="AC235" s="10">
        <f>'OKVED (VVGU)'!C135</f>
        <v>1.43140508666403</v>
      </c>
      <c r="AD235" s="10">
        <f>'OKVED (VVGU)'!D135</f>
        <v>1.1042527756935001</v>
      </c>
      <c r="AE235" s="10">
        <f>'OKVED (VVGU)'!E135</f>
        <v>1.28158012043242</v>
      </c>
      <c r="AF235" s="10">
        <f>'OKVED (VVGU)'!F135</f>
        <v>1.14035739361055</v>
      </c>
      <c r="AG235" s="10" t="str">
        <f>IF(MOD(MONTH(A235),3)=0,SUM('GRP (VVGU)'!B132:B134),"")</f>
        <v/>
      </c>
    </row>
    <row r="236" spans="1:33" ht="12.75" customHeight="1" x14ac:dyDescent="0.25">
      <c r="A236" s="13">
        <v>44228</v>
      </c>
      <c r="B236" s="10">
        <f>IF(MONTH($A236)=1,SUM(Regional!B235:L235),IF(SUM(Regional!B235:L235)-SUM(Regional!B234:L234)&lt;=0,"",SUM(Regional!B235:L235)-SUM(Regional!B234:L234)))</f>
        <v>160245.15500000006</v>
      </c>
      <c r="C236" s="10">
        <f>IF(MONTH($A236)=1,SUM(Regional!M235:W235)/1000000,IF(SUM(Regional!M235:W235)/1000000-SUM(Regional!M234:W234)/1000000&lt;=0,"",SUM(Regional!M235:W235)/1000000-SUM(Regional!M234:W234)/1000000))</f>
        <v>131533.34512971994</v>
      </c>
      <c r="D236" s="10">
        <f>AVERAGE(Regional!X235:AH235)</f>
        <v>5.1636363636363631</v>
      </c>
      <c r="E236" s="10">
        <f>SUM(Regional!AI235:AS235)</f>
        <v>248033</v>
      </c>
      <c r="F236" s="10">
        <f>AVERAGE(Regional!AT235:BD235)*F235/100</f>
        <v>164.44639424409939</v>
      </c>
      <c r="G236" s="10">
        <f>IF(MONTH($A236)=1,SUM(Regional!BE235:BO235),IF(SUM(Regional!BE235:BO235)-SUM(Regional!BE234:BO234)&lt;=0,"",SUM(Regional!BE235:BO235)-SUM(Regional!BE234:BO234)))</f>
        <v>205616</v>
      </c>
      <c r="H236" s="10">
        <f>IF(MONTH($A236)=1,SUM(Regional!BP235:BZ235)-SUM(Regional!CA235:CK235),IF((SUM(Regional!BP235:BZ235)-SUM(Regional!BP234:BZ234))-(SUM(Regional!CA235:CK235)-SUM(Regional!CA234:CK234))&lt;=0,"",(SUM(Regional!BP235:BZ235)-SUM(Regional!BP234:BZ234))-(SUM(Regional!CA235:CK235)-SUM(Regional!CA234:CK234))))</f>
        <v>119041</v>
      </c>
      <c r="I236" s="10">
        <f>IF(MONTH($A236)=1,SUM(Regional!CA235:CK235),IF(SUM(Regional!CA235:CK235)-SUM(Regional!CA234:CK234)&lt;=0,"",SUM(Regional!CA235:CK235)-SUM(Regional!CA234:CK234)))</f>
        <v>47708</v>
      </c>
      <c r="J236" s="10">
        <f>'IPP (VVGU)'!S136</f>
        <v>1.81452847247439</v>
      </c>
      <c r="K236" s="10">
        <f>'IPP (VVGU)'!Q136</f>
        <v>1.02677350167375</v>
      </c>
      <c r="L236" s="10">
        <f>'IPP (VVGU)'!R136</f>
        <v>2.9758341948639102</v>
      </c>
      <c r="M236" s="10">
        <f>'IPP (VVGU)'!B136</f>
        <v>124.773570933629</v>
      </c>
      <c r="N236" s="10">
        <f>'IPP (VVGU)'!C136</f>
        <v>167.385237816407</v>
      </c>
      <c r="O236" s="10">
        <f>'IPP (VVGU)'!D136</f>
        <v>105.91114313369</v>
      </c>
      <c r="P236" s="10">
        <f>'IPP (VVGU)'!E136</f>
        <v>115.83066554165801</v>
      </c>
      <c r="Q236" s="10">
        <f>'IPP (VVGU)'!F136</f>
        <v>176.87573878486</v>
      </c>
      <c r="R236" s="10">
        <f>'IPP (VVGU)'!G136</f>
        <v>159.75436162518301</v>
      </c>
      <c r="S236" s="10">
        <f>'IPP (VVGU)'!H136</f>
        <v>127.639957370772</v>
      </c>
      <c r="T236" s="10">
        <f>'IPP (VVGU)'!I136</f>
        <v>113.552595758118</v>
      </c>
      <c r="U236" s="10">
        <f>'IPP (VVGU)'!J136</f>
        <v>122.151790789901</v>
      </c>
      <c r="V236" s="10">
        <f>'IPP (VVGU)'!K136</f>
        <v>111.792687630248</v>
      </c>
      <c r="W236" s="10">
        <f>'IPP (VVGU)'!L136</f>
        <v>100.97244375743</v>
      </c>
      <c r="X236" s="10">
        <f>'IPP (VVGU)'!M136</f>
        <v>119.696599330322</v>
      </c>
      <c r="Y236" s="10">
        <f>'IPP (VVGU)'!N136</f>
        <v>95.797945795039794</v>
      </c>
      <c r="Z236" s="10">
        <f>'IPP (VVGU)'!O136</f>
        <v>406.70895752082401</v>
      </c>
      <c r="AA236" s="10">
        <f>'IPP (VVGU)'!P136</f>
        <v>79.337735361383295</v>
      </c>
      <c r="AB236" s="10">
        <f>'OKVED (VVGU)'!B136</f>
        <v>1.4169751014982599</v>
      </c>
      <c r="AC236" s="10">
        <f>'OKVED (VVGU)'!C136</f>
        <v>1.4323555814690101</v>
      </c>
      <c r="AD236" s="10">
        <f>'OKVED (VVGU)'!D136</f>
        <v>1.1110281401081401</v>
      </c>
      <c r="AE236" s="10">
        <f>'OKVED (VVGU)'!E136</f>
        <v>1.27919625531369</v>
      </c>
      <c r="AF236" s="10">
        <f>'OKVED (VVGU)'!F136</f>
        <v>1.1288778201602101</v>
      </c>
      <c r="AG236" s="10" t="str">
        <f>IF(MOD(MONTH(A236),3)=0,SUM('GRP (VVGU)'!B133:B135),"")</f>
        <v/>
      </c>
    </row>
    <row r="237" spans="1:33" ht="12.75" customHeight="1" x14ac:dyDescent="0.25">
      <c r="A237" s="13">
        <v>44256</v>
      </c>
      <c r="B237" s="10">
        <f>IF(MONTH($A237)=1,SUM(Regional!B236:L236),IF(SUM(Regional!B236:L236)-SUM(Regional!B235:L235)&lt;=0,"",SUM(Regional!B236:L236)-SUM(Regional!B235:L235)))</f>
        <v>310503.11299999995</v>
      </c>
      <c r="C237" s="10">
        <f>IF(MONTH($A237)=1,SUM(Regional!M236:W236)/1000000,IF(SUM(Regional!M236:W236)/1000000-SUM(Regional!M235:W235)/1000000&lt;=0,"",SUM(Regional!M236:W236)/1000000-SUM(Regional!M235:W235)/1000000))</f>
        <v>147928.87972134002</v>
      </c>
      <c r="D237" s="10">
        <f>AVERAGE(Regional!X236:AH236)</f>
        <v>5.0636363636363635</v>
      </c>
      <c r="E237" s="10">
        <f>SUM(Regional!AI236:AS236)</f>
        <v>263670</v>
      </c>
      <c r="F237" s="10">
        <f>AVERAGE(Regional!AT236:BD236)*F236/100</f>
        <v>168.24959085279932</v>
      </c>
      <c r="G237" s="10">
        <f>IF(MONTH($A237)=1,SUM(Regional!BE236:BO236),IF(SUM(Regional!BE236:BO236)-SUM(Regional!BE235:BO235)&lt;=0,"",SUM(Regional!BE236:BO236)-SUM(Regional!BE235:BO235)))</f>
        <v>278491</v>
      </c>
      <c r="H237" s="10">
        <f>IF(MONTH($A237)=1,SUM(Regional!BP236:BZ236)-SUM(Regional!CA236:CK236),IF((SUM(Regional!BP236:BZ236)-SUM(Regional!BP235:BZ235))-(SUM(Regional!CA236:CK236)-SUM(Regional!CA235:CK235))&lt;=0,"",(SUM(Regional!BP236:BZ236)-SUM(Regional!BP235:BZ235))-(SUM(Regional!CA236:CK236)-SUM(Regional!CA235:CK235))))</f>
        <v>149739</v>
      </c>
      <c r="I237" s="10">
        <f>IF(MONTH($A237)=1,SUM(Regional!CA236:CK236),IF(SUM(Regional!CA236:CK236)-SUM(Regional!CA235:CK235)&lt;=0,"",SUM(Regional!CA236:CK236)-SUM(Regional!CA235:CK235)))</f>
        <v>59756</v>
      </c>
      <c r="J237" s="10">
        <f>'IPP (VVGU)'!S137</f>
        <v>1.8456740794248701</v>
      </c>
      <c r="K237" s="10">
        <f>'IPP (VVGU)'!Q137</f>
        <v>1.0478200015614101</v>
      </c>
      <c r="L237" s="10">
        <f>'IPP (VVGU)'!R137</f>
        <v>3.0620196705738199</v>
      </c>
      <c r="M237" s="10">
        <f>'IPP (VVGU)'!B137</f>
        <v>124.24154009116501</v>
      </c>
      <c r="N237" s="10">
        <f>'IPP (VVGU)'!C137</f>
        <v>174.29380926221401</v>
      </c>
      <c r="O237" s="10">
        <f>'IPP (VVGU)'!D137</f>
        <v>115.633249172756</v>
      </c>
      <c r="P237" s="10">
        <f>'IPP (VVGU)'!E137</f>
        <v>116.884123905344</v>
      </c>
      <c r="Q237" s="10">
        <f>'IPP (VVGU)'!F137</f>
        <v>171.47634791371399</v>
      </c>
      <c r="R237" s="10">
        <f>'IPP (VVGU)'!G137</f>
        <v>159.22227380999701</v>
      </c>
      <c r="S237" s="10">
        <f>'IPP (VVGU)'!H137</f>
        <v>132.18105214346301</v>
      </c>
      <c r="T237" s="10">
        <f>'IPP (VVGU)'!I137</f>
        <v>115.314955521282</v>
      </c>
      <c r="U237" s="10">
        <f>'IPP (VVGU)'!J137</f>
        <v>130.39612096639399</v>
      </c>
      <c r="V237" s="10">
        <f>'IPP (VVGU)'!K137</f>
        <v>96.046882639546993</v>
      </c>
      <c r="W237" s="10">
        <f>'IPP (VVGU)'!L137</f>
        <v>104.415904526126</v>
      </c>
      <c r="X237" s="10">
        <f>'IPP (VVGU)'!M137</f>
        <v>128.660004818706</v>
      </c>
      <c r="Y237" s="10">
        <f>'IPP (VVGU)'!N137</f>
        <v>100.776096148817</v>
      </c>
      <c r="Z237" s="10">
        <f>'IPP (VVGU)'!O137</f>
        <v>335.84482423728599</v>
      </c>
      <c r="AA237" s="10">
        <f>'IPP (VVGU)'!P137</f>
        <v>90.124028788244402</v>
      </c>
      <c r="AB237" s="10">
        <f>'OKVED (VVGU)'!B137</f>
        <v>1.44334934574778</v>
      </c>
      <c r="AC237" s="10">
        <f>'OKVED (VVGU)'!C137</f>
        <v>1.43904040822482</v>
      </c>
      <c r="AD237" s="10">
        <f>'OKVED (VVGU)'!D137</f>
        <v>1.11421660254503</v>
      </c>
      <c r="AE237" s="10">
        <f>'OKVED (VVGU)'!E137</f>
        <v>1.2855083756174099</v>
      </c>
      <c r="AF237" s="10">
        <f>'OKVED (VVGU)'!F137</f>
        <v>1.1249798662231301</v>
      </c>
      <c r="AG237" s="10">
        <f>IF(MOD(MONTH(A237),3)=0,SUM('GRP (VVGU)'!B134:B136),"")</f>
        <v>4.7561213976077301</v>
      </c>
    </row>
    <row r="238" spans="1:33" ht="12.75" customHeight="1" x14ac:dyDescent="0.25">
      <c r="A238" s="13">
        <v>44287</v>
      </c>
      <c r="B238" s="10">
        <f>IF(MONTH($A238)=1,SUM(Regional!B237:L237),IF(SUM(Regional!B237:L237)-SUM(Regional!B236:L236)&lt;=0,"",SUM(Regional!B237:L237)-SUM(Regional!B236:L236)))</f>
        <v>286670.44600000011</v>
      </c>
      <c r="C238" s="10">
        <f>IF(MONTH($A238)=1,SUM(Regional!M237:W237)/1000000,IF(SUM(Regional!M237:W237)/1000000-SUM(Regional!M236:W236)/1000000&lt;=0,"",SUM(Regional!M237:W237)/1000000-SUM(Regional!M236:W236)/1000000))</f>
        <v>196037.22541826987</v>
      </c>
      <c r="D238" s="10">
        <f>AVERAGE(Regional!X237:AH237)</f>
        <v>4.8818181818181818</v>
      </c>
      <c r="E238" s="10">
        <f>SUM(Regional!AI237:AS237)</f>
        <v>278053</v>
      </c>
      <c r="F238" s="10">
        <f>AVERAGE(Regional!AT237:BD237)*F237/100</f>
        <v>172.56289854557107</v>
      </c>
      <c r="G238" s="10">
        <f>IF(MONTH($A238)=1,SUM(Regional!BE237:BO237),IF(SUM(Regional!BE237:BO237)-SUM(Regional!BE236:BO236)&lt;=0,"",SUM(Regional!BE237:BO237)-SUM(Regional!BE236:BO236)))</f>
        <v>289398</v>
      </c>
      <c r="H238" s="10">
        <f>IF(MONTH($A238)=1,SUM(Regional!BP237:BZ237)-SUM(Regional!CA237:CK237),IF((SUM(Regional!BP237:BZ237)-SUM(Regional!BP236:BZ236))-(SUM(Regional!CA237:CK237)-SUM(Regional!CA236:CK236))&lt;=0,"",(SUM(Regional!BP237:BZ237)-SUM(Regional!BP236:BZ236))-(SUM(Regional!CA237:CK237)-SUM(Regional!CA236:CK236))))</f>
        <v>157969</v>
      </c>
      <c r="I238" s="10">
        <f>IF(MONTH($A238)=1,SUM(Regional!CA237:CK237),IF(SUM(Regional!CA237:CK237)-SUM(Regional!CA236:CK236)&lt;=0,"",SUM(Regional!CA237:CK237)-SUM(Regional!CA236:CK236)))</f>
        <v>64223</v>
      </c>
      <c r="J238" s="10">
        <f>'IPP (VVGU)'!S138</f>
        <v>1.8780888122078201</v>
      </c>
      <c r="K238" s="10">
        <f>'IPP (VVGU)'!Q138</f>
        <v>1.0721656157597499</v>
      </c>
      <c r="L238" s="10">
        <f>'IPP (VVGU)'!R138</f>
        <v>3.2276732605026699</v>
      </c>
      <c r="M238" s="10">
        <f>'IPP (VVGU)'!B138</f>
        <v>126.33550518817999</v>
      </c>
      <c r="N238" s="10">
        <f>'IPP (VVGU)'!C138</f>
        <v>180.32111362599599</v>
      </c>
      <c r="O238" s="10">
        <f>'IPP (VVGU)'!D138</f>
        <v>132.59040909373101</v>
      </c>
      <c r="P238" s="10">
        <f>'IPP (VVGU)'!E138</f>
        <v>119.799148731624</v>
      </c>
      <c r="Q238" s="10">
        <f>'IPP (VVGU)'!F138</f>
        <v>186.413370304821</v>
      </c>
      <c r="R238" s="10">
        <f>'IPP (VVGU)'!G138</f>
        <v>164.748254830165</v>
      </c>
      <c r="S238" s="10">
        <f>'IPP (VVGU)'!H138</f>
        <v>134.108526916855</v>
      </c>
      <c r="T238" s="10">
        <f>'IPP (VVGU)'!I138</f>
        <v>117.515343772501</v>
      </c>
      <c r="U238" s="10">
        <f>'IPP (VVGU)'!J138</f>
        <v>144.44967321094001</v>
      </c>
      <c r="V238" s="10">
        <f>'IPP (VVGU)'!K138</f>
        <v>129.390258942272</v>
      </c>
      <c r="W238" s="10">
        <f>'IPP (VVGU)'!L138</f>
        <v>107.85932591853999</v>
      </c>
      <c r="X238" s="10">
        <f>'IPP (VVGU)'!M138</f>
        <v>127.443983120702</v>
      </c>
      <c r="Y238" s="10">
        <f>'IPP (VVGU)'!N138</f>
        <v>107.13030034179</v>
      </c>
      <c r="Z238" s="10">
        <f>'IPP (VVGU)'!O138</f>
        <v>404.75623250014002</v>
      </c>
      <c r="AA238" s="10">
        <f>'IPP (VVGU)'!P138</f>
        <v>96.688890898560601</v>
      </c>
      <c r="AB238" s="10">
        <f>'OKVED (VVGU)'!B138</f>
        <v>1.4357999468851299</v>
      </c>
      <c r="AC238" s="10">
        <f>'OKVED (VVGU)'!C138</f>
        <v>1.4697919514995801</v>
      </c>
      <c r="AD238" s="10">
        <f>'OKVED (VVGU)'!D138</f>
        <v>1.1132988114183999</v>
      </c>
      <c r="AE238" s="10">
        <f>'OKVED (VVGU)'!E138</f>
        <v>1.32093429320982</v>
      </c>
      <c r="AF238" s="10">
        <f>'OKVED (VVGU)'!F138</f>
        <v>1.1340065359496501</v>
      </c>
      <c r="AG238" s="10" t="str">
        <f>IF(MOD(MONTH(A238),3)=0,SUM('GRP (VVGU)'!B135:B137),"")</f>
        <v/>
      </c>
    </row>
    <row r="239" spans="1:33" ht="12.75" customHeight="1" x14ac:dyDescent="0.25">
      <c r="A239" s="13">
        <v>44317</v>
      </c>
      <c r="B239" s="10">
        <f>IF(MONTH($A239)=1,SUM(Regional!B238:L238),IF(SUM(Regional!B238:L238)-SUM(Regional!B237:L237)&lt;=0,"",SUM(Regional!B238:L238)-SUM(Regional!B237:L237)))</f>
        <v>246123.26899999985</v>
      </c>
      <c r="C239" s="10">
        <f>IF(MONTH($A239)=1,SUM(Regional!M238:W238)/1000000,IF(SUM(Regional!M238:W238)/1000000-SUM(Regional!M237:W237)/1000000&lt;=0,"",SUM(Regional!M238:W238)/1000000-SUM(Regional!M237:W237)/1000000))</f>
        <v>131134.83257658011</v>
      </c>
      <c r="D239" s="10">
        <f>AVERAGE(Regional!X238:AH238)</f>
        <v>4.6181818181818191</v>
      </c>
      <c r="E239" s="10">
        <f>SUM(Regional!AI238:AS238)</f>
        <v>307386</v>
      </c>
      <c r="F239" s="10">
        <f>AVERAGE(Regional!AT238:BD238)*F238/100</f>
        <v>175.57647425562601</v>
      </c>
      <c r="G239" s="10">
        <f>IF(MONTH($A239)=1,SUM(Regional!BE238:BO238),IF(SUM(Regional!BE238:BO238)-SUM(Regional!BE237:BO237)&lt;=0,"",SUM(Regional!BE238:BO238)-SUM(Regional!BE237:BO237)))</f>
        <v>227051</v>
      </c>
      <c r="H239" s="10">
        <f>IF(MONTH($A239)=1,SUM(Regional!BP238:BZ238)-SUM(Regional!CA238:CK238),IF((SUM(Regional!BP238:BZ238)-SUM(Regional!BP237:BZ237))-(SUM(Regional!CA238:CK238)-SUM(Regional!CA237:CK237))&lt;=0,"",(SUM(Regional!BP238:BZ238)-SUM(Regional!BP237:BZ237))-(SUM(Regional!CA238:CK238)-SUM(Regional!CA237:CK237))))</f>
        <v>147245</v>
      </c>
      <c r="I239" s="10">
        <f>IF(MONTH($A239)=1,SUM(Regional!CA238:CK238),IF(SUM(Regional!CA238:CK238)-SUM(Regional!CA237:CK237)&lt;=0,"",SUM(Regional!CA238:CK238)-SUM(Regional!CA237:CK237)))</f>
        <v>51371</v>
      </c>
      <c r="J239" s="10">
        <f>'IPP (VVGU)'!S139</f>
        <v>1.88135278217528</v>
      </c>
      <c r="K239" s="10">
        <f>'IPP (VVGU)'!Q139</f>
        <v>1.0959193884423399</v>
      </c>
      <c r="L239" s="10">
        <f>'IPP (VVGU)'!R139</f>
        <v>3.04916559319744</v>
      </c>
      <c r="M239" s="10">
        <f>'IPP (VVGU)'!B139</f>
        <v>125.98314600561901</v>
      </c>
      <c r="N239" s="10">
        <f>'IPP (VVGU)'!C139</f>
        <v>195.31425441457901</v>
      </c>
      <c r="O239" s="10">
        <f>'IPP (VVGU)'!D139</f>
        <v>177.187438246</v>
      </c>
      <c r="P239" s="10">
        <f>'IPP (VVGU)'!E139</f>
        <v>116.822094105548</v>
      </c>
      <c r="Q239" s="10">
        <f>'IPP (VVGU)'!F139</f>
        <v>165.342589716399</v>
      </c>
      <c r="R239" s="10">
        <f>'IPP (VVGU)'!G139</f>
        <v>163.17623114922301</v>
      </c>
      <c r="S239" s="10">
        <f>'IPP (VVGU)'!H139</f>
        <v>134.18572180977301</v>
      </c>
      <c r="T239" s="10">
        <f>'IPP (VVGU)'!I139</f>
        <v>116.81933926691001</v>
      </c>
      <c r="U239" s="10">
        <f>'IPP (VVGU)'!J139</f>
        <v>122.95229121205099</v>
      </c>
      <c r="V239" s="10">
        <f>'IPP (VVGU)'!K139</f>
        <v>94.715431632458504</v>
      </c>
      <c r="W239" s="10">
        <f>'IPP (VVGU)'!L139</f>
        <v>102.646630083057</v>
      </c>
      <c r="X239" s="10">
        <f>'IPP (VVGU)'!M139</f>
        <v>126.411035183398</v>
      </c>
      <c r="Y239" s="10">
        <f>'IPP (VVGU)'!N139</f>
        <v>104.712953859801</v>
      </c>
      <c r="Z239" s="10">
        <f>'IPP (VVGU)'!O139</f>
        <v>306.71857073073397</v>
      </c>
      <c r="AA239" s="10">
        <f>'IPP (VVGU)'!P139</f>
        <v>91.602222139271404</v>
      </c>
      <c r="AB239" s="10">
        <f>'OKVED (VVGU)'!B139</f>
        <v>1.46014746996376</v>
      </c>
      <c r="AC239" s="10">
        <f>'OKVED (VVGU)'!C139</f>
        <v>1.4729639200134199</v>
      </c>
      <c r="AD239" s="10">
        <f>'OKVED (VVGU)'!D139</f>
        <v>1.1193711278335501</v>
      </c>
      <c r="AE239" s="10">
        <f>'OKVED (VVGU)'!E139</f>
        <v>1.29763393311053</v>
      </c>
      <c r="AF239" s="10">
        <f>'OKVED (VVGU)'!F139</f>
        <v>1.1326195265913199</v>
      </c>
      <c r="AG239" s="10" t="str">
        <f>IF(MOD(MONTH(A239),3)=0,SUM('GRP (VVGU)'!B136:B138),"")</f>
        <v/>
      </c>
    </row>
    <row r="240" spans="1:33" ht="12.75" customHeight="1" x14ac:dyDescent="0.25">
      <c r="A240" s="13">
        <v>44348</v>
      </c>
      <c r="B240" s="10">
        <f>IF(MONTH($A240)=1,SUM(Regional!B239:L239),IF(SUM(Regional!B239:L239)-SUM(Regional!B238:L238)&lt;=0,"",SUM(Regional!B239:L239)-SUM(Regional!B238:L238)))</f>
        <v>227953.27099999995</v>
      </c>
      <c r="C240" s="10">
        <f>IF(MONTH($A240)=1,SUM(Regional!M239:W239)/1000000,IF(SUM(Regional!M239:W239)/1000000-SUM(Regional!M238:W238)/1000000&lt;=0,"",SUM(Regional!M239:W239)/1000000-SUM(Regional!M238:W238)/1000000))</f>
        <v>155184.08761566994</v>
      </c>
      <c r="D240" s="10">
        <f>AVERAGE(Regional!X239:AH239)</f>
        <v>4.3999999999999995</v>
      </c>
      <c r="E240" s="10">
        <f>SUM(Regional!AI239:AS239)</f>
        <v>316480</v>
      </c>
      <c r="F240" s="10">
        <f>AVERAGE(Regional!AT239:BD239)*F239/100</f>
        <v>178.39208244277987</v>
      </c>
      <c r="G240" s="10">
        <f>IF(MONTH($A240)=1,SUM(Regional!BE239:BO239),IF(SUM(Regional!BE239:BO239)-SUM(Regional!BE238:BO238)&lt;=0,"",SUM(Regional!BE239:BO239)-SUM(Regional!BE238:BO238)))</f>
        <v>314929</v>
      </c>
      <c r="H240" s="10">
        <f>IF(MONTH($A240)=1,SUM(Regional!BP239:BZ239)-SUM(Regional!CA239:CK239),IF((SUM(Regional!BP239:BZ239)-SUM(Regional!BP238:BZ238))-(SUM(Regional!CA239:CK239)-SUM(Regional!CA238:CK238))&lt;=0,"",(SUM(Regional!BP239:BZ239)-SUM(Regional!BP238:BZ238))-(SUM(Regional!CA239:CK239)-SUM(Regional!CA238:CK238))))</f>
        <v>157243</v>
      </c>
      <c r="I240" s="10">
        <f>IF(MONTH($A240)=1,SUM(Regional!CA239:CK239),IF(SUM(Regional!CA239:CK239)-SUM(Regional!CA238:CK238)&lt;=0,"",SUM(Regional!CA239:CK239)-SUM(Regional!CA238:CK238)))</f>
        <v>64099</v>
      </c>
      <c r="J240" s="10">
        <f>'IPP (VVGU)'!S140</f>
        <v>1.88581039141748</v>
      </c>
      <c r="K240" s="10">
        <f>'IPP (VVGU)'!Q140</f>
        <v>1.08029613843561</v>
      </c>
      <c r="L240" s="10">
        <f>'IPP (VVGU)'!R140</f>
        <v>3.0116107080820802</v>
      </c>
      <c r="M240" s="10">
        <f>'IPP (VVGU)'!B140</f>
        <v>126.560153204443</v>
      </c>
      <c r="N240" s="10">
        <f>'IPP (VVGU)'!C140</f>
        <v>180.77235667076499</v>
      </c>
      <c r="O240" s="10">
        <f>'IPP (VVGU)'!D140</f>
        <v>124.789502435853</v>
      </c>
      <c r="P240" s="10">
        <f>'IPP (VVGU)'!E140</f>
        <v>114.793076777099</v>
      </c>
      <c r="Q240" s="10">
        <f>'IPP (VVGU)'!F140</f>
        <v>165.772236121779</v>
      </c>
      <c r="R240" s="10">
        <f>'IPP (VVGU)'!G140</f>
        <v>158.23187308083601</v>
      </c>
      <c r="S240" s="10">
        <f>'IPP (VVGU)'!H140</f>
        <v>131.61381218131601</v>
      </c>
      <c r="T240" s="10">
        <f>'IPP (VVGU)'!I140</f>
        <v>116.05762168579299</v>
      </c>
      <c r="U240" s="10">
        <f>'IPP (VVGU)'!J140</f>
        <v>132.56836847654299</v>
      </c>
      <c r="V240" s="10">
        <f>'IPP (VVGU)'!K140</f>
        <v>106.02453805297699</v>
      </c>
      <c r="W240" s="10">
        <f>'IPP (VVGU)'!L140</f>
        <v>94.818932358759994</v>
      </c>
      <c r="X240" s="10">
        <f>'IPP (VVGU)'!M140</f>
        <v>129.81290376701901</v>
      </c>
      <c r="Y240" s="10">
        <f>'IPP (VVGU)'!N140</f>
        <v>101.51439151574</v>
      </c>
      <c r="Z240" s="10">
        <f>'IPP (VVGU)'!O140</f>
        <v>274.93436737782503</v>
      </c>
      <c r="AA240" s="10">
        <f>'IPP (VVGU)'!P140</f>
        <v>77.953448065692598</v>
      </c>
      <c r="AB240" s="10">
        <f>'OKVED (VVGU)'!B140</f>
        <v>1.4728753954052201</v>
      </c>
      <c r="AC240" s="10">
        <f>'OKVED (VVGU)'!C140</f>
        <v>1.48571359272777</v>
      </c>
      <c r="AD240" s="10">
        <f>'OKVED (VVGU)'!D140</f>
        <v>1.1160051518801499</v>
      </c>
      <c r="AE240" s="10">
        <f>'OKVED (VVGU)'!E140</f>
        <v>1.3108720756163601</v>
      </c>
      <c r="AF240" s="10">
        <f>'OKVED (VVGU)'!F140</f>
        <v>1.1382237605335801</v>
      </c>
      <c r="AG240" s="10">
        <f>IF(MOD(MONTH(A240),3)=0,SUM('GRP (VVGU)'!B137:B139),"")</f>
        <v>4.9020555293831398</v>
      </c>
    </row>
    <row r="241" spans="1:33" ht="12.75" customHeight="1" x14ac:dyDescent="0.25">
      <c r="A241" s="13">
        <v>44378</v>
      </c>
      <c r="B241" s="10">
        <f>IF(MONTH($A241)=1,SUM(Regional!B240:L240),IF(SUM(Regional!B240:L240)-SUM(Regional!B239:L239)&lt;=0,"",SUM(Regional!B240:L240)-SUM(Regional!B239:L239)))</f>
        <v>318261.49399999995</v>
      </c>
      <c r="C241" s="10" t="str">
        <f>IF(MONTH($A241)=1,SUM(Regional!M240:W240)/1000000,IF(SUM(Regional!M240:W240)/1000000-SUM(Regional!M239:W239)/1000000&lt;=0,"",SUM(Regional!M240:W240)/1000000-SUM(Regional!M239:W239)/1000000))</f>
        <v/>
      </c>
      <c r="D241" s="10" t="e">
        <f>AVERAGE(Regional!X240:AH240)</f>
        <v>#DIV/0!</v>
      </c>
      <c r="E241" s="10">
        <f>SUM(Regional!AI240:AS240)</f>
        <v>0</v>
      </c>
      <c r="F241" s="10">
        <f>AVERAGE(Regional!AT240:BD240)*F240/100</f>
        <v>182.27616460142042</v>
      </c>
      <c r="G241" s="10" t="str">
        <f>IF(MONTH($A241)=1,SUM(Regional!BE240:BO240),IF(SUM(Regional!BE240:BO240)-SUM(Regional!BE239:BO239)&lt;=0,"",SUM(Regional!BE240:BO240)-SUM(Regional!BE239:BO239)))</f>
        <v/>
      </c>
      <c r="H241" s="10">
        <f>IF(MONTH($A241)=1,SUM(Regional!BP240:BZ240)-SUM(Regional!CA240:CK240),IF((SUM(Regional!BP240:BZ240)-SUM(Regional!BP239:BZ239))-(SUM(Regional!CA240:CK240)-SUM(Regional!CA239:CK239))&lt;=0,"",(SUM(Regional!BP240:BZ240)-SUM(Regional!BP239:BZ239))-(SUM(Regional!CA240:CK240)-SUM(Regional!CA239:CK239))))</f>
        <v>154413</v>
      </c>
      <c r="I241" s="10">
        <f>IF(MONTH($A241)=1,SUM(Regional!CA240:CK240),IF(SUM(Regional!CA240:CK240)-SUM(Regional!CA239:CK239)&lt;=0,"",SUM(Regional!CA240:CK240)-SUM(Regional!CA239:CK239)))</f>
        <v>52597</v>
      </c>
      <c r="J241" s="10">
        <f>'IPP (VVGU)'!S141</f>
        <v>0</v>
      </c>
      <c r="K241" s="10">
        <f>'IPP (VVGU)'!Q141</f>
        <v>0</v>
      </c>
      <c r="L241" s="10">
        <f>'IPP (VVGU)'!R141</f>
        <v>0</v>
      </c>
      <c r="M241" s="10">
        <f>'IPP (VVGU)'!B141</f>
        <v>0</v>
      </c>
      <c r="N241" s="10">
        <f>'IPP (VVGU)'!C141</f>
        <v>0</v>
      </c>
      <c r="O241" s="10">
        <f>'IPP (VVGU)'!D141</f>
        <v>0</v>
      </c>
      <c r="P241" s="10">
        <f>'IPP (VVGU)'!E141</f>
        <v>0</v>
      </c>
      <c r="Q241" s="10">
        <f>'IPP (VVGU)'!F141</f>
        <v>0</v>
      </c>
      <c r="R241" s="10">
        <f>'IPP (VVGU)'!G141</f>
        <v>0</v>
      </c>
      <c r="S241" s="10">
        <f>'IPP (VVGU)'!H141</f>
        <v>0</v>
      </c>
      <c r="T241" s="10">
        <f>'IPP (VVGU)'!I141</f>
        <v>0</v>
      </c>
      <c r="U241" s="10">
        <f>'IPP (VVGU)'!J141</f>
        <v>0</v>
      </c>
      <c r="V241" s="10">
        <f>'IPP (VVGU)'!K141</f>
        <v>0</v>
      </c>
      <c r="W241" s="10">
        <f>'IPP (VVGU)'!L141</f>
        <v>0</v>
      </c>
      <c r="X241" s="10">
        <f>'IPP (VVGU)'!M141</f>
        <v>0</v>
      </c>
      <c r="Y241" s="10">
        <f>'IPP (VVGU)'!N141</f>
        <v>0</v>
      </c>
      <c r="Z241" s="10">
        <f>'IPP (VVGU)'!O141</f>
        <v>0</v>
      </c>
      <c r="AA241" s="10">
        <f>'IPP (VVGU)'!P141</f>
        <v>0</v>
      </c>
      <c r="AB241" s="10">
        <f>'OKVED (VVGU)'!B141</f>
        <v>0</v>
      </c>
      <c r="AC241" s="10">
        <f>'OKVED (VVGU)'!C141</f>
        <v>0</v>
      </c>
      <c r="AD241" s="10">
        <f>'OKVED (VVGU)'!D141</f>
        <v>0</v>
      </c>
      <c r="AE241" s="10">
        <f>'OKVED (VVGU)'!E141</f>
        <v>0</v>
      </c>
      <c r="AF241" s="10">
        <f>'OKVED (VVGU)'!F141</f>
        <v>0</v>
      </c>
      <c r="AG241" s="10" t="str">
        <f>IF(MOD(MONTH(A241),3)=0,SUM('GRP (VVGU)'!B138:B140),"")</f>
        <v/>
      </c>
    </row>
    <row r="242" spans="1:33" ht="12.75" customHeight="1" x14ac:dyDescent="0.25">
      <c r="A242" s="13">
        <v>44409</v>
      </c>
      <c r="B242" s="10" t="str">
        <f>IF(MONTH($A242)=1,SUM(Regional!B241:L241),IF(SUM(Regional!B241:L241)-SUM(Regional!B240:L240)&lt;=0,"",SUM(Regional!B241:L241)-SUM(Regional!B240:L240)))</f>
        <v/>
      </c>
      <c r="C242" s="10" t="str">
        <f>IF(MONTH($A242)=1,SUM(Regional!M241:W241)/1000000,IF(SUM(Regional!M241:W241)/1000000-SUM(Regional!M240:W240)/1000000&lt;=0,"",SUM(Regional!M241:W241)/1000000-SUM(Regional!M240:W240)/1000000))</f>
        <v/>
      </c>
      <c r="D242" s="10" t="e">
        <f>AVERAGE(Regional!X241:AH241)</f>
        <v>#DIV/0!</v>
      </c>
      <c r="E242" s="10">
        <f>SUM(Regional!AI241:AS241)</f>
        <v>0</v>
      </c>
      <c r="F242" s="10" t="e">
        <f>AVERAGE(Regional!AT241:BD241)*F241/100</f>
        <v>#DIV/0!</v>
      </c>
      <c r="G242" s="10" t="str">
        <f>IF(MONTH($A242)=1,SUM(Regional!BE241:BO241),IF(SUM(Regional!BE241:BO241)-SUM(Regional!BE240:BO240)&lt;=0,"",SUM(Regional!BE241:BO241)-SUM(Regional!BE240:BO240)))</f>
        <v/>
      </c>
      <c r="H242" s="10" t="str">
        <f>IF(MONTH($A242)=1,SUM(Regional!BP241:BZ241)-SUM(Regional!CA241:CK241),IF((SUM(Regional!BP241:BZ241)-SUM(Regional!BP240:BZ240))-(SUM(Regional!CA241:CK241)-SUM(Regional!CA240:CK240))&lt;=0,"",(SUM(Regional!BP241:BZ241)-SUM(Regional!BP240:BZ240))-(SUM(Regional!CA241:CK241)-SUM(Regional!CA240:CK240))))</f>
        <v/>
      </c>
      <c r="I242" s="10" t="str">
        <f>IF(MONTH($A242)=1,SUM(Regional!CA241:CK241),IF(SUM(Regional!CA241:CK241)-SUM(Regional!CA240:CK240)&lt;=0,"",SUM(Regional!CA241:CK241)-SUM(Regional!CA240:CK240)))</f>
        <v/>
      </c>
      <c r="J242" s="10">
        <f>'IPP (VVGU)'!S142</f>
        <v>0</v>
      </c>
      <c r="K242" s="10">
        <f>'IPP (VVGU)'!Q142</f>
        <v>0</v>
      </c>
      <c r="L242" s="10">
        <f>'IPP (VVGU)'!R142</f>
        <v>0</v>
      </c>
      <c r="M242" s="10">
        <f>'IPP (VVGU)'!B142</f>
        <v>0</v>
      </c>
      <c r="N242" s="10">
        <f>'IPP (VVGU)'!C142</f>
        <v>0</v>
      </c>
      <c r="O242" s="10">
        <f>'IPP (VVGU)'!D142</f>
        <v>0</v>
      </c>
      <c r="P242" s="10">
        <f>'IPP (VVGU)'!E142</f>
        <v>0</v>
      </c>
      <c r="Q242" s="10">
        <f>'IPP (VVGU)'!F142</f>
        <v>0</v>
      </c>
      <c r="R242" s="10">
        <f>'IPP (VVGU)'!G142</f>
        <v>0</v>
      </c>
      <c r="S242" s="10">
        <f>'IPP (VVGU)'!H142</f>
        <v>0</v>
      </c>
      <c r="T242" s="10">
        <f>'IPP (VVGU)'!I142</f>
        <v>0</v>
      </c>
      <c r="U242" s="10">
        <f>'IPP (VVGU)'!J142</f>
        <v>0</v>
      </c>
      <c r="V242" s="10">
        <f>'IPP (VVGU)'!K142</f>
        <v>0</v>
      </c>
      <c r="W242" s="10">
        <f>'IPP (VVGU)'!L142</f>
        <v>0</v>
      </c>
      <c r="X242" s="10">
        <f>'IPP (VVGU)'!M142</f>
        <v>0</v>
      </c>
      <c r="Y242" s="10">
        <f>'IPP (VVGU)'!N142</f>
        <v>0</v>
      </c>
      <c r="Z242" s="10">
        <f>'IPP (VVGU)'!O142</f>
        <v>0</v>
      </c>
      <c r="AA242" s="10">
        <f>'IPP (VVGU)'!P142</f>
        <v>0</v>
      </c>
      <c r="AB242" s="10">
        <f>'OKVED (VVGU)'!B142</f>
        <v>0</v>
      </c>
      <c r="AC242" s="10">
        <f>'OKVED (VVGU)'!C142</f>
        <v>0</v>
      </c>
      <c r="AD242" s="10">
        <f>'OKVED (VVGU)'!D142</f>
        <v>0</v>
      </c>
      <c r="AE242" s="10">
        <f>'OKVED (VVGU)'!E142</f>
        <v>0</v>
      </c>
      <c r="AF242" s="10">
        <f>'OKVED (VVGU)'!F142</f>
        <v>0</v>
      </c>
      <c r="AG242" s="10" t="str">
        <f>IF(MOD(MONTH(A242),3)=0,SUM('GRP (VVGU)'!B139:B141),"")</f>
        <v/>
      </c>
    </row>
    <row r="243" spans="1:33" ht="12.75" customHeight="1" x14ac:dyDescent="0.25">
      <c r="A243" s="13">
        <v>44440</v>
      </c>
      <c r="B243" s="10" t="str">
        <f>IF(MONTH($A243)=1,SUM(Regional!B242:L242),IF(SUM(Regional!B242:L242)-SUM(Regional!B241:L241)&lt;=0,"",SUM(Regional!B242:L242)-SUM(Regional!B241:L241)))</f>
        <v/>
      </c>
      <c r="C243" s="10" t="str">
        <f>IF(MONTH($A243)=1,SUM(Regional!M242:W242)/1000000,IF(SUM(Regional!M242:W242)/1000000-SUM(Regional!M241:W241)/1000000&lt;=0,"",SUM(Regional!M242:W242)/1000000-SUM(Regional!M241:W241)/1000000))</f>
        <v/>
      </c>
      <c r="D243" s="10" t="e">
        <f>AVERAGE(Regional!X242:AH242)</f>
        <v>#DIV/0!</v>
      </c>
      <c r="E243" s="10">
        <f>SUM(Regional!AI242:AS242)</f>
        <v>0</v>
      </c>
      <c r="F243" s="10" t="e">
        <f>AVERAGE(Regional!AT242:BD242)*F242/100</f>
        <v>#DIV/0!</v>
      </c>
      <c r="G243" s="10" t="str">
        <f>IF(MONTH($A243)=1,SUM(Regional!BE242:BO242),IF(SUM(Regional!BE242:BO242)-SUM(Regional!BE241:BO241)&lt;=0,"",SUM(Regional!BE242:BO242)-SUM(Regional!BE241:BO241)))</f>
        <v/>
      </c>
      <c r="H243" s="10" t="str">
        <f>IF(MONTH($A243)=1,SUM(Regional!BP242:BZ242)-SUM(Regional!CA242:CK242),IF((SUM(Regional!BP242:BZ242)-SUM(Regional!BP241:BZ241))-(SUM(Regional!CA242:CK242)-SUM(Regional!CA241:CK241))&lt;=0,"",(SUM(Regional!BP242:BZ242)-SUM(Regional!BP241:BZ241))-(SUM(Regional!CA242:CK242)-SUM(Regional!CA241:CK241))))</f>
        <v/>
      </c>
      <c r="I243" s="10" t="str">
        <f>IF(MONTH($A243)=1,SUM(Regional!CA242:CK242),IF(SUM(Regional!CA242:CK242)-SUM(Regional!CA241:CK241)&lt;=0,"",SUM(Regional!CA242:CK242)-SUM(Regional!CA241:CK241)))</f>
        <v/>
      </c>
      <c r="J243" s="10">
        <f>'IPP (VVGU)'!S143</f>
        <v>0</v>
      </c>
      <c r="K243" s="10">
        <f>'IPP (VVGU)'!Q143</f>
        <v>0</v>
      </c>
      <c r="L243" s="10">
        <f>'IPP (VVGU)'!R143</f>
        <v>0</v>
      </c>
      <c r="M243" s="10">
        <f>'IPP (VVGU)'!B143</f>
        <v>0</v>
      </c>
      <c r="N243" s="10">
        <f>'IPP (VVGU)'!C143</f>
        <v>0</v>
      </c>
      <c r="O243" s="10">
        <f>'IPP (VVGU)'!D143</f>
        <v>0</v>
      </c>
      <c r="P243" s="10">
        <f>'IPP (VVGU)'!E143</f>
        <v>0</v>
      </c>
      <c r="Q243" s="10">
        <f>'IPP (VVGU)'!F143</f>
        <v>0</v>
      </c>
      <c r="R243" s="10">
        <f>'IPP (VVGU)'!G143</f>
        <v>0</v>
      </c>
      <c r="S243" s="10">
        <f>'IPP (VVGU)'!H143</f>
        <v>0</v>
      </c>
      <c r="T243" s="10">
        <f>'IPP (VVGU)'!I143</f>
        <v>0</v>
      </c>
      <c r="U243" s="10">
        <f>'IPP (VVGU)'!J143</f>
        <v>0</v>
      </c>
      <c r="V243" s="10">
        <f>'IPP (VVGU)'!K143</f>
        <v>0</v>
      </c>
      <c r="W243" s="10">
        <f>'IPP (VVGU)'!L143</f>
        <v>0</v>
      </c>
      <c r="X243" s="10">
        <f>'IPP (VVGU)'!M143</f>
        <v>0</v>
      </c>
      <c r="Y243" s="10">
        <f>'IPP (VVGU)'!N143</f>
        <v>0</v>
      </c>
      <c r="Z243" s="10">
        <f>'IPP (VVGU)'!O143</f>
        <v>0</v>
      </c>
      <c r="AA243" s="10">
        <f>'IPP (VVGU)'!P143</f>
        <v>0</v>
      </c>
      <c r="AB243" s="10">
        <f>'OKVED (VVGU)'!B143</f>
        <v>0</v>
      </c>
      <c r="AC243" s="10">
        <f>'OKVED (VVGU)'!C143</f>
        <v>0</v>
      </c>
      <c r="AD243" s="10">
        <f>'OKVED (VVGU)'!D143</f>
        <v>0</v>
      </c>
      <c r="AE243" s="10">
        <f>'OKVED (VVGU)'!E143</f>
        <v>0</v>
      </c>
      <c r="AF243" s="10">
        <f>'OKVED (VVGU)'!F143</f>
        <v>0</v>
      </c>
      <c r="AG243" s="10">
        <f>IF(MOD(MONTH(A243),3)=0,SUM('GRP (VVGU)'!B140:B142),"")</f>
        <v>0</v>
      </c>
    </row>
    <row r="244" spans="1:33" ht="12.75" customHeight="1" x14ac:dyDescent="0.25">
      <c r="A244" s="13">
        <v>44470</v>
      </c>
      <c r="B244" s="10" t="str">
        <f>IF(MONTH($A244)=1,SUM(Regional!B243:L243),IF(SUM(Regional!B243:L243)-SUM(Regional!B242:L242)&lt;=0,"",SUM(Regional!B243:L243)-SUM(Regional!B242:L242)))</f>
        <v/>
      </c>
      <c r="C244" s="10" t="str">
        <f>IF(MONTH($A244)=1,SUM(Regional!M243:W243)/1000000,IF(SUM(Regional!M243:W243)/1000000-SUM(Regional!M242:W242)/1000000&lt;=0,"",SUM(Regional!M243:W243)/1000000-SUM(Regional!M242:W242)/1000000))</f>
        <v/>
      </c>
      <c r="D244" s="10" t="e">
        <f>AVERAGE(Regional!X243:AH243)</f>
        <v>#DIV/0!</v>
      </c>
      <c r="E244" s="10">
        <f>SUM(Regional!AI243:AS243)</f>
        <v>0</v>
      </c>
      <c r="F244" s="10" t="e">
        <f>AVERAGE(Regional!AT243:BD243)*F243/100</f>
        <v>#DIV/0!</v>
      </c>
      <c r="G244" s="10" t="str">
        <f>IF(MONTH($A244)=1,SUM(Regional!BE243:BO243),IF(SUM(Regional!BE243:BO243)-SUM(Regional!BE242:BO242)&lt;=0,"",SUM(Regional!BE243:BO243)-SUM(Regional!BE242:BO242)))</f>
        <v/>
      </c>
      <c r="H244" s="10" t="str">
        <f>IF(MONTH($A244)=1,SUM(Regional!BP243:BZ243)-SUM(Regional!CA243:CK243),IF((SUM(Regional!BP243:BZ243)-SUM(Regional!BP242:BZ242))-(SUM(Regional!CA243:CK243)-SUM(Regional!CA242:CK242))&lt;=0,"",(SUM(Regional!BP243:BZ243)-SUM(Regional!BP242:BZ242))-(SUM(Regional!CA243:CK243)-SUM(Regional!CA242:CK242))))</f>
        <v/>
      </c>
      <c r="I244" s="10" t="str">
        <f>IF(MONTH($A244)=1,SUM(Regional!CA243:CK243),IF(SUM(Regional!CA243:CK243)-SUM(Regional!CA242:CK242)&lt;=0,"",SUM(Regional!CA243:CK243)-SUM(Regional!CA242:CK242)))</f>
        <v/>
      </c>
      <c r="J244" s="10">
        <f>'IPP (VVGU)'!S144</f>
        <v>0</v>
      </c>
      <c r="K244" s="10">
        <f>'IPP (VVGU)'!Q144</f>
        <v>0</v>
      </c>
      <c r="L244" s="10">
        <f>'IPP (VVGU)'!R144</f>
        <v>0</v>
      </c>
      <c r="M244" s="10">
        <f>'IPP (VVGU)'!B144</f>
        <v>0</v>
      </c>
      <c r="N244" s="10">
        <f>'IPP (VVGU)'!C144</f>
        <v>0</v>
      </c>
      <c r="O244" s="10">
        <f>'IPP (VVGU)'!D144</f>
        <v>0</v>
      </c>
      <c r="P244" s="10">
        <f>'IPP (VVGU)'!E144</f>
        <v>0</v>
      </c>
      <c r="Q244" s="10">
        <f>'IPP (VVGU)'!F144</f>
        <v>0</v>
      </c>
      <c r="R244" s="10">
        <f>'IPP (VVGU)'!G144</f>
        <v>0</v>
      </c>
      <c r="S244" s="10">
        <f>'IPP (VVGU)'!H144</f>
        <v>0</v>
      </c>
      <c r="T244" s="10">
        <f>'IPP (VVGU)'!I144</f>
        <v>0</v>
      </c>
      <c r="U244" s="10">
        <f>'IPP (VVGU)'!J144</f>
        <v>0</v>
      </c>
      <c r="V244" s="10">
        <f>'IPP (VVGU)'!K144</f>
        <v>0</v>
      </c>
      <c r="W244" s="10">
        <f>'IPP (VVGU)'!L144</f>
        <v>0</v>
      </c>
      <c r="X244" s="10">
        <f>'IPP (VVGU)'!M144</f>
        <v>0</v>
      </c>
      <c r="Y244" s="10">
        <f>'IPP (VVGU)'!N144</f>
        <v>0</v>
      </c>
      <c r="Z244" s="10">
        <f>'IPP (VVGU)'!O144</f>
        <v>0</v>
      </c>
      <c r="AA244" s="10">
        <f>'IPP (VVGU)'!P144</f>
        <v>0</v>
      </c>
      <c r="AB244" s="10">
        <f>'OKVED (VVGU)'!B144</f>
        <v>0</v>
      </c>
      <c r="AC244" s="10">
        <f>'OKVED (VVGU)'!C144</f>
        <v>0</v>
      </c>
      <c r="AD244" s="10">
        <f>'OKVED (VVGU)'!D144</f>
        <v>0</v>
      </c>
      <c r="AE244" s="10">
        <f>'OKVED (VVGU)'!E144</f>
        <v>0</v>
      </c>
      <c r="AF244" s="10">
        <f>'OKVED (VVGU)'!F144</f>
        <v>0</v>
      </c>
      <c r="AG244" s="10" t="str">
        <f>IF(MOD(MONTH(A244),3)=0,SUM('GRP (VVGU)'!B141:B143),"")</f>
        <v/>
      </c>
    </row>
    <row r="245" spans="1:33" ht="12.75" customHeight="1" x14ac:dyDescent="0.25">
      <c r="A245" s="13">
        <v>44501</v>
      </c>
      <c r="B245" s="10" t="str">
        <f>IF(MONTH($A245)=1,SUM(Regional!B244:L244),IF(SUM(Regional!B244:L244)-SUM(Regional!B243:L243)&lt;=0,"",SUM(Regional!B244:L244)-SUM(Regional!B243:L243)))</f>
        <v/>
      </c>
      <c r="C245" s="10" t="str">
        <f>IF(MONTH($A245)=1,SUM(Regional!M244:W244)/1000000,IF(SUM(Regional!M244:W244)/1000000-SUM(Regional!M243:W243)/1000000&lt;=0,"",SUM(Regional!M244:W244)/1000000-SUM(Regional!M243:W243)/1000000))</f>
        <v/>
      </c>
      <c r="D245" s="10" t="e">
        <f>AVERAGE(Regional!X244:AH244)</f>
        <v>#DIV/0!</v>
      </c>
      <c r="E245" s="10">
        <f>SUM(Regional!AI244:AS244)</f>
        <v>0</v>
      </c>
      <c r="F245" s="10" t="e">
        <f>AVERAGE(Regional!AT244:BD244)*F244/100</f>
        <v>#DIV/0!</v>
      </c>
      <c r="G245" s="10" t="str">
        <f>IF(MONTH($A245)=1,SUM(Regional!BE244:BO244),IF(SUM(Regional!BE244:BO244)-SUM(Regional!BE243:BO243)&lt;=0,"",SUM(Regional!BE244:BO244)-SUM(Regional!BE243:BO243)))</f>
        <v/>
      </c>
      <c r="H245" s="10" t="str">
        <f>IF(MONTH($A245)=1,SUM(Regional!BP244:BZ244)-SUM(Regional!CA244:CK244),IF((SUM(Regional!BP244:BZ244)-SUM(Regional!BP243:BZ243))-(SUM(Regional!CA244:CK244)-SUM(Regional!CA243:CK243))&lt;=0,"",(SUM(Regional!BP244:BZ244)-SUM(Regional!BP243:BZ243))-(SUM(Regional!CA244:CK244)-SUM(Regional!CA243:CK243))))</f>
        <v/>
      </c>
      <c r="I245" s="10" t="str">
        <f>IF(MONTH($A245)=1,SUM(Regional!CA244:CK244),IF(SUM(Regional!CA244:CK244)-SUM(Regional!CA243:CK243)&lt;=0,"",SUM(Regional!CA244:CK244)-SUM(Regional!CA243:CK243)))</f>
        <v/>
      </c>
      <c r="J245" s="10">
        <f>'IPP (VVGU)'!S145</f>
        <v>0</v>
      </c>
      <c r="K245" s="10">
        <f>'IPP (VVGU)'!Q145</f>
        <v>0</v>
      </c>
      <c r="L245" s="10">
        <f>'IPP (VVGU)'!R145</f>
        <v>0</v>
      </c>
      <c r="M245" s="10">
        <f>'IPP (VVGU)'!B145</f>
        <v>0</v>
      </c>
      <c r="N245" s="10">
        <f>'IPP (VVGU)'!C145</f>
        <v>0</v>
      </c>
      <c r="O245" s="10">
        <f>'IPP (VVGU)'!D145</f>
        <v>0</v>
      </c>
      <c r="P245" s="10">
        <f>'IPP (VVGU)'!E145</f>
        <v>0</v>
      </c>
      <c r="Q245" s="10">
        <f>'IPP (VVGU)'!F145</f>
        <v>0</v>
      </c>
      <c r="R245" s="10">
        <f>'IPP (VVGU)'!G145</f>
        <v>0</v>
      </c>
      <c r="S245" s="10">
        <f>'IPP (VVGU)'!H145</f>
        <v>0</v>
      </c>
      <c r="T245" s="10">
        <f>'IPP (VVGU)'!I145</f>
        <v>0</v>
      </c>
      <c r="U245" s="10">
        <f>'IPP (VVGU)'!J145</f>
        <v>0</v>
      </c>
      <c r="V245" s="10">
        <f>'IPP (VVGU)'!K145</f>
        <v>0</v>
      </c>
      <c r="W245" s="10">
        <f>'IPP (VVGU)'!L145</f>
        <v>0</v>
      </c>
      <c r="X245" s="10">
        <f>'IPP (VVGU)'!M145</f>
        <v>0</v>
      </c>
      <c r="Y245" s="10">
        <f>'IPP (VVGU)'!N145</f>
        <v>0</v>
      </c>
      <c r="Z245" s="10">
        <f>'IPP (VVGU)'!O145</f>
        <v>0</v>
      </c>
      <c r="AA245" s="10">
        <f>'IPP (VVGU)'!P145</f>
        <v>0</v>
      </c>
      <c r="AB245" s="10">
        <f>'OKVED (VVGU)'!B145</f>
        <v>0</v>
      </c>
      <c r="AC245" s="10">
        <f>'OKVED (VVGU)'!C145</f>
        <v>0</v>
      </c>
      <c r="AD245" s="10">
        <f>'OKVED (VVGU)'!D145</f>
        <v>0</v>
      </c>
      <c r="AE245" s="10">
        <f>'OKVED (VVGU)'!E145</f>
        <v>0</v>
      </c>
      <c r="AF245" s="10">
        <f>'OKVED (VVGU)'!F145</f>
        <v>0</v>
      </c>
      <c r="AG245" s="10" t="str">
        <f>IF(MOD(MONTH(A245),3)=0,SUM('GRP (VVGU)'!B142:B144),"")</f>
        <v/>
      </c>
    </row>
    <row r="246" spans="1:33" ht="12.75" customHeight="1" x14ac:dyDescent="0.25">
      <c r="A246" s="13">
        <v>44531</v>
      </c>
      <c r="B246" s="10" t="str">
        <f>IF(MONTH($A246)=1,SUM(Regional!B245:L245),IF(SUM(Regional!B245:L245)-SUM(Regional!B244:L244)&lt;=0,"",SUM(Regional!B245:L245)-SUM(Regional!B244:L244)))</f>
        <v/>
      </c>
      <c r="C246" s="10" t="str">
        <f>IF(MONTH($A246)=1,SUM(Regional!M245:W245)/1000000,IF(SUM(Regional!M245:W245)/1000000-SUM(Regional!M244:W244)/1000000&lt;=0,"",SUM(Regional!M245:W245)/1000000-SUM(Regional!M244:W244)/1000000))</f>
        <v/>
      </c>
      <c r="D246" s="10" t="e">
        <f>AVERAGE(Regional!X245:AH245)</f>
        <v>#DIV/0!</v>
      </c>
      <c r="E246" s="10">
        <f>SUM(Regional!AI245:AS245)</f>
        <v>0</v>
      </c>
      <c r="F246" s="10" t="e">
        <f>AVERAGE(Regional!AT245:BD245)*F245/100</f>
        <v>#DIV/0!</v>
      </c>
      <c r="G246" s="10" t="str">
        <f>IF(MONTH($A246)=1,SUM(Regional!BE245:BO245),IF(SUM(Regional!BE245:BO245)-SUM(Regional!BE244:BO244)&lt;=0,"",SUM(Regional!BE245:BO245)-SUM(Regional!BE244:BO244)))</f>
        <v/>
      </c>
      <c r="H246" s="10" t="str">
        <f>IF(MONTH($A246)=1,SUM(Regional!BP245:BZ245)-SUM(Regional!CA245:CK245),IF((SUM(Regional!BP245:BZ245)-SUM(Regional!BP244:BZ244))-(SUM(Regional!CA245:CK245)-SUM(Regional!CA244:CK244))&lt;=0,"",(SUM(Regional!BP245:BZ245)-SUM(Regional!BP244:BZ244))-(SUM(Regional!CA245:CK245)-SUM(Regional!CA244:CK244))))</f>
        <v/>
      </c>
      <c r="I246" s="10" t="str">
        <f>IF(MONTH($A246)=1,SUM(Regional!CA245:CK245),IF(SUM(Regional!CA245:CK245)-SUM(Regional!CA244:CK244)&lt;=0,"",SUM(Regional!CA245:CK245)-SUM(Regional!CA244:CK244)))</f>
        <v/>
      </c>
      <c r="J246" s="10">
        <f>'IPP (VVGU)'!S146</f>
        <v>0</v>
      </c>
      <c r="K246" s="10">
        <f>'IPP (VVGU)'!Q146</f>
        <v>0</v>
      </c>
      <c r="L246" s="10">
        <f>'IPP (VVGU)'!R146</f>
        <v>0</v>
      </c>
      <c r="M246" s="10">
        <f>'IPP (VVGU)'!B146</f>
        <v>0</v>
      </c>
      <c r="N246" s="10">
        <f>'IPP (VVGU)'!C146</f>
        <v>0</v>
      </c>
      <c r="O246" s="10">
        <f>'IPP (VVGU)'!D146</f>
        <v>0</v>
      </c>
      <c r="P246" s="10">
        <f>'IPP (VVGU)'!E146</f>
        <v>0</v>
      </c>
      <c r="Q246" s="10">
        <f>'IPP (VVGU)'!F146</f>
        <v>0</v>
      </c>
      <c r="R246" s="10">
        <f>'IPP (VVGU)'!G146</f>
        <v>0</v>
      </c>
      <c r="S246" s="10">
        <f>'IPP (VVGU)'!H146</f>
        <v>0</v>
      </c>
      <c r="T246" s="10">
        <f>'IPP (VVGU)'!I146</f>
        <v>0</v>
      </c>
      <c r="U246" s="10">
        <f>'IPP (VVGU)'!J146</f>
        <v>0</v>
      </c>
      <c r="V246" s="10">
        <f>'IPP (VVGU)'!K146</f>
        <v>0</v>
      </c>
      <c r="W246" s="10">
        <f>'IPP (VVGU)'!L146</f>
        <v>0</v>
      </c>
      <c r="X246" s="10">
        <f>'IPP (VVGU)'!M146</f>
        <v>0</v>
      </c>
      <c r="Y246" s="10">
        <f>'IPP (VVGU)'!N146</f>
        <v>0</v>
      </c>
      <c r="Z246" s="10">
        <f>'IPP (VVGU)'!O146</f>
        <v>0</v>
      </c>
      <c r="AA246" s="10">
        <f>'IPP (VVGU)'!P146</f>
        <v>0</v>
      </c>
      <c r="AB246" s="10">
        <f>'OKVED (VVGU)'!B146</f>
        <v>0</v>
      </c>
      <c r="AC246" s="10">
        <f>'OKVED (VVGU)'!C146</f>
        <v>0</v>
      </c>
      <c r="AD246" s="10">
        <f>'OKVED (VVGU)'!D146</f>
        <v>0</v>
      </c>
      <c r="AE246" s="10">
        <f>'OKVED (VVGU)'!E146</f>
        <v>0</v>
      </c>
      <c r="AF246" s="10">
        <f>'OKVED (VVGU)'!F146</f>
        <v>0</v>
      </c>
      <c r="AG246" s="10">
        <f>IF(MOD(MONTH(A246),3)=0,SUM('GRP (VVGU)'!B143:B145),"")</f>
        <v>0</v>
      </c>
    </row>
    <row r="247" spans="1:33" ht="12.75" customHeight="1" x14ac:dyDescent="0.25">
      <c r="A247" s="13">
        <v>44562</v>
      </c>
      <c r="B247" s="10">
        <f>IF(MONTH($A247)=1,SUM(Regional!B246:L246),IF(SUM(Regional!B246:L246)-SUM(Regional!B245:L245)&lt;=0,"",SUM(Regional!B246:L246)-SUM(Regional!B245:L245)))</f>
        <v>0</v>
      </c>
      <c r="C247" s="10">
        <f>IF(MONTH($A247)=1,SUM(Regional!M246:W246)/1000000,IF(SUM(Regional!M246:W246)/1000000-SUM(Regional!M245:W245)/1000000&lt;=0,"",SUM(Regional!M246:W246)/1000000-SUM(Regional!M245:W245)/1000000))</f>
        <v>0</v>
      </c>
      <c r="D247" s="10" t="e">
        <f>AVERAGE(Regional!X246:AH246)</f>
        <v>#DIV/0!</v>
      </c>
      <c r="E247" s="10">
        <f>SUM(Regional!AI246:AS246)</f>
        <v>0</v>
      </c>
      <c r="F247" s="10" t="e">
        <f>AVERAGE(Regional!AT246:BD246)*F246/100</f>
        <v>#DIV/0!</v>
      </c>
      <c r="G247" s="10">
        <f>IF(MONTH($A247)=1,SUM(Regional!BE246:BO246),IF(SUM(Regional!BE246:BO246)-SUM(Regional!BE245:BO245)&lt;=0,"",SUM(Regional!BE246:BO246)-SUM(Regional!BE245:BO245)))</f>
        <v>0</v>
      </c>
      <c r="H247" s="10">
        <f>IF(MONTH($A247)=1,SUM(Regional!BP246:BZ246)-SUM(Regional!CA246:CK246),IF((SUM(Regional!BP246:BZ246)-SUM(Regional!BP245:BZ245))-(SUM(Regional!CA246:CK246)-SUM(Regional!CA245:CK245))&lt;=0,"",(SUM(Regional!BP246:BZ246)-SUM(Regional!BP245:BZ245))-(SUM(Regional!CA246:CK246)-SUM(Regional!CA245:CK245))))</f>
        <v>0</v>
      </c>
      <c r="I247" s="10">
        <f>IF(MONTH($A247)=1,SUM(Regional!CA246:CK246),IF(SUM(Regional!CA246:CK246)-SUM(Regional!CA245:CK245)&lt;=0,"",SUM(Regional!CA246:CK246)-SUM(Regional!CA245:CK245)))</f>
        <v>0</v>
      </c>
      <c r="J247" s="10">
        <f>'IPP (VVGU)'!S147</f>
        <v>0</v>
      </c>
      <c r="K247" s="10">
        <f>'IPP (VVGU)'!Q147</f>
        <v>0</v>
      </c>
      <c r="L247" s="10">
        <f>'IPP (VVGU)'!R147</f>
        <v>0</v>
      </c>
      <c r="M247" s="10">
        <f>'IPP (VVGU)'!B147</f>
        <v>0</v>
      </c>
      <c r="N247" s="10">
        <f>'IPP (VVGU)'!C147</f>
        <v>0</v>
      </c>
      <c r="O247" s="10">
        <f>'IPP (VVGU)'!D147</f>
        <v>0</v>
      </c>
      <c r="P247" s="10">
        <f>'IPP (VVGU)'!E147</f>
        <v>0</v>
      </c>
      <c r="Q247" s="10">
        <f>'IPP (VVGU)'!F147</f>
        <v>0</v>
      </c>
      <c r="R247" s="10">
        <f>'IPP (VVGU)'!G147</f>
        <v>0</v>
      </c>
      <c r="S247" s="10">
        <f>'IPP (VVGU)'!H147</f>
        <v>0</v>
      </c>
      <c r="T247" s="10">
        <f>'IPP (VVGU)'!I147</f>
        <v>0</v>
      </c>
      <c r="U247" s="10">
        <f>'IPP (VVGU)'!J147</f>
        <v>0</v>
      </c>
      <c r="V247" s="10">
        <f>'IPP (VVGU)'!K147</f>
        <v>0</v>
      </c>
      <c r="W247" s="10">
        <f>'IPP (VVGU)'!L147</f>
        <v>0</v>
      </c>
      <c r="X247" s="10">
        <f>'IPP (VVGU)'!M147</f>
        <v>0</v>
      </c>
      <c r="Y247" s="10">
        <f>'IPP (VVGU)'!N147</f>
        <v>0</v>
      </c>
      <c r="Z247" s="10">
        <f>'IPP (VVGU)'!O147</f>
        <v>0</v>
      </c>
      <c r="AA247" s="10">
        <f>'IPP (VVGU)'!P147</f>
        <v>0</v>
      </c>
      <c r="AB247" s="10">
        <f>'OKVED (VVGU)'!B147</f>
        <v>0</v>
      </c>
      <c r="AC247" s="10">
        <f>'OKVED (VVGU)'!C147</f>
        <v>0</v>
      </c>
      <c r="AD247" s="10">
        <f>'OKVED (VVGU)'!D147</f>
        <v>0</v>
      </c>
      <c r="AE247" s="10">
        <f>'OKVED (VVGU)'!E147</f>
        <v>0</v>
      </c>
      <c r="AF247" s="10">
        <f>'OKVED (VVGU)'!F147</f>
        <v>0</v>
      </c>
      <c r="AG247" s="10" t="str">
        <f>IF(MOD(MONTH(A247),3)=0,SUM('GRP (VVGU)'!B144:B146),"")</f>
        <v/>
      </c>
    </row>
    <row r="248" spans="1:33" ht="12.75" customHeight="1" x14ac:dyDescent="0.25">
      <c r="A248" s="13">
        <v>44593</v>
      </c>
      <c r="B248" s="10" t="str">
        <f>IF(MONTH($A248)=1,SUM(Regional!B247:L247),IF(SUM(Regional!B247:L247)-SUM(Regional!B246:L246)&lt;=0,"",SUM(Regional!B247:L247)-SUM(Regional!B246:L246)))</f>
        <v/>
      </c>
      <c r="C248" s="10" t="str">
        <f>IF(MONTH($A248)=1,SUM(Regional!M247:W247)/1000000,IF(SUM(Regional!M247:W247)/1000000-SUM(Regional!M246:W246)/1000000&lt;=0,"",SUM(Regional!M247:W247)/1000000-SUM(Regional!M246:W246)/1000000))</f>
        <v/>
      </c>
      <c r="D248" s="10" t="e">
        <f>AVERAGE(Regional!X247:AH247)</f>
        <v>#DIV/0!</v>
      </c>
      <c r="E248" s="10">
        <f>SUM(Regional!AI247:AS247)</f>
        <v>0</v>
      </c>
      <c r="F248" s="10" t="e">
        <f>AVERAGE(Regional!AT247:BD247)*F247/100</f>
        <v>#DIV/0!</v>
      </c>
      <c r="G248" s="10" t="str">
        <f>IF(MONTH($A248)=1,SUM(Regional!BE247:BO247),IF(SUM(Regional!BE247:BO247)-SUM(Regional!BE246:BO246)&lt;=0,"",SUM(Regional!BE247:BO247)-SUM(Regional!BE246:BO246)))</f>
        <v/>
      </c>
      <c r="H248" s="10" t="str">
        <f>IF(MONTH($A248)=1,SUM(Regional!BP247:BZ247)-SUM(Regional!CA247:CK247),IF((SUM(Regional!BP247:BZ247)-SUM(Regional!BP246:BZ246))-(SUM(Regional!CA247:CK247)-SUM(Regional!CA246:CK246))&lt;=0,"",(SUM(Regional!BP247:BZ247)-SUM(Regional!BP246:BZ246))-(SUM(Regional!CA247:CK247)-SUM(Regional!CA246:CK246))))</f>
        <v/>
      </c>
      <c r="I248" s="10" t="str">
        <f>IF(MONTH($A248)=1,SUM(Regional!CA247:CK247),IF(SUM(Regional!CA247:CK247)-SUM(Regional!CA246:CK246)&lt;=0,"",SUM(Regional!CA247:CK247)-SUM(Regional!CA246:CK246)))</f>
        <v/>
      </c>
      <c r="J248" s="10">
        <f>'IPP (VVGU)'!S148</f>
        <v>0</v>
      </c>
      <c r="K248" s="10">
        <f>'IPP (VVGU)'!Q148</f>
        <v>0</v>
      </c>
      <c r="L248" s="10">
        <f>'IPP (VVGU)'!R148</f>
        <v>0</v>
      </c>
      <c r="M248" s="10">
        <f>'IPP (VVGU)'!B148</f>
        <v>0</v>
      </c>
      <c r="N248" s="10">
        <f>'IPP (VVGU)'!C148</f>
        <v>0</v>
      </c>
      <c r="O248" s="10">
        <f>'IPP (VVGU)'!D148</f>
        <v>0</v>
      </c>
      <c r="P248" s="10">
        <f>'IPP (VVGU)'!E148</f>
        <v>0</v>
      </c>
      <c r="Q248" s="10">
        <f>'IPP (VVGU)'!F148</f>
        <v>0</v>
      </c>
      <c r="R248" s="10">
        <f>'IPP (VVGU)'!G148</f>
        <v>0</v>
      </c>
      <c r="S248" s="10">
        <f>'IPP (VVGU)'!H148</f>
        <v>0</v>
      </c>
      <c r="T248" s="10">
        <f>'IPP (VVGU)'!I148</f>
        <v>0</v>
      </c>
      <c r="U248" s="10">
        <f>'IPP (VVGU)'!J148</f>
        <v>0</v>
      </c>
      <c r="V248" s="10">
        <f>'IPP (VVGU)'!K148</f>
        <v>0</v>
      </c>
      <c r="W248" s="10">
        <f>'IPP (VVGU)'!L148</f>
        <v>0</v>
      </c>
      <c r="X248" s="10">
        <f>'IPP (VVGU)'!M148</f>
        <v>0</v>
      </c>
      <c r="Y248" s="10">
        <f>'IPP (VVGU)'!N148</f>
        <v>0</v>
      </c>
      <c r="Z248" s="10">
        <f>'IPP (VVGU)'!O148</f>
        <v>0</v>
      </c>
      <c r="AA248" s="10">
        <f>'IPP (VVGU)'!P148</f>
        <v>0</v>
      </c>
      <c r="AB248" s="10">
        <f>'OKVED (VVGU)'!B148</f>
        <v>0</v>
      </c>
      <c r="AC248" s="10">
        <f>'OKVED (VVGU)'!C148</f>
        <v>0</v>
      </c>
      <c r="AD248" s="10">
        <f>'OKVED (VVGU)'!D148</f>
        <v>0</v>
      </c>
      <c r="AE248" s="10">
        <f>'OKVED (VVGU)'!E148</f>
        <v>0</v>
      </c>
      <c r="AF248" s="10">
        <f>'OKVED (VVGU)'!F148</f>
        <v>0</v>
      </c>
      <c r="AG248" s="10" t="str">
        <f>IF(MOD(MONTH(A248),3)=0,SUM('GRP (VVGU)'!B145:B147),"")</f>
        <v/>
      </c>
    </row>
    <row r="249" spans="1:33" ht="12.75" customHeight="1" x14ac:dyDescent="0.25">
      <c r="A249" s="13">
        <v>44621</v>
      </c>
      <c r="B249" s="10" t="str">
        <f>IF(MONTH($A249)=1,SUM(Regional!B248:L248),IF(SUM(Regional!B248:L248)-SUM(Regional!B247:L247)&lt;=0,"",SUM(Regional!B248:L248)-SUM(Regional!B247:L247)))</f>
        <v/>
      </c>
      <c r="C249" s="10" t="str">
        <f>IF(MONTH($A249)=1,SUM(Regional!M248:W248)/1000000,IF(SUM(Regional!M248:W248)/1000000-SUM(Regional!M247:W247)/1000000&lt;=0,"",SUM(Regional!M248:W248)/1000000-SUM(Regional!M247:W247)/1000000))</f>
        <v/>
      </c>
      <c r="D249" s="10" t="e">
        <f>AVERAGE(Regional!X248:AH248)</f>
        <v>#DIV/0!</v>
      </c>
      <c r="E249" s="10">
        <f>SUM(Regional!AI248:AS248)</f>
        <v>0</v>
      </c>
      <c r="F249" s="10" t="e">
        <f>AVERAGE(Regional!AT248:BD248)*F248/100</f>
        <v>#DIV/0!</v>
      </c>
      <c r="G249" s="10" t="str">
        <f>IF(MONTH($A249)=1,SUM(Regional!BE248:BO248),IF(SUM(Regional!BE248:BO248)-SUM(Regional!BE247:BO247)&lt;=0,"",SUM(Regional!BE248:BO248)-SUM(Regional!BE247:BO247)))</f>
        <v/>
      </c>
      <c r="H249" s="10" t="str">
        <f>IF(MONTH($A249)=1,SUM(Regional!BP248:BZ248)-SUM(Regional!CA248:CK248),IF((SUM(Regional!BP248:BZ248)-SUM(Regional!BP247:BZ247))-(SUM(Regional!CA248:CK248)-SUM(Regional!CA247:CK247))&lt;=0,"",(SUM(Regional!BP248:BZ248)-SUM(Regional!BP247:BZ247))-(SUM(Regional!CA248:CK248)-SUM(Regional!CA247:CK247))))</f>
        <v/>
      </c>
      <c r="I249" s="10" t="str">
        <f>IF(MONTH($A249)=1,SUM(Regional!CA248:CK248),IF(SUM(Regional!CA248:CK248)-SUM(Regional!CA247:CK247)&lt;=0,"",SUM(Regional!CA248:CK248)-SUM(Regional!CA247:CK247)))</f>
        <v/>
      </c>
      <c r="J249" s="10">
        <f>'IPP (VVGU)'!S149</f>
        <v>0</v>
      </c>
      <c r="K249" s="10">
        <f>'IPP (VVGU)'!Q149</f>
        <v>0</v>
      </c>
      <c r="L249" s="10">
        <f>'IPP (VVGU)'!R149</f>
        <v>0</v>
      </c>
      <c r="M249" s="10">
        <f>'IPP (VVGU)'!B149</f>
        <v>0</v>
      </c>
      <c r="N249" s="10">
        <f>'IPP (VVGU)'!C149</f>
        <v>0</v>
      </c>
      <c r="O249" s="10">
        <f>'IPP (VVGU)'!D149</f>
        <v>0</v>
      </c>
      <c r="P249" s="10">
        <f>'IPP (VVGU)'!E149</f>
        <v>0</v>
      </c>
      <c r="Q249" s="10">
        <f>'IPP (VVGU)'!F149</f>
        <v>0</v>
      </c>
      <c r="R249" s="10">
        <f>'IPP (VVGU)'!G149</f>
        <v>0</v>
      </c>
      <c r="S249" s="10">
        <f>'IPP (VVGU)'!H149</f>
        <v>0</v>
      </c>
      <c r="T249" s="10">
        <f>'IPP (VVGU)'!I149</f>
        <v>0</v>
      </c>
      <c r="U249" s="10">
        <f>'IPP (VVGU)'!J149</f>
        <v>0</v>
      </c>
      <c r="V249" s="10">
        <f>'IPP (VVGU)'!K149</f>
        <v>0</v>
      </c>
      <c r="W249" s="10">
        <f>'IPP (VVGU)'!L149</f>
        <v>0</v>
      </c>
      <c r="X249" s="10">
        <f>'IPP (VVGU)'!M149</f>
        <v>0</v>
      </c>
      <c r="Y249" s="10">
        <f>'IPP (VVGU)'!N149</f>
        <v>0</v>
      </c>
      <c r="Z249" s="10">
        <f>'IPP (VVGU)'!O149</f>
        <v>0</v>
      </c>
      <c r="AA249" s="10">
        <f>'IPP (VVGU)'!P149</f>
        <v>0</v>
      </c>
      <c r="AB249" s="10">
        <f>'OKVED (VVGU)'!B149</f>
        <v>0</v>
      </c>
      <c r="AC249" s="10">
        <f>'OKVED (VVGU)'!C149</f>
        <v>0</v>
      </c>
      <c r="AD249" s="10">
        <f>'OKVED (VVGU)'!D149</f>
        <v>0</v>
      </c>
      <c r="AE249" s="10">
        <f>'OKVED (VVGU)'!E149</f>
        <v>0</v>
      </c>
      <c r="AF249" s="10">
        <f>'OKVED (VVGU)'!F149</f>
        <v>0</v>
      </c>
      <c r="AG249" s="10">
        <f>IF(MOD(MONTH(A249),3)=0,SUM('GRP (VVGU)'!B146:B148),"")</f>
        <v>0</v>
      </c>
    </row>
    <row r="250" spans="1:33" ht="12.75" customHeight="1" x14ac:dyDescent="0.25">
      <c r="A250" s="13">
        <v>44652</v>
      </c>
      <c r="B250" s="10" t="str">
        <f>IF(MONTH($A250)=1,SUM(Regional!B249:L249),IF(SUM(Regional!B249:L249)-SUM(Regional!B248:L248)&lt;=0,"",SUM(Regional!B249:L249)-SUM(Regional!B248:L248)))</f>
        <v/>
      </c>
      <c r="C250" s="10" t="str">
        <f>IF(MONTH($A250)=1,SUM(Regional!M249:W249)/1000000,IF(SUM(Regional!M249:W249)/1000000-SUM(Regional!M248:W248)/1000000&lt;=0,"",SUM(Regional!M249:W249)/1000000-SUM(Regional!M248:W248)/1000000))</f>
        <v/>
      </c>
      <c r="D250" s="10" t="e">
        <f>AVERAGE(Regional!X249:AH249)</f>
        <v>#DIV/0!</v>
      </c>
      <c r="E250" s="10">
        <f>SUM(Regional!AI249:AS249)</f>
        <v>0</v>
      </c>
      <c r="F250" s="10" t="e">
        <f>AVERAGE(Regional!AT249:BD249)*F249/100</f>
        <v>#DIV/0!</v>
      </c>
      <c r="G250" s="10" t="str">
        <f>IF(MONTH($A250)=1,SUM(Regional!BE249:BO249),IF(SUM(Regional!BE249:BO249)-SUM(Regional!BE248:BO248)&lt;=0,"",SUM(Regional!BE249:BO249)-SUM(Regional!BE248:BO248)))</f>
        <v/>
      </c>
      <c r="H250" s="10" t="str">
        <f>IF(MONTH($A250)=1,SUM(Regional!BP249:BZ249)-SUM(Regional!CA249:CK249),IF((SUM(Regional!BP249:BZ249)-SUM(Regional!BP248:BZ248))-(SUM(Regional!CA249:CK249)-SUM(Regional!CA248:CK248))&lt;=0,"",(SUM(Regional!BP249:BZ249)-SUM(Regional!BP248:BZ248))-(SUM(Regional!CA249:CK249)-SUM(Regional!CA248:CK248))))</f>
        <v/>
      </c>
      <c r="I250" s="10" t="str">
        <f>IF(MONTH($A250)=1,SUM(Regional!CA249:CK249),IF(SUM(Regional!CA249:CK249)-SUM(Regional!CA248:CK248)&lt;=0,"",SUM(Regional!CA249:CK249)-SUM(Regional!CA248:CK248)))</f>
        <v/>
      </c>
      <c r="J250" s="10">
        <f>'IPP (VVGU)'!S150</f>
        <v>0</v>
      </c>
      <c r="K250" s="10">
        <f>'IPP (VVGU)'!Q150</f>
        <v>0</v>
      </c>
      <c r="L250" s="10">
        <f>'IPP (VVGU)'!R150</f>
        <v>0</v>
      </c>
      <c r="M250" s="10">
        <f>'IPP (VVGU)'!B150</f>
        <v>0</v>
      </c>
      <c r="N250" s="10">
        <f>'IPP (VVGU)'!C150</f>
        <v>0</v>
      </c>
      <c r="O250" s="10">
        <f>'IPP (VVGU)'!D150</f>
        <v>0</v>
      </c>
      <c r="P250" s="10">
        <f>'IPP (VVGU)'!E150</f>
        <v>0</v>
      </c>
      <c r="Q250" s="10">
        <f>'IPP (VVGU)'!F150</f>
        <v>0</v>
      </c>
      <c r="R250" s="10">
        <f>'IPP (VVGU)'!G150</f>
        <v>0</v>
      </c>
      <c r="S250" s="10">
        <f>'IPP (VVGU)'!H150</f>
        <v>0</v>
      </c>
      <c r="T250" s="10">
        <f>'IPP (VVGU)'!I150</f>
        <v>0</v>
      </c>
      <c r="U250" s="10">
        <f>'IPP (VVGU)'!J150</f>
        <v>0</v>
      </c>
      <c r="V250" s="10">
        <f>'IPP (VVGU)'!K150</f>
        <v>0</v>
      </c>
      <c r="W250" s="10">
        <f>'IPP (VVGU)'!L150</f>
        <v>0</v>
      </c>
      <c r="X250" s="10">
        <f>'IPP (VVGU)'!M150</f>
        <v>0</v>
      </c>
      <c r="Y250" s="10">
        <f>'IPP (VVGU)'!N150</f>
        <v>0</v>
      </c>
      <c r="Z250" s="10">
        <f>'IPP (VVGU)'!O150</f>
        <v>0</v>
      </c>
      <c r="AA250" s="10">
        <f>'IPP (VVGU)'!P150</f>
        <v>0</v>
      </c>
      <c r="AB250" s="10">
        <f>'OKVED (VVGU)'!B150</f>
        <v>0</v>
      </c>
      <c r="AC250" s="10">
        <f>'OKVED (VVGU)'!C150</f>
        <v>0</v>
      </c>
      <c r="AD250" s="10">
        <f>'OKVED (VVGU)'!D150</f>
        <v>0</v>
      </c>
      <c r="AE250" s="10">
        <f>'OKVED (VVGU)'!E150</f>
        <v>0</v>
      </c>
      <c r="AF250" s="10">
        <f>'OKVED (VVGU)'!F150</f>
        <v>0</v>
      </c>
      <c r="AG250" s="10" t="str">
        <f>IF(MOD(MONTH(A250),3)=0,SUM('GRP (VVGU)'!B147:B149),"")</f>
        <v/>
      </c>
    </row>
    <row r="251" spans="1:33" ht="12.75" customHeight="1" x14ac:dyDescent="0.25">
      <c r="A251" s="13">
        <v>44682</v>
      </c>
      <c r="B251" s="10" t="str">
        <f>IF(MONTH($A251)=1,SUM(Regional!B250:L250),IF(SUM(Regional!B250:L250)-SUM(Regional!B249:L249)&lt;=0,"",SUM(Regional!B250:L250)-SUM(Regional!B249:L249)))</f>
        <v/>
      </c>
      <c r="C251" s="10" t="str">
        <f>IF(MONTH($A251)=1,SUM(Regional!M250:W250)/1000000,IF(SUM(Regional!M250:W250)/1000000-SUM(Regional!M249:W249)/1000000&lt;=0,"",SUM(Regional!M250:W250)/1000000-SUM(Regional!M249:W249)/1000000))</f>
        <v/>
      </c>
      <c r="D251" s="10" t="e">
        <f>AVERAGE(Regional!X250:AH250)</f>
        <v>#DIV/0!</v>
      </c>
      <c r="E251" s="10">
        <f>SUM(Regional!AI250:AS250)</f>
        <v>0</v>
      </c>
      <c r="F251" s="10" t="e">
        <f>AVERAGE(Regional!AT250:BD250)*F250/100</f>
        <v>#DIV/0!</v>
      </c>
      <c r="G251" s="10" t="str">
        <f>IF(MONTH($A251)=1,SUM(Regional!BE250:BO250),IF(SUM(Regional!BE250:BO250)-SUM(Regional!BE249:BO249)&lt;=0,"",SUM(Regional!BE250:BO250)-SUM(Regional!BE249:BO249)))</f>
        <v/>
      </c>
      <c r="H251" s="10" t="str">
        <f>IF(MONTH($A251)=1,SUM(Regional!BP250:BZ250)-SUM(Regional!CA250:CK250),IF((SUM(Regional!BP250:BZ250)-SUM(Regional!BP249:BZ249))-(SUM(Regional!CA250:CK250)-SUM(Regional!CA249:CK249))&lt;=0,"",(SUM(Regional!BP250:BZ250)-SUM(Regional!BP249:BZ249))-(SUM(Regional!CA250:CK250)-SUM(Regional!CA249:CK249))))</f>
        <v/>
      </c>
      <c r="I251" s="10" t="str">
        <f>IF(MONTH($A251)=1,SUM(Regional!CA250:CK250),IF(SUM(Regional!CA250:CK250)-SUM(Regional!CA249:CK249)&lt;=0,"",SUM(Regional!CA250:CK250)-SUM(Regional!CA249:CK249)))</f>
        <v/>
      </c>
      <c r="J251" s="10">
        <f>'IPP (VVGU)'!S151</f>
        <v>0</v>
      </c>
      <c r="K251" s="10">
        <f>'IPP (VVGU)'!Q151</f>
        <v>0</v>
      </c>
      <c r="L251" s="10">
        <f>'IPP (VVGU)'!R151</f>
        <v>0</v>
      </c>
      <c r="M251" s="10">
        <f>'IPP (VVGU)'!B151</f>
        <v>0</v>
      </c>
      <c r="N251" s="10">
        <f>'IPP (VVGU)'!C151</f>
        <v>0</v>
      </c>
      <c r="O251" s="10">
        <f>'IPP (VVGU)'!D151</f>
        <v>0</v>
      </c>
      <c r="P251" s="10">
        <f>'IPP (VVGU)'!E151</f>
        <v>0</v>
      </c>
      <c r="Q251" s="10">
        <f>'IPP (VVGU)'!F151</f>
        <v>0</v>
      </c>
      <c r="R251" s="10">
        <f>'IPP (VVGU)'!G151</f>
        <v>0</v>
      </c>
      <c r="S251" s="10">
        <f>'IPP (VVGU)'!H151</f>
        <v>0</v>
      </c>
      <c r="T251" s="10">
        <f>'IPP (VVGU)'!I151</f>
        <v>0</v>
      </c>
      <c r="U251" s="10">
        <f>'IPP (VVGU)'!J151</f>
        <v>0</v>
      </c>
      <c r="V251" s="10">
        <f>'IPP (VVGU)'!K151</f>
        <v>0</v>
      </c>
      <c r="W251" s="10">
        <f>'IPP (VVGU)'!L151</f>
        <v>0</v>
      </c>
      <c r="X251" s="10">
        <f>'IPP (VVGU)'!M151</f>
        <v>0</v>
      </c>
      <c r="Y251" s="10">
        <f>'IPP (VVGU)'!N151</f>
        <v>0</v>
      </c>
      <c r="Z251" s="10">
        <f>'IPP (VVGU)'!O151</f>
        <v>0</v>
      </c>
      <c r="AA251" s="10">
        <f>'IPP (VVGU)'!P151</f>
        <v>0</v>
      </c>
      <c r="AB251" s="10">
        <f>'OKVED (VVGU)'!B151</f>
        <v>0</v>
      </c>
      <c r="AC251" s="10">
        <f>'OKVED (VVGU)'!C151</f>
        <v>0</v>
      </c>
      <c r="AD251" s="10">
        <f>'OKVED (VVGU)'!D151</f>
        <v>0</v>
      </c>
      <c r="AE251" s="10">
        <f>'OKVED (VVGU)'!E151</f>
        <v>0</v>
      </c>
      <c r="AF251" s="10">
        <f>'OKVED (VVGU)'!F151</f>
        <v>0</v>
      </c>
      <c r="AG251" s="10" t="str">
        <f>IF(MOD(MONTH(A251),3)=0,SUM('GRP (VVGU)'!B148:B150),"")</f>
        <v/>
      </c>
    </row>
    <row r="252" spans="1:33" ht="12.75" customHeight="1" x14ac:dyDescent="0.25">
      <c r="A252" s="13">
        <v>44713</v>
      </c>
      <c r="B252" s="10" t="str">
        <f>IF(MONTH($A252)=1,SUM(Regional!B251:L251),IF(SUM(Regional!B251:L251)-SUM(Regional!B250:L250)&lt;=0,"",SUM(Regional!B251:L251)-SUM(Regional!B250:L250)))</f>
        <v/>
      </c>
      <c r="C252" s="10" t="str">
        <f>IF(MONTH($A252)=1,SUM(Regional!M251:W251)/1000000,IF(SUM(Regional!M251:W251)/1000000-SUM(Regional!M250:W250)/1000000&lt;=0,"",SUM(Regional!M251:W251)/1000000-SUM(Regional!M250:W250)/1000000))</f>
        <v/>
      </c>
      <c r="D252" s="10" t="e">
        <f>AVERAGE(Regional!X251:AH251)</f>
        <v>#DIV/0!</v>
      </c>
      <c r="E252" s="10">
        <f>SUM(Regional!AI251:AS251)</f>
        <v>0</v>
      </c>
      <c r="F252" s="10" t="e">
        <f>AVERAGE(Regional!AT251:BD251)*F251/100</f>
        <v>#DIV/0!</v>
      </c>
      <c r="G252" s="10" t="str">
        <f>IF(MONTH($A252)=1,SUM(Regional!BE251:BO251),IF(SUM(Regional!BE251:BO251)-SUM(Regional!BE250:BO250)&lt;=0,"",SUM(Regional!BE251:BO251)-SUM(Regional!BE250:BO250)))</f>
        <v/>
      </c>
      <c r="H252" s="10" t="str">
        <f>IF(MONTH($A252)=1,SUM(Regional!BP251:BZ251)-SUM(Regional!CA251:CK251),IF((SUM(Regional!BP251:BZ251)-SUM(Regional!BP250:BZ250))-(SUM(Regional!CA251:CK251)-SUM(Regional!CA250:CK250))&lt;=0,"",(SUM(Regional!BP251:BZ251)-SUM(Regional!BP250:BZ250))-(SUM(Regional!CA251:CK251)-SUM(Regional!CA250:CK250))))</f>
        <v/>
      </c>
      <c r="I252" s="10" t="str">
        <f>IF(MONTH($A252)=1,SUM(Regional!CA251:CK251),IF(SUM(Regional!CA251:CK251)-SUM(Regional!CA250:CK250)&lt;=0,"",SUM(Regional!CA251:CK251)-SUM(Regional!CA250:CK250)))</f>
        <v/>
      </c>
      <c r="J252" s="10">
        <f>'IPP (VVGU)'!S152</f>
        <v>0</v>
      </c>
      <c r="K252" s="10">
        <f>'IPP (VVGU)'!Q152</f>
        <v>0</v>
      </c>
      <c r="L252" s="10">
        <f>'IPP (VVGU)'!R152</f>
        <v>0</v>
      </c>
      <c r="M252" s="10">
        <f>'IPP (VVGU)'!B152</f>
        <v>0</v>
      </c>
      <c r="N252" s="10">
        <f>'IPP (VVGU)'!C152</f>
        <v>0</v>
      </c>
      <c r="O252" s="10">
        <f>'IPP (VVGU)'!D152</f>
        <v>0</v>
      </c>
      <c r="P252" s="10">
        <f>'IPP (VVGU)'!E152</f>
        <v>0</v>
      </c>
      <c r="Q252" s="10">
        <f>'IPP (VVGU)'!F152</f>
        <v>0</v>
      </c>
      <c r="R252" s="10">
        <f>'IPP (VVGU)'!G152</f>
        <v>0</v>
      </c>
      <c r="S252" s="10">
        <f>'IPP (VVGU)'!H152</f>
        <v>0</v>
      </c>
      <c r="T252" s="10">
        <f>'IPP (VVGU)'!I152</f>
        <v>0</v>
      </c>
      <c r="U252" s="10">
        <f>'IPP (VVGU)'!J152</f>
        <v>0</v>
      </c>
      <c r="V252" s="10">
        <f>'IPP (VVGU)'!K152</f>
        <v>0</v>
      </c>
      <c r="W252" s="10">
        <f>'IPP (VVGU)'!L152</f>
        <v>0</v>
      </c>
      <c r="X252" s="10">
        <f>'IPP (VVGU)'!M152</f>
        <v>0</v>
      </c>
      <c r="Y252" s="10">
        <f>'IPP (VVGU)'!N152</f>
        <v>0</v>
      </c>
      <c r="Z252" s="10">
        <f>'IPP (VVGU)'!O152</f>
        <v>0</v>
      </c>
      <c r="AA252" s="10">
        <f>'IPP (VVGU)'!P152</f>
        <v>0</v>
      </c>
      <c r="AB252" s="10">
        <f>'OKVED (VVGU)'!B152</f>
        <v>0</v>
      </c>
      <c r="AC252" s="10">
        <f>'OKVED (VVGU)'!C152</f>
        <v>0</v>
      </c>
      <c r="AD252" s="10">
        <f>'OKVED (VVGU)'!D152</f>
        <v>0</v>
      </c>
      <c r="AE252" s="10">
        <f>'OKVED (VVGU)'!E152</f>
        <v>0</v>
      </c>
      <c r="AF252" s="10">
        <f>'OKVED (VVGU)'!F152</f>
        <v>0</v>
      </c>
      <c r="AG252" s="10">
        <f>IF(MOD(MONTH(A252),3)=0,SUM('GRP (VVGU)'!B149:B151),"")</f>
        <v>0</v>
      </c>
    </row>
    <row r="253" spans="1:33" ht="12.75" customHeight="1" x14ac:dyDescent="0.25">
      <c r="A253" s="13">
        <v>44743</v>
      </c>
      <c r="B253" s="10" t="str">
        <f>IF(MONTH($A253)=1,SUM(Regional!B252:L252),IF(SUM(Regional!B252:L252)-SUM(Regional!B251:L251)&lt;=0,"",SUM(Regional!B252:L252)-SUM(Regional!B251:L251)))</f>
        <v/>
      </c>
      <c r="C253" s="10" t="str">
        <f>IF(MONTH($A253)=1,SUM(Regional!M252:W252)/1000000,IF(SUM(Regional!M252:W252)/1000000-SUM(Regional!M251:W251)/1000000&lt;=0,"",SUM(Regional!M252:W252)/1000000-SUM(Regional!M251:W251)/1000000))</f>
        <v/>
      </c>
      <c r="D253" s="10" t="e">
        <f>AVERAGE(Regional!X252:AH252)</f>
        <v>#DIV/0!</v>
      </c>
      <c r="E253" s="10">
        <f>SUM(Regional!AI252:AS252)</f>
        <v>0</v>
      </c>
      <c r="F253" s="10" t="e">
        <f>AVERAGE(Regional!AT252:BD252)*F252/100</f>
        <v>#DIV/0!</v>
      </c>
      <c r="G253" s="10" t="str">
        <f>IF(MONTH($A253)=1,SUM(Regional!BE252:BO252),IF(SUM(Regional!BE252:BO252)-SUM(Regional!BE251:BO251)&lt;=0,"",SUM(Regional!BE252:BO252)-SUM(Regional!BE251:BO251)))</f>
        <v/>
      </c>
      <c r="H253" s="10" t="str">
        <f>IF(MONTH($A253)=1,SUM(Regional!BP252:BZ252)-SUM(Regional!CA252:CK252),IF((SUM(Regional!BP252:BZ252)-SUM(Regional!BP251:BZ251))-(SUM(Regional!CA252:CK252)-SUM(Regional!CA251:CK251))&lt;=0,"",(SUM(Regional!BP252:BZ252)-SUM(Regional!BP251:BZ251))-(SUM(Regional!CA252:CK252)-SUM(Regional!CA251:CK251))))</f>
        <v/>
      </c>
      <c r="I253" s="10" t="str">
        <f>IF(MONTH($A253)=1,SUM(Regional!CA252:CK252),IF(SUM(Regional!CA252:CK252)-SUM(Regional!CA251:CK251)&lt;=0,"",SUM(Regional!CA252:CK252)-SUM(Regional!CA251:CK251)))</f>
        <v/>
      </c>
      <c r="J253" s="10">
        <f>'IPP (VVGU)'!S153</f>
        <v>0</v>
      </c>
      <c r="K253" s="10">
        <f>'IPP (VVGU)'!Q153</f>
        <v>0</v>
      </c>
      <c r="L253" s="10">
        <f>'IPP (VVGU)'!R153</f>
        <v>0</v>
      </c>
      <c r="M253" s="10">
        <f>'IPP (VVGU)'!B153</f>
        <v>0</v>
      </c>
      <c r="N253" s="10">
        <f>'IPP (VVGU)'!C153</f>
        <v>0</v>
      </c>
      <c r="O253" s="10">
        <f>'IPP (VVGU)'!D153</f>
        <v>0</v>
      </c>
      <c r="P253" s="10">
        <f>'IPP (VVGU)'!E153</f>
        <v>0</v>
      </c>
      <c r="Q253" s="10">
        <f>'IPP (VVGU)'!F153</f>
        <v>0</v>
      </c>
      <c r="R253" s="10">
        <f>'IPP (VVGU)'!G153</f>
        <v>0</v>
      </c>
      <c r="S253" s="10">
        <f>'IPP (VVGU)'!H153</f>
        <v>0</v>
      </c>
      <c r="T253" s="10">
        <f>'IPP (VVGU)'!I153</f>
        <v>0</v>
      </c>
      <c r="U253" s="10">
        <f>'IPP (VVGU)'!J153</f>
        <v>0</v>
      </c>
      <c r="V253" s="10">
        <f>'IPP (VVGU)'!K153</f>
        <v>0</v>
      </c>
      <c r="W253" s="10">
        <f>'IPP (VVGU)'!L153</f>
        <v>0</v>
      </c>
      <c r="X253" s="10">
        <f>'IPP (VVGU)'!M153</f>
        <v>0</v>
      </c>
      <c r="Y253" s="10">
        <f>'IPP (VVGU)'!N153</f>
        <v>0</v>
      </c>
      <c r="Z253" s="10">
        <f>'IPP (VVGU)'!O153</f>
        <v>0</v>
      </c>
      <c r="AA253" s="10">
        <f>'IPP (VVGU)'!P153</f>
        <v>0</v>
      </c>
      <c r="AB253" s="10">
        <f>'OKVED (VVGU)'!B153</f>
        <v>0</v>
      </c>
      <c r="AC253" s="10">
        <f>'OKVED (VVGU)'!C153</f>
        <v>0</v>
      </c>
      <c r="AD253" s="10">
        <f>'OKVED (VVGU)'!D153</f>
        <v>0</v>
      </c>
      <c r="AE253" s="10">
        <f>'OKVED (VVGU)'!E153</f>
        <v>0</v>
      </c>
      <c r="AF253" s="10">
        <f>'OKVED (VVGU)'!F153</f>
        <v>0</v>
      </c>
      <c r="AG253" s="10" t="str">
        <f>IF(MOD(MONTH(A253),3)=0,SUM('GRP (VVGU)'!B150:B152),"")</f>
        <v/>
      </c>
    </row>
    <row r="254" spans="1:33" ht="12.75" customHeight="1" x14ac:dyDescent="0.25">
      <c r="A254" s="13">
        <v>44774</v>
      </c>
      <c r="B254" s="10" t="str">
        <f>IF(MONTH($A254)=1,SUM(Regional!B253:L253),IF(SUM(Regional!B253:L253)-SUM(Regional!B252:L252)&lt;=0,"",SUM(Regional!B253:L253)-SUM(Regional!B252:L252)))</f>
        <v/>
      </c>
      <c r="C254" s="10" t="str">
        <f>IF(MONTH($A254)=1,SUM(Regional!M253:W253)/1000000,IF(SUM(Regional!M253:W253)/1000000-SUM(Regional!M252:W252)/1000000&lt;=0,"",SUM(Regional!M253:W253)/1000000-SUM(Regional!M252:W252)/1000000))</f>
        <v/>
      </c>
      <c r="D254" s="10" t="e">
        <f>AVERAGE(Regional!X253:AH253)</f>
        <v>#DIV/0!</v>
      </c>
      <c r="E254" s="10">
        <f>SUM(Regional!AI253:AS253)</f>
        <v>0</v>
      </c>
      <c r="F254" s="10" t="e">
        <f>AVERAGE(Regional!AT253:BD253)*F253/100</f>
        <v>#DIV/0!</v>
      </c>
      <c r="G254" s="10" t="str">
        <f>IF(MONTH($A254)=1,SUM(Regional!BE253:BO253),IF(SUM(Regional!BE253:BO253)-SUM(Regional!BE252:BO252)&lt;=0,"",SUM(Regional!BE253:BO253)-SUM(Regional!BE252:BO252)))</f>
        <v/>
      </c>
      <c r="H254" s="10" t="str">
        <f>IF(MONTH($A254)=1,SUM(Regional!BP253:BZ253)-SUM(Regional!CA253:CK253),IF((SUM(Regional!BP253:BZ253)-SUM(Regional!BP252:BZ252))-(SUM(Regional!CA253:CK253)-SUM(Regional!CA252:CK252))&lt;=0,"",(SUM(Regional!BP253:BZ253)-SUM(Regional!BP252:BZ252))-(SUM(Regional!CA253:CK253)-SUM(Regional!CA252:CK252))))</f>
        <v/>
      </c>
      <c r="I254" s="10" t="str">
        <f>IF(MONTH($A254)=1,SUM(Regional!CA253:CK253),IF(SUM(Regional!CA253:CK253)-SUM(Regional!CA252:CK252)&lt;=0,"",SUM(Regional!CA253:CK253)-SUM(Regional!CA252:CK252)))</f>
        <v/>
      </c>
      <c r="J254" s="10">
        <f>'IPP (VVGU)'!S154</f>
        <v>0</v>
      </c>
      <c r="K254" s="10">
        <f>'IPP (VVGU)'!Q154</f>
        <v>0</v>
      </c>
      <c r="L254" s="10">
        <f>'IPP (VVGU)'!R154</f>
        <v>0</v>
      </c>
      <c r="M254" s="10">
        <f>'IPP (VVGU)'!B154</f>
        <v>0</v>
      </c>
      <c r="N254" s="10">
        <f>'IPP (VVGU)'!C154</f>
        <v>0</v>
      </c>
      <c r="O254" s="10">
        <f>'IPP (VVGU)'!D154</f>
        <v>0</v>
      </c>
      <c r="P254" s="10">
        <f>'IPP (VVGU)'!E154</f>
        <v>0</v>
      </c>
      <c r="Q254" s="10">
        <f>'IPP (VVGU)'!F154</f>
        <v>0</v>
      </c>
      <c r="R254" s="10">
        <f>'IPP (VVGU)'!G154</f>
        <v>0</v>
      </c>
      <c r="S254" s="10">
        <f>'IPP (VVGU)'!H154</f>
        <v>0</v>
      </c>
      <c r="T254" s="10">
        <f>'IPP (VVGU)'!I154</f>
        <v>0</v>
      </c>
      <c r="U254" s="10">
        <f>'IPP (VVGU)'!J154</f>
        <v>0</v>
      </c>
      <c r="V254" s="10">
        <f>'IPP (VVGU)'!K154</f>
        <v>0</v>
      </c>
      <c r="W254" s="10">
        <f>'IPP (VVGU)'!L154</f>
        <v>0</v>
      </c>
      <c r="X254" s="10">
        <f>'IPP (VVGU)'!M154</f>
        <v>0</v>
      </c>
      <c r="Y254" s="10">
        <f>'IPP (VVGU)'!N154</f>
        <v>0</v>
      </c>
      <c r="Z254" s="10">
        <f>'IPP (VVGU)'!O154</f>
        <v>0</v>
      </c>
      <c r="AA254" s="10">
        <f>'IPP (VVGU)'!P154</f>
        <v>0</v>
      </c>
      <c r="AB254" s="10">
        <f>'OKVED (VVGU)'!B154</f>
        <v>0</v>
      </c>
      <c r="AC254" s="10">
        <f>'OKVED (VVGU)'!C154</f>
        <v>0</v>
      </c>
      <c r="AD254" s="10">
        <f>'OKVED (VVGU)'!D154</f>
        <v>0</v>
      </c>
      <c r="AE254" s="10">
        <f>'OKVED (VVGU)'!E154</f>
        <v>0</v>
      </c>
      <c r="AF254" s="10">
        <f>'OKVED (VVGU)'!F154</f>
        <v>0</v>
      </c>
      <c r="AG254" s="10" t="str">
        <f>IF(MOD(MONTH(A254),3)=0,SUM('GRP (VVGU)'!B151:B153),"")</f>
        <v/>
      </c>
    </row>
    <row r="255" spans="1:33" ht="12.75" customHeight="1" x14ac:dyDescent="0.25">
      <c r="A255" s="13">
        <v>44805</v>
      </c>
      <c r="B255" s="10" t="str">
        <f>IF(MONTH($A255)=1,SUM(Regional!B254:L254),IF(SUM(Regional!B254:L254)-SUM(Regional!B253:L253)&lt;=0,"",SUM(Regional!B254:L254)-SUM(Regional!B253:L253)))</f>
        <v/>
      </c>
      <c r="C255" s="10" t="str">
        <f>IF(MONTH($A255)=1,SUM(Regional!M254:W254)/1000000,IF(SUM(Regional!M254:W254)/1000000-SUM(Regional!M253:W253)/1000000&lt;=0,"",SUM(Regional!M254:W254)/1000000-SUM(Regional!M253:W253)/1000000))</f>
        <v/>
      </c>
      <c r="D255" s="10" t="e">
        <f>AVERAGE(Regional!X254:AH254)</f>
        <v>#DIV/0!</v>
      </c>
      <c r="E255" s="10">
        <f>SUM(Regional!AI254:AS254)</f>
        <v>0</v>
      </c>
      <c r="F255" s="10" t="e">
        <f>AVERAGE(Regional!AT254:BD254)*F254/100</f>
        <v>#DIV/0!</v>
      </c>
      <c r="G255" s="10" t="str">
        <f>IF(MONTH($A255)=1,SUM(Regional!BE254:BO254),IF(SUM(Regional!BE254:BO254)-SUM(Regional!BE253:BO253)&lt;=0,"",SUM(Regional!BE254:BO254)-SUM(Regional!BE253:BO253)))</f>
        <v/>
      </c>
      <c r="H255" s="10" t="str">
        <f>IF(MONTH($A255)=1,SUM(Regional!BP254:BZ254)-SUM(Regional!CA254:CK254),IF((SUM(Regional!BP254:BZ254)-SUM(Regional!BP253:BZ253))-(SUM(Regional!CA254:CK254)-SUM(Regional!CA253:CK253))&lt;=0,"",(SUM(Regional!BP254:BZ254)-SUM(Regional!BP253:BZ253))-(SUM(Regional!CA254:CK254)-SUM(Regional!CA253:CK253))))</f>
        <v/>
      </c>
      <c r="I255" s="10" t="str">
        <f>IF(MONTH($A255)=1,SUM(Regional!CA254:CK254),IF(SUM(Regional!CA254:CK254)-SUM(Regional!CA253:CK253)&lt;=0,"",SUM(Regional!CA254:CK254)-SUM(Regional!CA253:CK253)))</f>
        <v/>
      </c>
      <c r="J255" s="10">
        <f>'IPP (VVGU)'!S155</f>
        <v>0</v>
      </c>
      <c r="K255" s="10">
        <f>'IPP (VVGU)'!Q155</f>
        <v>0</v>
      </c>
      <c r="L255" s="10">
        <f>'IPP (VVGU)'!R155</f>
        <v>0</v>
      </c>
      <c r="M255" s="10">
        <f>'IPP (VVGU)'!B155</f>
        <v>0</v>
      </c>
      <c r="N255" s="10">
        <f>'IPP (VVGU)'!C155</f>
        <v>0</v>
      </c>
      <c r="O255" s="10">
        <f>'IPP (VVGU)'!D155</f>
        <v>0</v>
      </c>
      <c r="P255" s="10">
        <f>'IPP (VVGU)'!E155</f>
        <v>0</v>
      </c>
      <c r="Q255" s="10">
        <f>'IPP (VVGU)'!F155</f>
        <v>0</v>
      </c>
      <c r="R255" s="10">
        <f>'IPP (VVGU)'!G155</f>
        <v>0</v>
      </c>
      <c r="S255" s="10">
        <f>'IPP (VVGU)'!H155</f>
        <v>0</v>
      </c>
      <c r="T255" s="10">
        <f>'IPP (VVGU)'!I155</f>
        <v>0</v>
      </c>
      <c r="U255" s="10">
        <f>'IPP (VVGU)'!J155</f>
        <v>0</v>
      </c>
      <c r="V255" s="10">
        <f>'IPP (VVGU)'!K155</f>
        <v>0</v>
      </c>
      <c r="W255" s="10">
        <f>'IPP (VVGU)'!L155</f>
        <v>0</v>
      </c>
      <c r="X255" s="10">
        <f>'IPP (VVGU)'!M155</f>
        <v>0</v>
      </c>
      <c r="Y255" s="10">
        <f>'IPP (VVGU)'!N155</f>
        <v>0</v>
      </c>
      <c r="Z255" s="10">
        <f>'IPP (VVGU)'!O155</f>
        <v>0</v>
      </c>
      <c r="AA255" s="10">
        <f>'IPP (VVGU)'!P155</f>
        <v>0</v>
      </c>
      <c r="AB255" s="10">
        <f>'OKVED (VVGU)'!B155</f>
        <v>0</v>
      </c>
      <c r="AC255" s="10">
        <f>'OKVED (VVGU)'!C155</f>
        <v>0</v>
      </c>
      <c r="AD255" s="10">
        <f>'OKVED (VVGU)'!D155</f>
        <v>0</v>
      </c>
      <c r="AE255" s="10">
        <f>'OKVED (VVGU)'!E155</f>
        <v>0</v>
      </c>
      <c r="AF255" s="10">
        <f>'OKVED (VVGU)'!F155</f>
        <v>0</v>
      </c>
      <c r="AG255" s="10">
        <f>IF(MOD(MONTH(A255),3)=0,SUM('GRP (VVGU)'!B152:B154),"")</f>
        <v>0</v>
      </c>
    </row>
    <row r="256" spans="1:33" ht="12.75" customHeight="1" x14ac:dyDescent="0.25">
      <c r="A256" s="13">
        <v>44835</v>
      </c>
      <c r="B256" s="10" t="str">
        <f>IF(MONTH($A256)=1,SUM(Regional!B255:L255),IF(SUM(Regional!B255:L255)-SUM(Regional!B254:L254)&lt;=0,"",SUM(Regional!B255:L255)-SUM(Regional!B254:L254)))</f>
        <v/>
      </c>
      <c r="C256" s="10" t="str">
        <f>IF(MONTH($A256)=1,SUM(Regional!M255:W255)/1000000,IF(SUM(Regional!M255:W255)/1000000-SUM(Regional!M254:W254)/1000000&lt;=0,"",SUM(Regional!M255:W255)/1000000-SUM(Regional!M254:W254)/1000000))</f>
        <v/>
      </c>
      <c r="D256" s="10" t="e">
        <f>AVERAGE(Regional!X255:AH255)</f>
        <v>#DIV/0!</v>
      </c>
      <c r="E256" s="10">
        <f>SUM(Regional!AI255:AS255)</f>
        <v>0</v>
      </c>
      <c r="F256" s="10" t="e">
        <f>AVERAGE(Regional!AT255:BD255)*F255/100</f>
        <v>#DIV/0!</v>
      </c>
      <c r="G256" s="10" t="str">
        <f>IF(MONTH($A256)=1,SUM(Regional!BE255:BO255),IF(SUM(Regional!BE255:BO255)-SUM(Regional!BE254:BO254)&lt;=0,"",SUM(Regional!BE255:BO255)-SUM(Regional!BE254:BO254)))</f>
        <v/>
      </c>
      <c r="H256" s="10" t="str">
        <f>IF(MONTH($A256)=1,SUM(Regional!BP255:BZ255)-SUM(Regional!CA255:CK255),IF((SUM(Regional!BP255:BZ255)-SUM(Regional!BP254:BZ254))-(SUM(Regional!CA255:CK255)-SUM(Regional!CA254:CK254))&lt;=0,"",(SUM(Regional!BP255:BZ255)-SUM(Regional!BP254:BZ254))-(SUM(Regional!CA255:CK255)-SUM(Regional!CA254:CK254))))</f>
        <v/>
      </c>
      <c r="I256" s="10" t="str">
        <f>IF(MONTH($A256)=1,SUM(Regional!CA255:CK255),IF(SUM(Regional!CA255:CK255)-SUM(Regional!CA254:CK254)&lt;=0,"",SUM(Regional!CA255:CK255)-SUM(Regional!CA254:CK254)))</f>
        <v/>
      </c>
      <c r="J256" s="10">
        <f>'IPP (VVGU)'!S156</f>
        <v>0</v>
      </c>
      <c r="K256" s="10">
        <f>'IPP (VVGU)'!Q156</f>
        <v>0</v>
      </c>
      <c r="L256" s="10">
        <f>'IPP (VVGU)'!R156</f>
        <v>0</v>
      </c>
      <c r="M256" s="10">
        <f>'IPP (VVGU)'!B156</f>
        <v>0</v>
      </c>
      <c r="N256" s="10">
        <f>'IPP (VVGU)'!C156</f>
        <v>0</v>
      </c>
      <c r="O256" s="10">
        <f>'IPP (VVGU)'!D156</f>
        <v>0</v>
      </c>
      <c r="P256" s="10">
        <f>'IPP (VVGU)'!E156</f>
        <v>0</v>
      </c>
      <c r="Q256" s="10">
        <f>'IPP (VVGU)'!F156</f>
        <v>0</v>
      </c>
      <c r="R256" s="10">
        <f>'IPP (VVGU)'!G156</f>
        <v>0</v>
      </c>
      <c r="S256" s="10">
        <f>'IPP (VVGU)'!H156</f>
        <v>0</v>
      </c>
      <c r="T256" s="10">
        <f>'IPP (VVGU)'!I156</f>
        <v>0</v>
      </c>
      <c r="U256" s="10">
        <f>'IPP (VVGU)'!J156</f>
        <v>0</v>
      </c>
      <c r="V256" s="10">
        <f>'IPP (VVGU)'!K156</f>
        <v>0</v>
      </c>
      <c r="W256" s="10">
        <f>'IPP (VVGU)'!L156</f>
        <v>0</v>
      </c>
      <c r="X256" s="10">
        <f>'IPP (VVGU)'!M156</f>
        <v>0</v>
      </c>
      <c r="Y256" s="10">
        <f>'IPP (VVGU)'!N156</f>
        <v>0</v>
      </c>
      <c r="Z256" s="10">
        <f>'IPP (VVGU)'!O156</f>
        <v>0</v>
      </c>
      <c r="AA256" s="10">
        <f>'IPP (VVGU)'!P156</f>
        <v>0</v>
      </c>
      <c r="AB256" s="10">
        <f>'OKVED (VVGU)'!B156</f>
        <v>0</v>
      </c>
      <c r="AC256" s="10">
        <f>'OKVED (VVGU)'!C156</f>
        <v>0</v>
      </c>
      <c r="AD256" s="10">
        <f>'OKVED (VVGU)'!D156</f>
        <v>0</v>
      </c>
      <c r="AE256" s="10">
        <f>'OKVED (VVGU)'!E156</f>
        <v>0</v>
      </c>
      <c r="AF256" s="10">
        <f>'OKVED (VVGU)'!F156</f>
        <v>0</v>
      </c>
      <c r="AG256" s="10" t="str">
        <f>IF(MOD(MONTH(A256),3)=0,SUM('GRP (VVGU)'!B153:B155),"")</f>
        <v/>
      </c>
    </row>
    <row r="257" spans="1:33" ht="12.75" customHeight="1" x14ac:dyDescent="0.25">
      <c r="A257" s="13">
        <v>44866</v>
      </c>
      <c r="B257" s="10" t="str">
        <f>IF(MONTH($A257)=1,SUM(Regional!B256:L256),IF(SUM(Regional!B256:L256)-SUM(Regional!B255:L255)&lt;=0,"",SUM(Regional!B256:L256)-SUM(Regional!B255:L255)))</f>
        <v/>
      </c>
      <c r="C257" s="10" t="str">
        <f>IF(MONTH($A257)=1,SUM(Regional!M256:W256)/1000000,IF(SUM(Regional!M256:W256)/1000000-SUM(Regional!M255:W255)/1000000&lt;=0,"",SUM(Regional!M256:W256)/1000000-SUM(Regional!M255:W255)/1000000))</f>
        <v/>
      </c>
      <c r="D257" s="10" t="e">
        <f>AVERAGE(Regional!X256:AH256)</f>
        <v>#DIV/0!</v>
      </c>
      <c r="E257" s="10">
        <f>SUM(Regional!AI256:AS256)</f>
        <v>0</v>
      </c>
      <c r="F257" s="10" t="e">
        <f>AVERAGE(Regional!AT256:BD256)*F256/100</f>
        <v>#DIV/0!</v>
      </c>
      <c r="G257" s="10" t="str">
        <f>IF(MONTH($A257)=1,SUM(Regional!BE256:BO256),IF(SUM(Regional!BE256:BO256)-SUM(Regional!BE255:BO255)&lt;=0,"",SUM(Regional!BE256:BO256)-SUM(Regional!BE255:BO255)))</f>
        <v/>
      </c>
      <c r="H257" s="10" t="str">
        <f>IF(MONTH($A257)=1,SUM(Regional!BP256:BZ256)-SUM(Regional!CA256:CK256),IF((SUM(Regional!BP256:BZ256)-SUM(Regional!BP255:BZ255))-(SUM(Regional!CA256:CK256)-SUM(Regional!CA255:CK255))&lt;=0,"",(SUM(Regional!BP256:BZ256)-SUM(Regional!BP255:BZ255))-(SUM(Regional!CA256:CK256)-SUM(Regional!CA255:CK255))))</f>
        <v/>
      </c>
      <c r="I257" s="10" t="str">
        <f>IF(MONTH($A257)=1,SUM(Regional!CA256:CK256),IF(SUM(Regional!CA256:CK256)-SUM(Regional!CA255:CK255)&lt;=0,"",SUM(Regional!CA256:CK256)-SUM(Regional!CA255:CK255)))</f>
        <v/>
      </c>
      <c r="J257" s="10">
        <f>'IPP (VVGU)'!S157</f>
        <v>0</v>
      </c>
      <c r="K257" s="10">
        <f>'IPP (VVGU)'!Q157</f>
        <v>0</v>
      </c>
      <c r="L257" s="10">
        <f>'IPP (VVGU)'!R157</f>
        <v>0</v>
      </c>
      <c r="M257" s="10">
        <f>'IPP (VVGU)'!B157</f>
        <v>0</v>
      </c>
      <c r="N257" s="10">
        <f>'IPP (VVGU)'!C157</f>
        <v>0</v>
      </c>
      <c r="O257" s="10">
        <f>'IPP (VVGU)'!D157</f>
        <v>0</v>
      </c>
      <c r="P257" s="10">
        <f>'IPP (VVGU)'!E157</f>
        <v>0</v>
      </c>
      <c r="Q257" s="10">
        <f>'IPP (VVGU)'!F157</f>
        <v>0</v>
      </c>
      <c r="R257" s="10">
        <f>'IPP (VVGU)'!G157</f>
        <v>0</v>
      </c>
      <c r="S257" s="10">
        <f>'IPP (VVGU)'!H157</f>
        <v>0</v>
      </c>
      <c r="T257" s="10">
        <f>'IPP (VVGU)'!I157</f>
        <v>0</v>
      </c>
      <c r="U257" s="10">
        <f>'IPP (VVGU)'!J157</f>
        <v>0</v>
      </c>
      <c r="V257" s="10">
        <f>'IPP (VVGU)'!K157</f>
        <v>0</v>
      </c>
      <c r="W257" s="10">
        <f>'IPP (VVGU)'!L157</f>
        <v>0</v>
      </c>
      <c r="X257" s="10">
        <f>'IPP (VVGU)'!M157</f>
        <v>0</v>
      </c>
      <c r="Y257" s="10">
        <f>'IPP (VVGU)'!N157</f>
        <v>0</v>
      </c>
      <c r="Z257" s="10">
        <f>'IPP (VVGU)'!O157</f>
        <v>0</v>
      </c>
      <c r="AA257" s="10">
        <f>'IPP (VVGU)'!P157</f>
        <v>0</v>
      </c>
      <c r="AB257" s="10">
        <f>'OKVED (VVGU)'!B157</f>
        <v>0</v>
      </c>
      <c r="AC257" s="10">
        <f>'OKVED (VVGU)'!C157</f>
        <v>0</v>
      </c>
      <c r="AD257" s="10">
        <f>'OKVED (VVGU)'!D157</f>
        <v>0</v>
      </c>
      <c r="AE257" s="10">
        <f>'OKVED (VVGU)'!E157</f>
        <v>0</v>
      </c>
      <c r="AF257" s="10">
        <f>'OKVED (VVGU)'!F157</f>
        <v>0</v>
      </c>
      <c r="AG257" s="10" t="str">
        <f>IF(MOD(MONTH(A257),3)=0,SUM('GRP (VVGU)'!B154:B156),"")</f>
        <v/>
      </c>
    </row>
    <row r="258" spans="1:33" ht="12.75" customHeight="1" x14ac:dyDescent="0.25">
      <c r="A258" s="13">
        <v>44896</v>
      </c>
      <c r="B258" s="10" t="str">
        <f>IF(MONTH($A258)=1,SUM(Regional!B257:L257),IF(SUM(Regional!B257:L257)-SUM(Regional!B256:L256)&lt;=0,"",SUM(Regional!B257:L257)-SUM(Regional!B256:L256)))</f>
        <v/>
      </c>
      <c r="C258" s="10" t="str">
        <f>IF(MONTH($A258)=1,SUM(Regional!M257:W257)/1000000,IF(SUM(Regional!M257:W257)/1000000-SUM(Regional!M256:W256)/1000000&lt;=0,"",SUM(Regional!M257:W257)/1000000-SUM(Regional!M256:W256)/1000000))</f>
        <v/>
      </c>
      <c r="D258" s="10" t="e">
        <f>AVERAGE(Regional!X257:AH257)</f>
        <v>#DIV/0!</v>
      </c>
      <c r="E258" s="10">
        <f>SUM(Regional!AI257:AS257)</f>
        <v>0</v>
      </c>
      <c r="F258" s="10" t="e">
        <f>AVERAGE(Regional!AT257:BD257)*F257/100</f>
        <v>#DIV/0!</v>
      </c>
      <c r="G258" s="10" t="str">
        <f>IF(MONTH($A258)=1,SUM(Regional!BE257:BO257),IF(SUM(Regional!BE257:BO257)-SUM(Regional!BE256:BO256)&lt;=0,"",SUM(Regional!BE257:BO257)-SUM(Regional!BE256:BO256)))</f>
        <v/>
      </c>
      <c r="H258" s="10" t="str">
        <f>IF(MONTH($A258)=1,SUM(Regional!BP257:BZ257)-SUM(Regional!CA257:CK257),IF((SUM(Regional!BP257:BZ257)-SUM(Regional!BP256:BZ256))-(SUM(Regional!CA257:CK257)-SUM(Regional!CA256:CK256))&lt;=0,"",(SUM(Regional!BP257:BZ257)-SUM(Regional!BP256:BZ256))-(SUM(Regional!CA257:CK257)-SUM(Regional!CA256:CK256))))</f>
        <v/>
      </c>
      <c r="I258" s="10" t="str">
        <f>IF(MONTH($A258)=1,SUM(Regional!CA257:CK257),IF(SUM(Regional!CA257:CK257)-SUM(Regional!CA256:CK256)&lt;=0,"",SUM(Regional!CA257:CK257)-SUM(Regional!CA256:CK256)))</f>
        <v/>
      </c>
      <c r="J258" s="10">
        <f>'IPP (VVGU)'!S158</f>
        <v>0</v>
      </c>
      <c r="K258" s="10">
        <f>'IPP (VVGU)'!Q158</f>
        <v>0</v>
      </c>
      <c r="L258" s="10">
        <f>'IPP (VVGU)'!R158</f>
        <v>0</v>
      </c>
      <c r="M258" s="10">
        <f>'IPP (VVGU)'!B158</f>
        <v>0</v>
      </c>
      <c r="N258" s="10">
        <f>'IPP (VVGU)'!C158</f>
        <v>0</v>
      </c>
      <c r="O258" s="10">
        <f>'IPP (VVGU)'!D158</f>
        <v>0</v>
      </c>
      <c r="P258" s="10">
        <f>'IPP (VVGU)'!E158</f>
        <v>0</v>
      </c>
      <c r="Q258" s="10">
        <f>'IPP (VVGU)'!F158</f>
        <v>0</v>
      </c>
      <c r="R258" s="10">
        <f>'IPP (VVGU)'!G158</f>
        <v>0</v>
      </c>
      <c r="S258" s="10">
        <f>'IPP (VVGU)'!H158</f>
        <v>0</v>
      </c>
      <c r="T258" s="10">
        <f>'IPP (VVGU)'!I158</f>
        <v>0</v>
      </c>
      <c r="U258" s="10">
        <f>'IPP (VVGU)'!J158</f>
        <v>0</v>
      </c>
      <c r="V258" s="10">
        <f>'IPP (VVGU)'!K158</f>
        <v>0</v>
      </c>
      <c r="W258" s="10">
        <f>'IPP (VVGU)'!L158</f>
        <v>0</v>
      </c>
      <c r="X258" s="10">
        <f>'IPP (VVGU)'!M158</f>
        <v>0</v>
      </c>
      <c r="Y258" s="10">
        <f>'IPP (VVGU)'!N158</f>
        <v>0</v>
      </c>
      <c r="Z258" s="10">
        <f>'IPP (VVGU)'!O158</f>
        <v>0</v>
      </c>
      <c r="AA258" s="10">
        <f>'IPP (VVGU)'!P158</f>
        <v>0</v>
      </c>
      <c r="AB258" s="10">
        <f>'OKVED (VVGU)'!B158</f>
        <v>0</v>
      </c>
      <c r="AC258" s="10">
        <f>'OKVED (VVGU)'!C158</f>
        <v>0</v>
      </c>
      <c r="AD258" s="10">
        <f>'OKVED (VVGU)'!D158</f>
        <v>0</v>
      </c>
      <c r="AE258" s="10">
        <f>'OKVED (VVGU)'!E158</f>
        <v>0</v>
      </c>
      <c r="AF258" s="10">
        <f>'OKVED (VVGU)'!F158</f>
        <v>0</v>
      </c>
      <c r="AG258" s="10">
        <f>IF(MOD(MONTH(A258),3)=0,SUM('GRP (VVGU)'!B155:B157),"")</f>
        <v>0</v>
      </c>
    </row>
  </sheetData>
  <conditionalFormatting sqref="B4:AG6">
    <cfRule type="colorScale" priority="1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zoomScaleNormal="100" workbookViewId="0"/>
  </sheetViews>
  <sheetFormatPr defaultRowHeight="15" x14ac:dyDescent="0.25"/>
  <cols>
    <col min="1" max="1" width="23.28515625" bestFit="1" customWidth="1"/>
    <col min="2" max="19" width="22.85546875" customWidth="1"/>
    <col min="20" max="20" width="12" customWidth="1"/>
    <col min="21" max="21" width="56.7109375" bestFit="1" customWidth="1"/>
    <col min="22" max="22" width="50.7109375" bestFit="1" customWidth="1"/>
    <col min="23" max="23" width="12.28515625" bestFit="1" customWidth="1"/>
    <col min="24" max="24" width="28.42578125" bestFit="1" customWidth="1"/>
    <col min="25" max="25" width="44.42578125" bestFit="1" customWidth="1"/>
    <col min="26" max="26" width="40.85546875" bestFit="1" customWidth="1"/>
    <col min="27" max="27" width="41.85546875" bestFit="1" customWidth="1"/>
    <col min="28" max="28" width="15.7109375" bestFit="1" customWidth="1"/>
    <col min="29" max="29" width="47.5703125" bestFit="1" customWidth="1"/>
    <col min="30" max="31" width="12" bestFit="1" customWidth="1"/>
  </cols>
  <sheetData>
    <row r="1" spans="1:19" x14ac:dyDescent="0.25">
      <c r="A1" s="29" t="s">
        <v>265</v>
      </c>
      <c r="B1" s="29" t="s">
        <v>267</v>
      </c>
    </row>
    <row r="2" spans="1:19" ht="135" x14ac:dyDescent="0.25">
      <c r="A2" s="29" t="s">
        <v>266</v>
      </c>
      <c r="B2" s="31" t="s">
        <v>268</v>
      </c>
      <c r="C2" s="31" t="s">
        <v>269</v>
      </c>
      <c r="D2" s="31" t="s">
        <v>270</v>
      </c>
      <c r="E2" s="31" t="s">
        <v>271</v>
      </c>
      <c r="F2" s="31" t="s">
        <v>272</v>
      </c>
      <c r="G2" s="31" t="s">
        <v>273</v>
      </c>
      <c r="H2" s="31" t="s">
        <v>274</v>
      </c>
      <c r="I2" s="31" t="s">
        <v>275</v>
      </c>
      <c r="J2" s="31" t="s">
        <v>276</v>
      </c>
      <c r="K2" s="31" t="s">
        <v>277</v>
      </c>
      <c r="L2" s="31" t="s">
        <v>278</v>
      </c>
      <c r="M2" s="31" t="s">
        <v>279</v>
      </c>
      <c r="N2" s="31" t="s">
        <v>280</v>
      </c>
      <c r="O2" s="31" t="s">
        <v>281</v>
      </c>
      <c r="P2" s="31" t="s">
        <v>282</v>
      </c>
      <c r="Q2" s="31" t="s">
        <v>283</v>
      </c>
      <c r="R2" s="31" t="s">
        <v>284</v>
      </c>
      <c r="S2" s="31" t="s">
        <v>285</v>
      </c>
    </row>
    <row r="3" spans="1:19" x14ac:dyDescent="0.25">
      <c r="A3" s="30">
        <v>40179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>
        <v>0.98875136450689305</v>
      </c>
      <c r="R3" s="21">
        <v>1.76961233413679</v>
      </c>
      <c r="S3" s="21">
        <v>1.29803745408692</v>
      </c>
    </row>
    <row r="4" spans="1:19" x14ac:dyDescent="0.25">
      <c r="A4" s="30">
        <v>40210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>
        <v>0.99430002839623099</v>
      </c>
      <c r="R4" s="21">
        <v>1.8253982118821701</v>
      </c>
      <c r="S4" s="21">
        <v>1.3115987886528799</v>
      </c>
    </row>
    <row r="5" spans="1:19" x14ac:dyDescent="0.25">
      <c r="A5" s="30">
        <v>40238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>
        <v>0.99326216378324295</v>
      </c>
      <c r="R5" s="21">
        <v>1.87454696322723</v>
      </c>
      <c r="S5" s="21">
        <v>1.3265243702846199</v>
      </c>
    </row>
    <row r="6" spans="1:19" x14ac:dyDescent="0.25">
      <c r="A6" s="30">
        <v>40269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>
        <v>0.985040018602237</v>
      </c>
      <c r="R6" s="21">
        <v>1.8852677196498799</v>
      </c>
      <c r="S6" s="21">
        <v>1.3355169448945701</v>
      </c>
    </row>
    <row r="7" spans="1:19" x14ac:dyDescent="0.25">
      <c r="A7" s="30">
        <v>40299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>
        <v>1.0045846329069501</v>
      </c>
      <c r="R7" s="21">
        <v>1.88164692286128</v>
      </c>
      <c r="S7" s="21">
        <v>1.3406122861360401</v>
      </c>
    </row>
    <row r="8" spans="1:19" x14ac:dyDescent="0.25">
      <c r="A8" s="30">
        <v>40330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>
        <v>1.00626232085983</v>
      </c>
      <c r="R8" s="21">
        <v>1.8979918575656201</v>
      </c>
      <c r="S8" s="21">
        <v>1.3551256565508001</v>
      </c>
    </row>
    <row r="9" spans="1:19" x14ac:dyDescent="0.25">
      <c r="A9" s="30">
        <v>40360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1.00705898805814</v>
      </c>
      <c r="R9" s="21">
        <v>1.9873933816627001</v>
      </c>
      <c r="S9" s="21">
        <v>1.3763465887608901</v>
      </c>
    </row>
    <row r="10" spans="1:19" x14ac:dyDescent="0.25">
      <c r="A10" s="30">
        <v>40391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>
        <v>1.00960372585764</v>
      </c>
      <c r="R10" s="21">
        <v>1.99856077812118</v>
      </c>
      <c r="S10" s="21">
        <v>1.38341356930284</v>
      </c>
    </row>
    <row r="11" spans="1:19" x14ac:dyDescent="0.25">
      <c r="A11" s="30">
        <v>40422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>
        <v>1.00719433920561</v>
      </c>
      <c r="R11" s="21">
        <v>2.0560415076209502</v>
      </c>
      <c r="S11" s="21">
        <v>1.39964641784984</v>
      </c>
    </row>
    <row r="12" spans="1:19" x14ac:dyDescent="0.25">
      <c r="A12" s="30">
        <v>40452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1.0085148789062399</v>
      </c>
      <c r="R12" s="21">
        <v>2.0140108442547402</v>
      </c>
      <c r="S12" s="21">
        <v>1.40675583091014</v>
      </c>
    </row>
    <row r="13" spans="1:19" x14ac:dyDescent="0.25">
      <c r="A13" s="30">
        <v>40483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1.0082388074869799</v>
      </c>
      <c r="R13" s="21">
        <v>2.0246701373299998</v>
      </c>
      <c r="S13" s="21">
        <v>1.4097617874697601</v>
      </c>
    </row>
    <row r="14" spans="1:19" x14ac:dyDescent="0.25">
      <c r="A14" s="30">
        <v>40513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>
        <v>0.99247669832837804</v>
      </c>
      <c r="R14" s="21">
        <v>2.0364010971339099</v>
      </c>
      <c r="S14" s="21">
        <v>1.4240170425686101</v>
      </c>
    </row>
    <row r="15" spans="1:19" x14ac:dyDescent="0.25">
      <c r="A15" s="30">
        <v>40544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v>1.0114144007757599</v>
      </c>
      <c r="R15" s="21">
        <v>2.1955006023605699</v>
      </c>
      <c r="S15" s="21">
        <v>1.4487244635838199</v>
      </c>
    </row>
    <row r="16" spans="1:19" x14ac:dyDescent="0.25">
      <c r="A16" s="30">
        <v>40575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>
        <v>1.01256114538894</v>
      </c>
      <c r="R16" s="21">
        <v>2.1569330227768302</v>
      </c>
      <c r="S16" s="21">
        <v>1.4497158704459201</v>
      </c>
    </row>
    <row r="17" spans="1:19" x14ac:dyDescent="0.25">
      <c r="A17" s="30">
        <v>40603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>
        <v>1.0167467471960201</v>
      </c>
      <c r="R17" s="21">
        <v>2.1507727357659601</v>
      </c>
      <c r="S17" s="21">
        <v>1.45251596864303</v>
      </c>
    </row>
    <row r="18" spans="1:19" x14ac:dyDescent="0.25">
      <c r="A18" s="30">
        <v>40634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>
        <v>1.0234333673584299</v>
      </c>
      <c r="R18" s="21">
        <v>2.1899077559326598</v>
      </c>
      <c r="S18" s="21">
        <v>1.4683039208458699</v>
      </c>
    </row>
    <row r="19" spans="1:19" x14ac:dyDescent="0.25">
      <c r="A19" s="30">
        <v>40664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>
        <v>1.0217109832990099</v>
      </c>
      <c r="R19" s="21">
        <v>2.2701386238888701</v>
      </c>
      <c r="S19" s="21">
        <v>1.4803259329385301</v>
      </c>
    </row>
    <row r="20" spans="1:19" x14ac:dyDescent="0.25">
      <c r="A20" s="30">
        <v>40695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>
        <v>1.0231454481612201</v>
      </c>
      <c r="R20" s="21">
        <v>2.2360124756604201</v>
      </c>
      <c r="S20" s="21">
        <v>1.48089631074996</v>
      </c>
    </row>
    <row r="21" spans="1:19" x14ac:dyDescent="0.25">
      <c r="A21" s="30">
        <v>40725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>
        <v>1.0252941138565901</v>
      </c>
      <c r="R21" s="21">
        <v>2.21853896593601</v>
      </c>
      <c r="S21" s="21">
        <v>1.4801148076502499</v>
      </c>
    </row>
    <row r="22" spans="1:19" x14ac:dyDescent="0.25">
      <c r="A22" s="30">
        <v>40756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v>1.0238506422989599</v>
      </c>
      <c r="R22" s="21">
        <v>2.2172089815502001</v>
      </c>
      <c r="S22" s="21">
        <v>1.4854891940444701</v>
      </c>
    </row>
    <row r="23" spans="1:19" x14ac:dyDescent="0.25">
      <c r="A23" s="30">
        <v>40787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>
        <v>1.0271341256008999</v>
      </c>
      <c r="R23" s="21">
        <v>2.22710457207977</v>
      </c>
      <c r="S23" s="21">
        <v>1.49317814605356</v>
      </c>
    </row>
    <row r="24" spans="1:19" x14ac:dyDescent="0.25">
      <c r="A24" s="30">
        <v>40817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>
        <v>1.02245026351603</v>
      </c>
      <c r="R24" s="21">
        <v>2.2183830567977698</v>
      </c>
      <c r="S24" s="21">
        <v>1.4990746960499299</v>
      </c>
    </row>
    <row r="25" spans="1:19" x14ac:dyDescent="0.25">
      <c r="A25" s="30">
        <v>40848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>
        <v>1.0204942719496699</v>
      </c>
      <c r="R25" s="21">
        <v>2.3165314074010599</v>
      </c>
      <c r="S25" s="21">
        <v>1.5228311025491299</v>
      </c>
    </row>
    <row r="26" spans="1:19" x14ac:dyDescent="0.25">
      <c r="A26" s="30">
        <v>40878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>
        <v>1.0262834458542001</v>
      </c>
      <c r="R26" s="21">
        <v>2.2854625701522902</v>
      </c>
      <c r="S26" s="21">
        <v>1.51649550841388</v>
      </c>
    </row>
    <row r="27" spans="1:19" x14ac:dyDescent="0.25">
      <c r="A27" s="30">
        <v>40909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>
        <v>1.0279943838827601</v>
      </c>
      <c r="R27" s="21">
        <v>2.3240574816042798</v>
      </c>
      <c r="S27" s="21">
        <v>1.5178403905265401</v>
      </c>
    </row>
    <row r="28" spans="1:19" x14ac:dyDescent="0.25">
      <c r="A28" s="30">
        <v>40940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>
        <v>1.02020696313847</v>
      </c>
      <c r="R28" s="21">
        <v>2.31710509623665</v>
      </c>
      <c r="S28" s="21">
        <v>1.5241305470572999</v>
      </c>
    </row>
    <row r="29" spans="1:19" x14ac:dyDescent="0.25">
      <c r="A29" s="30">
        <v>40969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>
        <v>1.03387187161155</v>
      </c>
      <c r="R29" s="21">
        <v>2.3360241940455402</v>
      </c>
      <c r="S29" s="21">
        <v>1.53698163359239</v>
      </c>
    </row>
    <row r="30" spans="1:19" x14ac:dyDescent="0.25">
      <c r="A30" s="30">
        <v>41000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1.03881588764248</v>
      </c>
      <c r="R30" s="21">
        <v>2.3414902409931302</v>
      </c>
      <c r="S30" s="21">
        <v>1.53611271044624</v>
      </c>
    </row>
    <row r="31" spans="1:19" x14ac:dyDescent="0.25">
      <c r="A31" s="30">
        <v>41030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1.0432929323414399</v>
      </c>
      <c r="R31" s="21">
        <v>2.42641932738037</v>
      </c>
      <c r="S31" s="21">
        <v>1.55960517802827</v>
      </c>
    </row>
    <row r="32" spans="1:19" x14ac:dyDescent="0.25">
      <c r="A32" s="30">
        <v>41061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>
        <v>1.04164185934346</v>
      </c>
      <c r="R32" s="21">
        <v>2.4103864097860801</v>
      </c>
      <c r="S32" s="21">
        <v>1.5592821496835401</v>
      </c>
    </row>
    <row r="33" spans="1:19" x14ac:dyDescent="0.25">
      <c r="A33" s="30">
        <v>41091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v>1.0381393326911801</v>
      </c>
      <c r="R33" s="21">
        <v>2.3896702398388099</v>
      </c>
      <c r="S33" s="21">
        <v>1.56140343692391</v>
      </c>
    </row>
    <row r="34" spans="1:19" x14ac:dyDescent="0.25">
      <c r="A34" s="30">
        <v>41122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>
        <v>1.03740093282864</v>
      </c>
      <c r="R34" s="21">
        <v>2.45545545898766</v>
      </c>
      <c r="S34" s="21">
        <v>1.5754440541988399</v>
      </c>
    </row>
    <row r="35" spans="1:19" x14ac:dyDescent="0.25">
      <c r="A35" s="30">
        <v>41153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>
        <v>1.03029189261133</v>
      </c>
      <c r="R35" s="21">
        <v>2.4520687536891601</v>
      </c>
      <c r="S35" s="21">
        <v>1.5729804831121801</v>
      </c>
    </row>
    <row r="36" spans="1:19" x14ac:dyDescent="0.25">
      <c r="A36" s="30">
        <v>41183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>
        <v>1.03420259194529</v>
      </c>
      <c r="R36" s="21">
        <v>2.4433333614102102</v>
      </c>
      <c r="S36" s="21">
        <v>1.57173207960728</v>
      </c>
    </row>
    <row r="37" spans="1:19" x14ac:dyDescent="0.25">
      <c r="A37" s="30">
        <v>41214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v>1.032634471962</v>
      </c>
      <c r="R37" s="21">
        <v>2.45210921394834</v>
      </c>
      <c r="S37" s="21">
        <v>1.57216472543549</v>
      </c>
    </row>
    <row r="38" spans="1:19" x14ac:dyDescent="0.25">
      <c r="A38" s="30">
        <v>41244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>
        <v>1.03089352388852</v>
      </c>
      <c r="R38" s="21">
        <v>2.4443396977210199</v>
      </c>
      <c r="S38" s="21">
        <v>1.58476302963265</v>
      </c>
    </row>
    <row r="39" spans="1:19" x14ac:dyDescent="0.25">
      <c r="A39" s="30">
        <v>41275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>
        <v>1.0390308521848299</v>
      </c>
      <c r="R39" s="21">
        <v>2.4480476703184002</v>
      </c>
      <c r="S39" s="21">
        <v>1.5848479886779101</v>
      </c>
    </row>
    <row r="40" spans="1:19" x14ac:dyDescent="0.25">
      <c r="A40" s="30">
        <v>41306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>
        <v>1.03804903200912</v>
      </c>
      <c r="R40" s="21">
        <v>2.50740569821291</v>
      </c>
      <c r="S40" s="21">
        <v>1.5923875955673601</v>
      </c>
    </row>
    <row r="41" spans="1:19" x14ac:dyDescent="0.25">
      <c r="A41" s="30">
        <v>41334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>
        <v>1.04227991601921</v>
      </c>
      <c r="R41" s="21">
        <v>2.4472389662252199</v>
      </c>
      <c r="S41" s="21">
        <v>1.5837667396241</v>
      </c>
    </row>
    <row r="42" spans="1:19" x14ac:dyDescent="0.25">
      <c r="A42" s="30">
        <v>41365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>
        <v>1.0526156560518101</v>
      </c>
      <c r="R42" s="21">
        <v>2.4468305921900999</v>
      </c>
      <c r="S42" s="21">
        <v>1.58507647500323</v>
      </c>
    </row>
    <row r="43" spans="1:19" x14ac:dyDescent="0.25">
      <c r="A43" s="30">
        <v>41395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>
        <v>1.05572858903008</v>
      </c>
      <c r="R43" s="21">
        <v>2.3879166248518802</v>
      </c>
      <c r="S43" s="21">
        <v>1.56855596613738</v>
      </c>
    </row>
    <row r="44" spans="1:19" x14ac:dyDescent="0.25">
      <c r="A44" s="30">
        <v>41426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>
        <v>1.05317220948555</v>
      </c>
      <c r="R44" s="21">
        <v>2.4488981961918399</v>
      </c>
      <c r="S44" s="21">
        <v>1.58012578128334</v>
      </c>
    </row>
    <row r="45" spans="1:19" x14ac:dyDescent="0.25">
      <c r="A45" s="30">
        <v>41456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>
        <v>1.0560884639197601</v>
      </c>
      <c r="R45" s="21">
        <v>2.4313939454342899</v>
      </c>
      <c r="S45" s="21">
        <v>1.57540040952984</v>
      </c>
    </row>
    <row r="46" spans="1:19" x14ac:dyDescent="0.25">
      <c r="A46" s="30">
        <v>41487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1.0550626811764201</v>
      </c>
      <c r="R46" s="21">
        <v>2.4550296396345099</v>
      </c>
      <c r="S46" s="21">
        <v>1.58418097218355</v>
      </c>
    </row>
    <row r="47" spans="1:19" x14ac:dyDescent="0.25">
      <c r="A47" s="30">
        <v>41518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>
        <v>1.0502943947852701</v>
      </c>
      <c r="R47" s="21">
        <v>2.4160586905363401</v>
      </c>
      <c r="S47" s="21">
        <v>1.5788729467640701</v>
      </c>
    </row>
    <row r="48" spans="1:19" x14ac:dyDescent="0.25">
      <c r="A48" s="30">
        <v>41548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>
        <v>1.05031732474824</v>
      </c>
      <c r="R48" s="21">
        <v>2.4791677255168301</v>
      </c>
      <c r="S48" s="21">
        <v>1.5885393696258101</v>
      </c>
    </row>
    <row r="49" spans="1:19" x14ac:dyDescent="0.25">
      <c r="A49" s="30">
        <v>41579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>
        <v>1.0478481785161899</v>
      </c>
      <c r="R49" s="21">
        <v>2.4809136665628602</v>
      </c>
      <c r="S49" s="21">
        <v>1.58747393972416</v>
      </c>
    </row>
    <row r="50" spans="1:19" x14ac:dyDescent="0.25">
      <c r="A50" s="30">
        <v>41609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>
        <v>1.05216389745956</v>
      </c>
      <c r="R50" s="21">
        <v>2.4210977794084898</v>
      </c>
      <c r="S50" s="21">
        <v>1.5716626099505</v>
      </c>
    </row>
    <row r="51" spans="1:19" x14ac:dyDescent="0.25">
      <c r="A51" s="30">
        <v>41640</v>
      </c>
      <c r="B51" s="21">
        <v>85.442596047210003</v>
      </c>
      <c r="C51" s="21">
        <v>80.948215287363695</v>
      </c>
      <c r="D51" s="21">
        <v>92.285751549476004</v>
      </c>
      <c r="E51" s="21">
        <v>88.400247783221502</v>
      </c>
      <c r="F51" s="21">
        <v>78.038453960709305</v>
      </c>
      <c r="G51" s="21">
        <v>98.897536270812097</v>
      </c>
      <c r="H51" s="21">
        <v>99.773529979393103</v>
      </c>
      <c r="I51" s="21">
        <v>96.208732954098295</v>
      </c>
      <c r="J51" s="21">
        <v>90.638622151055898</v>
      </c>
      <c r="K51" s="21">
        <v>69.890390625338199</v>
      </c>
      <c r="L51" s="21">
        <v>88.478305089766394</v>
      </c>
      <c r="M51" s="21">
        <v>71.399114766371099</v>
      </c>
      <c r="N51" s="21">
        <v>81.278897027411404</v>
      </c>
      <c r="O51" s="21">
        <v>258.891898464436</v>
      </c>
      <c r="P51" s="21">
        <v>71.755498737979707</v>
      </c>
      <c r="Q51" s="21">
        <v>1.0547159583129699</v>
      </c>
      <c r="R51" s="21">
        <v>2.3875185170419599</v>
      </c>
      <c r="S51" s="21">
        <v>1.5731128761381099</v>
      </c>
    </row>
    <row r="52" spans="1:19" x14ac:dyDescent="0.25">
      <c r="A52" s="30">
        <v>41671</v>
      </c>
      <c r="B52" s="21">
        <v>84.887294382757304</v>
      </c>
      <c r="C52" s="21">
        <v>85.803305637494901</v>
      </c>
      <c r="D52" s="21">
        <v>97.440059994540405</v>
      </c>
      <c r="E52" s="21">
        <v>90.0067214675109</v>
      </c>
      <c r="F52" s="21">
        <v>77.422750799955907</v>
      </c>
      <c r="G52" s="21">
        <v>104.35596945545601</v>
      </c>
      <c r="H52" s="21">
        <v>102.69290668572</v>
      </c>
      <c r="I52" s="21">
        <v>96.554941924127206</v>
      </c>
      <c r="J52" s="21">
        <v>89.361361199521795</v>
      </c>
      <c r="K52" s="21">
        <v>70.571554503623403</v>
      </c>
      <c r="L52" s="21">
        <v>88.994869132203306</v>
      </c>
      <c r="M52" s="21">
        <v>70.661672166031494</v>
      </c>
      <c r="N52" s="21">
        <v>82.825541640383804</v>
      </c>
      <c r="O52" s="21">
        <v>213.60060013429299</v>
      </c>
      <c r="P52" s="21">
        <v>72.516616910003606</v>
      </c>
      <c r="Q52" s="21">
        <v>1.05258089593061</v>
      </c>
      <c r="R52" s="21">
        <v>2.4241194954886001</v>
      </c>
      <c r="S52" s="21">
        <v>1.5810272700291399</v>
      </c>
    </row>
    <row r="53" spans="1:19" x14ac:dyDescent="0.25">
      <c r="A53" s="30">
        <v>41699</v>
      </c>
      <c r="B53" s="21">
        <v>84.741639103058802</v>
      </c>
      <c r="C53" s="21">
        <v>83.425409802585193</v>
      </c>
      <c r="D53" s="21">
        <v>95.596351236276007</v>
      </c>
      <c r="E53" s="21">
        <v>90.011073476133205</v>
      </c>
      <c r="F53" s="21">
        <v>79.834039873633103</v>
      </c>
      <c r="G53" s="21">
        <v>103.496203778545</v>
      </c>
      <c r="H53" s="21">
        <v>105.34012558614199</v>
      </c>
      <c r="I53" s="21">
        <v>94.208456528385398</v>
      </c>
      <c r="J53" s="21">
        <v>89.799340344501005</v>
      </c>
      <c r="K53" s="21">
        <v>65.289093647918904</v>
      </c>
      <c r="L53" s="21">
        <v>85.927683799306806</v>
      </c>
      <c r="M53" s="21">
        <v>72.556379530007007</v>
      </c>
      <c r="N53" s="21">
        <v>84.7719473510722</v>
      </c>
      <c r="O53" s="21">
        <v>190.02104666499901</v>
      </c>
      <c r="P53" s="21">
        <v>73.023372758715695</v>
      </c>
      <c r="Q53" s="21">
        <v>1.05623179987987</v>
      </c>
      <c r="R53" s="21">
        <v>2.4527935585255198</v>
      </c>
      <c r="S53" s="21">
        <v>1.58182072060651</v>
      </c>
    </row>
    <row r="54" spans="1:19" x14ac:dyDescent="0.25">
      <c r="A54" s="30">
        <v>41730</v>
      </c>
      <c r="B54" s="21">
        <v>85.510767085121202</v>
      </c>
      <c r="C54" s="21">
        <v>91.793993240620793</v>
      </c>
      <c r="D54" s="21">
        <v>97.667413928737901</v>
      </c>
      <c r="E54" s="21">
        <v>91.149461140775102</v>
      </c>
      <c r="F54" s="21">
        <v>81.431550618428801</v>
      </c>
      <c r="G54" s="21">
        <v>105.51258359909301</v>
      </c>
      <c r="H54" s="21">
        <v>105.54937916451701</v>
      </c>
      <c r="I54" s="21">
        <v>104.105102749499</v>
      </c>
      <c r="J54" s="21">
        <v>85.798269999185493</v>
      </c>
      <c r="K54" s="21">
        <v>69.142200885530798</v>
      </c>
      <c r="L54" s="21">
        <v>84.037815039254795</v>
      </c>
      <c r="M54" s="21">
        <v>75.0278294162907</v>
      </c>
      <c r="N54" s="21">
        <v>83.791894225692602</v>
      </c>
      <c r="O54" s="21">
        <v>227.62223724533001</v>
      </c>
      <c r="P54" s="21">
        <v>74.935146966089206</v>
      </c>
      <c r="Q54" s="21">
        <v>1.0578126525984299</v>
      </c>
      <c r="R54" s="21">
        <v>2.4662462741190101</v>
      </c>
      <c r="S54" s="21">
        <v>1.58180418610426</v>
      </c>
    </row>
    <row r="55" spans="1:19" x14ac:dyDescent="0.25">
      <c r="A55" s="30">
        <v>41760</v>
      </c>
      <c r="B55" s="21">
        <v>86.780007687871702</v>
      </c>
      <c r="C55" s="21">
        <v>95.983833227184206</v>
      </c>
      <c r="D55" s="21">
        <v>98.221817007551806</v>
      </c>
      <c r="E55" s="21">
        <v>87.660122720216094</v>
      </c>
      <c r="F55" s="21">
        <v>77.647468769169905</v>
      </c>
      <c r="G55" s="21">
        <v>101.242985770489</v>
      </c>
      <c r="H55" s="21">
        <v>106.998014324094</v>
      </c>
      <c r="I55" s="21">
        <v>114.334826595051</v>
      </c>
      <c r="J55" s="21">
        <v>91.115569006356296</v>
      </c>
      <c r="K55" s="21">
        <v>65.3956742024737</v>
      </c>
      <c r="L55" s="21">
        <v>84.7104869869749</v>
      </c>
      <c r="M55" s="21">
        <v>75.750704390442394</v>
      </c>
      <c r="N55" s="21">
        <v>83.853369824960495</v>
      </c>
      <c r="O55" s="21">
        <v>198.59314916238799</v>
      </c>
      <c r="P55" s="21">
        <v>75.192533167669893</v>
      </c>
      <c r="Q55" s="21">
        <v>1.06085426555104</v>
      </c>
      <c r="R55" s="21">
        <v>2.48353616274319</v>
      </c>
      <c r="S55" s="21">
        <v>1.59514060676892</v>
      </c>
    </row>
    <row r="56" spans="1:19" x14ac:dyDescent="0.25">
      <c r="A56" s="30">
        <v>41791</v>
      </c>
      <c r="B56" s="21">
        <v>87.410217015814197</v>
      </c>
      <c r="C56" s="21">
        <v>98.557434023633107</v>
      </c>
      <c r="D56" s="21">
        <v>96.070703062928899</v>
      </c>
      <c r="E56" s="21">
        <v>89.416290713590499</v>
      </c>
      <c r="F56" s="21">
        <v>81.2806673640208</v>
      </c>
      <c r="G56" s="21">
        <v>104.38719579789699</v>
      </c>
      <c r="H56" s="21">
        <v>102.07457656772699</v>
      </c>
      <c r="I56" s="21">
        <v>115.670434380274</v>
      </c>
      <c r="J56" s="21">
        <v>86.424138263001893</v>
      </c>
      <c r="K56" s="21">
        <v>65.508842331437407</v>
      </c>
      <c r="L56" s="21">
        <v>85.139089335517497</v>
      </c>
      <c r="M56" s="21">
        <v>75.104349602253706</v>
      </c>
      <c r="N56" s="21">
        <v>84.635237053859996</v>
      </c>
      <c r="O56" s="21">
        <v>154.352837496604</v>
      </c>
      <c r="P56" s="21">
        <v>77.990526511518098</v>
      </c>
      <c r="Q56" s="21">
        <v>1.0628535937704799</v>
      </c>
      <c r="R56" s="21">
        <v>2.50647803367514</v>
      </c>
      <c r="S56" s="21">
        <v>1.58770129699074</v>
      </c>
    </row>
    <row r="57" spans="1:19" x14ac:dyDescent="0.25">
      <c r="A57" s="30">
        <v>41821</v>
      </c>
      <c r="B57" s="21">
        <v>89.885233864418197</v>
      </c>
      <c r="C57" s="21">
        <v>103.675353062125</v>
      </c>
      <c r="D57" s="21">
        <v>98.213205076437305</v>
      </c>
      <c r="E57" s="21">
        <v>87.906308802717206</v>
      </c>
      <c r="F57" s="21">
        <v>82.739662463448695</v>
      </c>
      <c r="G57" s="21">
        <v>104.451299703385</v>
      </c>
      <c r="H57" s="21">
        <v>109.903022891105</v>
      </c>
      <c r="I57" s="21">
        <v>107.555345160999</v>
      </c>
      <c r="J57" s="21">
        <v>90.0038371855523</v>
      </c>
      <c r="K57" s="21">
        <v>74.558394705563998</v>
      </c>
      <c r="L57" s="21">
        <v>84.778769533965701</v>
      </c>
      <c r="M57" s="21">
        <v>75.319645004197397</v>
      </c>
      <c r="N57" s="21">
        <v>85.207834923507804</v>
      </c>
      <c r="O57" s="21">
        <v>170.90336151051801</v>
      </c>
      <c r="P57" s="21">
        <v>79.713783549250095</v>
      </c>
      <c r="Q57" s="21">
        <v>1.06244955564726</v>
      </c>
      <c r="R57" s="21">
        <v>2.5509903550132602</v>
      </c>
      <c r="S57" s="21">
        <v>1.6054091725606601</v>
      </c>
    </row>
    <row r="58" spans="1:19" x14ac:dyDescent="0.25">
      <c r="A58" s="30">
        <v>41852</v>
      </c>
      <c r="B58" s="21">
        <v>89.4969187906581</v>
      </c>
      <c r="C58" s="21">
        <v>110.257039541602</v>
      </c>
      <c r="D58" s="21">
        <v>93.142131836009298</v>
      </c>
      <c r="E58" s="21">
        <v>94.995998567447103</v>
      </c>
      <c r="F58" s="21">
        <v>81.374115555494399</v>
      </c>
      <c r="G58" s="21">
        <v>102.174214857531</v>
      </c>
      <c r="H58" s="21">
        <v>102.31174448702799</v>
      </c>
      <c r="I58" s="21">
        <v>115.393822831265</v>
      </c>
      <c r="J58" s="21">
        <v>94.051431465363095</v>
      </c>
      <c r="K58" s="21">
        <v>71.833548033825494</v>
      </c>
      <c r="L58" s="21">
        <v>86.664729204061999</v>
      </c>
      <c r="M58" s="21">
        <v>73.574334314347396</v>
      </c>
      <c r="N58" s="21">
        <v>86.966227467114095</v>
      </c>
      <c r="O58" s="21">
        <v>143.14582367804101</v>
      </c>
      <c r="P58" s="21">
        <v>83.9254832926039</v>
      </c>
      <c r="Q58" s="21">
        <v>1.05805171274242</v>
      </c>
      <c r="R58" s="21">
        <v>2.4818429195560001</v>
      </c>
      <c r="S58" s="21">
        <v>1.5956491191758699</v>
      </c>
    </row>
    <row r="59" spans="1:19" x14ac:dyDescent="0.25">
      <c r="A59" s="30">
        <v>41883</v>
      </c>
      <c r="B59" s="21">
        <v>88.550360761281198</v>
      </c>
      <c r="C59" s="21">
        <v>116.88126551373701</v>
      </c>
      <c r="D59" s="21">
        <v>95.935759145112996</v>
      </c>
      <c r="E59" s="21">
        <v>96.022527552522902</v>
      </c>
      <c r="F59" s="21">
        <v>83.862650592493196</v>
      </c>
      <c r="G59" s="21">
        <v>99.126805691558999</v>
      </c>
      <c r="H59" s="21">
        <v>107.317523048681</v>
      </c>
      <c r="I59" s="21">
        <v>108.18432716515601</v>
      </c>
      <c r="J59" s="21">
        <v>86.692747304276395</v>
      </c>
      <c r="K59" s="21">
        <v>73.987396466923997</v>
      </c>
      <c r="L59" s="21">
        <v>86.3476860041268</v>
      </c>
      <c r="M59" s="21">
        <v>75.404678419897394</v>
      </c>
      <c r="N59" s="21">
        <v>79.136801300617094</v>
      </c>
      <c r="O59" s="21">
        <v>133.27519622788799</v>
      </c>
      <c r="P59" s="21">
        <v>80.976366756407202</v>
      </c>
      <c r="Q59" s="21">
        <v>1.0558915501749699</v>
      </c>
      <c r="R59" s="21">
        <v>2.4727438136262001</v>
      </c>
      <c r="S59" s="21">
        <v>1.60238064317979</v>
      </c>
    </row>
    <row r="60" spans="1:19" x14ac:dyDescent="0.25">
      <c r="A60" s="30">
        <v>41913</v>
      </c>
      <c r="B60" s="21">
        <v>86.797506571986105</v>
      </c>
      <c r="C60" s="21">
        <v>123.895020738106</v>
      </c>
      <c r="D60" s="21">
        <v>88.830692968701399</v>
      </c>
      <c r="E60" s="21">
        <v>95.245133363121496</v>
      </c>
      <c r="F60" s="21">
        <v>84.836061943154107</v>
      </c>
      <c r="G60" s="21">
        <v>100.974976364957</v>
      </c>
      <c r="H60" s="21">
        <v>105.133567393034</v>
      </c>
      <c r="I60" s="21">
        <v>96.617312822237693</v>
      </c>
      <c r="J60" s="21">
        <v>91.339089038930496</v>
      </c>
      <c r="K60" s="21">
        <v>84.380560816595406</v>
      </c>
      <c r="L60" s="21">
        <v>82.556090589506496</v>
      </c>
      <c r="M60" s="21">
        <v>79.4039966498908</v>
      </c>
      <c r="N60" s="21">
        <v>77.833926771442506</v>
      </c>
      <c r="O60" s="21">
        <v>162.888861716424</v>
      </c>
      <c r="P60" s="21">
        <v>79.152289321440904</v>
      </c>
      <c r="Q60" s="21">
        <v>1.0588993290156199</v>
      </c>
      <c r="R60" s="21">
        <v>2.5139742187966898</v>
      </c>
      <c r="S60" s="21">
        <v>1.6029075496219201</v>
      </c>
    </row>
    <row r="61" spans="1:19" x14ac:dyDescent="0.25">
      <c r="A61" s="30">
        <v>41944</v>
      </c>
      <c r="B61" s="21">
        <v>89.272155571107007</v>
      </c>
      <c r="C61" s="21">
        <v>123.751333115674</v>
      </c>
      <c r="D61" s="21">
        <v>96.941963519899602</v>
      </c>
      <c r="E61" s="21">
        <v>91.016137122283695</v>
      </c>
      <c r="F61" s="21">
        <v>85.063514957864101</v>
      </c>
      <c r="G61" s="21">
        <v>101.358726441521</v>
      </c>
      <c r="H61" s="21">
        <v>110.12938180719</v>
      </c>
      <c r="I61" s="21">
        <v>114.602842616122</v>
      </c>
      <c r="J61" s="21">
        <v>97.223131444980993</v>
      </c>
      <c r="K61" s="21">
        <v>71.680292482887396</v>
      </c>
      <c r="L61" s="21">
        <v>79.095422640034897</v>
      </c>
      <c r="M61" s="21">
        <v>77.987035784772502</v>
      </c>
      <c r="N61" s="21">
        <v>80.462242269476803</v>
      </c>
      <c r="O61" s="21">
        <v>143.199816645753</v>
      </c>
      <c r="P61" s="21">
        <v>83.062183771769696</v>
      </c>
      <c r="Q61" s="21">
        <v>1.05456612304009</v>
      </c>
      <c r="R61" s="21">
        <v>2.5092863000045398</v>
      </c>
      <c r="S61" s="21">
        <v>1.61229961084839</v>
      </c>
    </row>
    <row r="62" spans="1:19" x14ac:dyDescent="0.25">
      <c r="A62" s="30">
        <v>41974</v>
      </c>
      <c r="B62" s="21">
        <v>89.449648426958902</v>
      </c>
      <c r="C62" s="21">
        <v>125.29728441079099</v>
      </c>
      <c r="D62" s="21">
        <v>92.556346627895806</v>
      </c>
      <c r="E62" s="21">
        <v>89.273103971008595</v>
      </c>
      <c r="F62" s="21">
        <v>97.711701981876303</v>
      </c>
      <c r="G62" s="21">
        <v>105.01406821158299</v>
      </c>
      <c r="H62" s="21">
        <v>109.271787095319</v>
      </c>
      <c r="I62" s="21">
        <v>102.178493302775</v>
      </c>
      <c r="J62" s="21">
        <v>91.618376947666704</v>
      </c>
      <c r="K62" s="21">
        <v>74.172881142815598</v>
      </c>
      <c r="L62" s="21">
        <v>76.855432482022906</v>
      </c>
      <c r="M62" s="21">
        <v>76.163996893004594</v>
      </c>
      <c r="N62" s="21">
        <v>86.137348974970905</v>
      </c>
      <c r="O62" s="21">
        <v>133.66408052839901</v>
      </c>
      <c r="P62" s="21">
        <v>85.789733130392705</v>
      </c>
      <c r="Q62" s="21">
        <v>1.0455694278576899</v>
      </c>
      <c r="R62" s="21">
        <v>2.5915167326305601</v>
      </c>
      <c r="S62" s="21">
        <v>1.61517807512256</v>
      </c>
    </row>
    <row r="63" spans="1:19" x14ac:dyDescent="0.25">
      <c r="A63" s="30">
        <v>42005</v>
      </c>
      <c r="B63" s="21">
        <v>91.538619315238094</v>
      </c>
      <c r="C63" s="21">
        <v>132.64424052678601</v>
      </c>
      <c r="D63" s="21">
        <v>96.485678688814204</v>
      </c>
      <c r="E63" s="21">
        <v>94.258063087728303</v>
      </c>
      <c r="F63" s="21">
        <v>80.103175820597897</v>
      </c>
      <c r="G63" s="21">
        <v>103.669803793263</v>
      </c>
      <c r="H63" s="21">
        <v>104.199587688289</v>
      </c>
      <c r="I63" s="21">
        <v>106.804430103206</v>
      </c>
      <c r="J63" s="21">
        <v>92.106062415437904</v>
      </c>
      <c r="K63" s="21">
        <v>71.172668422280907</v>
      </c>
      <c r="L63" s="21">
        <v>81.661769135898098</v>
      </c>
      <c r="M63" s="21">
        <v>74.356453073372293</v>
      </c>
      <c r="N63" s="21">
        <v>81.776774950017</v>
      </c>
      <c r="O63" s="21">
        <v>148.53272509465401</v>
      </c>
      <c r="P63" s="21">
        <v>90.599090304354803</v>
      </c>
      <c r="Q63" s="21">
        <v>1.06545563488551</v>
      </c>
      <c r="R63" s="21">
        <v>2.4617651048251701</v>
      </c>
      <c r="S63" s="21">
        <v>1.6118977306322499</v>
      </c>
    </row>
    <row r="64" spans="1:19" x14ac:dyDescent="0.25">
      <c r="A64" s="30">
        <v>42036</v>
      </c>
      <c r="B64" s="21">
        <v>88.190298905994595</v>
      </c>
      <c r="C64" s="21">
        <v>126.773610310823</v>
      </c>
      <c r="D64" s="21">
        <v>93.347307137963995</v>
      </c>
      <c r="E64" s="21">
        <v>93.655377668020407</v>
      </c>
      <c r="F64" s="21">
        <v>98.393387814786195</v>
      </c>
      <c r="G64" s="21">
        <v>106.081047512834</v>
      </c>
      <c r="H64" s="21">
        <v>106.698417214671</v>
      </c>
      <c r="I64" s="21">
        <v>103.94040443818299</v>
      </c>
      <c r="J64" s="21">
        <v>92.126407193580405</v>
      </c>
      <c r="K64" s="21">
        <v>82.386746704640103</v>
      </c>
      <c r="L64" s="21">
        <v>84.060179596115702</v>
      </c>
      <c r="M64" s="21">
        <v>83.654406725498504</v>
      </c>
      <c r="N64" s="21">
        <v>78.044622863336997</v>
      </c>
      <c r="O64" s="21">
        <v>111.58139682597201</v>
      </c>
      <c r="P64" s="21">
        <v>95.970841061633905</v>
      </c>
      <c r="Q64" s="21">
        <v>1.0728032876206499</v>
      </c>
      <c r="R64" s="21">
        <v>2.5119177871862099</v>
      </c>
      <c r="S64" s="21">
        <v>1.6155552380935501</v>
      </c>
    </row>
    <row r="65" spans="1:19" x14ac:dyDescent="0.25">
      <c r="A65" s="30">
        <v>42064</v>
      </c>
      <c r="B65" s="21">
        <v>91.996721114852804</v>
      </c>
      <c r="C65" s="21">
        <v>134.61473627749501</v>
      </c>
      <c r="D65" s="21">
        <v>89.641138653909806</v>
      </c>
      <c r="E65" s="21">
        <v>91.232778214995307</v>
      </c>
      <c r="F65" s="21">
        <v>94.8273917348927</v>
      </c>
      <c r="G65" s="21">
        <v>106.73024321937</v>
      </c>
      <c r="H65" s="21">
        <v>104.727097340215</v>
      </c>
      <c r="I65" s="21">
        <v>107.602859164346</v>
      </c>
      <c r="J65" s="21">
        <v>99.099795096904103</v>
      </c>
      <c r="K65" s="21">
        <v>105.02347934315399</v>
      </c>
      <c r="L65" s="21">
        <v>83.699252075941104</v>
      </c>
      <c r="M65" s="21">
        <v>81.126671809993098</v>
      </c>
      <c r="N65" s="21">
        <v>75.352764157969602</v>
      </c>
      <c r="O65" s="21">
        <v>153.65735640223599</v>
      </c>
      <c r="P65" s="21">
        <v>83.722100948950199</v>
      </c>
      <c r="Q65" s="21">
        <v>1.07657136181264</v>
      </c>
      <c r="R65" s="21">
        <v>2.5239087971280099</v>
      </c>
      <c r="S65" s="21">
        <v>1.6241063375984</v>
      </c>
    </row>
    <row r="66" spans="1:19" x14ac:dyDescent="0.25">
      <c r="A66" s="30">
        <v>42095</v>
      </c>
      <c r="B66" s="21">
        <v>93.233809306770596</v>
      </c>
      <c r="C66" s="21">
        <v>123.06500184512601</v>
      </c>
      <c r="D66" s="21">
        <v>92.457825129483396</v>
      </c>
      <c r="E66" s="21">
        <v>93.136008206030397</v>
      </c>
      <c r="F66" s="21">
        <v>109.18368390160499</v>
      </c>
      <c r="G66" s="21">
        <v>99.738379912174295</v>
      </c>
      <c r="H66" s="21">
        <v>107.44775789609101</v>
      </c>
      <c r="I66" s="21">
        <v>102.393316315596</v>
      </c>
      <c r="J66" s="21">
        <v>104.086681686307</v>
      </c>
      <c r="K66" s="21">
        <v>83.749325002978097</v>
      </c>
      <c r="L66" s="21">
        <v>81.968657564214297</v>
      </c>
      <c r="M66" s="21">
        <v>80.387986552625094</v>
      </c>
      <c r="N66" s="21">
        <v>75.352044916283205</v>
      </c>
      <c r="O66" s="21">
        <v>147.415269190168</v>
      </c>
      <c r="P66" s="21">
        <v>82.376151293065604</v>
      </c>
      <c r="Q66" s="21">
        <v>1.0870836744078101</v>
      </c>
      <c r="R66" s="21">
        <v>2.5294295877009398</v>
      </c>
      <c r="S66" s="21">
        <v>1.6322581746621601</v>
      </c>
    </row>
    <row r="67" spans="1:19" x14ac:dyDescent="0.25">
      <c r="A67" s="30">
        <v>42125</v>
      </c>
      <c r="B67" s="21">
        <v>92.510860176372304</v>
      </c>
      <c r="C67" s="21">
        <v>119.61896993936401</v>
      </c>
      <c r="D67" s="21">
        <v>99.737501718442601</v>
      </c>
      <c r="E67" s="21">
        <v>97.845860464819097</v>
      </c>
      <c r="F67" s="21">
        <v>104.295267219073</v>
      </c>
      <c r="G67" s="21">
        <v>97.968318571643593</v>
      </c>
      <c r="H67" s="21">
        <v>100.445245890368</v>
      </c>
      <c r="I67" s="21">
        <v>93.684175761020299</v>
      </c>
      <c r="J67" s="21">
        <v>97.329943927791604</v>
      </c>
      <c r="K67" s="21">
        <v>81.650925695799401</v>
      </c>
      <c r="L67" s="21">
        <v>87.050122064279293</v>
      </c>
      <c r="M67" s="21">
        <v>81.032479080772305</v>
      </c>
      <c r="N67" s="21">
        <v>71.943102102462802</v>
      </c>
      <c r="O67" s="21">
        <v>143.94022831504799</v>
      </c>
      <c r="P67" s="21">
        <v>81.037901925534101</v>
      </c>
      <c r="Q67" s="21">
        <v>1.0840652913700399</v>
      </c>
      <c r="R67" s="21">
        <v>2.4916112312008099</v>
      </c>
      <c r="S67" s="21">
        <v>1.62090590769623</v>
      </c>
    </row>
    <row r="68" spans="1:19" x14ac:dyDescent="0.25">
      <c r="A68" s="30">
        <v>42156</v>
      </c>
      <c r="B68" s="21">
        <v>92.059125803535807</v>
      </c>
      <c r="C68" s="21">
        <v>121.341129700254</v>
      </c>
      <c r="D68" s="21">
        <v>91.207899709975095</v>
      </c>
      <c r="E68" s="21">
        <v>97.375049657944601</v>
      </c>
      <c r="F68" s="21">
        <v>108.962833549723</v>
      </c>
      <c r="G68" s="21">
        <v>99.032195871954301</v>
      </c>
      <c r="H68" s="21">
        <v>94.280185170908496</v>
      </c>
      <c r="I68" s="21">
        <v>99.053203309664397</v>
      </c>
      <c r="J68" s="21">
        <v>106.532515271541</v>
      </c>
      <c r="K68" s="21">
        <v>89.500902545132107</v>
      </c>
      <c r="L68" s="21">
        <v>88.892177094822003</v>
      </c>
      <c r="M68" s="21">
        <v>82.186650620732905</v>
      </c>
      <c r="N68" s="21">
        <v>70.855132580407201</v>
      </c>
      <c r="O68" s="21">
        <v>210.45892957743499</v>
      </c>
      <c r="P68" s="21">
        <v>78.500466460326805</v>
      </c>
      <c r="Q68" s="21">
        <v>1.0937348732733501</v>
      </c>
      <c r="R68" s="21">
        <v>2.4821858507621202</v>
      </c>
      <c r="S68" s="21">
        <v>1.6333143830605701</v>
      </c>
    </row>
    <row r="69" spans="1:19" x14ac:dyDescent="0.25">
      <c r="A69" s="30">
        <v>42186</v>
      </c>
      <c r="B69" s="21">
        <v>92.917052179360994</v>
      </c>
      <c r="C69" s="21">
        <v>123.102423513087</v>
      </c>
      <c r="D69" s="21">
        <v>92.5329112199299</v>
      </c>
      <c r="E69" s="21">
        <v>100.52148339330201</v>
      </c>
      <c r="F69" s="21">
        <v>114.075514895419</v>
      </c>
      <c r="G69" s="21">
        <v>96.578343311979395</v>
      </c>
      <c r="H69" s="21">
        <v>96.602731102939401</v>
      </c>
      <c r="I69" s="21">
        <v>107.084411713015</v>
      </c>
      <c r="J69" s="21">
        <v>100.22719372845</v>
      </c>
      <c r="K69" s="21">
        <v>75.8223208017925</v>
      </c>
      <c r="L69" s="21">
        <v>78.210503131089197</v>
      </c>
      <c r="M69" s="21">
        <v>81.6070570005826</v>
      </c>
      <c r="N69" s="21">
        <v>69.9062875873812</v>
      </c>
      <c r="O69" s="21">
        <v>146.256078016267</v>
      </c>
      <c r="P69" s="21">
        <v>79.108990899789305</v>
      </c>
      <c r="Q69" s="21">
        <v>1.0938506389645499</v>
      </c>
      <c r="R69" s="21">
        <v>2.4438913424244801</v>
      </c>
      <c r="S69" s="21">
        <v>1.62151526965849</v>
      </c>
    </row>
    <row r="70" spans="1:19" x14ac:dyDescent="0.25">
      <c r="A70" s="30">
        <v>42217</v>
      </c>
      <c r="B70" s="21">
        <v>94.807848461713206</v>
      </c>
      <c r="C70" s="21">
        <v>122.330368382735</v>
      </c>
      <c r="D70" s="21">
        <v>95.370308321384897</v>
      </c>
      <c r="E70" s="21">
        <v>97.132656961885203</v>
      </c>
      <c r="F70" s="21">
        <v>108.231114904508</v>
      </c>
      <c r="G70" s="21">
        <v>102.88848841186901</v>
      </c>
      <c r="H70" s="21">
        <v>92.759113721035604</v>
      </c>
      <c r="I70" s="21">
        <v>95.646037352926001</v>
      </c>
      <c r="J70" s="21">
        <v>94.2544253157578</v>
      </c>
      <c r="K70" s="21">
        <v>77.642029509705196</v>
      </c>
      <c r="L70" s="21">
        <v>84.736071572006196</v>
      </c>
      <c r="M70" s="21">
        <v>89.960752379269394</v>
      </c>
      <c r="N70" s="21">
        <v>63.813272519631802</v>
      </c>
      <c r="O70" s="21">
        <v>170.95571556083999</v>
      </c>
      <c r="P70" s="21">
        <v>75.689193477056705</v>
      </c>
      <c r="Q70" s="21">
        <v>1.0890315490095499</v>
      </c>
      <c r="R70" s="21">
        <v>2.4449882708144002</v>
      </c>
      <c r="S70" s="21">
        <v>1.61608342466555</v>
      </c>
    </row>
    <row r="71" spans="1:19" x14ac:dyDescent="0.25">
      <c r="A71" s="30">
        <v>42248</v>
      </c>
      <c r="B71" s="21">
        <v>93.717505848635795</v>
      </c>
      <c r="C71" s="21">
        <v>117.042791240185</v>
      </c>
      <c r="D71" s="21">
        <v>92.942862177926997</v>
      </c>
      <c r="E71" s="21">
        <v>94.094858274142894</v>
      </c>
      <c r="F71" s="21">
        <v>122.396633930945</v>
      </c>
      <c r="G71" s="21">
        <v>105.912961541773</v>
      </c>
      <c r="H71" s="21">
        <v>95.647603829653903</v>
      </c>
      <c r="I71" s="21">
        <v>105.615830246014</v>
      </c>
      <c r="J71" s="21">
        <v>108.62237594437001</v>
      </c>
      <c r="K71" s="21">
        <v>88.477914024611394</v>
      </c>
      <c r="L71" s="21">
        <v>81.573647255056798</v>
      </c>
      <c r="M71" s="21">
        <v>84.145401445860699</v>
      </c>
      <c r="N71" s="21">
        <v>70.176438043147598</v>
      </c>
      <c r="O71" s="21">
        <v>151.98331476805001</v>
      </c>
      <c r="P71" s="21">
        <v>74.688346431257997</v>
      </c>
      <c r="Q71" s="21">
        <v>1.0915914293083799</v>
      </c>
      <c r="R71" s="21">
        <v>2.47446525302224</v>
      </c>
      <c r="S71" s="21">
        <v>1.6177624920202101</v>
      </c>
    </row>
    <row r="72" spans="1:19" x14ac:dyDescent="0.25">
      <c r="A72" s="30">
        <v>42278</v>
      </c>
      <c r="B72" s="21">
        <v>95.402666124934598</v>
      </c>
      <c r="C72" s="21">
        <v>112.969525079262</v>
      </c>
      <c r="D72" s="21">
        <v>95.102787951975301</v>
      </c>
      <c r="E72" s="21">
        <v>99.642044989999107</v>
      </c>
      <c r="F72" s="21">
        <v>117.36937026912599</v>
      </c>
      <c r="G72" s="21">
        <v>105.68051265866799</v>
      </c>
      <c r="H72" s="21">
        <v>92.619159173131294</v>
      </c>
      <c r="I72" s="21">
        <v>110.781011152722</v>
      </c>
      <c r="J72" s="21">
        <v>93.491668820935402</v>
      </c>
      <c r="K72" s="21">
        <v>66.550073676134204</v>
      </c>
      <c r="L72" s="21">
        <v>83.199430146216599</v>
      </c>
      <c r="M72" s="21">
        <v>82.831060555187193</v>
      </c>
      <c r="N72" s="21">
        <v>70.924349479505096</v>
      </c>
      <c r="O72" s="21">
        <v>139.203213840324</v>
      </c>
      <c r="P72" s="21">
        <v>77.056829966572906</v>
      </c>
      <c r="Q72" s="21">
        <v>1.09306794232203</v>
      </c>
      <c r="R72" s="21">
        <v>2.4788176330299398</v>
      </c>
      <c r="S72" s="21">
        <v>1.6219189330929999</v>
      </c>
    </row>
    <row r="73" spans="1:19" x14ac:dyDescent="0.25">
      <c r="A73" s="30">
        <v>42309</v>
      </c>
      <c r="B73" s="21">
        <v>93.623453393776202</v>
      </c>
      <c r="C73" s="21">
        <v>119.82908370915401</v>
      </c>
      <c r="D73" s="21">
        <v>93.238844321067702</v>
      </c>
      <c r="E73" s="21">
        <v>96.998504545525606</v>
      </c>
      <c r="F73" s="21">
        <v>126.274972248278</v>
      </c>
      <c r="G73" s="21">
        <v>105.525219194673</v>
      </c>
      <c r="H73" s="21">
        <v>90.541394169043102</v>
      </c>
      <c r="I73" s="21">
        <v>99.760644467644099</v>
      </c>
      <c r="J73" s="21">
        <v>99.900993203309895</v>
      </c>
      <c r="K73" s="21">
        <v>76.466253521642102</v>
      </c>
      <c r="L73" s="21">
        <v>87.337072694137106</v>
      </c>
      <c r="M73" s="21">
        <v>82.599022612492902</v>
      </c>
      <c r="N73" s="21">
        <v>65.450244332443901</v>
      </c>
      <c r="O73" s="21">
        <v>146.28693685477</v>
      </c>
      <c r="P73" s="21">
        <v>70.060345093223205</v>
      </c>
      <c r="Q73" s="21">
        <v>1.11078306701872</v>
      </c>
      <c r="R73" s="21">
        <v>2.3923952039301901</v>
      </c>
      <c r="S73" s="21">
        <v>1.60468856380069</v>
      </c>
    </row>
    <row r="74" spans="1:19" x14ac:dyDescent="0.25">
      <c r="A74" s="30">
        <v>42339</v>
      </c>
      <c r="B74" s="21">
        <v>102.92348321070401</v>
      </c>
      <c r="C74" s="21">
        <v>123.775359735105</v>
      </c>
      <c r="D74" s="21">
        <v>96.737739032939302</v>
      </c>
      <c r="E74" s="21">
        <v>98.992181539550998</v>
      </c>
      <c r="F74" s="21">
        <v>125.919857682689</v>
      </c>
      <c r="G74" s="21">
        <v>108.858643998982</v>
      </c>
      <c r="H74" s="21">
        <v>96.395991943450795</v>
      </c>
      <c r="I74" s="21">
        <v>104.300047642962</v>
      </c>
      <c r="J74" s="21">
        <v>102.79094934587999</v>
      </c>
      <c r="K74" s="21">
        <v>81.031082522362496</v>
      </c>
      <c r="L74" s="21">
        <v>90.370774947034107</v>
      </c>
      <c r="M74" s="21">
        <v>88.540900390236303</v>
      </c>
      <c r="N74" s="21">
        <v>61.5860799856112</v>
      </c>
      <c r="O74" s="21">
        <v>159.77476493682599</v>
      </c>
      <c r="P74" s="21">
        <v>71.470583235257095</v>
      </c>
      <c r="Q74" s="21">
        <v>1.1212829212429301</v>
      </c>
      <c r="R74" s="21">
        <v>2.5096291410813998</v>
      </c>
      <c r="S74" s="21">
        <v>1.6388349698965201</v>
      </c>
    </row>
    <row r="75" spans="1:19" x14ac:dyDescent="0.25">
      <c r="A75" s="30">
        <v>42370</v>
      </c>
      <c r="B75" s="21">
        <v>91.561383812074496</v>
      </c>
      <c r="C75" s="21">
        <v>112.84591418374301</v>
      </c>
      <c r="D75" s="21">
        <v>95.222387627710404</v>
      </c>
      <c r="E75" s="21">
        <v>99.787370424823806</v>
      </c>
      <c r="F75" s="21">
        <v>127.531955682144</v>
      </c>
      <c r="G75" s="21">
        <v>106.165436003034</v>
      </c>
      <c r="H75" s="21">
        <v>91.606494880994106</v>
      </c>
      <c r="I75" s="21">
        <v>96.920798255826</v>
      </c>
      <c r="J75" s="21">
        <v>112.961293304192</v>
      </c>
      <c r="K75" s="21">
        <v>127.17640412391199</v>
      </c>
      <c r="L75" s="21">
        <v>87.058845303785304</v>
      </c>
      <c r="M75" s="21">
        <v>87.6324721318027</v>
      </c>
      <c r="N75" s="21">
        <v>65.6732585721155</v>
      </c>
      <c r="O75" s="21">
        <v>134.63373910170199</v>
      </c>
      <c r="P75" s="21">
        <v>64.585263602296095</v>
      </c>
      <c r="Q75" s="21">
        <v>1.1065817351284299</v>
      </c>
      <c r="R75" s="21">
        <v>2.50539114620757</v>
      </c>
      <c r="S75" s="21">
        <v>1.6311142238434999</v>
      </c>
    </row>
    <row r="76" spans="1:19" x14ac:dyDescent="0.25">
      <c r="A76" s="30">
        <v>42401</v>
      </c>
      <c r="B76" s="21">
        <v>94.732189655713</v>
      </c>
      <c r="C76" s="21">
        <v>121.560405723305</v>
      </c>
      <c r="D76" s="21">
        <v>99.037449865331794</v>
      </c>
      <c r="E76" s="21">
        <v>101.889770920299</v>
      </c>
      <c r="F76" s="21">
        <v>127.268942916314</v>
      </c>
      <c r="G76" s="21">
        <v>107.88622864310101</v>
      </c>
      <c r="H76" s="21">
        <v>98.918025193905706</v>
      </c>
      <c r="I76" s="21">
        <v>105.157832436654</v>
      </c>
      <c r="J76" s="21">
        <v>112.591511675547</v>
      </c>
      <c r="K76" s="21">
        <v>105.587879621825</v>
      </c>
      <c r="L76" s="21">
        <v>82.636977330823399</v>
      </c>
      <c r="M76" s="21">
        <v>82.617138170421399</v>
      </c>
      <c r="N76" s="21">
        <v>71.866264937289301</v>
      </c>
      <c r="O76" s="21">
        <v>152.567735377963</v>
      </c>
      <c r="P76" s="21">
        <v>61.222481447214399</v>
      </c>
      <c r="Q76" s="21">
        <v>1.11485860492524</v>
      </c>
      <c r="R76" s="21">
        <v>2.5125476805259499</v>
      </c>
      <c r="S76" s="21">
        <v>1.63675607341499</v>
      </c>
    </row>
    <row r="77" spans="1:19" x14ac:dyDescent="0.25">
      <c r="A77" s="30">
        <v>42430</v>
      </c>
      <c r="B77" s="21">
        <v>95.953304522817504</v>
      </c>
      <c r="C77" s="21">
        <v>120.144062076061</v>
      </c>
      <c r="D77" s="21">
        <v>98.158466232515806</v>
      </c>
      <c r="E77" s="21">
        <v>99.176555359328901</v>
      </c>
      <c r="F77" s="21">
        <v>127.830985545524</v>
      </c>
      <c r="G77" s="21">
        <v>104.765575241766</v>
      </c>
      <c r="H77" s="21">
        <v>95.475053327010002</v>
      </c>
      <c r="I77" s="21">
        <v>99.684208786961804</v>
      </c>
      <c r="J77" s="21">
        <v>99.731141372241098</v>
      </c>
      <c r="K77" s="21">
        <v>82.713004992497005</v>
      </c>
      <c r="L77" s="21">
        <v>87.233240195300397</v>
      </c>
      <c r="M77" s="21">
        <v>84.995743516441806</v>
      </c>
      <c r="N77" s="21">
        <v>72.123279235763405</v>
      </c>
      <c r="O77" s="21">
        <v>132.697777255094</v>
      </c>
      <c r="P77" s="21">
        <v>62.531418895693299</v>
      </c>
      <c r="Q77" s="21">
        <v>1.10752314977027</v>
      </c>
      <c r="R77" s="21">
        <v>2.4865933268000999</v>
      </c>
      <c r="S77" s="21">
        <v>1.6306504193590501</v>
      </c>
    </row>
    <row r="78" spans="1:19" x14ac:dyDescent="0.25">
      <c r="A78" s="30">
        <v>42461</v>
      </c>
      <c r="B78" s="21">
        <v>95.698783204127395</v>
      </c>
      <c r="C78" s="21">
        <v>133.14164155947699</v>
      </c>
      <c r="D78" s="21">
        <v>95.017875824728804</v>
      </c>
      <c r="E78" s="21">
        <v>100.736920173738</v>
      </c>
      <c r="F78" s="21">
        <v>116.992958445113</v>
      </c>
      <c r="G78" s="21">
        <v>112.34776658756</v>
      </c>
      <c r="H78" s="21">
        <v>93.008156469796901</v>
      </c>
      <c r="I78" s="21">
        <v>99.838947104345607</v>
      </c>
      <c r="J78" s="21">
        <v>95.540379440334604</v>
      </c>
      <c r="K78" s="21">
        <v>88.486222741042099</v>
      </c>
      <c r="L78" s="21">
        <v>86.532270199619305</v>
      </c>
      <c r="M78" s="21">
        <v>84.666490551267003</v>
      </c>
      <c r="N78" s="21">
        <v>71.384159990481606</v>
      </c>
      <c r="O78" s="21">
        <v>144.499275142123</v>
      </c>
      <c r="P78" s="21">
        <v>62.497990923195303</v>
      </c>
      <c r="Q78" s="21">
        <v>1.09855748832339</v>
      </c>
      <c r="R78" s="21">
        <v>2.5179363036242801</v>
      </c>
      <c r="S78" s="21">
        <v>1.6399210087181499</v>
      </c>
    </row>
    <row r="79" spans="1:19" x14ac:dyDescent="0.25">
      <c r="A79" s="30">
        <v>42491</v>
      </c>
      <c r="B79" s="21">
        <v>96.033899913371897</v>
      </c>
      <c r="C79" s="21">
        <v>131.84920259224199</v>
      </c>
      <c r="D79" s="21">
        <v>94.124929935057096</v>
      </c>
      <c r="E79" s="21">
        <v>102.672911958924</v>
      </c>
      <c r="F79" s="21">
        <v>121.24192984294901</v>
      </c>
      <c r="G79" s="21">
        <v>114.29123883363</v>
      </c>
      <c r="H79" s="21">
        <v>94.966046882856006</v>
      </c>
      <c r="I79" s="21">
        <v>95.373385807842695</v>
      </c>
      <c r="J79" s="21">
        <v>99.156405589101894</v>
      </c>
      <c r="K79" s="21">
        <v>116.12895454768901</v>
      </c>
      <c r="L79" s="21">
        <v>86.174671526629695</v>
      </c>
      <c r="M79" s="21">
        <v>82.887442413271501</v>
      </c>
      <c r="N79" s="21">
        <v>73.0891240768741</v>
      </c>
      <c r="O79" s="21">
        <v>152.47209895208201</v>
      </c>
      <c r="P79" s="21">
        <v>66.284529486010499</v>
      </c>
      <c r="Q79" s="21">
        <v>1.1109557055833399</v>
      </c>
      <c r="R79" s="21">
        <v>2.5064593376920099</v>
      </c>
      <c r="S79" s="21">
        <v>1.64798855250441</v>
      </c>
    </row>
    <row r="80" spans="1:19" x14ac:dyDescent="0.25">
      <c r="A80" s="30">
        <v>42522</v>
      </c>
      <c r="B80" s="21">
        <v>96.6638661109899</v>
      </c>
      <c r="C80" s="21">
        <v>132.73439127779699</v>
      </c>
      <c r="D80" s="21">
        <v>98.707912028232201</v>
      </c>
      <c r="E80" s="21">
        <v>100.73994872002299</v>
      </c>
      <c r="F80" s="21">
        <v>121.23390890844701</v>
      </c>
      <c r="G80" s="21">
        <v>112.95633397932301</v>
      </c>
      <c r="H80" s="21">
        <v>99.281930286415104</v>
      </c>
      <c r="I80" s="21">
        <v>95.054702313625398</v>
      </c>
      <c r="J80" s="21">
        <v>100.75070201656</v>
      </c>
      <c r="K80" s="21">
        <v>88.947388625922002</v>
      </c>
      <c r="L80" s="21">
        <v>86.642706113089901</v>
      </c>
      <c r="M80" s="21">
        <v>83.9276523738517</v>
      </c>
      <c r="N80" s="21">
        <v>71.893754426752807</v>
      </c>
      <c r="O80" s="21">
        <v>152.498813290664</v>
      </c>
      <c r="P80" s="21">
        <v>63.924598184514402</v>
      </c>
      <c r="Q80" s="21">
        <v>1.10677918968622</v>
      </c>
      <c r="R80" s="21">
        <v>2.4745233092778798</v>
      </c>
      <c r="S80" s="21">
        <v>1.6416052567824999</v>
      </c>
    </row>
    <row r="81" spans="1:19" x14ac:dyDescent="0.25">
      <c r="A81" s="30">
        <v>42552</v>
      </c>
      <c r="B81" s="21">
        <v>94.518714641461798</v>
      </c>
      <c r="C81" s="21">
        <v>135.17882244768899</v>
      </c>
      <c r="D81" s="21">
        <v>82.194583603039206</v>
      </c>
      <c r="E81" s="21">
        <v>101.48988889035699</v>
      </c>
      <c r="F81" s="21">
        <v>116.330746595863</v>
      </c>
      <c r="G81" s="21">
        <v>119.464718438137</v>
      </c>
      <c r="H81" s="21">
        <v>98.5759297257962</v>
      </c>
      <c r="I81" s="21">
        <v>94.388921082386503</v>
      </c>
      <c r="J81" s="21">
        <v>105.536513412196</v>
      </c>
      <c r="K81" s="21">
        <v>96.730693736871103</v>
      </c>
      <c r="L81" s="21">
        <v>91.012071117719302</v>
      </c>
      <c r="M81" s="21">
        <v>89.208377940540302</v>
      </c>
      <c r="N81" s="21">
        <v>77.3718754409621</v>
      </c>
      <c r="O81" s="21">
        <v>136.93620202021401</v>
      </c>
      <c r="P81" s="21">
        <v>62.127581350091297</v>
      </c>
      <c r="Q81" s="21">
        <v>1.11503820145247</v>
      </c>
      <c r="R81" s="21">
        <v>2.5103555800939601</v>
      </c>
      <c r="S81" s="21">
        <v>1.6516762528823801</v>
      </c>
    </row>
    <row r="82" spans="1:19" x14ac:dyDescent="0.25">
      <c r="A82" s="30">
        <v>42583</v>
      </c>
      <c r="B82" s="21">
        <v>94.239151508767307</v>
      </c>
      <c r="C82" s="21">
        <v>131.489699730224</v>
      </c>
      <c r="D82" s="21">
        <v>100.679667737618</v>
      </c>
      <c r="E82" s="21">
        <v>101.576455842603</v>
      </c>
      <c r="F82" s="21">
        <v>118.14315781176199</v>
      </c>
      <c r="G82" s="21">
        <v>115.31207420313601</v>
      </c>
      <c r="H82" s="21">
        <v>102.82191691798</v>
      </c>
      <c r="I82" s="21">
        <v>98.817851849335099</v>
      </c>
      <c r="J82" s="21">
        <v>114.27720363043601</v>
      </c>
      <c r="K82" s="21">
        <v>92.029640713471196</v>
      </c>
      <c r="L82" s="21">
        <v>87.908949876714502</v>
      </c>
      <c r="M82" s="21">
        <v>79.200904649981794</v>
      </c>
      <c r="N82" s="21">
        <v>77.604255194596803</v>
      </c>
      <c r="O82" s="21">
        <v>135.94719770171699</v>
      </c>
      <c r="P82" s="21">
        <v>59.248870585001903</v>
      </c>
      <c r="Q82" s="21">
        <v>1.12365147056057</v>
      </c>
      <c r="R82" s="21">
        <v>2.5473121678810702</v>
      </c>
      <c r="S82" s="21">
        <v>1.6716409080774699</v>
      </c>
    </row>
    <row r="83" spans="1:19" x14ac:dyDescent="0.25">
      <c r="A83" s="30">
        <v>42614</v>
      </c>
      <c r="B83" s="21">
        <v>99.489758221323598</v>
      </c>
      <c r="C83" s="21">
        <v>138.425948775726</v>
      </c>
      <c r="D83" s="21">
        <v>108.696834966693</v>
      </c>
      <c r="E83" s="21">
        <v>100.04607116813</v>
      </c>
      <c r="F83" s="21">
        <v>115.32562178409501</v>
      </c>
      <c r="G83" s="21">
        <v>117.152302863267</v>
      </c>
      <c r="H83" s="21">
        <v>99.391681754787299</v>
      </c>
      <c r="I83" s="21">
        <v>97.370535438571906</v>
      </c>
      <c r="J83" s="21">
        <v>104.030803299287</v>
      </c>
      <c r="K83" s="21">
        <v>93.506623753775898</v>
      </c>
      <c r="L83" s="21">
        <v>90.376904543468896</v>
      </c>
      <c r="M83" s="21">
        <v>87.438904865907801</v>
      </c>
      <c r="N83" s="21">
        <v>80.095760295616799</v>
      </c>
      <c r="O83" s="21">
        <v>205.25846545036501</v>
      </c>
      <c r="P83" s="21">
        <v>62.383012093205799</v>
      </c>
      <c r="Q83" s="21">
        <v>1.11831050026396</v>
      </c>
      <c r="R83" s="21">
        <v>2.5983128347106001</v>
      </c>
      <c r="S83" s="21">
        <v>1.6873852808030401</v>
      </c>
    </row>
    <row r="84" spans="1:19" x14ac:dyDescent="0.25">
      <c r="A84" s="30">
        <v>42644</v>
      </c>
      <c r="B84" s="21">
        <v>98.704414666959806</v>
      </c>
      <c r="C84" s="21">
        <v>142.69753253769301</v>
      </c>
      <c r="D84" s="21">
        <v>109.823563529628</v>
      </c>
      <c r="E84" s="21">
        <v>100.89682553490201</v>
      </c>
      <c r="F84" s="21">
        <v>117.665248384691</v>
      </c>
      <c r="G84" s="21">
        <v>119.02532689575099</v>
      </c>
      <c r="H84" s="21">
        <v>101.40146136651001</v>
      </c>
      <c r="I84" s="21">
        <v>107.938796464178</v>
      </c>
      <c r="J84" s="21">
        <v>118.00251396669699</v>
      </c>
      <c r="K84" s="21">
        <v>127.096905672563</v>
      </c>
      <c r="L84" s="21">
        <v>93.838106200702299</v>
      </c>
      <c r="M84" s="21">
        <v>85.6286039577721</v>
      </c>
      <c r="N84" s="21">
        <v>75.487750889268099</v>
      </c>
      <c r="O84" s="21">
        <v>134.29943816487099</v>
      </c>
      <c r="P84" s="21">
        <v>61.845806599892398</v>
      </c>
      <c r="Q84" s="21">
        <v>1.1348533876967399</v>
      </c>
      <c r="R84" s="21">
        <v>2.6568558618685301</v>
      </c>
      <c r="S84" s="21">
        <v>1.6902891114697101</v>
      </c>
    </row>
    <row r="85" spans="1:19" x14ac:dyDescent="0.25">
      <c r="A85" s="30">
        <v>42675</v>
      </c>
      <c r="B85" s="21">
        <v>99.622168128451804</v>
      </c>
      <c r="C85" s="21">
        <v>138.73589153938099</v>
      </c>
      <c r="D85" s="21">
        <v>103.626681862973</v>
      </c>
      <c r="E85" s="21">
        <v>105.14885061404701</v>
      </c>
      <c r="F85" s="21">
        <v>119.424035226437</v>
      </c>
      <c r="G85" s="21">
        <v>118.445741137588</v>
      </c>
      <c r="H85" s="21">
        <v>93.493347530466707</v>
      </c>
      <c r="I85" s="21">
        <v>104.890800596332</v>
      </c>
      <c r="J85" s="21">
        <v>100.28821617579401</v>
      </c>
      <c r="K85" s="21">
        <v>114.18615880470701</v>
      </c>
      <c r="L85" s="21">
        <v>109.96425431375501</v>
      </c>
      <c r="M85" s="21">
        <v>86.894494522101198</v>
      </c>
      <c r="N85" s="21">
        <v>83.197053630362205</v>
      </c>
      <c r="O85" s="21">
        <v>164.43437477147401</v>
      </c>
      <c r="P85" s="21">
        <v>65.710533601432502</v>
      </c>
      <c r="Q85" s="21">
        <v>1.14066916807368</v>
      </c>
      <c r="R85" s="21">
        <v>2.6495471839879801</v>
      </c>
      <c r="S85" s="21">
        <v>1.70259555539954</v>
      </c>
    </row>
    <row r="86" spans="1:19" x14ac:dyDescent="0.25">
      <c r="A86" s="30">
        <v>42705</v>
      </c>
      <c r="B86" s="21">
        <v>97.512183329586307</v>
      </c>
      <c r="C86" s="21">
        <v>136.74741953536201</v>
      </c>
      <c r="D86" s="21">
        <v>105.71175413957</v>
      </c>
      <c r="E86" s="21">
        <v>101.342380348254</v>
      </c>
      <c r="F86" s="21">
        <v>112.473905584485</v>
      </c>
      <c r="G86" s="21">
        <v>117.067815709098</v>
      </c>
      <c r="H86" s="21">
        <v>95.565456318874695</v>
      </c>
      <c r="I86" s="21">
        <v>100.70768561309001</v>
      </c>
      <c r="J86" s="21">
        <v>104.163394569857</v>
      </c>
      <c r="K86" s="21">
        <v>95.005481163625007</v>
      </c>
      <c r="L86" s="21">
        <v>89.590934051106004</v>
      </c>
      <c r="M86" s="21">
        <v>86.080514092349205</v>
      </c>
      <c r="N86" s="21">
        <v>84.297216263617997</v>
      </c>
      <c r="O86" s="21">
        <v>117.98379663335599</v>
      </c>
      <c r="P86" s="21">
        <v>61.422201523018501</v>
      </c>
      <c r="Q86" s="21">
        <v>1.15705375354953</v>
      </c>
      <c r="R86" s="21">
        <v>2.53413091720217</v>
      </c>
      <c r="S86" s="21">
        <v>1.6766689169187501</v>
      </c>
    </row>
    <row r="87" spans="1:19" x14ac:dyDescent="0.25">
      <c r="A87" s="30">
        <v>42736</v>
      </c>
      <c r="B87" s="21">
        <v>101.06277088831</v>
      </c>
      <c r="C87" s="21">
        <v>145.895243503925</v>
      </c>
      <c r="D87" s="21">
        <v>103.239229263775</v>
      </c>
      <c r="E87" s="21">
        <v>103.695868214443</v>
      </c>
      <c r="F87" s="21">
        <v>117.339034605885</v>
      </c>
      <c r="G87" s="21">
        <v>126.861049788671</v>
      </c>
      <c r="H87" s="21">
        <v>101.10497432872501</v>
      </c>
      <c r="I87" s="21">
        <v>108.94503494017999</v>
      </c>
      <c r="J87" s="21">
        <v>93.668098452653595</v>
      </c>
      <c r="K87" s="21">
        <v>94.063779971505298</v>
      </c>
      <c r="L87" s="21">
        <v>91.410633848328501</v>
      </c>
      <c r="M87" s="21">
        <v>89.828100740978996</v>
      </c>
      <c r="N87" s="21">
        <v>85.1488620480024</v>
      </c>
      <c r="O87" s="21">
        <v>120.716598163076</v>
      </c>
      <c r="P87" s="21">
        <v>68.398676992452707</v>
      </c>
      <c r="Q87" s="21">
        <v>1.14408455374136</v>
      </c>
      <c r="R87" s="21">
        <v>2.6747871894639599</v>
      </c>
      <c r="S87" s="21">
        <v>1.7043500488369501</v>
      </c>
    </row>
    <row r="88" spans="1:19" x14ac:dyDescent="0.25">
      <c r="A88" s="30">
        <v>42767</v>
      </c>
      <c r="B88" s="21">
        <v>101.665798694594</v>
      </c>
      <c r="C88" s="21">
        <v>139.736241512395</v>
      </c>
      <c r="D88" s="21">
        <v>98.536624310314096</v>
      </c>
      <c r="E88" s="21">
        <v>102.842861142327</v>
      </c>
      <c r="F88" s="21">
        <v>112.646086926606</v>
      </c>
      <c r="G88" s="21">
        <v>120.499025233247</v>
      </c>
      <c r="H88" s="21">
        <v>94.877128082462406</v>
      </c>
      <c r="I88" s="21">
        <v>106.83677810181101</v>
      </c>
      <c r="J88" s="21">
        <v>104.603575487302</v>
      </c>
      <c r="K88" s="21">
        <v>90.9342292315186</v>
      </c>
      <c r="L88" s="21">
        <v>92.826704516689503</v>
      </c>
      <c r="M88" s="21">
        <v>90.496110411379405</v>
      </c>
      <c r="N88" s="21">
        <v>82.049245630140206</v>
      </c>
      <c r="O88" s="21">
        <v>137.674976392307</v>
      </c>
      <c r="P88" s="21">
        <v>62.677698732874603</v>
      </c>
      <c r="Q88" s="21">
        <v>1.13598619429476</v>
      </c>
      <c r="R88" s="21">
        <v>2.5897539393728102</v>
      </c>
      <c r="S88" s="21">
        <v>1.6905323277635</v>
      </c>
    </row>
    <row r="89" spans="1:19" x14ac:dyDescent="0.25">
      <c r="A89" s="30">
        <v>42795</v>
      </c>
      <c r="B89" s="21">
        <v>99.440394774223606</v>
      </c>
      <c r="C89" s="21">
        <v>140.60896807111499</v>
      </c>
      <c r="D89" s="21">
        <v>97.9757533285932</v>
      </c>
      <c r="E89" s="21">
        <v>106.395636632372</v>
      </c>
      <c r="F89" s="21">
        <v>118.876471618018</v>
      </c>
      <c r="G89" s="21">
        <v>123.449157036175</v>
      </c>
      <c r="H89" s="21">
        <v>103.32617269766899</v>
      </c>
      <c r="I89" s="21">
        <v>108.76756421237801</v>
      </c>
      <c r="J89" s="21">
        <v>110.24684924903001</v>
      </c>
      <c r="K89" s="21">
        <v>98.573671498025405</v>
      </c>
      <c r="L89" s="21">
        <v>89.048681366670905</v>
      </c>
      <c r="M89" s="21">
        <v>92.620624990620897</v>
      </c>
      <c r="N89" s="21">
        <v>85.753330783699795</v>
      </c>
      <c r="O89" s="21">
        <v>198.68120212728601</v>
      </c>
      <c r="P89" s="21">
        <v>64.931638717547102</v>
      </c>
      <c r="Q89" s="21">
        <v>1.1325890016057001</v>
      </c>
      <c r="R89" s="21">
        <v>2.68829815002755</v>
      </c>
      <c r="S89" s="21">
        <v>1.71172169203087</v>
      </c>
    </row>
    <row r="90" spans="1:19" x14ac:dyDescent="0.25">
      <c r="A90" s="30">
        <v>42826</v>
      </c>
      <c r="B90" s="21">
        <v>100.32163345498699</v>
      </c>
      <c r="C90" s="21">
        <v>134.455531213039</v>
      </c>
      <c r="D90" s="21">
        <v>92.552443635033896</v>
      </c>
      <c r="E90" s="21">
        <v>107.91266949860299</v>
      </c>
      <c r="F90" s="21">
        <v>129.204285523268</v>
      </c>
      <c r="G90" s="21">
        <v>121.095689557947</v>
      </c>
      <c r="H90" s="21">
        <v>97.948280259207607</v>
      </c>
      <c r="I90" s="21">
        <v>106.834209127729</v>
      </c>
      <c r="J90" s="21">
        <v>120.941296411248</v>
      </c>
      <c r="K90" s="21">
        <v>102.89819529202001</v>
      </c>
      <c r="L90" s="21">
        <v>89.229549915039101</v>
      </c>
      <c r="M90" s="21">
        <v>92.093441862914602</v>
      </c>
      <c r="N90" s="21">
        <v>80.336736403599602</v>
      </c>
      <c r="O90" s="21">
        <v>118.45391210452701</v>
      </c>
      <c r="P90" s="21">
        <v>63.8226845097454</v>
      </c>
      <c r="Q90" s="21">
        <v>1.11623554648006</v>
      </c>
      <c r="R90" s="21">
        <v>2.6277723591220399</v>
      </c>
      <c r="S90" s="21">
        <v>1.70030858534935</v>
      </c>
    </row>
    <row r="91" spans="1:19" x14ac:dyDescent="0.25">
      <c r="A91" s="30">
        <v>42856</v>
      </c>
      <c r="B91" s="21">
        <v>101.86781361839</v>
      </c>
      <c r="C91" s="21">
        <v>143.92609491289599</v>
      </c>
      <c r="D91" s="21">
        <v>86.3430706671585</v>
      </c>
      <c r="E91" s="21">
        <v>112.80949280841</v>
      </c>
      <c r="F91" s="21">
        <v>113.346591411921</v>
      </c>
      <c r="G91" s="21">
        <v>130.59511043580801</v>
      </c>
      <c r="H91" s="21">
        <v>102.46824996952</v>
      </c>
      <c r="I91" s="21">
        <v>107.421905210801</v>
      </c>
      <c r="J91" s="21">
        <v>118.640565813004</v>
      </c>
      <c r="K91" s="21">
        <v>105.854121318674</v>
      </c>
      <c r="L91" s="21">
        <v>96.3584788465553</v>
      </c>
      <c r="M91" s="21">
        <v>94.653613868241294</v>
      </c>
      <c r="N91" s="21">
        <v>85.658820052068407</v>
      </c>
      <c r="O91" s="21">
        <v>130.144454807785</v>
      </c>
      <c r="P91" s="21">
        <v>66.806470851104095</v>
      </c>
      <c r="Q91" s="21">
        <v>1.13168278982495</v>
      </c>
      <c r="R91" s="21">
        <v>2.6313312089344998</v>
      </c>
      <c r="S91" s="21">
        <v>1.70301802822805</v>
      </c>
    </row>
    <row r="92" spans="1:19" x14ac:dyDescent="0.25">
      <c r="A92" s="30">
        <v>42887</v>
      </c>
      <c r="B92" s="21">
        <v>101.61466084075801</v>
      </c>
      <c r="C92" s="21">
        <v>140.42812585757</v>
      </c>
      <c r="D92" s="21">
        <v>101.348785354669</v>
      </c>
      <c r="E92" s="21">
        <v>108.664211129663</v>
      </c>
      <c r="F92" s="21">
        <v>123.391743450951</v>
      </c>
      <c r="G92" s="21">
        <v>127.57486914180799</v>
      </c>
      <c r="H92" s="21">
        <v>104.980870186104</v>
      </c>
      <c r="I92" s="21">
        <v>105.88836145997401</v>
      </c>
      <c r="J92" s="21">
        <v>113.067739602945</v>
      </c>
      <c r="K92" s="21">
        <v>108.789342170224</v>
      </c>
      <c r="L92" s="21">
        <v>90.827521206568207</v>
      </c>
      <c r="M92" s="21">
        <v>97.971692439839302</v>
      </c>
      <c r="N92" s="21">
        <v>87.144370264938402</v>
      </c>
      <c r="O92" s="21">
        <v>154.33172220542599</v>
      </c>
      <c r="P92" s="21">
        <v>68.271646724673005</v>
      </c>
      <c r="Q92" s="21">
        <v>1.12336097475436</v>
      </c>
      <c r="R92" s="21">
        <v>2.6477124401403498</v>
      </c>
      <c r="S92" s="21">
        <v>1.7099785629086801</v>
      </c>
    </row>
    <row r="93" spans="1:19" x14ac:dyDescent="0.25">
      <c r="A93" s="30">
        <v>42917</v>
      </c>
      <c r="B93" s="21">
        <v>103.71976182464</v>
      </c>
      <c r="C93" s="21">
        <v>136.47819562856699</v>
      </c>
      <c r="D93" s="21">
        <v>98.686460281791099</v>
      </c>
      <c r="E93" s="21">
        <v>104.21321611625901</v>
      </c>
      <c r="F93" s="21">
        <v>104.086652646717</v>
      </c>
      <c r="G93" s="21">
        <v>122.950186680447</v>
      </c>
      <c r="H93" s="21">
        <v>99.786371456490599</v>
      </c>
      <c r="I93" s="21">
        <v>111.978117856758</v>
      </c>
      <c r="J93" s="21">
        <v>113.55969731286901</v>
      </c>
      <c r="K93" s="21">
        <v>112.904296390257</v>
      </c>
      <c r="L93" s="21">
        <v>91.222266515880605</v>
      </c>
      <c r="M93" s="21">
        <v>93.238083641707902</v>
      </c>
      <c r="N93" s="21">
        <v>83.736421632959406</v>
      </c>
      <c r="O93" s="21">
        <v>203.79223160734099</v>
      </c>
      <c r="P93" s="21">
        <v>64.969708629988602</v>
      </c>
      <c r="Q93" s="21">
        <v>1.1122453234704399</v>
      </c>
      <c r="R93" s="21">
        <v>2.6600574283749898</v>
      </c>
      <c r="S93" s="21">
        <v>1.72073367744886</v>
      </c>
    </row>
    <row r="94" spans="1:19" x14ac:dyDescent="0.25">
      <c r="A94" s="30">
        <v>42948</v>
      </c>
      <c r="B94" s="21">
        <v>103.126371462636</v>
      </c>
      <c r="C94" s="21">
        <v>140.30293599652501</v>
      </c>
      <c r="D94" s="21">
        <v>98.665570429172405</v>
      </c>
      <c r="E94" s="21">
        <v>105.732440824707</v>
      </c>
      <c r="F94" s="21">
        <v>117.71002836643</v>
      </c>
      <c r="G94" s="21">
        <v>126.418864458027</v>
      </c>
      <c r="H94" s="21">
        <v>102.73331964106001</v>
      </c>
      <c r="I94" s="21">
        <v>114.29593872009001</v>
      </c>
      <c r="J94" s="21">
        <v>109.60552691397299</v>
      </c>
      <c r="K94" s="21">
        <v>106.974402451286</v>
      </c>
      <c r="L94" s="21">
        <v>97.510992628942603</v>
      </c>
      <c r="M94" s="21">
        <v>100.79767278403401</v>
      </c>
      <c r="N94" s="21">
        <v>86.5654128659002</v>
      </c>
      <c r="O94" s="21">
        <v>163.00682476271501</v>
      </c>
      <c r="P94" s="21">
        <v>67.042173613194194</v>
      </c>
      <c r="Q94" s="21">
        <v>1.11898381441777</v>
      </c>
      <c r="R94" s="21">
        <v>2.64691887358698</v>
      </c>
      <c r="S94" s="21">
        <v>1.7078858795888101</v>
      </c>
    </row>
    <row r="95" spans="1:19" x14ac:dyDescent="0.25">
      <c r="A95" s="30">
        <v>42979</v>
      </c>
      <c r="B95" s="21">
        <v>100.057002407334</v>
      </c>
      <c r="C95" s="21">
        <v>141.550444262833</v>
      </c>
      <c r="D95" s="21">
        <v>94.791149146241906</v>
      </c>
      <c r="E95" s="21">
        <v>104.636160822015</v>
      </c>
      <c r="F95" s="21">
        <v>121.312759504017</v>
      </c>
      <c r="G95" s="21">
        <v>124.138170423945</v>
      </c>
      <c r="H95" s="21">
        <v>96.992749587369403</v>
      </c>
      <c r="I95" s="21">
        <v>116.545395749116</v>
      </c>
      <c r="J95" s="21">
        <v>112.962159807326</v>
      </c>
      <c r="K95" s="21">
        <v>108.945921337035</v>
      </c>
      <c r="L95" s="21">
        <v>90.422724180105902</v>
      </c>
      <c r="M95" s="21">
        <v>95.919128636631598</v>
      </c>
      <c r="N95" s="21">
        <v>87.574400274628303</v>
      </c>
      <c r="O95" s="21">
        <v>172.62203038714699</v>
      </c>
      <c r="P95" s="21">
        <v>65.145000893616697</v>
      </c>
      <c r="Q95" s="21">
        <v>1.1241079041250099</v>
      </c>
      <c r="R95" s="21">
        <v>2.61568680427626</v>
      </c>
      <c r="S95" s="21">
        <v>1.69314404552863</v>
      </c>
    </row>
    <row r="96" spans="1:19" x14ac:dyDescent="0.25">
      <c r="A96" s="30">
        <v>43009</v>
      </c>
      <c r="B96" s="21">
        <v>101.199250888609</v>
      </c>
      <c r="C96" s="21">
        <v>140.34083419141399</v>
      </c>
      <c r="D96" s="21">
        <v>102.288516099123</v>
      </c>
      <c r="E96" s="21">
        <v>107.126884575544</v>
      </c>
      <c r="F96" s="21">
        <v>117.62041462358501</v>
      </c>
      <c r="G96" s="21">
        <v>122.50181434289701</v>
      </c>
      <c r="H96" s="21">
        <v>98.433841432306906</v>
      </c>
      <c r="I96" s="21">
        <v>116.179914061858</v>
      </c>
      <c r="J96" s="21">
        <v>113.894076284544</v>
      </c>
      <c r="K96" s="21">
        <v>78.742122529277395</v>
      </c>
      <c r="L96" s="21">
        <v>93.712157875913405</v>
      </c>
      <c r="M96" s="21">
        <v>98.571699873914994</v>
      </c>
      <c r="N96" s="21">
        <v>92.760459580268204</v>
      </c>
      <c r="O96" s="21">
        <v>196.14250280399301</v>
      </c>
      <c r="P96" s="21">
        <v>65.383985671380401</v>
      </c>
      <c r="Q96" s="21">
        <v>1.11443283621864</v>
      </c>
      <c r="R96" s="21">
        <v>2.7056501334728802</v>
      </c>
      <c r="S96" s="21">
        <v>1.7242065334085299</v>
      </c>
    </row>
    <row r="97" spans="1:19" x14ac:dyDescent="0.25">
      <c r="A97" s="30">
        <v>43040</v>
      </c>
      <c r="B97" s="21">
        <v>102.198606823787</v>
      </c>
      <c r="C97" s="21">
        <v>140.66338589090401</v>
      </c>
      <c r="D97" s="21">
        <v>106.70036908574799</v>
      </c>
      <c r="E97" s="21">
        <v>110.23168669083</v>
      </c>
      <c r="F97" s="21">
        <v>121.28607971123699</v>
      </c>
      <c r="G97" s="21">
        <v>126.36430994788</v>
      </c>
      <c r="H97" s="21">
        <v>102.543402745588</v>
      </c>
      <c r="I97" s="21">
        <v>114.419947925805</v>
      </c>
      <c r="J97" s="21">
        <v>120.91264924860501</v>
      </c>
      <c r="K97" s="21">
        <v>80.489418813153407</v>
      </c>
      <c r="L97" s="21">
        <v>95.993380012996894</v>
      </c>
      <c r="M97" s="21">
        <v>102.07363517673301</v>
      </c>
      <c r="N97" s="21">
        <v>89.998011578811401</v>
      </c>
      <c r="O97" s="21">
        <v>207.36732301800501</v>
      </c>
      <c r="P97" s="21">
        <v>63.443749644129703</v>
      </c>
      <c r="Q97" s="21">
        <v>1.1066509308675201</v>
      </c>
      <c r="R97" s="21">
        <v>2.6923596723880001</v>
      </c>
      <c r="S97" s="21">
        <v>1.7053093789973499</v>
      </c>
    </row>
    <row r="98" spans="1:19" x14ac:dyDescent="0.25">
      <c r="A98" s="30">
        <v>43070</v>
      </c>
      <c r="B98" s="21">
        <v>105.694385734477</v>
      </c>
      <c r="C98" s="21">
        <v>141.101841099876</v>
      </c>
      <c r="D98" s="21">
        <v>106.58407823920901</v>
      </c>
      <c r="E98" s="21">
        <v>110.41338241954701</v>
      </c>
      <c r="F98" s="21">
        <v>141.24151188496199</v>
      </c>
      <c r="G98" s="21">
        <v>126.437230058084</v>
      </c>
      <c r="H98" s="21">
        <v>102.951128408351</v>
      </c>
      <c r="I98" s="21">
        <v>118.405299374743</v>
      </c>
      <c r="J98" s="21">
        <v>124.92032994227699</v>
      </c>
      <c r="K98" s="21">
        <v>90.011973429420493</v>
      </c>
      <c r="L98" s="21">
        <v>90.696306136978606</v>
      </c>
      <c r="M98" s="21">
        <v>96.664375807659695</v>
      </c>
      <c r="N98" s="21">
        <v>89.6607903615418</v>
      </c>
      <c r="O98" s="21">
        <v>212.71512986797899</v>
      </c>
      <c r="P98" s="21">
        <v>66.624192184680695</v>
      </c>
      <c r="Q98" s="21">
        <v>1.1018915390950501</v>
      </c>
      <c r="R98" s="21">
        <v>2.7692241699886102</v>
      </c>
      <c r="S98" s="21">
        <v>1.7238942379736699</v>
      </c>
    </row>
    <row r="99" spans="1:19" x14ac:dyDescent="0.25">
      <c r="A99" s="30">
        <v>43101</v>
      </c>
      <c r="B99" s="21">
        <v>105.100040526627</v>
      </c>
      <c r="C99" s="21">
        <v>150.039547330641</v>
      </c>
      <c r="D99" s="21">
        <v>103.500071482575</v>
      </c>
      <c r="E99" s="21">
        <v>113.064696372714</v>
      </c>
      <c r="F99" s="21">
        <v>103.761299191962</v>
      </c>
      <c r="G99" s="21">
        <v>130.071719066719</v>
      </c>
      <c r="H99" s="21">
        <v>104.017792290453</v>
      </c>
      <c r="I99" s="21">
        <v>125.023556727844</v>
      </c>
      <c r="J99" s="21">
        <v>126.908485428321</v>
      </c>
      <c r="K99" s="21">
        <v>99.631186303777696</v>
      </c>
      <c r="L99" s="21">
        <v>98.690881162370502</v>
      </c>
      <c r="M99" s="21">
        <v>100.086895322057</v>
      </c>
      <c r="N99" s="21">
        <v>93.357610048362702</v>
      </c>
      <c r="O99" s="21">
        <v>171.10370464346801</v>
      </c>
      <c r="P99" s="21">
        <v>71.488896278569996</v>
      </c>
      <c r="Q99" s="21">
        <v>1.0985174556622299</v>
      </c>
      <c r="R99" s="21">
        <v>2.7941001182487</v>
      </c>
      <c r="S99" s="21">
        <v>1.72737956058605</v>
      </c>
    </row>
    <row r="100" spans="1:19" x14ac:dyDescent="0.25">
      <c r="A100" s="30">
        <v>43132</v>
      </c>
      <c r="B100" s="21">
        <v>104.100601285542</v>
      </c>
      <c r="C100" s="21">
        <v>156.32084664491001</v>
      </c>
      <c r="D100" s="21">
        <v>103.1535219964</v>
      </c>
      <c r="E100" s="21">
        <v>109.25429957233899</v>
      </c>
      <c r="F100" s="21">
        <v>128.595122285461</v>
      </c>
      <c r="G100" s="21">
        <v>128.63588726789399</v>
      </c>
      <c r="H100" s="21">
        <v>103.204600188447</v>
      </c>
      <c r="I100" s="21">
        <v>120.080305663044</v>
      </c>
      <c r="J100" s="21">
        <v>113.53537403957699</v>
      </c>
      <c r="K100" s="21">
        <v>94.868247665198197</v>
      </c>
      <c r="L100" s="21">
        <v>92.469246416059804</v>
      </c>
      <c r="M100" s="21">
        <v>96.614659387687198</v>
      </c>
      <c r="N100" s="21">
        <v>87.333590882728302</v>
      </c>
      <c r="O100" s="21">
        <v>198.167956117279</v>
      </c>
      <c r="P100" s="21">
        <v>67.095172743509394</v>
      </c>
      <c r="Q100" s="21">
        <v>1.1031986559649001</v>
      </c>
      <c r="R100" s="21">
        <v>2.7075051942955701</v>
      </c>
      <c r="S100" s="21">
        <v>1.7222334916267199</v>
      </c>
    </row>
    <row r="101" spans="1:19" x14ac:dyDescent="0.25">
      <c r="A101" s="30">
        <v>43160</v>
      </c>
      <c r="B101" s="21">
        <v>102.92230289676</v>
      </c>
      <c r="C101" s="21">
        <v>156.70067651698099</v>
      </c>
      <c r="D101" s="21">
        <v>104.831195980014</v>
      </c>
      <c r="E101" s="21">
        <v>110.426175619554</v>
      </c>
      <c r="F101" s="21">
        <v>114.937500375913</v>
      </c>
      <c r="G101" s="21">
        <v>129.244242216347</v>
      </c>
      <c r="H101" s="21">
        <v>100.112123999609</v>
      </c>
      <c r="I101" s="21">
        <v>118.848073452088</v>
      </c>
      <c r="J101" s="21">
        <v>110.9279990669</v>
      </c>
      <c r="K101" s="21">
        <v>93.812332930634497</v>
      </c>
      <c r="L101" s="21">
        <v>96.125233319172594</v>
      </c>
      <c r="M101" s="21">
        <v>99.199982002291705</v>
      </c>
      <c r="N101" s="21">
        <v>85.903144276140196</v>
      </c>
      <c r="O101" s="21">
        <v>189.75456669835</v>
      </c>
      <c r="P101" s="21">
        <v>68.901976417514604</v>
      </c>
      <c r="Q101" s="21">
        <v>1.09488912218372</v>
      </c>
      <c r="R101" s="21">
        <v>2.6744769758070701</v>
      </c>
      <c r="S101" s="21">
        <v>1.71663013674258</v>
      </c>
    </row>
    <row r="102" spans="1:19" x14ac:dyDescent="0.25">
      <c r="A102" s="30">
        <v>43191</v>
      </c>
      <c r="B102" s="21">
        <v>104.048294791057</v>
      </c>
      <c r="C102" s="21">
        <v>161.823290678847</v>
      </c>
      <c r="D102" s="21">
        <v>102.043481549064</v>
      </c>
      <c r="E102" s="21">
        <v>107.847336962577</v>
      </c>
      <c r="F102" s="21">
        <v>113.661183152254</v>
      </c>
      <c r="G102" s="21">
        <v>122.038846371535</v>
      </c>
      <c r="H102" s="21">
        <v>101.833067527894</v>
      </c>
      <c r="I102" s="21">
        <v>119.990702295467</v>
      </c>
      <c r="J102" s="21">
        <v>110.224423303083</v>
      </c>
      <c r="K102" s="21">
        <v>113.35194204966101</v>
      </c>
      <c r="L102" s="21">
        <v>98.122929408228302</v>
      </c>
      <c r="M102" s="21">
        <v>98.082421994507598</v>
      </c>
      <c r="N102" s="21">
        <v>89.665508975514399</v>
      </c>
      <c r="O102" s="21">
        <v>174.57304363781299</v>
      </c>
      <c r="P102" s="21">
        <v>66.9198634640492</v>
      </c>
      <c r="Q102" s="21">
        <v>1.0943034138654699</v>
      </c>
      <c r="R102" s="21">
        <v>2.7053816579069299</v>
      </c>
      <c r="S102" s="21">
        <v>1.7253285943328101</v>
      </c>
    </row>
    <row r="103" spans="1:19" x14ac:dyDescent="0.25">
      <c r="A103" s="30">
        <v>43221</v>
      </c>
      <c r="B103" s="21">
        <v>104.892290355942</v>
      </c>
      <c r="C103" s="21">
        <v>157.63924182428499</v>
      </c>
      <c r="D103" s="21">
        <v>105.807838748394</v>
      </c>
      <c r="E103" s="21">
        <v>112.989521002842</v>
      </c>
      <c r="F103" s="21">
        <v>128.17843646755199</v>
      </c>
      <c r="G103" s="21">
        <v>127.97730070438</v>
      </c>
      <c r="H103" s="21">
        <v>101.55270173635699</v>
      </c>
      <c r="I103" s="21">
        <v>118.74598397566101</v>
      </c>
      <c r="J103" s="21">
        <v>113.33166918978699</v>
      </c>
      <c r="K103" s="21">
        <v>101.898252607895</v>
      </c>
      <c r="L103" s="21">
        <v>92.332409801542198</v>
      </c>
      <c r="M103" s="21">
        <v>102.05692651951701</v>
      </c>
      <c r="N103" s="21">
        <v>89.975060485861505</v>
      </c>
      <c r="O103" s="21">
        <v>205.486459820405</v>
      </c>
      <c r="P103" s="21">
        <v>71.379094937466505</v>
      </c>
      <c r="Q103" s="21">
        <v>1.1128152557877</v>
      </c>
      <c r="R103" s="21">
        <v>2.7309143847152502</v>
      </c>
      <c r="S103" s="21">
        <v>1.7358276096037599</v>
      </c>
    </row>
    <row r="104" spans="1:19" x14ac:dyDescent="0.25">
      <c r="A104" s="30">
        <v>43252</v>
      </c>
      <c r="B104" s="21">
        <v>105.846893465671</v>
      </c>
      <c r="C104" s="21">
        <v>161.12108274810501</v>
      </c>
      <c r="D104" s="21">
        <v>112.242313581593</v>
      </c>
      <c r="E104" s="21">
        <v>111.624590225943</v>
      </c>
      <c r="F104" s="21">
        <v>133.35291477681599</v>
      </c>
      <c r="G104" s="21">
        <v>132.28150983523301</v>
      </c>
      <c r="H104" s="21">
        <v>102.19091386773999</v>
      </c>
      <c r="I104" s="21">
        <v>111.723482068845</v>
      </c>
      <c r="J104" s="21">
        <v>109.236568541637</v>
      </c>
      <c r="K104" s="21">
        <v>104.331511499795</v>
      </c>
      <c r="L104" s="21">
        <v>90.310184788563902</v>
      </c>
      <c r="M104" s="21">
        <v>97.0970220838568</v>
      </c>
      <c r="N104" s="21">
        <v>94.670882937023194</v>
      </c>
      <c r="O104" s="21">
        <v>215.223542636807</v>
      </c>
      <c r="P104" s="21">
        <v>71.542064331626094</v>
      </c>
      <c r="Q104" s="21">
        <v>1.1145316007013999</v>
      </c>
      <c r="R104" s="21">
        <v>2.7854575552644798</v>
      </c>
      <c r="S104" s="21">
        <v>1.7437994173229101</v>
      </c>
    </row>
    <row r="105" spans="1:19" x14ac:dyDescent="0.25">
      <c r="A105" s="30">
        <v>43282</v>
      </c>
      <c r="B105" s="21">
        <v>103.87330771355499</v>
      </c>
      <c r="C105" s="21">
        <v>161.199594242405</v>
      </c>
      <c r="D105" s="21">
        <v>111.02858420462699</v>
      </c>
      <c r="E105" s="21">
        <v>111.096528718312</v>
      </c>
      <c r="F105" s="21">
        <v>113.187150240506</v>
      </c>
      <c r="G105" s="21">
        <v>131.37085821623501</v>
      </c>
      <c r="H105" s="21">
        <v>97.763126004956703</v>
      </c>
      <c r="I105" s="21">
        <v>108.452694748141</v>
      </c>
      <c r="J105" s="21">
        <v>110.69741006967</v>
      </c>
      <c r="K105" s="21">
        <v>92.489090546050306</v>
      </c>
      <c r="L105" s="21">
        <v>91.808051147925894</v>
      </c>
      <c r="M105" s="21">
        <v>97.773642712581406</v>
      </c>
      <c r="N105" s="21">
        <v>90.932130920007495</v>
      </c>
      <c r="O105" s="21">
        <v>202.48591990529201</v>
      </c>
      <c r="P105" s="21">
        <v>69.819082447972804</v>
      </c>
      <c r="Q105" s="21">
        <v>1.12380199168416</v>
      </c>
      <c r="R105" s="21">
        <v>2.6532604227593102</v>
      </c>
      <c r="S105" s="21">
        <v>1.72635729909147</v>
      </c>
    </row>
    <row r="106" spans="1:19" x14ac:dyDescent="0.25">
      <c r="A106" s="30">
        <v>43313</v>
      </c>
      <c r="B106" s="21">
        <v>105.12164859116599</v>
      </c>
      <c r="C106" s="21">
        <v>162.46428058209401</v>
      </c>
      <c r="D106" s="21">
        <v>109.643527365041</v>
      </c>
      <c r="E106" s="21">
        <v>114.353424705731</v>
      </c>
      <c r="F106" s="21">
        <v>128.057788607844</v>
      </c>
      <c r="G106" s="21">
        <v>127.015181867563</v>
      </c>
      <c r="H106" s="21">
        <v>100.05092064604</v>
      </c>
      <c r="I106" s="21">
        <v>110.940218794722</v>
      </c>
      <c r="J106" s="21">
        <v>105.807030056964</v>
      </c>
      <c r="K106" s="21">
        <v>119.26957727326599</v>
      </c>
      <c r="L106" s="21">
        <v>93.805866138657905</v>
      </c>
      <c r="M106" s="21">
        <v>99.068056712822894</v>
      </c>
      <c r="N106" s="21">
        <v>94.116610308508896</v>
      </c>
      <c r="O106" s="21">
        <v>194.024188942254</v>
      </c>
      <c r="P106" s="21">
        <v>64.958578021872995</v>
      </c>
      <c r="Q106" s="21">
        <v>1.1290382514200801</v>
      </c>
      <c r="R106" s="21">
        <v>2.7425118600490901</v>
      </c>
      <c r="S106" s="21">
        <v>1.7453189689536299</v>
      </c>
    </row>
    <row r="107" spans="1:19" x14ac:dyDescent="0.25">
      <c r="A107" s="30">
        <v>43344</v>
      </c>
      <c r="B107" s="21">
        <v>104.745361282951</v>
      </c>
      <c r="C107" s="21">
        <v>160.318257639525</v>
      </c>
      <c r="D107" s="21">
        <v>110.981076663816</v>
      </c>
      <c r="E107" s="21">
        <v>113.29262808441599</v>
      </c>
      <c r="F107" s="21">
        <v>118.190767561732</v>
      </c>
      <c r="G107" s="21">
        <v>127.997784818886</v>
      </c>
      <c r="H107" s="21">
        <v>97.767645399192702</v>
      </c>
      <c r="I107" s="21">
        <v>106.78795299112601</v>
      </c>
      <c r="J107" s="21">
        <v>111.84490843503001</v>
      </c>
      <c r="K107" s="21">
        <v>92.096091538051994</v>
      </c>
      <c r="L107" s="21">
        <v>91.447944636897503</v>
      </c>
      <c r="M107" s="21">
        <v>103.24210029327899</v>
      </c>
      <c r="N107" s="21">
        <v>87.940191195313702</v>
      </c>
      <c r="O107" s="21">
        <v>214.36843249168899</v>
      </c>
      <c r="P107" s="21">
        <v>69.280068079473807</v>
      </c>
      <c r="Q107" s="21">
        <v>1.1388860179870901</v>
      </c>
      <c r="R107" s="21">
        <v>2.7623957919066</v>
      </c>
      <c r="S107" s="21">
        <v>1.7663500530795599</v>
      </c>
    </row>
    <row r="108" spans="1:19" x14ac:dyDescent="0.25">
      <c r="A108" s="30">
        <v>43374</v>
      </c>
      <c r="B108" s="21">
        <v>104.62089749260301</v>
      </c>
      <c r="C108" s="21">
        <v>162.998934299778</v>
      </c>
      <c r="D108" s="21">
        <v>76.393056712808999</v>
      </c>
      <c r="E108" s="21">
        <v>108.14684531378199</v>
      </c>
      <c r="F108" s="21">
        <v>129.195343505479</v>
      </c>
      <c r="G108" s="21">
        <v>132.40586905454299</v>
      </c>
      <c r="H108" s="21">
        <v>99.681046779447499</v>
      </c>
      <c r="I108" s="21">
        <v>107.270836732719</v>
      </c>
      <c r="J108" s="21">
        <v>110.06723278920001</v>
      </c>
      <c r="K108" s="21">
        <v>97.4720271781935</v>
      </c>
      <c r="L108" s="21">
        <v>93.820520777706605</v>
      </c>
      <c r="M108" s="21">
        <v>102.627492845454</v>
      </c>
      <c r="N108" s="21">
        <v>90.909755035740702</v>
      </c>
      <c r="O108" s="21">
        <v>206.783173711839</v>
      </c>
      <c r="P108" s="21">
        <v>64.284914479821296</v>
      </c>
      <c r="Q108" s="21">
        <v>1.14011284470406</v>
      </c>
      <c r="R108" s="21">
        <v>2.6608780085097501</v>
      </c>
      <c r="S108" s="21">
        <v>1.72013130867763</v>
      </c>
    </row>
    <row r="109" spans="1:19" x14ac:dyDescent="0.25">
      <c r="A109" s="30">
        <v>43405</v>
      </c>
      <c r="B109" s="21">
        <v>104.161089377989</v>
      </c>
      <c r="C109" s="21">
        <v>166.93786673537099</v>
      </c>
      <c r="D109" s="21">
        <v>107.205182421145</v>
      </c>
      <c r="E109" s="21">
        <v>112.238819954801</v>
      </c>
      <c r="F109" s="21">
        <v>125.418139786265</v>
      </c>
      <c r="G109" s="21">
        <v>130.52217315267799</v>
      </c>
      <c r="H109" s="21">
        <v>102.40801337348201</v>
      </c>
      <c r="I109" s="21">
        <v>104.193329667055</v>
      </c>
      <c r="J109" s="21">
        <v>122.11229694842</v>
      </c>
      <c r="K109" s="21">
        <v>124.896808060045</v>
      </c>
      <c r="L109" s="21">
        <v>91.4791247294757</v>
      </c>
      <c r="M109" s="21">
        <v>101.461159127428</v>
      </c>
      <c r="N109" s="21">
        <v>93.625695644381196</v>
      </c>
      <c r="O109" s="21">
        <v>223.060682268297</v>
      </c>
      <c r="P109" s="21">
        <v>68.853535724004402</v>
      </c>
      <c r="Q109" s="21">
        <v>1.14698842456108</v>
      </c>
      <c r="R109" s="21">
        <v>2.81975859137372</v>
      </c>
      <c r="S109" s="21">
        <v>1.77160822937716</v>
      </c>
    </row>
    <row r="110" spans="1:19" x14ac:dyDescent="0.25">
      <c r="A110" s="30">
        <v>43435</v>
      </c>
      <c r="B110" s="21">
        <v>105.186816778121</v>
      </c>
      <c r="C110" s="21">
        <v>168.67678282378699</v>
      </c>
      <c r="D110" s="21">
        <v>112.752129004086</v>
      </c>
      <c r="E110" s="21">
        <v>113.93321778613701</v>
      </c>
      <c r="F110" s="21">
        <v>115.897012741411</v>
      </c>
      <c r="G110" s="21">
        <v>134.15562700469701</v>
      </c>
      <c r="H110" s="21">
        <v>106.30129254111399</v>
      </c>
      <c r="I110" s="21">
        <v>109.779150922127</v>
      </c>
      <c r="J110" s="21">
        <v>118.136811198798</v>
      </c>
      <c r="K110" s="21">
        <v>94.583863948350498</v>
      </c>
      <c r="L110" s="21">
        <v>98.281605191049394</v>
      </c>
      <c r="M110" s="21">
        <v>108.275047086562</v>
      </c>
      <c r="N110" s="21">
        <v>88.068703984668801</v>
      </c>
      <c r="O110" s="21">
        <v>243.11487056439299</v>
      </c>
      <c r="P110" s="21">
        <v>64.709449420226406</v>
      </c>
      <c r="Q110" s="21">
        <v>1.15936294003452</v>
      </c>
      <c r="R110" s="21">
        <v>2.8389329596747999</v>
      </c>
      <c r="S110" s="21">
        <v>1.77236157825526</v>
      </c>
    </row>
    <row r="111" spans="1:19" x14ac:dyDescent="0.25">
      <c r="A111" s="30">
        <v>43466</v>
      </c>
      <c r="B111" s="21">
        <v>104.080778742832</v>
      </c>
      <c r="C111" s="21">
        <v>166.21365971819699</v>
      </c>
      <c r="D111" s="21">
        <v>108.3001661056</v>
      </c>
      <c r="E111" s="21">
        <v>111.70203731316801</v>
      </c>
      <c r="F111" s="21">
        <v>132.05705234216001</v>
      </c>
      <c r="G111" s="21">
        <v>127.41457609132399</v>
      </c>
      <c r="H111" s="21">
        <v>107.064541915684</v>
      </c>
      <c r="I111" s="21">
        <v>105.09611677621599</v>
      </c>
      <c r="J111" s="21">
        <v>115.803612490353</v>
      </c>
      <c r="K111" s="21">
        <v>82.076968857462305</v>
      </c>
      <c r="L111" s="21">
        <v>85.308775190482294</v>
      </c>
      <c r="M111" s="21">
        <v>107.604448596354</v>
      </c>
      <c r="N111" s="21">
        <v>85.697124546830096</v>
      </c>
      <c r="O111" s="21">
        <v>225.56531170517101</v>
      </c>
      <c r="P111" s="21">
        <v>65.221522301491703</v>
      </c>
      <c r="Q111" s="21">
        <v>1.13450764334127</v>
      </c>
      <c r="R111" s="21">
        <v>2.72285661378511</v>
      </c>
      <c r="S111" s="21">
        <v>1.7535973313453099</v>
      </c>
    </row>
    <row r="112" spans="1:19" x14ac:dyDescent="0.25">
      <c r="A112" s="30">
        <v>43497</v>
      </c>
      <c r="B112" s="21">
        <v>107.126880444305</v>
      </c>
      <c r="C112" s="21">
        <v>158.34193111994301</v>
      </c>
      <c r="D112" s="21">
        <v>114.705701493853</v>
      </c>
      <c r="E112" s="21">
        <v>109.002832805683</v>
      </c>
      <c r="F112" s="21">
        <v>120.643869209678</v>
      </c>
      <c r="G112" s="21">
        <v>126.161219736913</v>
      </c>
      <c r="H112" s="21">
        <v>104.391428264189</v>
      </c>
      <c r="I112" s="21">
        <v>105.731104821907</v>
      </c>
      <c r="J112" s="21">
        <v>119.12268738683299</v>
      </c>
      <c r="K112" s="21">
        <v>86.629686165418605</v>
      </c>
      <c r="L112" s="21">
        <v>87.325430106564994</v>
      </c>
      <c r="M112" s="21">
        <v>107.68599152488</v>
      </c>
      <c r="N112" s="21">
        <v>95.023101811786404</v>
      </c>
      <c r="O112" s="21">
        <v>221.98661015298799</v>
      </c>
      <c r="P112" s="21">
        <v>64.885387293209504</v>
      </c>
      <c r="Q112" s="21">
        <v>1.1400690287634401</v>
      </c>
      <c r="R112" s="21">
        <v>2.85387900412971</v>
      </c>
      <c r="S112" s="21">
        <v>1.7820554794306001</v>
      </c>
    </row>
    <row r="113" spans="1:19" x14ac:dyDescent="0.25">
      <c r="A113" s="30">
        <v>43525</v>
      </c>
      <c r="B113" s="21">
        <v>106.878298516078</v>
      </c>
      <c r="C113" s="21">
        <v>160.85710522532699</v>
      </c>
      <c r="D113" s="21">
        <v>114.596301756488</v>
      </c>
      <c r="E113" s="21">
        <v>113.335049180692</v>
      </c>
      <c r="F113" s="21">
        <v>131.87612941255099</v>
      </c>
      <c r="G113" s="21">
        <v>124.36680223593299</v>
      </c>
      <c r="H113" s="21">
        <v>102.560583848793</v>
      </c>
      <c r="I113" s="21">
        <v>113.85893849899099</v>
      </c>
      <c r="J113" s="21">
        <v>135.41480844827601</v>
      </c>
      <c r="K113" s="21">
        <v>104.616750973283</v>
      </c>
      <c r="L113" s="21">
        <v>88.900813234285806</v>
      </c>
      <c r="M113" s="21">
        <v>104.47419885032301</v>
      </c>
      <c r="N113" s="21">
        <v>91.257935666705293</v>
      </c>
      <c r="O113" s="21">
        <v>214.930654493383</v>
      </c>
      <c r="P113" s="21">
        <v>63.011975711083203</v>
      </c>
      <c r="Q113" s="21">
        <v>1.1314868230500701</v>
      </c>
      <c r="R113" s="21">
        <v>2.8941798114002402</v>
      </c>
      <c r="S113" s="21">
        <v>1.7897045285925499</v>
      </c>
    </row>
    <row r="114" spans="1:19" x14ac:dyDescent="0.25">
      <c r="A114" s="30">
        <v>43556</v>
      </c>
      <c r="B114" s="21">
        <v>109.4276183808</v>
      </c>
      <c r="C114" s="21">
        <v>160.38612586891799</v>
      </c>
      <c r="D114" s="21">
        <v>118.352255081911</v>
      </c>
      <c r="E114" s="21">
        <v>115.300932938275</v>
      </c>
      <c r="F114" s="21">
        <v>142.49542783758901</v>
      </c>
      <c r="G114" s="21">
        <v>134.90814318750299</v>
      </c>
      <c r="H114" s="21">
        <v>105.83148463677701</v>
      </c>
      <c r="I114" s="21">
        <v>113.180811177367</v>
      </c>
      <c r="J114" s="21">
        <v>130.411044606004</v>
      </c>
      <c r="K114" s="21">
        <v>88.310476762586802</v>
      </c>
      <c r="L114" s="21">
        <v>88.317957189275603</v>
      </c>
      <c r="M114" s="21">
        <v>106.42952784453</v>
      </c>
      <c r="N114" s="21">
        <v>88.323576679370404</v>
      </c>
      <c r="O114" s="21">
        <v>235.96910825440099</v>
      </c>
      <c r="P114" s="21">
        <v>65.346652266166799</v>
      </c>
      <c r="Q114" s="21">
        <v>1.11978394237306</v>
      </c>
      <c r="R114" s="21">
        <v>2.88753679318839</v>
      </c>
      <c r="S114" s="21">
        <v>1.78743012769527</v>
      </c>
    </row>
    <row r="115" spans="1:19" x14ac:dyDescent="0.25">
      <c r="A115" s="30">
        <v>43586</v>
      </c>
      <c r="B115" s="21">
        <v>107.910819804081</v>
      </c>
      <c r="C115" s="21">
        <v>165.90004669035099</v>
      </c>
      <c r="D115" s="21">
        <v>129.209112083565</v>
      </c>
      <c r="E115" s="21">
        <v>110.967692206183</v>
      </c>
      <c r="F115" s="21">
        <v>115.95830304101401</v>
      </c>
      <c r="G115" s="21">
        <v>129.948015005511</v>
      </c>
      <c r="H115" s="21">
        <v>115.07866510938899</v>
      </c>
      <c r="I115" s="21">
        <v>121.331126541863</v>
      </c>
      <c r="J115" s="21">
        <v>126.32828524967501</v>
      </c>
      <c r="K115" s="21">
        <v>88.166056585502901</v>
      </c>
      <c r="L115" s="21">
        <v>95.683102998049094</v>
      </c>
      <c r="M115" s="21">
        <v>106.078987951936</v>
      </c>
      <c r="N115" s="21">
        <v>88.506750821092595</v>
      </c>
      <c r="O115" s="21">
        <v>285.55878842125497</v>
      </c>
      <c r="P115" s="21">
        <v>66.712066590105394</v>
      </c>
      <c r="Q115" s="21">
        <v>1.1225865855413899</v>
      </c>
      <c r="R115" s="21">
        <v>2.8766921140609498</v>
      </c>
      <c r="S115" s="21">
        <v>1.7832597953214</v>
      </c>
    </row>
    <row r="116" spans="1:19" x14ac:dyDescent="0.25">
      <c r="A116" s="30">
        <v>43617</v>
      </c>
      <c r="B116" s="21">
        <v>111.193204835118</v>
      </c>
      <c r="C116" s="21">
        <v>164.18090271287599</v>
      </c>
      <c r="D116" s="21">
        <v>117.23008301982</v>
      </c>
      <c r="E116" s="21">
        <v>115.01324534985901</v>
      </c>
      <c r="F116" s="21">
        <v>134.84244208728001</v>
      </c>
      <c r="G116" s="21">
        <v>137.65255920636301</v>
      </c>
      <c r="H116" s="21">
        <v>114.190574612668</v>
      </c>
      <c r="I116" s="21">
        <v>115.788608187154</v>
      </c>
      <c r="J116" s="21">
        <v>137.56465685956201</v>
      </c>
      <c r="K116" s="21">
        <v>95.504721691811596</v>
      </c>
      <c r="L116" s="21">
        <v>99.179861839058006</v>
      </c>
      <c r="M116" s="21">
        <v>107.779344611247</v>
      </c>
      <c r="N116" s="21">
        <v>92.058827719639098</v>
      </c>
      <c r="O116" s="21">
        <v>249.60433120079199</v>
      </c>
      <c r="P116" s="21">
        <v>69.782294077843702</v>
      </c>
      <c r="Q116" s="21">
        <v>1.1643656280526</v>
      </c>
      <c r="R116" s="21">
        <v>2.9159098194164099</v>
      </c>
      <c r="S116" s="21">
        <v>1.79365821844513</v>
      </c>
    </row>
    <row r="117" spans="1:19" x14ac:dyDescent="0.25">
      <c r="A117" s="30">
        <v>43647</v>
      </c>
      <c r="B117" s="21">
        <v>110.37787338251</v>
      </c>
      <c r="C117" s="21">
        <v>158.81741920973599</v>
      </c>
      <c r="D117" s="21">
        <v>116.023812107315</v>
      </c>
      <c r="E117" s="21">
        <v>111.75549543478699</v>
      </c>
      <c r="F117" s="21">
        <v>131.92784341442101</v>
      </c>
      <c r="G117" s="21">
        <v>138.48439558208301</v>
      </c>
      <c r="H117" s="21">
        <v>117.57645711200099</v>
      </c>
      <c r="I117" s="21">
        <v>118.729012569478</v>
      </c>
      <c r="J117" s="21">
        <v>120.08212257058599</v>
      </c>
      <c r="K117" s="21">
        <v>93.204040130457003</v>
      </c>
      <c r="L117" s="21">
        <v>99.065800918104799</v>
      </c>
      <c r="M117" s="21">
        <v>111.533724161308</v>
      </c>
      <c r="N117" s="21">
        <v>84.265863088486597</v>
      </c>
      <c r="O117" s="21">
        <v>249.403708385926</v>
      </c>
      <c r="P117" s="21">
        <v>67.575665293240803</v>
      </c>
      <c r="Q117" s="21">
        <v>1.1648359129024699</v>
      </c>
      <c r="R117" s="21">
        <v>2.8490236848543198</v>
      </c>
      <c r="S117" s="21">
        <v>1.7834445505000101</v>
      </c>
    </row>
    <row r="118" spans="1:19" x14ac:dyDescent="0.25">
      <c r="A118" s="30">
        <v>43678</v>
      </c>
      <c r="B118" s="21">
        <v>110.552652990144</v>
      </c>
      <c r="C118" s="21">
        <v>161.19429900822001</v>
      </c>
      <c r="D118" s="21">
        <v>116.966808135154</v>
      </c>
      <c r="E118" s="21">
        <v>116.012528680865</v>
      </c>
      <c r="F118" s="21">
        <v>150.863720352987</v>
      </c>
      <c r="G118" s="21">
        <v>139.22939768445099</v>
      </c>
      <c r="H118" s="21">
        <v>112.883602955779</v>
      </c>
      <c r="I118" s="21">
        <v>111.93715708333799</v>
      </c>
      <c r="J118" s="21">
        <v>132.58929133493899</v>
      </c>
      <c r="K118" s="21">
        <v>85.257866364786594</v>
      </c>
      <c r="L118" s="21">
        <v>90.987991678247695</v>
      </c>
      <c r="M118" s="21">
        <v>107.22434649176699</v>
      </c>
      <c r="N118" s="21">
        <v>93.031684798029502</v>
      </c>
      <c r="O118" s="21">
        <v>248.52420455380101</v>
      </c>
      <c r="P118" s="21">
        <v>63.965949127613598</v>
      </c>
      <c r="Q118" s="21">
        <v>1.1423876923676901</v>
      </c>
      <c r="R118" s="21">
        <v>2.8743676440068402</v>
      </c>
      <c r="S118" s="21">
        <v>1.7844157000445899</v>
      </c>
    </row>
    <row r="119" spans="1:19" x14ac:dyDescent="0.25">
      <c r="A119" s="30">
        <v>43709</v>
      </c>
      <c r="B119" s="21">
        <v>112.532587868077</v>
      </c>
      <c r="C119" s="21">
        <v>157.696285058488</v>
      </c>
      <c r="D119" s="21">
        <v>114.08918687568099</v>
      </c>
      <c r="E119" s="21">
        <v>115.122812503381</v>
      </c>
      <c r="F119" s="21">
        <v>136.23586260585299</v>
      </c>
      <c r="G119" s="21">
        <v>140.34391399242099</v>
      </c>
      <c r="H119" s="21">
        <v>115.40458182209299</v>
      </c>
      <c r="I119" s="21">
        <v>115.95674268378001</v>
      </c>
      <c r="J119" s="21">
        <v>132.04223305251</v>
      </c>
      <c r="K119" s="21">
        <v>83.254048137960893</v>
      </c>
      <c r="L119" s="21">
        <v>96.455169301588597</v>
      </c>
      <c r="M119" s="21">
        <v>107.457635968451</v>
      </c>
      <c r="N119" s="21">
        <v>86.890529289351903</v>
      </c>
      <c r="O119" s="21">
        <v>291.12076885327002</v>
      </c>
      <c r="P119" s="21">
        <v>65.282396905287001</v>
      </c>
      <c r="Q119" s="21">
        <v>1.1315526711869099</v>
      </c>
      <c r="R119" s="21">
        <v>2.8435267145253702</v>
      </c>
      <c r="S119" s="21">
        <v>1.77131990658954</v>
      </c>
    </row>
    <row r="120" spans="1:19" x14ac:dyDescent="0.25">
      <c r="A120" s="30">
        <v>43739</v>
      </c>
      <c r="B120" s="21">
        <v>114.036021983314</v>
      </c>
      <c r="C120" s="21">
        <v>154.582626574892</v>
      </c>
      <c r="D120" s="21">
        <v>118.186019593816</v>
      </c>
      <c r="E120" s="21">
        <v>116.248722971916</v>
      </c>
      <c r="F120" s="21">
        <v>143.24122736668099</v>
      </c>
      <c r="G120" s="21">
        <v>138.718467920417</v>
      </c>
      <c r="H120" s="21">
        <v>116.77300231724</v>
      </c>
      <c r="I120" s="21">
        <v>108.119450177152</v>
      </c>
      <c r="J120" s="21">
        <v>135.46407644056899</v>
      </c>
      <c r="K120" s="21">
        <v>98.646384133407395</v>
      </c>
      <c r="L120" s="21">
        <v>96.7406842902449</v>
      </c>
      <c r="M120" s="21">
        <v>109.794958658665</v>
      </c>
      <c r="N120" s="21">
        <v>88.234757567017596</v>
      </c>
      <c r="O120" s="21">
        <v>329.00664106771802</v>
      </c>
      <c r="P120" s="21">
        <v>69.542710111952303</v>
      </c>
      <c r="Q120" s="21">
        <v>1.12901761962957</v>
      </c>
      <c r="R120" s="21">
        <v>2.96677890582228</v>
      </c>
      <c r="S120" s="21">
        <v>1.8247140647442199</v>
      </c>
    </row>
    <row r="121" spans="1:19" x14ac:dyDescent="0.25">
      <c r="A121" s="30">
        <v>43770</v>
      </c>
      <c r="B121" s="21">
        <v>114.33888326197</v>
      </c>
      <c r="C121" s="21">
        <v>157.64914937534101</v>
      </c>
      <c r="D121" s="21">
        <v>121.408087066975</v>
      </c>
      <c r="E121" s="21">
        <v>113.197289977002</v>
      </c>
      <c r="F121" s="21">
        <v>149.38092879809901</v>
      </c>
      <c r="G121" s="21">
        <v>136.89151063110199</v>
      </c>
      <c r="H121" s="21">
        <v>111.055874914714</v>
      </c>
      <c r="I121" s="21">
        <v>113.845687989513</v>
      </c>
      <c r="J121" s="21">
        <v>124.4968571877</v>
      </c>
      <c r="K121" s="21">
        <v>112.87689362976801</v>
      </c>
      <c r="L121" s="21">
        <v>95.492703473617993</v>
      </c>
      <c r="M121" s="21">
        <v>111.29938607647701</v>
      </c>
      <c r="N121" s="21">
        <v>83.951044071457403</v>
      </c>
      <c r="O121" s="21">
        <v>277.60366314435203</v>
      </c>
      <c r="P121" s="21">
        <v>71.729617865271095</v>
      </c>
      <c r="Q121" s="21">
        <v>1.12401011603999</v>
      </c>
      <c r="R121" s="21">
        <v>2.8741337980004502</v>
      </c>
      <c r="S121" s="21">
        <v>1.7910373497360501</v>
      </c>
    </row>
    <row r="122" spans="1:19" x14ac:dyDescent="0.25">
      <c r="A122" s="30">
        <v>43800</v>
      </c>
      <c r="B122" s="21">
        <v>114.98592365097799</v>
      </c>
      <c r="C122" s="21">
        <v>157.50230578343201</v>
      </c>
      <c r="D122" s="21">
        <v>119.512605990186</v>
      </c>
      <c r="E122" s="21">
        <v>113.685022261225</v>
      </c>
      <c r="F122" s="21">
        <v>125.674225229849</v>
      </c>
      <c r="G122" s="21">
        <v>130.31625857604999</v>
      </c>
      <c r="H122" s="21">
        <v>110.387222482144</v>
      </c>
      <c r="I122" s="21">
        <v>113.12134253716501</v>
      </c>
      <c r="J122" s="21">
        <v>124.06795242519</v>
      </c>
      <c r="K122" s="21">
        <v>114.76785093933</v>
      </c>
      <c r="L122" s="21">
        <v>91.8936737663538</v>
      </c>
      <c r="M122" s="21">
        <v>107.73697953155001</v>
      </c>
      <c r="N122" s="21">
        <v>82.802449081019304</v>
      </c>
      <c r="O122" s="21">
        <v>250.42311702176099</v>
      </c>
      <c r="P122" s="21">
        <v>74.6706793822799</v>
      </c>
      <c r="Q122" s="21">
        <v>1.12999601567887</v>
      </c>
      <c r="R122" s="21">
        <v>2.9010207369117702</v>
      </c>
      <c r="S122" s="21">
        <v>1.795781690369</v>
      </c>
    </row>
    <row r="123" spans="1:19" x14ac:dyDescent="0.25">
      <c r="A123" s="30">
        <v>43831</v>
      </c>
      <c r="B123" s="21">
        <v>118.23721604339499</v>
      </c>
      <c r="C123" s="21">
        <v>152.226866129634</v>
      </c>
      <c r="D123" s="21">
        <v>123.121495287407</v>
      </c>
      <c r="E123" s="21">
        <v>110.91947488673701</v>
      </c>
      <c r="F123" s="21">
        <v>134.01122406595201</v>
      </c>
      <c r="G123" s="21">
        <v>136.301848429106</v>
      </c>
      <c r="H123" s="21">
        <v>107.405236124868</v>
      </c>
      <c r="I123" s="21">
        <v>110.11284251357</v>
      </c>
      <c r="J123" s="21">
        <v>134.00455479137301</v>
      </c>
      <c r="K123" s="21">
        <v>81.398150207524097</v>
      </c>
      <c r="L123" s="21">
        <v>87.133637419698502</v>
      </c>
      <c r="M123" s="21">
        <v>105.58698167033199</v>
      </c>
      <c r="N123" s="21">
        <v>84.453236064809005</v>
      </c>
      <c r="O123" s="21">
        <v>293.93500659285502</v>
      </c>
      <c r="P123" s="21">
        <v>61.637882473400197</v>
      </c>
      <c r="Q123" s="21">
        <v>1.12995829244671</v>
      </c>
      <c r="R123" s="21">
        <v>2.8702846506429398</v>
      </c>
      <c r="S123" s="21">
        <v>1.80244555447724</v>
      </c>
    </row>
    <row r="124" spans="1:19" x14ac:dyDescent="0.25">
      <c r="A124" s="30">
        <v>43862</v>
      </c>
      <c r="B124" s="21">
        <v>116.378601243852</v>
      </c>
      <c r="C124" s="21">
        <v>162.610244471275</v>
      </c>
      <c r="D124" s="21">
        <v>123.50466745051899</v>
      </c>
      <c r="E124" s="21">
        <v>117.235171124963</v>
      </c>
      <c r="F124" s="21">
        <v>136.32185182507899</v>
      </c>
      <c r="G124" s="21">
        <v>140.77883352038199</v>
      </c>
      <c r="H124" s="21">
        <v>110.923925647557</v>
      </c>
      <c r="I124" s="21">
        <v>112.59648545678201</v>
      </c>
      <c r="J124" s="21">
        <v>130.61129985107999</v>
      </c>
      <c r="K124" s="21">
        <v>90.167391373831705</v>
      </c>
      <c r="L124" s="21">
        <v>97.7153157654339</v>
      </c>
      <c r="M124" s="21">
        <v>115.675911425678</v>
      </c>
      <c r="N124" s="21">
        <v>80.949506001977298</v>
      </c>
      <c r="O124" s="21">
        <v>240.89255305253599</v>
      </c>
      <c r="P124" s="21">
        <v>64.445636317793799</v>
      </c>
      <c r="Q124" s="21">
        <v>1.1275863937288699</v>
      </c>
      <c r="R124" s="21">
        <v>2.9176033014178802</v>
      </c>
      <c r="S124" s="21">
        <v>1.8091839155885701</v>
      </c>
    </row>
    <row r="125" spans="1:19" x14ac:dyDescent="0.25">
      <c r="A125" s="30">
        <v>43891</v>
      </c>
      <c r="B125" s="21">
        <v>119.44622931923099</v>
      </c>
      <c r="C125" s="21">
        <v>157.892978596261</v>
      </c>
      <c r="D125" s="21">
        <v>122.664308848549</v>
      </c>
      <c r="E125" s="21">
        <v>114.832640885145</v>
      </c>
      <c r="F125" s="21">
        <v>147.72469232624101</v>
      </c>
      <c r="G125" s="21">
        <v>148.23718118337499</v>
      </c>
      <c r="H125" s="21">
        <v>108.256248806627</v>
      </c>
      <c r="I125" s="21">
        <v>107.22991154029</v>
      </c>
      <c r="J125" s="21">
        <v>115.01520206195499</v>
      </c>
      <c r="K125" s="21">
        <v>90.738840549873203</v>
      </c>
      <c r="L125" s="21">
        <v>93.095025276185893</v>
      </c>
      <c r="M125" s="21">
        <v>108.518035369697</v>
      </c>
      <c r="N125" s="21">
        <v>79.808971966773996</v>
      </c>
      <c r="O125" s="21">
        <v>210.64132875357501</v>
      </c>
      <c r="P125" s="21">
        <v>62.507269282322298</v>
      </c>
      <c r="Q125" s="21">
        <v>1.11933230485649</v>
      </c>
      <c r="R125" s="21">
        <v>2.86400504635774</v>
      </c>
      <c r="S125" s="21">
        <v>1.80592114274293</v>
      </c>
    </row>
    <row r="126" spans="1:19" x14ac:dyDescent="0.25">
      <c r="A126" s="30">
        <v>43922</v>
      </c>
      <c r="B126" s="21">
        <v>114.82566372894399</v>
      </c>
      <c r="C126" s="21">
        <v>116.007672798068</v>
      </c>
      <c r="D126" s="21">
        <v>112.877344654696</v>
      </c>
      <c r="E126" s="21">
        <v>108.958450927893</v>
      </c>
      <c r="F126" s="21">
        <v>145.97179947411101</v>
      </c>
      <c r="G126" s="21">
        <v>113.97921623755499</v>
      </c>
      <c r="H126" s="21">
        <v>92.025227905121596</v>
      </c>
      <c r="I126" s="21">
        <v>102.72637821734</v>
      </c>
      <c r="J126" s="21">
        <v>107.674604721732</v>
      </c>
      <c r="K126" s="21">
        <v>72.402765017769994</v>
      </c>
      <c r="L126" s="21">
        <v>69.156376085489995</v>
      </c>
      <c r="M126" s="21">
        <v>83.060967682063904</v>
      </c>
      <c r="N126" s="21">
        <v>35.144743490275999</v>
      </c>
      <c r="O126" s="21">
        <v>238.81631204761601</v>
      </c>
      <c r="P126" s="21">
        <v>22.8193683007873</v>
      </c>
      <c r="Q126" s="21">
        <v>1.0574648920460901</v>
      </c>
      <c r="R126" s="21">
        <v>2.4028052005629501</v>
      </c>
      <c r="S126" s="21">
        <v>1.6079457507604</v>
      </c>
    </row>
    <row r="127" spans="1:19" x14ac:dyDescent="0.25">
      <c r="A127" s="30">
        <v>43952</v>
      </c>
      <c r="B127" s="21">
        <v>117.221332390138</v>
      </c>
      <c r="C127" s="21">
        <v>142.874203462423</v>
      </c>
      <c r="D127" s="21">
        <v>105.77969625778201</v>
      </c>
      <c r="E127" s="21">
        <v>105.590690893709</v>
      </c>
      <c r="F127" s="21">
        <v>157.43995513450099</v>
      </c>
      <c r="G127" s="21">
        <v>124.716144975875</v>
      </c>
      <c r="H127" s="21">
        <v>102.3396499486</v>
      </c>
      <c r="I127" s="21">
        <v>99.971217976892703</v>
      </c>
      <c r="J127" s="21">
        <v>126.091485122633</v>
      </c>
      <c r="K127" s="21">
        <v>91.529506398833902</v>
      </c>
      <c r="L127" s="21">
        <v>86.376143160332603</v>
      </c>
      <c r="M127" s="21">
        <v>113.378754973336</v>
      </c>
      <c r="N127" s="21">
        <v>58.6669958405706</v>
      </c>
      <c r="O127" s="21">
        <v>230.748714094241</v>
      </c>
      <c r="P127" s="21">
        <v>50.982853292362499</v>
      </c>
      <c r="Q127" s="21">
        <v>0.97270022981081705</v>
      </c>
      <c r="R127" s="21">
        <v>2.6022239964021598</v>
      </c>
      <c r="S127" s="21">
        <v>1.6358741386189499</v>
      </c>
    </row>
    <row r="128" spans="1:19" x14ac:dyDescent="0.25">
      <c r="A128" s="30">
        <v>43983</v>
      </c>
      <c r="B128" s="21">
        <v>115.666593497254</v>
      </c>
      <c r="C128" s="21">
        <v>154.568028381967</v>
      </c>
      <c r="D128" s="21">
        <v>104.254441363357</v>
      </c>
      <c r="E128" s="21">
        <v>112.219993442847</v>
      </c>
      <c r="F128" s="21">
        <v>159.302814495229</v>
      </c>
      <c r="G128" s="21">
        <v>143.73854732741299</v>
      </c>
      <c r="H128" s="21">
        <v>111.58781816636299</v>
      </c>
      <c r="I128" s="21">
        <v>109.572120205237</v>
      </c>
      <c r="J128" s="21">
        <v>114.93476061977699</v>
      </c>
      <c r="K128" s="21">
        <v>88.189533795736693</v>
      </c>
      <c r="L128" s="21">
        <v>96.9457396066813</v>
      </c>
      <c r="M128" s="21">
        <v>113.41948062842501</v>
      </c>
      <c r="N128" s="21">
        <v>79.170392684833104</v>
      </c>
      <c r="O128" s="21">
        <v>214.95584584090599</v>
      </c>
      <c r="P128" s="21">
        <v>62.674307250337897</v>
      </c>
      <c r="Q128" s="21">
        <v>0.96031428818734199</v>
      </c>
      <c r="R128" s="21">
        <v>2.6829120504311099</v>
      </c>
      <c r="S128" s="21">
        <v>1.65763889074634</v>
      </c>
    </row>
    <row r="129" spans="1:19" x14ac:dyDescent="0.25">
      <c r="A129" s="30">
        <v>44013</v>
      </c>
      <c r="B129" s="21">
        <v>118.294820719551</v>
      </c>
      <c r="C129" s="21">
        <v>163.195381339319</v>
      </c>
      <c r="D129" s="21">
        <v>108.664306557149</v>
      </c>
      <c r="E129" s="21">
        <v>117.887123166752</v>
      </c>
      <c r="F129" s="21">
        <v>167.26881870816999</v>
      </c>
      <c r="G129" s="21">
        <v>145.92416981462401</v>
      </c>
      <c r="H129" s="21">
        <v>109.768218001132</v>
      </c>
      <c r="I129" s="21">
        <v>106.515029579192</v>
      </c>
      <c r="J129" s="21">
        <v>136.478693542473</v>
      </c>
      <c r="K129" s="21">
        <v>96.566951796343005</v>
      </c>
      <c r="L129" s="21">
        <v>98.1040235392516</v>
      </c>
      <c r="M129" s="21">
        <v>115.40170263683601</v>
      </c>
      <c r="N129" s="21">
        <v>88.214989681510502</v>
      </c>
      <c r="O129" s="21">
        <v>227.947584900023</v>
      </c>
      <c r="P129" s="21">
        <v>69.694762585103305</v>
      </c>
      <c r="Q129" s="21">
        <v>0.96372908215959097</v>
      </c>
      <c r="R129" s="21">
        <v>2.86274241149939</v>
      </c>
      <c r="S129" s="21">
        <v>1.68652610125955</v>
      </c>
    </row>
    <row r="130" spans="1:19" x14ac:dyDescent="0.25">
      <c r="A130" s="30">
        <v>44044</v>
      </c>
      <c r="B130" s="21">
        <v>119.47180378106</v>
      </c>
      <c r="C130" s="21">
        <v>160.44353860471901</v>
      </c>
      <c r="D130" s="21">
        <v>114.181974343288</v>
      </c>
      <c r="E130" s="21">
        <v>107.34661413778799</v>
      </c>
      <c r="F130" s="21">
        <v>155.92549669893</v>
      </c>
      <c r="G130" s="21">
        <v>150.83978128922001</v>
      </c>
      <c r="H130" s="21">
        <v>119.403631954974</v>
      </c>
      <c r="I130" s="21">
        <v>109.42989151622599</v>
      </c>
      <c r="J130" s="21">
        <v>128.60227861961701</v>
      </c>
      <c r="K130" s="21">
        <v>94.713539258113201</v>
      </c>
      <c r="L130" s="21">
        <v>93.743538595306404</v>
      </c>
      <c r="M130" s="21">
        <v>118.681413931043</v>
      </c>
      <c r="N130" s="21">
        <v>78.901048234239795</v>
      </c>
      <c r="O130" s="21">
        <v>314.96171759737098</v>
      </c>
      <c r="P130" s="21">
        <v>78.611890097578694</v>
      </c>
      <c r="Q130" s="21">
        <v>1.0229036596610701</v>
      </c>
      <c r="R130" s="21">
        <v>2.8277633191354599</v>
      </c>
      <c r="S130" s="21">
        <v>1.6990724071240699</v>
      </c>
    </row>
    <row r="131" spans="1:19" x14ac:dyDescent="0.25">
      <c r="A131" s="30">
        <v>44075</v>
      </c>
      <c r="B131" s="21">
        <v>120.969900467191</v>
      </c>
      <c r="C131" s="21">
        <v>167.04609668724899</v>
      </c>
      <c r="D131" s="21">
        <v>114.125518510139</v>
      </c>
      <c r="E131" s="21">
        <v>116.189372704546</v>
      </c>
      <c r="F131" s="21">
        <v>162.55327244321299</v>
      </c>
      <c r="G131" s="21">
        <v>153.90444252148899</v>
      </c>
      <c r="H131" s="21">
        <v>122.74020187155899</v>
      </c>
      <c r="I131" s="21">
        <v>107.784778468284</v>
      </c>
      <c r="J131" s="21">
        <v>120.822569815508</v>
      </c>
      <c r="K131" s="21">
        <v>106.444375741881</v>
      </c>
      <c r="L131" s="21">
        <v>99.837647512853096</v>
      </c>
      <c r="M131" s="21">
        <v>119.32488094094499</v>
      </c>
      <c r="N131" s="21">
        <v>90.651260689798207</v>
      </c>
      <c r="O131" s="21">
        <v>188.671538566789</v>
      </c>
      <c r="P131" s="21">
        <v>76.132666370012402</v>
      </c>
      <c r="Q131" s="21">
        <v>1.0120439095211999</v>
      </c>
      <c r="R131" s="21">
        <v>2.9017648305667798</v>
      </c>
      <c r="S131" s="21">
        <v>1.7245576092330499</v>
      </c>
    </row>
    <row r="132" spans="1:19" x14ac:dyDescent="0.25">
      <c r="A132" s="30">
        <v>44105</v>
      </c>
      <c r="B132" s="21">
        <v>122.564250409038</v>
      </c>
      <c r="C132" s="21">
        <v>173.21265982216099</v>
      </c>
      <c r="D132" s="21">
        <v>80.122466988764799</v>
      </c>
      <c r="E132" s="21">
        <v>114.326521937598</v>
      </c>
      <c r="F132" s="21">
        <v>164.275361323113</v>
      </c>
      <c r="G132" s="21">
        <v>154.01214175428899</v>
      </c>
      <c r="H132" s="21">
        <v>123.74710821568</v>
      </c>
      <c r="I132" s="21">
        <v>113.122419606862</v>
      </c>
      <c r="J132" s="21">
        <v>120.447440523735</v>
      </c>
      <c r="K132" s="21">
        <v>103.726232477767</v>
      </c>
      <c r="L132" s="21">
        <v>93.621936430426601</v>
      </c>
      <c r="M132" s="21">
        <v>118.500167660217</v>
      </c>
      <c r="N132" s="21">
        <v>87.885013052928201</v>
      </c>
      <c r="O132" s="21">
        <v>213.44378971741401</v>
      </c>
      <c r="P132" s="21">
        <v>77.080196547394195</v>
      </c>
      <c r="Q132" s="21">
        <v>1.0137787529137601</v>
      </c>
      <c r="R132" s="21">
        <v>2.83519344037818</v>
      </c>
      <c r="S132" s="21">
        <v>1.7197757069069399</v>
      </c>
    </row>
    <row r="133" spans="1:19" x14ac:dyDescent="0.25">
      <c r="A133" s="30">
        <v>44136</v>
      </c>
      <c r="B133" s="21">
        <v>123.38763287101401</v>
      </c>
      <c r="C133" s="21">
        <v>166.04028059094401</v>
      </c>
      <c r="D133" s="21">
        <v>106.968829426429</v>
      </c>
      <c r="E133" s="21">
        <v>115.004473549669</v>
      </c>
      <c r="F133" s="21">
        <v>191.57433257985201</v>
      </c>
      <c r="G133" s="21">
        <v>158.9985036809</v>
      </c>
      <c r="H133" s="21">
        <v>130.30399746017801</v>
      </c>
      <c r="I133" s="21">
        <v>110.33226980942</v>
      </c>
      <c r="J133" s="21">
        <v>120.06786930333099</v>
      </c>
      <c r="K133" s="21">
        <v>81.435532236204907</v>
      </c>
      <c r="L133" s="21">
        <v>98.440786128520301</v>
      </c>
      <c r="M133" s="21">
        <v>119.468496571185</v>
      </c>
      <c r="N133" s="21">
        <v>89.026113724180703</v>
      </c>
      <c r="O133" s="21">
        <v>201.33185831420101</v>
      </c>
      <c r="P133" s="21">
        <v>71.958798022668404</v>
      </c>
      <c r="Q133" s="21">
        <v>1.01909023018832</v>
      </c>
      <c r="R133" s="21">
        <v>2.8911942274428801</v>
      </c>
      <c r="S133" s="21">
        <v>1.7509411224920599</v>
      </c>
    </row>
    <row r="134" spans="1:19" x14ac:dyDescent="0.25">
      <c r="A134" s="30">
        <v>44166</v>
      </c>
      <c r="B134" s="21">
        <v>123.051487328148</v>
      </c>
      <c r="C134" s="21">
        <v>168.01801400179201</v>
      </c>
      <c r="D134" s="21">
        <v>104.657257749073</v>
      </c>
      <c r="E134" s="21">
        <v>118.373494085316</v>
      </c>
      <c r="F134" s="21">
        <v>199.781150200002</v>
      </c>
      <c r="G134" s="21">
        <v>161.087963879304</v>
      </c>
      <c r="H134" s="21">
        <v>121.707917357257</v>
      </c>
      <c r="I134" s="21">
        <v>115.431481887061</v>
      </c>
      <c r="J134" s="21">
        <v>121.62128791635701</v>
      </c>
      <c r="K134" s="21">
        <v>107.664598108679</v>
      </c>
      <c r="L134" s="21">
        <v>101.488770129855</v>
      </c>
      <c r="M134" s="21">
        <v>122.74666556401399</v>
      </c>
      <c r="N134" s="21">
        <v>94.935971061873204</v>
      </c>
      <c r="O134" s="21">
        <v>280.29058958369302</v>
      </c>
      <c r="P134" s="21">
        <v>70.617111725544603</v>
      </c>
      <c r="Q134" s="21">
        <v>1.0073026260453</v>
      </c>
      <c r="R134" s="21">
        <v>2.9174074165475399</v>
      </c>
      <c r="S134" s="21">
        <v>1.7730821284013301</v>
      </c>
    </row>
    <row r="135" spans="1:19" x14ac:dyDescent="0.25">
      <c r="A135" s="30">
        <v>44197</v>
      </c>
      <c r="B135" s="21">
        <v>121.083085388901</v>
      </c>
      <c r="C135" s="21">
        <v>175.55074659715399</v>
      </c>
      <c r="D135" s="21">
        <v>111.230146367694</v>
      </c>
      <c r="E135" s="21">
        <v>115.28417140438501</v>
      </c>
      <c r="F135" s="21">
        <v>172.72688045849799</v>
      </c>
      <c r="G135" s="21">
        <v>159.45584588222101</v>
      </c>
      <c r="H135" s="21">
        <v>130.677803924957</v>
      </c>
      <c r="I135" s="21">
        <v>114.27808287344899</v>
      </c>
      <c r="J135" s="21">
        <v>115.06332931794201</v>
      </c>
      <c r="K135" s="21">
        <v>112.90468644579499</v>
      </c>
      <c r="L135" s="21">
        <v>105.824202292303</v>
      </c>
      <c r="M135" s="21">
        <v>125.558871095227</v>
      </c>
      <c r="N135" s="21">
        <v>94.750167868117501</v>
      </c>
      <c r="O135" s="21">
        <v>774.00489328541596</v>
      </c>
      <c r="P135" s="21">
        <v>73.875683379480193</v>
      </c>
      <c r="Q135" s="21">
        <v>1.02430790671338</v>
      </c>
      <c r="R135" s="21">
        <v>3.0031124286245499</v>
      </c>
      <c r="S135" s="21">
        <v>1.80116799579491</v>
      </c>
    </row>
    <row r="136" spans="1:19" x14ac:dyDescent="0.25">
      <c r="A136" s="30">
        <v>44228</v>
      </c>
      <c r="B136" s="21">
        <v>124.773570933629</v>
      </c>
      <c r="C136" s="21">
        <v>167.385237816407</v>
      </c>
      <c r="D136" s="21">
        <v>105.91114313369</v>
      </c>
      <c r="E136" s="21">
        <v>115.83066554165801</v>
      </c>
      <c r="F136" s="21">
        <v>176.87573878486</v>
      </c>
      <c r="G136" s="21">
        <v>159.75436162518301</v>
      </c>
      <c r="H136" s="21">
        <v>127.639957370772</v>
      </c>
      <c r="I136" s="21">
        <v>113.552595758118</v>
      </c>
      <c r="J136" s="21">
        <v>122.151790789901</v>
      </c>
      <c r="K136" s="21">
        <v>111.792687630248</v>
      </c>
      <c r="L136" s="21">
        <v>100.97244375743</v>
      </c>
      <c r="M136" s="21">
        <v>119.696599330322</v>
      </c>
      <c r="N136" s="21">
        <v>95.797945795039794</v>
      </c>
      <c r="O136" s="21">
        <v>406.70895752082401</v>
      </c>
      <c r="P136" s="21">
        <v>79.337735361383295</v>
      </c>
      <c r="Q136" s="21">
        <v>1.02677350167375</v>
      </c>
      <c r="R136" s="21">
        <v>2.9758341948639102</v>
      </c>
      <c r="S136" s="21">
        <v>1.81452847247439</v>
      </c>
    </row>
    <row r="137" spans="1:19" x14ac:dyDescent="0.25">
      <c r="A137" s="30">
        <v>44256</v>
      </c>
      <c r="B137" s="21">
        <v>124.24154009116501</v>
      </c>
      <c r="C137" s="21">
        <v>174.29380926221401</v>
      </c>
      <c r="D137" s="21">
        <v>115.633249172756</v>
      </c>
      <c r="E137" s="21">
        <v>116.884123905344</v>
      </c>
      <c r="F137" s="21">
        <v>171.47634791371399</v>
      </c>
      <c r="G137" s="21">
        <v>159.22227380999701</v>
      </c>
      <c r="H137" s="21">
        <v>132.18105214346301</v>
      </c>
      <c r="I137" s="21">
        <v>115.314955521282</v>
      </c>
      <c r="J137" s="21">
        <v>130.39612096639399</v>
      </c>
      <c r="K137" s="21">
        <v>96.046882639546993</v>
      </c>
      <c r="L137" s="21">
        <v>104.415904526126</v>
      </c>
      <c r="M137" s="21">
        <v>128.660004818706</v>
      </c>
      <c r="N137" s="21">
        <v>100.776096148817</v>
      </c>
      <c r="O137" s="21">
        <v>335.84482423728599</v>
      </c>
      <c r="P137" s="21">
        <v>90.124028788244402</v>
      </c>
      <c r="Q137" s="21">
        <v>1.0478200015614101</v>
      </c>
      <c r="R137" s="21">
        <v>3.0620196705738199</v>
      </c>
      <c r="S137" s="21">
        <v>1.8456740794248701</v>
      </c>
    </row>
    <row r="138" spans="1:19" x14ac:dyDescent="0.25">
      <c r="A138" s="30">
        <v>44287</v>
      </c>
      <c r="B138" s="21">
        <v>126.33550518817999</v>
      </c>
      <c r="C138" s="21">
        <v>180.32111362599599</v>
      </c>
      <c r="D138" s="21">
        <v>132.59040909373101</v>
      </c>
      <c r="E138" s="21">
        <v>119.799148731624</v>
      </c>
      <c r="F138" s="21">
        <v>186.413370304821</v>
      </c>
      <c r="G138" s="21">
        <v>164.748254830165</v>
      </c>
      <c r="H138" s="21">
        <v>134.108526916855</v>
      </c>
      <c r="I138" s="21">
        <v>117.515343772501</v>
      </c>
      <c r="J138" s="21">
        <v>144.44967321094001</v>
      </c>
      <c r="K138" s="21">
        <v>129.390258942272</v>
      </c>
      <c r="L138" s="21">
        <v>107.85932591853999</v>
      </c>
      <c r="M138" s="21">
        <v>127.443983120702</v>
      </c>
      <c r="N138" s="21">
        <v>107.13030034179</v>
      </c>
      <c r="O138" s="21">
        <v>404.75623250014002</v>
      </c>
      <c r="P138" s="21">
        <v>96.688890898560601</v>
      </c>
      <c r="Q138" s="21">
        <v>1.0721656157597499</v>
      </c>
      <c r="R138" s="21">
        <v>3.2276732605026699</v>
      </c>
      <c r="S138" s="21">
        <v>1.8780888122078201</v>
      </c>
    </row>
    <row r="139" spans="1:19" x14ac:dyDescent="0.25">
      <c r="A139" s="30">
        <v>44317</v>
      </c>
      <c r="B139" s="21">
        <v>125.98314600561901</v>
      </c>
      <c r="C139" s="21">
        <v>195.31425441457901</v>
      </c>
      <c r="D139" s="21">
        <v>177.187438246</v>
      </c>
      <c r="E139" s="21">
        <v>116.822094105548</v>
      </c>
      <c r="F139" s="21">
        <v>165.342589716399</v>
      </c>
      <c r="G139" s="21">
        <v>163.17623114922301</v>
      </c>
      <c r="H139" s="21">
        <v>134.18572180977301</v>
      </c>
      <c r="I139" s="21">
        <v>116.81933926691001</v>
      </c>
      <c r="J139" s="21">
        <v>122.95229121205099</v>
      </c>
      <c r="K139" s="21">
        <v>94.715431632458504</v>
      </c>
      <c r="L139" s="21">
        <v>102.646630083057</v>
      </c>
      <c r="M139" s="21">
        <v>126.411035183398</v>
      </c>
      <c r="N139" s="21">
        <v>104.712953859801</v>
      </c>
      <c r="O139" s="21">
        <v>306.71857073073397</v>
      </c>
      <c r="P139" s="21">
        <v>91.602222139271404</v>
      </c>
      <c r="Q139" s="21">
        <v>1.0959193884423399</v>
      </c>
      <c r="R139" s="21">
        <v>3.04916559319744</v>
      </c>
      <c r="S139" s="21">
        <v>1.88135278217528</v>
      </c>
    </row>
    <row r="140" spans="1:19" x14ac:dyDescent="0.25">
      <c r="A140" s="30">
        <v>44348</v>
      </c>
      <c r="B140" s="21">
        <v>126.560153204443</v>
      </c>
      <c r="C140" s="21">
        <v>180.77235667076499</v>
      </c>
      <c r="D140" s="21">
        <v>124.789502435853</v>
      </c>
      <c r="E140" s="21">
        <v>114.793076777099</v>
      </c>
      <c r="F140" s="21">
        <v>165.772236121779</v>
      </c>
      <c r="G140" s="21">
        <v>158.23187308083601</v>
      </c>
      <c r="H140" s="21">
        <v>131.61381218131601</v>
      </c>
      <c r="I140" s="21">
        <v>116.05762168579299</v>
      </c>
      <c r="J140" s="21">
        <v>132.56836847654299</v>
      </c>
      <c r="K140" s="21">
        <v>106.02453805297699</v>
      </c>
      <c r="L140" s="21">
        <v>94.818932358759994</v>
      </c>
      <c r="M140" s="21">
        <v>129.81290376701901</v>
      </c>
      <c r="N140" s="21">
        <v>101.51439151574</v>
      </c>
      <c r="O140" s="21">
        <v>274.93436737782503</v>
      </c>
      <c r="P140" s="21">
        <v>77.953448065692598</v>
      </c>
      <c r="Q140" s="21">
        <v>1.08029613843561</v>
      </c>
      <c r="R140" s="21">
        <v>3.0116107080820802</v>
      </c>
      <c r="S140" s="21">
        <v>1.88581039141748</v>
      </c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showGridLines="0" workbookViewId="0"/>
  </sheetViews>
  <sheetFormatPr defaultRowHeight="15" x14ac:dyDescent="0.25"/>
  <cols>
    <col min="1" max="1" width="23.28515625" bestFit="1" customWidth="1"/>
    <col min="2" max="2" width="20.85546875" customWidth="1"/>
    <col min="3" max="10" width="12" bestFit="1" customWidth="1"/>
  </cols>
  <sheetData>
    <row r="1" spans="1:6" x14ac:dyDescent="0.25">
      <c r="A1" s="29" t="s">
        <v>265</v>
      </c>
      <c r="B1" s="29" t="s">
        <v>267</v>
      </c>
    </row>
    <row r="2" spans="1:6" x14ac:dyDescent="0.25">
      <c r="A2" s="29" t="s">
        <v>266</v>
      </c>
      <c r="B2" t="s">
        <v>286</v>
      </c>
      <c r="C2" t="s">
        <v>287</v>
      </c>
      <c r="D2" t="s">
        <v>288</v>
      </c>
      <c r="E2" t="s">
        <v>289</v>
      </c>
      <c r="F2" t="s">
        <v>290</v>
      </c>
    </row>
    <row r="3" spans="1:6" x14ac:dyDescent="0.25">
      <c r="A3" s="30">
        <v>40179</v>
      </c>
      <c r="B3" s="21">
        <v>1.54578626185251</v>
      </c>
      <c r="C3" s="21">
        <v>1.0828617277564501</v>
      </c>
      <c r="D3" s="21">
        <v>1.0291827336403401</v>
      </c>
      <c r="E3" s="21">
        <v>1.10442875052817</v>
      </c>
      <c r="F3" s="21">
        <v>1.1258726170707101</v>
      </c>
    </row>
    <row r="4" spans="1:6" x14ac:dyDescent="0.25">
      <c r="A4" s="30">
        <v>40210</v>
      </c>
      <c r="B4" s="21">
        <v>1.58063565187912</v>
      </c>
      <c r="C4" s="21">
        <v>1.0835102946828901</v>
      </c>
      <c r="D4" s="21">
        <v>1.0333343085584401</v>
      </c>
      <c r="E4" s="21">
        <v>1.09153257324566</v>
      </c>
      <c r="F4" s="21">
        <v>1.1130512580946901</v>
      </c>
    </row>
    <row r="5" spans="1:6" x14ac:dyDescent="0.25">
      <c r="A5" s="30">
        <v>40238</v>
      </c>
      <c r="B5" s="21">
        <v>1.5958657335713</v>
      </c>
      <c r="C5" s="21">
        <v>1.0843800950601801</v>
      </c>
      <c r="D5" s="21">
        <v>1.0344809755109701</v>
      </c>
      <c r="E5" s="21">
        <v>1.0967444882473401</v>
      </c>
      <c r="F5" s="21">
        <v>1.1102618826676101</v>
      </c>
    </row>
    <row r="6" spans="1:6" x14ac:dyDescent="0.25">
      <c r="A6" s="30">
        <v>40269</v>
      </c>
      <c r="B6" s="21">
        <v>1.60105014921422</v>
      </c>
      <c r="C6" s="21">
        <v>1.10154792719519</v>
      </c>
      <c r="D6" s="21">
        <v>1.0337410314647999</v>
      </c>
      <c r="E6" s="21">
        <v>1.11502266054245</v>
      </c>
      <c r="F6" s="21">
        <v>1.1242393215138899</v>
      </c>
    </row>
    <row r="7" spans="1:6" x14ac:dyDescent="0.25">
      <c r="A7" s="30">
        <v>40299</v>
      </c>
      <c r="B7" s="21">
        <v>1.61392194660592</v>
      </c>
      <c r="C7" s="21">
        <v>1.0972909201283301</v>
      </c>
      <c r="D7" s="21">
        <v>1.03794136909485</v>
      </c>
      <c r="E7" s="21">
        <v>1.1068835174231799</v>
      </c>
      <c r="F7" s="21">
        <v>1.1200022044667901</v>
      </c>
    </row>
    <row r="8" spans="1:6" x14ac:dyDescent="0.25">
      <c r="A8" s="30">
        <v>40330</v>
      </c>
      <c r="B8" s="21">
        <v>1.6477292091218401</v>
      </c>
      <c r="C8" s="21">
        <v>1.1022887647826101</v>
      </c>
      <c r="D8" s="21">
        <v>1.0415399197225901</v>
      </c>
      <c r="E8" s="21">
        <v>1.1117861817694701</v>
      </c>
      <c r="F8" s="21">
        <v>1.1287703373667799</v>
      </c>
    </row>
    <row r="9" spans="1:6" x14ac:dyDescent="0.25">
      <c r="A9" s="30">
        <v>40360</v>
      </c>
      <c r="B9" s="21">
        <v>1.66616586873509</v>
      </c>
      <c r="C9" s="21">
        <v>1.1037622552456801</v>
      </c>
      <c r="D9" s="21">
        <v>1.04462477582395</v>
      </c>
      <c r="E9" s="21">
        <v>1.1166821688964499</v>
      </c>
      <c r="F9" s="21">
        <v>1.1394379561766801</v>
      </c>
    </row>
    <row r="10" spans="1:6" x14ac:dyDescent="0.25">
      <c r="A10" s="30">
        <v>40391</v>
      </c>
      <c r="B10" s="21">
        <v>1.66230165357052</v>
      </c>
      <c r="C10" s="21">
        <v>1.1133725764671001</v>
      </c>
      <c r="D10" s="21">
        <v>1.0468130117652701</v>
      </c>
      <c r="E10" s="21">
        <v>1.1231935800242101</v>
      </c>
      <c r="F10" s="21">
        <v>1.1332132817574601</v>
      </c>
    </row>
    <row r="11" spans="1:6" x14ac:dyDescent="0.25">
      <c r="A11" s="30">
        <v>40422</v>
      </c>
      <c r="B11" s="21">
        <v>1.69685260293268</v>
      </c>
      <c r="C11" s="21">
        <v>1.1206514427797101</v>
      </c>
      <c r="D11" s="21">
        <v>1.05003538974017</v>
      </c>
      <c r="E11" s="21">
        <v>1.1229397934558101</v>
      </c>
      <c r="F11" s="21">
        <v>1.1373722467941201</v>
      </c>
    </row>
    <row r="12" spans="1:6" x14ac:dyDescent="0.25">
      <c r="A12" s="30">
        <v>40452</v>
      </c>
      <c r="B12" s="21">
        <v>1.7159913123075501</v>
      </c>
      <c r="C12" s="21">
        <v>1.1339660136607299</v>
      </c>
      <c r="D12" s="21">
        <v>1.0488242606706</v>
      </c>
      <c r="E12" s="21">
        <v>1.13418963973974</v>
      </c>
      <c r="F12" s="21">
        <v>1.1248839618301301</v>
      </c>
    </row>
    <row r="13" spans="1:6" x14ac:dyDescent="0.25">
      <c r="A13" s="30">
        <v>40483</v>
      </c>
      <c r="B13" s="21">
        <v>1.7299714463829201</v>
      </c>
      <c r="C13" s="21">
        <v>1.14982690291706</v>
      </c>
      <c r="D13" s="21">
        <v>1.05237158983569</v>
      </c>
      <c r="E13" s="21">
        <v>1.1364749065522199</v>
      </c>
      <c r="F13" s="21">
        <v>1.1071503213326199</v>
      </c>
    </row>
    <row r="14" spans="1:6" x14ac:dyDescent="0.25">
      <c r="A14" s="30">
        <v>40513</v>
      </c>
      <c r="B14" s="21">
        <v>1.7291374736888101</v>
      </c>
      <c r="C14" s="21">
        <v>1.13950710997445</v>
      </c>
      <c r="D14" s="21">
        <v>1.05309481016519</v>
      </c>
      <c r="E14" s="21">
        <v>1.13653741775591</v>
      </c>
      <c r="F14" s="21">
        <v>1.1160943003806501</v>
      </c>
    </row>
    <row r="15" spans="1:6" x14ac:dyDescent="0.25">
      <c r="A15" s="30">
        <v>40544</v>
      </c>
      <c r="B15" s="21">
        <v>1.79135519149425</v>
      </c>
      <c r="C15" s="21">
        <v>1.1637546468743201</v>
      </c>
      <c r="D15" s="21">
        <v>1.05886594370122</v>
      </c>
      <c r="E15" s="21">
        <v>1.14836885364116</v>
      </c>
      <c r="F15" s="21">
        <v>1.1362152915208299</v>
      </c>
    </row>
    <row r="16" spans="1:6" x14ac:dyDescent="0.25">
      <c r="A16" s="30">
        <v>40575</v>
      </c>
      <c r="B16" s="21">
        <v>1.76056385105577</v>
      </c>
      <c r="C16" s="21">
        <v>1.1644022084441401</v>
      </c>
      <c r="D16" s="21">
        <v>1.05069240417795</v>
      </c>
      <c r="E16" s="21">
        <v>1.15388164676575</v>
      </c>
      <c r="F16" s="21">
        <v>1.1424934871046899</v>
      </c>
    </row>
    <row r="17" spans="1:6" x14ac:dyDescent="0.25">
      <c r="A17" s="30">
        <v>40603</v>
      </c>
      <c r="B17" s="21">
        <v>1.7724873420038201</v>
      </c>
      <c r="C17" s="21">
        <v>1.1761505649544901</v>
      </c>
      <c r="D17" s="21">
        <v>1.05980930901173</v>
      </c>
      <c r="E17" s="21">
        <v>1.1564949587530999</v>
      </c>
      <c r="F17" s="21">
        <v>1.1353325181895899</v>
      </c>
    </row>
    <row r="18" spans="1:6" x14ac:dyDescent="0.25">
      <c r="A18" s="30">
        <v>40634</v>
      </c>
      <c r="B18" s="21">
        <v>1.7914758506295401</v>
      </c>
      <c r="C18" s="21">
        <v>1.1854606783449</v>
      </c>
      <c r="D18" s="21">
        <v>1.06263571938752</v>
      </c>
      <c r="E18" s="21">
        <v>1.17056321768756</v>
      </c>
      <c r="F18" s="21">
        <v>1.1472575266373799</v>
      </c>
    </row>
    <row r="19" spans="1:6" x14ac:dyDescent="0.25">
      <c r="A19" s="30">
        <v>40664</v>
      </c>
      <c r="B19" s="21">
        <v>1.81390075078835</v>
      </c>
      <c r="C19" s="21">
        <v>1.19916407630134</v>
      </c>
      <c r="D19" s="21">
        <v>1.06250986939879</v>
      </c>
      <c r="E19" s="21">
        <v>1.17079305323636</v>
      </c>
      <c r="F19" s="21">
        <v>1.13150212680345</v>
      </c>
    </row>
    <row r="20" spans="1:6" x14ac:dyDescent="0.25">
      <c r="A20" s="30">
        <v>40695</v>
      </c>
      <c r="B20" s="21">
        <v>1.7886523791213</v>
      </c>
      <c r="C20" s="21">
        <v>1.2044646705373401</v>
      </c>
      <c r="D20" s="21">
        <v>1.0612923448167699</v>
      </c>
      <c r="E20" s="21">
        <v>1.1730892295781401</v>
      </c>
      <c r="F20" s="21">
        <v>1.13268469718106</v>
      </c>
    </row>
    <row r="21" spans="1:6" x14ac:dyDescent="0.25">
      <c r="A21" s="30">
        <v>40725</v>
      </c>
      <c r="B21" s="21">
        <v>1.80494155387638</v>
      </c>
      <c r="C21" s="21">
        <v>1.22000873571922</v>
      </c>
      <c r="D21" s="21">
        <v>1.06439553196</v>
      </c>
      <c r="E21" s="21">
        <v>1.1879811733044301</v>
      </c>
      <c r="F21" s="21">
        <v>1.1555077981262101</v>
      </c>
    </row>
    <row r="22" spans="1:6" x14ac:dyDescent="0.25">
      <c r="A22" s="30">
        <v>40756</v>
      </c>
      <c r="B22" s="21">
        <v>1.8196990995792801</v>
      </c>
      <c r="C22" s="21">
        <v>1.23183921803911</v>
      </c>
      <c r="D22" s="21">
        <v>1.0666144204931001</v>
      </c>
      <c r="E22" s="21">
        <v>1.20814289459652</v>
      </c>
      <c r="F22" s="21">
        <v>1.18148385538308</v>
      </c>
    </row>
    <row r="23" spans="1:6" x14ac:dyDescent="0.25">
      <c r="A23" s="30">
        <v>40787</v>
      </c>
      <c r="B23" s="21">
        <v>1.80206019132232</v>
      </c>
      <c r="C23" s="21">
        <v>1.23792488062901</v>
      </c>
      <c r="D23" s="21">
        <v>1.06783467011235</v>
      </c>
      <c r="E23" s="21">
        <v>1.2037070166735699</v>
      </c>
      <c r="F23" s="21">
        <v>1.1831013374513499</v>
      </c>
    </row>
    <row r="24" spans="1:6" x14ac:dyDescent="0.25">
      <c r="A24" s="30">
        <v>40817</v>
      </c>
      <c r="B24" s="21">
        <v>1.81116486751646</v>
      </c>
      <c r="C24" s="21">
        <v>1.2626878939728501</v>
      </c>
      <c r="D24" s="21">
        <v>1.07288887412029</v>
      </c>
      <c r="E24" s="21">
        <v>1.2271678948717499</v>
      </c>
      <c r="F24" s="21">
        <v>1.1918866738288101</v>
      </c>
    </row>
    <row r="25" spans="1:6" x14ac:dyDescent="0.25">
      <c r="A25" s="30">
        <v>40848</v>
      </c>
      <c r="B25" s="21">
        <v>1.7961877679241001</v>
      </c>
      <c r="C25" s="21">
        <v>1.26908621395513</v>
      </c>
      <c r="D25" s="21">
        <v>1.0746033649948099</v>
      </c>
      <c r="E25" s="21">
        <v>1.2349138600138301</v>
      </c>
      <c r="F25" s="21">
        <v>1.1998897819102901</v>
      </c>
    </row>
    <row r="26" spans="1:6" x14ac:dyDescent="0.25">
      <c r="A26" s="30">
        <v>40878</v>
      </c>
      <c r="B26" s="21">
        <v>1.8338297985683401</v>
      </c>
      <c r="C26" s="21">
        <v>1.3028211161033401</v>
      </c>
      <c r="D26" s="21">
        <v>1.0798487683320599</v>
      </c>
      <c r="E26" s="21">
        <v>1.2773216865056201</v>
      </c>
      <c r="F26" s="21">
        <v>1.2594287397177999</v>
      </c>
    </row>
    <row r="27" spans="1:6" x14ac:dyDescent="0.25">
      <c r="A27" s="30">
        <v>40909</v>
      </c>
      <c r="B27" s="21">
        <v>1.8080817869897601</v>
      </c>
      <c r="C27" s="21">
        <v>1.2864278984525599</v>
      </c>
      <c r="D27" s="21">
        <v>1.0736553161589499</v>
      </c>
      <c r="E27" s="21">
        <v>1.24432988894425</v>
      </c>
      <c r="F27" s="21">
        <v>1.21762354192708</v>
      </c>
    </row>
    <row r="28" spans="1:6" x14ac:dyDescent="0.25">
      <c r="A28" s="30">
        <v>40940</v>
      </c>
      <c r="B28" s="21">
        <v>1.85728864960427</v>
      </c>
      <c r="C28" s="21">
        <v>1.3277624569879001</v>
      </c>
      <c r="D28" s="21">
        <v>1.0911294447950699</v>
      </c>
      <c r="E28" s="21">
        <v>1.2848454523655899</v>
      </c>
      <c r="F28" s="21">
        <v>1.2278600405639399</v>
      </c>
    </row>
    <row r="29" spans="1:6" x14ac:dyDescent="0.25">
      <c r="A29" s="30">
        <v>40969</v>
      </c>
      <c r="B29" s="21">
        <v>1.86235516031074</v>
      </c>
      <c r="C29" s="21">
        <v>1.32318646486165</v>
      </c>
      <c r="D29" s="21">
        <v>1.0903316677425701</v>
      </c>
      <c r="E29" s="21">
        <v>1.27133602945281</v>
      </c>
      <c r="F29" s="21">
        <v>1.21651221892238</v>
      </c>
    </row>
    <row r="30" spans="1:6" x14ac:dyDescent="0.25">
      <c r="A30" s="30">
        <v>41000</v>
      </c>
      <c r="B30" s="21">
        <v>1.8800480622632501</v>
      </c>
      <c r="C30" s="21">
        <v>1.3381073405728301</v>
      </c>
      <c r="D30" s="21">
        <v>1.0907108998066399</v>
      </c>
      <c r="E30" s="21">
        <v>1.2935314056337599</v>
      </c>
      <c r="F30" s="21">
        <v>1.2311941821910599</v>
      </c>
    </row>
    <row r="31" spans="1:6" x14ac:dyDescent="0.25">
      <c r="A31" s="30">
        <v>41030</v>
      </c>
      <c r="B31" s="21">
        <v>1.8551126063425301</v>
      </c>
      <c r="C31" s="21">
        <v>1.3608185311580301</v>
      </c>
      <c r="D31" s="21">
        <v>1.09886559115537</v>
      </c>
      <c r="E31" s="21">
        <v>1.3152469514924101</v>
      </c>
      <c r="F31" s="21">
        <v>1.24615168433673</v>
      </c>
    </row>
    <row r="32" spans="1:6" x14ac:dyDescent="0.25">
      <c r="A32" s="30">
        <v>41061</v>
      </c>
      <c r="B32" s="21">
        <v>1.89082792893757</v>
      </c>
      <c r="C32" s="21">
        <v>1.3762680899358299</v>
      </c>
      <c r="D32" s="21">
        <v>1.10266687999482</v>
      </c>
      <c r="E32" s="21">
        <v>1.32621192539049</v>
      </c>
      <c r="F32" s="21">
        <v>1.24691680670864</v>
      </c>
    </row>
    <row r="33" spans="1:6" x14ac:dyDescent="0.25">
      <c r="A33" s="30">
        <v>41091</v>
      </c>
      <c r="B33" s="21">
        <v>1.88488274579355</v>
      </c>
      <c r="C33" s="21">
        <v>1.37431808042493</v>
      </c>
      <c r="D33" s="21">
        <v>1.10640922995881</v>
      </c>
      <c r="E33" s="21">
        <v>1.3026698149759901</v>
      </c>
      <c r="F33" s="21">
        <v>1.2141237347509699</v>
      </c>
    </row>
    <row r="34" spans="1:6" x14ac:dyDescent="0.25">
      <c r="A34" s="30">
        <v>41122</v>
      </c>
      <c r="B34" s="21">
        <v>1.9174401286298499</v>
      </c>
      <c r="C34" s="21">
        <v>1.3851831927345</v>
      </c>
      <c r="D34" s="21">
        <v>1.1033899295168099</v>
      </c>
      <c r="E34" s="21">
        <v>1.3075410249998001</v>
      </c>
      <c r="F34" s="21">
        <v>1.21721248689086</v>
      </c>
    </row>
    <row r="35" spans="1:6" x14ac:dyDescent="0.25">
      <c r="A35" s="30">
        <v>41153</v>
      </c>
      <c r="B35" s="21">
        <v>1.94267907084881</v>
      </c>
      <c r="C35" s="21">
        <v>1.39317813021044</v>
      </c>
      <c r="D35" s="21">
        <v>1.1068140937570701</v>
      </c>
      <c r="E35" s="21">
        <v>1.3189828322731101</v>
      </c>
      <c r="F35" s="21">
        <v>1.2404287731485899</v>
      </c>
    </row>
    <row r="36" spans="1:6" x14ac:dyDescent="0.25">
      <c r="A36" s="30">
        <v>41183</v>
      </c>
      <c r="B36" s="21">
        <v>1.9207551747017699</v>
      </c>
      <c r="C36" s="21">
        <v>1.39356475920587</v>
      </c>
      <c r="D36" s="21">
        <v>1.11498621708339</v>
      </c>
      <c r="E36" s="21">
        <v>1.3188553329633299</v>
      </c>
      <c r="F36" s="21">
        <v>1.2493839306415</v>
      </c>
    </row>
    <row r="37" spans="1:6" x14ac:dyDescent="0.25">
      <c r="A37" s="30">
        <v>41214</v>
      </c>
      <c r="B37" s="21">
        <v>1.9542593556141901</v>
      </c>
      <c r="C37" s="21">
        <v>1.4051703104419</v>
      </c>
      <c r="D37" s="21">
        <v>1.1158734733496001</v>
      </c>
      <c r="E37" s="21">
        <v>1.3195732779590801</v>
      </c>
      <c r="F37" s="21">
        <v>1.2431156659892899</v>
      </c>
    </row>
    <row r="38" spans="1:6" x14ac:dyDescent="0.25">
      <c r="A38" s="30">
        <v>41244</v>
      </c>
      <c r="B38" s="21">
        <v>1.95911923888918</v>
      </c>
      <c r="C38" s="21">
        <v>1.39823573581939</v>
      </c>
      <c r="D38" s="21">
        <v>1.11929095946136</v>
      </c>
      <c r="E38" s="21">
        <v>1.3185514517669401</v>
      </c>
      <c r="F38" s="21">
        <v>1.25883009303893</v>
      </c>
    </row>
    <row r="39" spans="1:6" x14ac:dyDescent="0.25">
      <c r="A39" s="30">
        <v>41275</v>
      </c>
      <c r="B39" s="21">
        <v>1.9355455863225299</v>
      </c>
      <c r="C39" s="21">
        <v>1.4238731394156401</v>
      </c>
      <c r="D39" s="21">
        <v>1.1277520512289501</v>
      </c>
      <c r="E39" s="21">
        <v>1.33161124494959</v>
      </c>
      <c r="F39" s="21">
        <v>1.2599382435000299</v>
      </c>
    </row>
    <row r="40" spans="1:6" x14ac:dyDescent="0.25">
      <c r="A40" s="30">
        <v>41306</v>
      </c>
      <c r="B40" s="21">
        <v>1.92701810481792</v>
      </c>
      <c r="C40" s="21">
        <v>1.42671366274768</v>
      </c>
      <c r="D40" s="21">
        <v>1.1165037600744301</v>
      </c>
      <c r="E40" s="21">
        <v>1.3363411092741599</v>
      </c>
      <c r="F40" s="21">
        <v>1.24319255440973</v>
      </c>
    </row>
    <row r="41" spans="1:6" x14ac:dyDescent="0.25">
      <c r="A41" s="30">
        <v>41334</v>
      </c>
      <c r="B41" s="21">
        <v>1.94913332673248</v>
      </c>
      <c r="C41" s="21">
        <v>1.42945777359368</v>
      </c>
      <c r="D41" s="21">
        <v>1.1217305685941501</v>
      </c>
      <c r="E41" s="21">
        <v>1.3485220772753099</v>
      </c>
      <c r="F41" s="21">
        <v>1.2592823815187699</v>
      </c>
    </row>
    <row r="42" spans="1:6" x14ac:dyDescent="0.25">
      <c r="A42" s="30">
        <v>41365</v>
      </c>
      <c r="B42" s="21">
        <v>1.9250149909777301</v>
      </c>
      <c r="C42" s="21">
        <v>1.4589263453280199</v>
      </c>
      <c r="D42" s="21">
        <v>1.1310430253821799</v>
      </c>
      <c r="E42" s="21">
        <v>1.36785541607259</v>
      </c>
      <c r="F42" s="21">
        <v>1.2568591121727499</v>
      </c>
    </row>
    <row r="43" spans="1:6" x14ac:dyDescent="0.25">
      <c r="A43" s="30">
        <v>41395</v>
      </c>
      <c r="B43" s="21">
        <v>1.96829230308678</v>
      </c>
      <c r="C43" s="21">
        <v>1.45633845488117</v>
      </c>
      <c r="D43" s="21">
        <v>1.1242550096674899</v>
      </c>
      <c r="E43" s="21">
        <v>1.3693172341200901</v>
      </c>
      <c r="F43" s="21">
        <v>1.2740777996944701</v>
      </c>
    </row>
    <row r="44" spans="1:6" x14ac:dyDescent="0.25">
      <c r="A44" s="30">
        <v>41426</v>
      </c>
      <c r="B44" s="21">
        <v>1.9517796532112399</v>
      </c>
      <c r="C44" s="21">
        <v>1.4716104761781099</v>
      </c>
      <c r="D44" s="21">
        <v>1.12835753522074</v>
      </c>
      <c r="E44" s="21">
        <v>1.3772459214942001</v>
      </c>
      <c r="F44" s="21">
        <v>1.27344085839452</v>
      </c>
    </row>
    <row r="45" spans="1:6" x14ac:dyDescent="0.25">
      <c r="A45" s="30">
        <v>41456</v>
      </c>
      <c r="B45" s="21">
        <v>1.9333772633514501</v>
      </c>
      <c r="C45" s="21">
        <v>1.48285405618011</v>
      </c>
      <c r="D45" s="21">
        <v>1.1253414432489499</v>
      </c>
      <c r="E45" s="21">
        <v>1.37935177370064</v>
      </c>
      <c r="F45" s="21">
        <v>1.2669075506107501</v>
      </c>
    </row>
    <row r="46" spans="1:6" x14ac:dyDescent="0.25">
      <c r="A46" s="30">
        <v>41487</v>
      </c>
      <c r="B46" s="21">
        <v>1.8787369812996899</v>
      </c>
      <c r="C46" s="21">
        <v>1.48745763875868</v>
      </c>
      <c r="D46" s="21">
        <v>1.1384265035116701</v>
      </c>
      <c r="E46" s="21">
        <v>1.37193470478327</v>
      </c>
      <c r="F46" s="21">
        <v>1.2558628446816</v>
      </c>
    </row>
    <row r="47" spans="1:6" x14ac:dyDescent="0.25">
      <c r="A47" s="30">
        <v>41518</v>
      </c>
      <c r="B47" s="21">
        <v>1.8970060193795799</v>
      </c>
      <c r="C47" s="21">
        <v>1.5062107658453601</v>
      </c>
      <c r="D47" s="21">
        <v>1.1373374937990599</v>
      </c>
      <c r="E47" s="21">
        <v>1.3870778302298901</v>
      </c>
      <c r="F47" s="21">
        <v>1.25859956588216</v>
      </c>
    </row>
    <row r="48" spans="1:6" x14ac:dyDescent="0.25">
      <c r="A48" s="30">
        <v>41548</v>
      </c>
      <c r="B48" s="21">
        <v>1.8914569642636601</v>
      </c>
      <c r="C48" s="21">
        <v>1.5082161596096499</v>
      </c>
      <c r="D48" s="21">
        <v>1.1336756606687799</v>
      </c>
      <c r="E48" s="21">
        <v>1.3806267820679201</v>
      </c>
      <c r="F48" s="21">
        <v>1.2530432540905001</v>
      </c>
    </row>
    <row r="49" spans="1:6" x14ac:dyDescent="0.25">
      <c r="A49" s="30">
        <v>41579</v>
      </c>
      <c r="B49" s="21">
        <v>1.88588873408179</v>
      </c>
      <c r="C49" s="21">
        <v>1.5099447998998601</v>
      </c>
      <c r="D49" s="21">
        <v>1.1419405881832301</v>
      </c>
      <c r="E49" s="21">
        <v>1.3878093893722101</v>
      </c>
      <c r="F49" s="21">
        <v>1.2591138606405601</v>
      </c>
    </row>
    <row r="50" spans="1:6" x14ac:dyDescent="0.25">
      <c r="A50" s="30">
        <v>41609</v>
      </c>
      <c r="B50" s="21">
        <v>1.8536560859747</v>
      </c>
      <c r="C50" s="21">
        <v>1.5476513076079199</v>
      </c>
      <c r="D50" s="21">
        <v>1.13743219503326</v>
      </c>
      <c r="E50" s="21">
        <v>1.39017444485137</v>
      </c>
      <c r="F50" s="21">
        <v>1.25432821355947</v>
      </c>
    </row>
    <row r="51" spans="1:6" x14ac:dyDescent="0.25">
      <c r="A51" s="30">
        <v>41640</v>
      </c>
      <c r="B51" s="21">
        <v>1.9238790462981199</v>
      </c>
      <c r="C51" s="21">
        <v>1.5151477025470499</v>
      </c>
      <c r="D51" s="21">
        <v>1.14375600830031</v>
      </c>
      <c r="E51" s="21">
        <v>1.37247568370928</v>
      </c>
      <c r="F51" s="21">
        <v>1.2296533551870199</v>
      </c>
    </row>
    <row r="52" spans="1:6" x14ac:dyDescent="0.25">
      <c r="A52" s="30">
        <v>41671</v>
      </c>
      <c r="B52" s="21">
        <v>1.88413231538277</v>
      </c>
      <c r="C52" s="21">
        <v>1.5375814805772301</v>
      </c>
      <c r="D52" s="21">
        <v>1.15543636767012</v>
      </c>
      <c r="E52" s="21">
        <v>1.4003609962788499</v>
      </c>
      <c r="F52" s="21">
        <v>1.2482680838240201</v>
      </c>
    </row>
    <row r="53" spans="1:6" x14ac:dyDescent="0.25">
      <c r="A53" s="30">
        <v>41699</v>
      </c>
      <c r="B53" s="21">
        <v>1.84336582779864</v>
      </c>
      <c r="C53" s="21">
        <v>1.5792547484781501</v>
      </c>
      <c r="D53" s="21">
        <v>1.1522741931973399</v>
      </c>
      <c r="E53" s="21">
        <v>1.4315455414304801</v>
      </c>
      <c r="F53" s="21">
        <v>1.25229142254327</v>
      </c>
    </row>
    <row r="54" spans="1:6" x14ac:dyDescent="0.25">
      <c r="A54" s="30">
        <v>41730</v>
      </c>
      <c r="B54" s="21">
        <v>1.84096823832852</v>
      </c>
      <c r="C54" s="21">
        <v>1.56888226799643</v>
      </c>
      <c r="D54" s="21">
        <v>1.15195065164088</v>
      </c>
      <c r="E54" s="21">
        <v>1.41482451435442</v>
      </c>
      <c r="F54" s="21">
        <v>1.2464674260484701</v>
      </c>
    </row>
    <row r="55" spans="1:6" x14ac:dyDescent="0.25">
      <c r="A55" s="30">
        <v>41760</v>
      </c>
      <c r="B55" s="21">
        <v>1.8131638602239499</v>
      </c>
      <c r="C55" s="21">
        <v>1.5734800603644801</v>
      </c>
      <c r="D55" s="21">
        <v>1.1596992732740801</v>
      </c>
      <c r="E55" s="21">
        <v>1.39915416115394</v>
      </c>
      <c r="F55" s="21">
        <v>1.2306758011565999</v>
      </c>
    </row>
    <row r="56" spans="1:6" x14ac:dyDescent="0.25">
      <c r="A56" s="30">
        <v>41791</v>
      </c>
      <c r="B56" s="21">
        <v>1.7951754512254401</v>
      </c>
      <c r="C56" s="21">
        <v>1.5733179604759899</v>
      </c>
      <c r="D56" s="21">
        <v>1.1586494414492099</v>
      </c>
      <c r="E56" s="21">
        <v>1.4009114978249799</v>
      </c>
      <c r="F56" s="21">
        <v>1.2457433407596901</v>
      </c>
    </row>
    <row r="57" spans="1:6" x14ac:dyDescent="0.25">
      <c r="A57" s="30">
        <v>41821</v>
      </c>
      <c r="B57" s="21">
        <v>1.77132884826674</v>
      </c>
      <c r="C57" s="21">
        <v>1.58322613631026</v>
      </c>
      <c r="D57" s="21">
        <v>1.1610948156077601</v>
      </c>
      <c r="E57" s="21">
        <v>1.4118698656287201</v>
      </c>
      <c r="F57" s="21">
        <v>1.2502958454550499</v>
      </c>
    </row>
    <row r="58" spans="1:6" x14ac:dyDescent="0.25">
      <c r="A58" s="30">
        <v>41852</v>
      </c>
      <c r="B58" s="21">
        <v>1.8071515002624801</v>
      </c>
      <c r="C58" s="21">
        <v>1.59006939996857</v>
      </c>
      <c r="D58" s="21">
        <v>1.1549465218689901</v>
      </c>
      <c r="E58" s="21">
        <v>1.4131860460392101</v>
      </c>
      <c r="F58" s="21">
        <v>1.2590092279504701</v>
      </c>
    </row>
    <row r="59" spans="1:6" x14ac:dyDescent="0.25">
      <c r="A59" s="30">
        <v>41883</v>
      </c>
      <c r="B59" s="21">
        <v>1.7595222335699301</v>
      </c>
      <c r="C59" s="21">
        <v>1.6174374868830099</v>
      </c>
      <c r="D59" s="21">
        <v>1.15732961260738</v>
      </c>
      <c r="E59" s="21">
        <v>1.4354208141818099</v>
      </c>
      <c r="F59" s="21">
        <v>1.25800983735025</v>
      </c>
    </row>
    <row r="60" spans="1:6" x14ac:dyDescent="0.25">
      <c r="A60" s="30">
        <v>41913</v>
      </c>
      <c r="B60" s="21">
        <v>1.77078811431664</v>
      </c>
      <c r="C60" s="21">
        <v>1.6318765843959999</v>
      </c>
      <c r="D60" s="21">
        <v>1.15761768374234</v>
      </c>
      <c r="E60" s="21">
        <v>1.4401373938643001</v>
      </c>
      <c r="F60" s="21">
        <v>1.25567221620731</v>
      </c>
    </row>
    <row r="61" spans="1:6" x14ac:dyDescent="0.25">
      <c r="A61" s="30">
        <v>41944</v>
      </c>
      <c r="B61" s="21">
        <v>1.77092477396787</v>
      </c>
      <c r="C61" s="21">
        <v>1.6499195288273301</v>
      </c>
      <c r="D61" s="21">
        <v>1.1517409566993</v>
      </c>
      <c r="E61" s="21">
        <v>1.452307492893</v>
      </c>
      <c r="F61" s="21">
        <v>1.2421404020773701</v>
      </c>
    </row>
    <row r="62" spans="1:6" x14ac:dyDescent="0.25">
      <c r="A62" s="30">
        <v>41974</v>
      </c>
      <c r="B62" s="21">
        <v>1.7508837051256101</v>
      </c>
      <c r="C62" s="21">
        <v>1.7851716889895499</v>
      </c>
      <c r="D62" s="21">
        <v>1.1583374161914499</v>
      </c>
      <c r="E62" s="21">
        <v>1.4881246598232101</v>
      </c>
      <c r="F62" s="21">
        <v>1.2433289507248899</v>
      </c>
    </row>
    <row r="63" spans="1:6" x14ac:dyDescent="0.25">
      <c r="A63" s="30">
        <v>42005</v>
      </c>
      <c r="B63" s="21">
        <v>1.68136098394351</v>
      </c>
      <c r="C63" s="21">
        <v>1.3581692062722599</v>
      </c>
      <c r="D63" s="21">
        <v>1.13837021751624</v>
      </c>
      <c r="E63" s="21">
        <v>1.2452447353523799</v>
      </c>
      <c r="F63" s="21">
        <v>1.11233259916071</v>
      </c>
    </row>
    <row r="64" spans="1:6" x14ac:dyDescent="0.25">
      <c r="A64" s="30">
        <v>42036</v>
      </c>
      <c r="B64" s="21">
        <v>1.6987804014563701</v>
      </c>
      <c r="C64" s="21">
        <v>1.3541270058475801</v>
      </c>
      <c r="D64" s="21">
        <v>1.1478261797789</v>
      </c>
      <c r="E64" s="21">
        <v>1.2290421031596299</v>
      </c>
      <c r="F64" s="21">
        <v>1.0936445456233199</v>
      </c>
    </row>
    <row r="65" spans="1:6" x14ac:dyDescent="0.25">
      <c r="A65" s="30">
        <v>42064</v>
      </c>
      <c r="B65" s="21">
        <v>1.72044530272553</v>
      </c>
      <c r="C65" s="21">
        <v>1.3563845232678</v>
      </c>
      <c r="D65" s="21">
        <v>1.1357065115586999</v>
      </c>
      <c r="E65" s="21">
        <v>1.23371448393696</v>
      </c>
      <c r="F65" s="21">
        <v>1.0953512096573299</v>
      </c>
    </row>
    <row r="66" spans="1:6" x14ac:dyDescent="0.25">
      <c r="A66" s="30">
        <v>42095</v>
      </c>
      <c r="B66" s="21">
        <v>1.7112246740241801</v>
      </c>
      <c r="C66" s="21">
        <v>1.3487036188450401</v>
      </c>
      <c r="D66" s="21">
        <v>1.13640933007948</v>
      </c>
      <c r="E66" s="21">
        <v>1.2129660845419299</v>
      </c>
      <c r="F66" s="21">
        <v>1.08505396170125</v>
      </c>
    </row>
    <row r="67" spans="1:6" x14ac:dyDescent="0.25">
      <c r="A67" s="30">
        <v>42125</v>
      </c>
      <c r="B67" s="21">
        <v>1.6703536403536099</v>
      </c>
      <c r="C67" s="21">
        <v>1.37697188135787</v>
      </c>
      <c r="D67" s="21">
        <v>1.1309836521755301</v>
      </c>
      <c r="E67" s="21">
        <v>1.2330481024998401</v>
      </c>
      <c r="F67" s="21">
        <v>1.09583036293741</v>
      </c>
    </row>
    <row r="68" spans="1:6" x14ac:dyDescent="0.25">
      <c r="A68" s="30">
        <v>42156</v>
      </c>
      <c r="B68" s="21">
        <v>1.68124754735328</v>
      </c>
      <c r="C68" s="21">
        <v>1.3814124565560599</v>
      </c>
      <c r="D68" s="21">
        <v>1.13198545283667</v>
      </c>
      <c r="E68" s="21">
        <v>1.2382836517391</v>
      </c>
      <c r="F68" s="21">
        <v>1.09833532898667</v>
      </c>
    </row>
    <row r="69" spans="1:6" x14ac:dyDescent="0.25">
      <c r="A69" s="30">
        <v>42186</v>
      </c>
      <c r="B69" s="21">
        <v>1.6832875172636901</v>
      </c>
      <c r="C69" s="21">
        <v>1.40170731592214</v>
      </c>
      <c r="D69" s="21">
        <v>1.1271039880794</v>
      </c>
      <c r="E69" s="21">
        <v>1.2629121873243601</v>
      </c>
      <c r="F69" s="21">
        <v>1.1094783856494601</v>
      </c>
    </row>
    <row r="70" spans="1:6" x14ac:dyDescent="0.25">
      <c r="A70" s="30">
        <v>42217</v>
      </c>
      <c r="B70" s="21">
        <v>1.69945420943916</v>
      </c>
      <c r="C70" s="21">
        <v>1.3951548400116001</v>
      </c>
      <c r="D70" s="21">
        <v>1.1322121215833301</v>
      </c>
      <c r="E70" s="21">
        <v>1.2509185919919801</v>
      </c>
      <c r="F70" s="21">
        <v>1.1030087082939499</v>
      </c>
    </row>
    <row r="71" spans="1:6" x14ac:dyDescent="0.25">
      <c r="A71" s="30">
        <v>42248</v>
      </c>
      <c r="B71" s="21">
        <v>1.6794671701770401</v>
      </c>
      <c r="C71" s="21">
        <v>1.37871257318089</v>
      </c>
      <c r="D71" s="21">
        <v>1.1243558259793001</v>
      </c>
      <c r="E71" s="21">
        <v>1.2321676191031601</v>
      </c>
      <c r="F71" s="21">
        <v>1.0873314801699501</v>
      </c>
    </row>
    <row r="72" spans="1:6" x14ac:dyDescent="0.25">
      <c r="A72" s="30">
        <v>42278</v>
      </c>
      <c r="B72" s="21">
        <v>1.6832256352525301</v>
      </c>
      <c r="C72" s="21">
        <v>1.3829251278494601</v>
      </c>
      <c r="D72" s="21">
        <v>1.12432659402362</v>
      </c>
      <c r="E72" s="21">
        <v>1.2418088037216799</v>
      </c>
      <c r="F72" s="21">
        <v>1.1127769280501201</v>
      </c>
    </row>
    <row r="73" spans="1:6" x14ac:dyDescent="0.25">
      <c r="A73" s="30">
        <v>42309</v>
      </c>
      <c r="B73" s="21">
        <v>1.6149476594747201</v>
      </c>
      <c r="C73" s="21">
        <v>1.38861499906238</v>
      </c>
      <c r="D73" s="21">
        <v>1.12863656930034</v>
      </c>
      <c r="E73" s="21">
        <v>1.2404698323492001</v>
      </c>
      <c r="F73" s="21">
        <v>1.1027204488740101</v>
      </c>
    </row>
    <row r="74" spans="1:6" x14ac:dyDescent="0.25">
      <c r="A74" s="30">
        <v>42339</v>
      </c>
      <c r="B74" s="21">
        <v>1.6582711006615201</v>
      </c>
      <c r="C74" s="21">
        <v>1.41777199838409</v>
      </c>
      <c r="D74" s="21">
        <v>1.12071056253616</v>
      </c>
      <c r="E74" s="21">
        <v>1.26363138421108</v>
      </c>
      <c r="F74" s="21">
        <v>1.12099680698946</v>
      </c>
    </row>
    <row r="75" spans="1:6" x14ac:dyDescent="0.25">
      <c r="A75" s="30">
        <v>42370</v>
      </c>
      <c r="B75" s="21">
        <v>1.6363217010149</v>
      </c>
      <c r="C75" s="21">
        <v>1.30300593322849</v>
      </c>
      <c r="D75" s="21">
        <v>1.13222663478619</v>
      </c>
      <c r="E75" s="21">
        <v>1.2181852940957401</v>
      </c>
      <c r="F75" s="21">
        <v>1.1015873686262601</v>
      </c>
    </row>
    <row r="76" spans="1:6" x14ac:dyDescent="0.25">
      <c r="A76" s="30">
        <v>42401</v>
      </c>
      <c r="B76" s="21">
        <v>1.6351741529416399</v>
      </c>
      <c r="C76" s="21">
        <v>1.3097429640301199</v>
      </c>
      <c r="D76" s="21">
        <v>1.12774698074227</v>
      </c>
      <c r="E76" s="21">
        <v>1.2190540119947799</v>
      </c>
      <c r="F76" s="21">
        <v>1.1081904362082899</v>
      </c>
    </row>
    <row r="77" spans="1:6" x14ac:dyDescent="0.25">
      <c r="A77" s="30">
        <v>42430</v>
      </c>
      <c r="B77" s="21">
        <v>1.54209703166198</v>
      </c>
      <c r="C77" s="21">
        <v>1.30344021550643</v>
      </c>
      <c r="D77" s="21">
        <v>1.12813543676922</v>
      </c>
      <c r="E77" s="21">
        <v>1.20292958133562</v>
      </c>
      <c r="F77" s="21">
        <v>1.09380164500546</v>
      </c>
    </row>
    <row r="78" spans="1:6" x14ac:dyDescent="0.25">
      <c r="A78" s="30">
        <v>42461</v>
      </c>
      <c r="B78" s="21">
        <v>1.5628755513687</v>
      </c>
      <c r="C78" s="21">
        <v>1.3141907969086599</v>
      </c>
      <c r="D78" s="21">
        <v>1.1292471562630599</v>
      </c>
      <c r="E78" s="21">
        <v>1.2060164840396299</v>
      </c>
      <c r="F78" s="21">
        <v>1.0926638373837101</v>
      </c>
    </row>
    <row r="79" spans="1:6" x14ac:dyDescent="0.25">
      <c r="A79" s="30">
        <v>42491</v>
      </c>
      <c r="B79" s="21">
        <v>1.57300515752488</v>
      </c>
      <c r="C79" s="21">
        <v>1.30366233822535</v>
      </c>
      <c r="D79" s="21">
        <v>1.12948245381986</v>
      </c>
      <c r="E79" s="21">
        <v>1.19972278852597</v>
      </c>
      <c r="F79" s="21">
        <v>1.0994775111249</v>
      </c>
    </row>
    <row r="80" spans="1:6" x14ac:dyDescent="0.25">
      <c r="A80" s="30">
        <v>42522</v>
      </c>
      <c r="B80" s="21">
        <v>1.5272373880342001</v>
      </c>
      <c r="C80" s="21">
        <v>1.3023374732117201</v>
      </c>
      <c r="D80" s="21">
        <v>1.12925502827559</v>
      </c>
      <c r="E80" s="21">
        <v>1.1974800561468599</v>
      </c>
      <c r="F80" s="21">
        <v>1.0844608715335999</v>
      </c>
    </row>
    <row r="81" spans="1:6" x14ac:dyDescent="0.25">
      <c r="A81" s="30">
        <v>42552</v>
      </c>
      <c r="B81" s="21">
        <v>1.5430289860978501</v>
      </c>
      <c r="C81" s="21">
        <v>1.3086333568261801</v>
      </c>
      <c r="D81" s="21">
        <v>1.1318542760913</v>
      </c>
      <c r="E81" s="21">
        <v>1.1919291877229099</v>
      </c>
      <c r="F81" s="21">
        <v>1.06150511454482</v>
      </c>
    </row>
    <row r="82" spans="1:6" x14ac:dyDescent="0.25">
      <c r="A82" s="30">
        <v>42583</v>
      </c>
      <c r="B82" s="21">
        <v>1.4639312020906401</v>
      </c>
      <c r="C82" s="21">
        <v>1.3135993690251899</v>
      </c>
      <c r="D82" s="21">
        <v>1.1292144841809799</v>
      </c>
      <c r="E82" s="21">
        <v>1.2008927441533499</v>
      </c>
      <c r="F82" s="21">
        <v>1.0687449677529799</v>
      </c>
    </row>
    <row r="83" spans="1:6" x14ac:dyDescent="0.25">
      <c r="A83" s="30">
        <v>42614</v>
      </c>
      <c r="B83" s="21">
        <v>1.49316181006157</v>
      </c>
      <c r="C83" s="21">
        <v>1.3280383618998599</v>
      </c>
      <c r="D83" s="21">
        <v>1.1303262799802101</v>
      </c>
      <c r="E83" s="21">
        <v>1.2053725853574</v>
      </c>
      <c r="F83" s="21">
        <v>1.06454895612489</v>
      </c>
    </row>
    <row r="84" spans="1:6" x14ac:dyDescent="0.25">
      <c r="A84" s="30">
        <v>42644</v>
      </c>
      <c r="B84" s="21">
        <v>1.4321650449449199</v>
      </c>
      <c r="C84" s="21">
        <v>1.3260805016097099</v>
      </c>
      <c r="D84" s="21">
        <v>1.1331253068546601</v>
      </c>
      <c r="E84" s="21">
        <v>1.1981889233638401</v>
      </c>
      <c r="F84" s="21">
        <v>1.0648414434901201</v>
      </c>
    </row>
    <row r="85" spans="1:6" x14ac:dyDescent="0.25">
      <c r="A85" s="30">
        <v>42675</v>
      </c>
      <c r="B85" s="21">
        <v>1.4300283523498101</v>
      </c>
      <c r="C85" s="21">
        <v>1.31307273473825</v>
      </c>
      <c r="D85" s="21">
        <v>1.13086056294047</v>
      </c>
      <c r="E85" s="21">
        <v>1.18589665517763</v>
      </c>
      <c r="F85" s="21">
        <v>1.0732906098303701</v>
      </c>
    </row>
    <row r="86" spans="1:6" x14ac:dyDescent="0.25">
      <c r="A86" s="30">
        <v>42705</v>
      </c>
      <c r="B86" s="21">
        <v>1.68951593535029</v>
      </c>
      <c r="C86" s="21">
        <v>1.29298404876412</v>
      </c>
      <c r="D86" s="21">
        <v>1.13161509466348</v>
      </c>
      <c r="E86" s="21">
        <v>1.1808139425800801</v>
      </c>
      <c r="F86" s="21">
        <v>1.0816673022663299</v>
      </c>
    </row>
    <row r="87" spans="1:6" x14ac:dyDescent="0.25">
      <c r="A87" s="30">
        <v>42736</v>
      </c>
      <c r="B87" s="21">
        <v>1.68656351072985</v>
      </c>
      <c r="C87" s="21">
        <v>1.32735473348945</v>
      </c>
      <c r="D87" s="21">
        <v>1.13679587494393</v>
      </c>
      <c r="E87" s="21">
        <v>1.2137076998168299</v>
      </c>
      <c r="F87" s="21">
        <v>1.07502808922684</v>
      </c>
    </row>
    <row r="88" spans="1:6" x14ac:dyDescent="0.25">
      <c r="A88" s="30">
        <v>42767</v>
      </c>
      <c r="B88" s="21">
        <v>1.5984788996009001</v>
      </c>
      <c r="C88" s="21">
        <v>1.32500469156912</v>
      </c>
      <c r="D88" s="21">
        <v>1.12683839804065</v>
      </c>
      <c r="E88" s="21">
        <v>1.2121657503508401</v>
      </c>
      <c r="F88" s="21">
        <v>1.0896168917210101</v>
      </c>
    </row>
    <row r="89" spans="1:6" x14ac:dyDescent="0.25">
      <c r="A89" s="30">
        <v>42795</v>
      </c>
      <c r="B89" s="21">
        <v>1.66830452940701</v>
      </c>
      <c r="C89" s="21">
        <v>1.32306989670843</v>
      </c>
      <c r="D89" s="21">
        <v>1.1376094121543301</v>
      </c>
      <c r="E89" s="21">
        <v>1.2026719316163801</v>
      </c>
      <c r="F89" s="21">
        <v>1.0852697931456901</v>
      </c>
    </row>
    <row r="90" spans="1:6" x14ac:dyDescent="0.25">
      <c r="A90" s="30">
        <v>42826</v>
      </c>
      <c r="B90" s="21">
        <v>1.62274303431501</v>
      </c>
      <c r="C90" s="21">
        <v>1.33137757746705</v>
      </c>
      <c r="D90" s="21">
        <v>1.1326840643432401</v>
      </c>
      <c r="E90" s="21">
        <v>1.21257983688282</v>
      </c>
      <c r="F90" s="21">
        <v>1.08894954704929</v>
      </c>
    </row>
    <row r="91" spans="1:6" x14ac:dyDescent="0.25">
      <c r="A91" s="30">
        <v>42856</v>
      </c>
      <c r="B91" s="21">
        <v>1.58928025748863</v>
      </c>
      <c r="C91" s="21">
        <v>1.3384713612453201</v>
      </c>
      <c r="D91" s="21">
        <v>1.1330458948526201</v>
      </c>
      <c r="E91" s="21">
        <v>1.21139430291059</v>
      </c>
      <c r="F91" s="21">
        <v>1.0914508245152801</v>
      </c>
    </row>
    <row r="92" spans="1:6" x14ac:dyDescent="0.25">
      <c r="A92" s="30">
        <v>42887</v>
      </c>
      <c r="B92" s="21">
        <v>1.6029470254026199</v>
      </c>
      <c r="C92" s="21">
        <v>1.35337427262048</v>
      </c>
      <c r="D92" s="21">
        <v>1.1337269706819499</v>
      </c>
      <c r="E92" s="21">
        <v>1.2252117994718199</v>
      </c>
      <c r="F92" s="21">
        <v>1.0768761730647201</v>
      </c>
    </row>
    <row r="93" spans="1:6" x14ac:dyDescent="0.25">
      <c r="A93" s="30">
        <v>42917</v>
      </c>
      <c r="B93" s="21">
        <v>1.5454575733448801</v>
      </c>
      <c r="C93" s="21">
        <v>1.34258042939681</v>
      </c>
      <c r="D93" s="21">
        <v>1.1386904009484899</v>
      </c>
      <c r="E93" s="21">
        <v>1.21400264588639</v>
      </c>
      <c r="F93" s="21">
        <v>1.08140249725283</v>
      </c>
    </row>
    <row r="94" spans="1:6" x14ac:dyDescent="0.25">
      <c r="A94" s="30">
        <v>42948</v>
      </c>
      <c r="B94" s="21">
        <v>1.57875120365949</v>
      </c>
      <c r="C94" s="21">
        <v>1.3429947511937901</v>
      </c>
      <c r="D94" s="21">
        <v>1.13565129648176</v>
      </c>
      <c r="E94" s="21">
        <v>1.2139049823396799</v>
      </c>
      <c r="F94" s="21">
        <v>1.0920854173393599</v>
      </c>
    </row>
    <row r="95" spans="1:6" x14ac:dyDescent="0.25">
      <c r="A95" s="30">
        <v>42979</v>
      </c>
      <c r="B95" s="21">
        <v>1.53359169219655</v>
      </c>
      <c r="C95" s="21">
        <v>1.35408732790119</v>
      </c>
      <c r="D95" s="21">
        <v>1.1418704230132799</v>
      </c>
      <c r="E95" s="21">
        <v>1.24861861125686</v>
      </c>
      <c r="F95" s="21">
        <v>1.1248250292106099</v>
      </c>
    </row>
    <row r="96" spans="1:6" x14ac:dyDescent="0.25">
      <c r="A96" s="30">
        <v>43009</v>
      </c>
      <c r="B96" s="21">
        <v>1.5347368798652199</v>
      </c>
      <c r="C96" s="21">
        <v>1.3602389900623799</v>
      </c>
      <c r="D96" s="21">
        <v>1.1394717082314201</v>
      </c>
      <c r="E96" s="21">
        <v>1.24294789925141</v>
      </c>
      <c r="F96" s="21">
        <v>1.1172416524993101</v>
      </c>
    </row>
    <row r="97" spans="1:6" x14ac:dyDescent="0.25">
      <c r="A97" s="30">
        <v>43040</v>
      </c>
      <c r="B97" s="21">
        <v>1.5668288835361699</v>
      </c>
      <c r="C97" s="21">
        <v>1.3665900654137</v>
      </c>
      <c r="D97" s="21">
        <v>1.1340372373165699</v>
      </c>
      <c r="E97" s="21">
        <v>1.2428660151696</v>
      </c>
      <c r="F97" s="21">
        <v>1.11907308888589</v>
      </c>
    </row>
    <row r="98" spans="1:6" x14ac:dyDescent="0.25">
      <c r="A98" s="30">
        <v>43070</v>
      </c>
      <c r="B98" s="21">
        <v>1.4729093549874299</v>
      </c>
      <c r="C98" s="21">
        <v>1.37278378056752</v>
      </c>
      <c r="D98" s="21">
        <v>1.13736568107126</v>
      </c>
      <c r="E98" s="21">
        <v>1.2357151885837001</v>
      </c>
      <c r="F98" s="21">
        <v>1.1109032940607499</v>
      </c>
    </row>
    <row r="99" spans="1:6" x14ac:dyDescent="0.25">
      <c r="A99" s="30">
        <v>43101</v>
      </c>
      <c r="B99" s="21">
        <v>1.4901128879676899</v>
      </c>
      <c r="C99" s="21">
        <v>1.39353697715626</v>
      </c>
      <c r="D99" s="21">
        <v>1.1399321189651299</v>
      </c>
      <c r="E99" s="21">
        <v>1.26211927298935</v>
      </c>
      <c r="F99" s="21">
        <v>1.10218705202453</v>
      </c>
    </row>
    <row r="100" spans="1:6" x14ac:dyDescent="0.25">
      <c r="A100" s="30">
        <v>43132</v>
      </c>
      <c r="B100" s="21">
        <v>1.53129628070624</v>
      </c>
      <c r="C100" s="21">
        <v>1.3871147214038999</v>
      </c>
      <c r="D100" s="21">
        <v>1.13727132277669</v>
      </c>
      <c r="E100" s="21">
        <v>1.25073662837232</v>
      </c>
      <c r="F100" s="21">
        <v>1.1073853698346801</v>
      </c>
    </row>
    <row r="101" spans="1:6" x14ac:dyDescent="0.25">
      <c r="A101" s="30">
        <v>43160</v>
      </c>
      <c r="B101" s="21">
        <v>1.49449481121672</v>
      </c>
      <c r="C101" s="21">
        <v>1.3956785263890601</v>
      </c>
      <c r="D101" s="21">
        <v>1.1418242340640301</v>
      </c>
      <c r="E101" s="21">
        <v>1.2550427326384299</v>
      </c>
      <c r="F101" s="21">
        <v>1.1215384316733701</v>
      </c>
    </row>
    <row r="102" spans="1:6" x14ac:dyDescent="0.25">
      <c r="A102" s="30">
        <v>43191</v>
      </c>
      <c r="B102" s="21">
        <v>1.4701850617072501</v>
      </c>
      <c r="C102" s="21">
        <v>1.3948026185186899</v>
      </c>
      <c r="D102" s="21">
        <v>1.1396992490456299</v>
      </c>
      <c r="E102" s="21">
        <v>1.2572195064952201</v>
      </c>
      <c r="F102" s="21">
        <v>1.1242352412794401</v>
      </c>
    </row>
    <row r="103" spans="1:6" x14ac:dyDescent="0.25">
      <c r="A103" s="30">
        <v>43221</v>
      </c>
      <c r="B103" s="21">
        <v>1.5050787035590101</v>
      </c>
      <c r="C103" s="21">
        <v>1.4021178813714099</v>
      </c>
      <c r="D103" s="21">
        <v>1.1457479850169401</v>
      </c>
      <c r="E103" s="21">
        <v>1.2549229742247801</v>
      </c>
      <c r="F103" s="21">
        <v>1.1296080099806101</v>
      </c>
    </row>
    <row r="104" spans="1:6" x14ac:dyDescent="0.25">
      <c r="A104" s="30">
        <v>43252</v>
      </c>
      <c r="B104" s="21">
        <v>1.4752178473300299</v>
      </c>
      <c r="C104" s="21">
        <v>1.41671415586168</v>
      </c>
      <c r="D104" s="21">
        <v>1.1457082613882901</v>
      </c>
      <c r="E104" s="21">
        <v>1.28406753833522</v>
      </c>
      <c r="F104" s="21">
        <v>1.1394464667261299</v>
      </c>
    </row>
    <row r="105" spans="1:6" x14ac:dyDescent="0.25">
      <c r="A105" s="30">
        <v>43282</v>
      </c>
      <c r="B105" s="21">
        <v>1.49252518092438</v>
      </c>
      <c r="C105" s="21">
        <v>1.4202215652602701</v>
      </c>
      <c r="D105" s="21">
        <v>1.14471358087724</v>
      </c>
      <c r="E105" s="21">
        <v>1.27080105302478</v>
      </c>
      <c r="F105" s="21">
        <v>1.1253509014208301</v>
      </c>
    </row>
    <row r="106" spans="1:6" x14ac:dyDescent="0.25">
      <c r="A106" s="30">
        <v>43313</v>
      </c>
      <c r="B106" s="21">
        <v>1.46223765647041</v>
      </c>
      <c r="C106" s="21">
        <v>1.43656471149214</v>
      </c>
      <c r="D106" s="21">
        <v>1.14359070564478</v>
      </c>
      <c r="E106" s="21">
        <v>1.27947567301483</v>
      </c>
      <c r="F106" s="21">
        <v>1.1255143906728</v>
      </c>
    </row>
    <row r="107" spans="1:6" x14ac:dyDescent="0.25">
      <c r="A107" s="30">
        <v>43344</v>
      </c>
      <c r="B107" s="21">
        <v>1.43305342984462</v>
      </c>
      <c r="C107" s="21">
        <v>1.42903860930341</v>
      </c>
      <c r="D107" s="21">
        <v>1.14302877102889</v>
      </c>
      <c r="E107" s="21">
        <v>1.27940960173308</v>
      </c>
      <c r="F107" s="21">
        <v>1.11165762863186</v>
      </c>
    </row>
    <row r="108" spans="1:6" x14ac:dyDescent="0.25">
      <c r="A108" s="30">
        <v>43374</v>
      </c>
      <c r="B108" s="21">
        <v>1.46215398153832</v>
      </c>
      <c r="C108" s="21">
        <v>1.4312782852687</v>
      </c>
      <c r="D108" s="21">
        <v>1.1445052853645901</v>
      </c>
      <c r="E108" s="21">
        <v>1.2815070575857499</v>
      </c>
      <c r="F108" s="21">
        <v>1.12112441294166</v>
      </c>
    </row>
    <row r="109" spans="1:6" x14ac:dyDescent="0.25">
      <c r="A109" s="30">
        <v>43405</v>
      </c>
      <c r="B109" s="21">
        <v>1.4744547384712301</v>
      </c>
      <c r="C109" s="21">
        <v>1.4397729427574899</v>
      </c>
      <c r="D109" s="21">
        <v>1.1479302304143999</v>
      </c>
      <c r="E109" s="21">
        <v>1.30059546788083</v>
      </c>
      <c r="F109" s="21">
        <v>1.13964096981066</v>
      </c>
    </row>
    <row r="110" spans="1:6" x14ac:dyDescent="0.25">
      <c r="A110" s="30">
        <v>43435</v>
      </c>
      <c r="B110" s="21">
        <v>1.49250738213099</v>
      </c>
      <c r="C110" s="21">
        <v>1.43717856228767</v>
      </c>
      <c r="D110" s="21">
        <v>1.1520670497554899</v>
      </c>
      <c r="E110" s="21">
        <v>1.28672043014243</v>
      </c>
      <c r="F110" s="21">
        <v>1.1335800040680399</v>
      </c>
    </row>
    <row r="111" spans="1:6" x14ac:dyDescent="0.25">
      <c r="A111" s="30">
        <v>43466</v>
      </c>
      <c r="B111" s="21">
        <v>1.4671203622128199</v>
      </c>
      <c r="C111" s="21">
        <v>1.4339506766138399</v>
      </c>
      <c r="D111" s="21">
        <v>1.1411148851447499</v>
      </c>
      <c r="E111" s="21">
        <v>1.2869958445120899</v>
      </c>
      <c r="F111" s="21">
        <v>1.1219668013614601</v>
      </c>
    </row>
    <row r="112" spans="1:6" x14ac:dyDescent="0.25">
      <c r="A112" s="30">
        <v>43497</v>
      </c>
      <c r="B112" s="21">
        <v>1.4508524751746701</v>
      </c>
      <c r="C112" s="21">
        <v>1.4298917601404599</v>
      </c>
      <c r="D112" s="21">
        <v>1.15276367079274</v>
      </c>
      <c r="E112" s="21">
        <v>1.2807739913268501</v>
      </c>
      <c r="F112" s="21">
        <v>1.1230563436040399</v>
      </c>
    </row>
    <row r="113" spans="1:6" x14ac:dyDescent="0.25">
      <c r="A113" s="30">
        <v>43525</v>
      </c>
      <c r="B113" s="21">
        <v>1.4971653553018101</v>
      </c>
      <c r="C113" s="21">
        <v>1.4192266715286399</v>
      </c>
      <c r="D113" s="21">
        <v>1.14405418979928</v>
      </c>
      <c r="E113" s="21">
        <v>1.28317963350755</v>
      </c>
      <c r="F113" s="21">
        <v>1.14290168447135</v>
      </c>
    </row>
    <row r="114" spans="1:6" x14ac:dyDescent="0.25">
      <c r="A114" s="30">
        <v>43556</v>
      </c>
      <c r="B114" s="21">
        <v>1.47920305433231</v>
      </c>
      <c r="C114" s="21">
        <v>1.4235709145164499</v>
      </c>
      <c r="D114" s="21">
        <v>1.14947184127583</v>
      </c>
      <c r="E114" s="21">
        <v>1.2825266181050601</v>
      </c>
      <c r="F114" s="21">
        <v>1.13491374806617</v>
      </c>
    </row>
    <row r="115" spans="1:6" x14ac:dyDescent="0.25">
      <c r="A115" s="30">
        <v>43586</v>
      </c>
      <c r="B115" s="21">
        <v>1.4846138634580299</v>
      </c>
      <c r="C115" s="21">
        <v>1.42529774328675</v>
      </c>
      <c r="D115" s="21">
        <v>1.14885509824459</v>
      </c>
      <c r="E115" s="21">
        <v>1.26824743762266</v>
      </c>
      <c r="F115" s="21">
        <v>1.1368856666732201</v>
      </c>
    </row>
    <row r="116" spans="1:6" x14ac:dyDescent="0.25">
      <c r="A116" s="30">
        <v>43617</v>
      </c>
      <c r="B116" s="21">
        <v>1.51721684832936</v>
      </c>
      <c r="C116" s="21">
        <v>1.4298185394077101</v>
      </c>
      <c r="D116" s="21">
        <v>1.1448426459280701</v>
      </c>
      <c r="E116" s="21">
        <v>1.2814209603892499</v>
      </c>
      <c r="F116" s="21">
        <v>1.14378992218126</v>
      </c>
    </row>
    <row r="117" spans="1:6" x14ac:dyDescent="0.25">
      <c r="A117" s="30">
        <v>43647</v>
      </c>
      <c r="B117" s="21">
        <v>1.5026000248826199</v>
      </c>
      <c r="C117" s="21">
        <v>1.41998368198165</v>
      </c>
      <c r="D117" s="21">
        <v>1.1452141334214101</v>
      </c>
      <c r="E117" s="21">
        <v>1.2738170321869899</v>
      </c>
      <c r="F117" s="21">
        <v>1.1400199965101701</v>
      </c>
    </row>
    <row r="118" spans="1:6" x14ac:dyDescent="0.25">
      <c r="A118" s="30">
        <v>43678</v>
      </c>
      <c r="B118" s="21">
        <v>1.5265366048017499</v>
      </c>
      <c r="C118" s="21">
        <v>1.42523352401582</v>
      </c>
      <c r="D118" s="21">
        <v>1.14738864126897</v>
      </c>
      <c r="E118" s="21">
        <v>1.28259003835444</v>
      </c>
      <c r="F118" s="21">
        <v>1.1460874013989999</v>
      </c>
    </row>
    <row r="119" spans="1:6" x14ac:dyDescent="0.25">
      <c r="A119" s="30">
        <v>43709</v>
      </c>
      <c r="B119" s="21">
        <v>1.5778446901338301</v>
      </c>
      <c r="C119" s="21">
        <v>1.4451927659789301</v>
      </c>
      <c r="D119" s="21">
        <v>1.14831751030097</v>
      </c>
      <c r="E119" s="21">
        <v>1.29342145550954</v>
      </c>
      <c r="F119" s="21">
        <v>1.1423097209069999</v>
      </c>
    </row>
    <row r="120" spans="1:6" x14ac:dyDescent="0.25">
      <c r="A120" s="30">
        <v>43739</v>
      </c>
      <c r="B120" s="21">
        <v>1.5741557504150501</v>
      </c>
      <c r="C120" s="21">
        <v>1.4389756544807599</v>
      </c>
      <c r="D120" s="21">
        <v>1.1496130175036801</v>
      </c>
      <c r="E120" s="21">
        <v>1.2878544550905799</v>
      </c>
      <c r="F120" s="21">
        <v>1.1360679273165299</v>
      </c>
    </row>
    <row r="121" spans="1:6" x14ac:dyDescent="0.25">
      <c r="A121" s="30">
        <v>43770</v>
      </c>
      <c r="B121" s="21">
        <v>1.5155266443717399</v>
      </c>
      <c r="C121" s="21">
        <v>1.4640089147980799</v>
      </c>
      <c r="D121" s="21">
        <v>1.15017522648668</v>
      </c>
      <c r="E121" s="21">
        <v>1.3160196984275601</v>
      </c>
      <c r="F121" s="21">
        <v>1.16101259475565</v>
      </c>
    </row>
    <row r="122" spans="1:6" x14ac:dyDescent="0.25">
      <c r="A122" s="30">
        <v>43800</v>
      </c>
      <c r="B122" s="21">
        <v>1.52646783281128</v>
      </c>
      <c r="C122" s="21">
        <v>1.4670592548546</v>
      </c>
      <c r="D122" s="21">
        <v>1.1481201585743399</v>
      </c>
      <c r="E122" s="21">
        <v>1.3038506256339499</v>
      </c>
      <c r="F122" s="21">
        <v>1.1520339857236399</v>
      </c>
    </row>
    <row r="123" spans="1:6" x14ac:dyDescent="0.25">
      <c r="A123" s="30">
        <v>43831</v>
      </c>
      <c r="B123" s="21">
        <v>1.54754025037603</v>
      </c>
      <c r="C123" s="21">
        <v>1.45849729130926</v>
      </c>
      <c r="D123" s="21">
        <v>1.1512708623231001</v>
      </c>
      <c r="E123" s="21">
        <v>1.3063476640942699</v>
      </c>
      <c r="F123" s="21">
        <v>1.1578557409430601</v>
      </c>
    </row>
    <row r="124" spans="1:6" x14ac:dyDescent="0.25">
      <c r="A124" s="30">
        <v>43862</v>
      </c>
      <c r="B124" s="21">
        <v>1.5734875986847301</v>
      </c>
      <c r="C124" s="21">
        <v>1.4834295497784</v>
      </c>
      <c r="D124" s="21">
        <v>1.1423269923855</v>
      </c>
      <c r="E124" s="21">
        <v>1.33750767703982</v>
      </c>
      <c r="F124" s="21">
        <v>1.18110955706535</v>
      </c>
    </row>
    <row r="125" spans="1:6" x14ac:dyDescent="0.25">
      <c r="A125" s="30">
        <v>43891</v>
      </c>
      <c r="B125" s="21">
        <v>1.50058458514496</v>
      </c>
      <c r="C125" s="21">
        <v>1.5197327495389501</v>
      </c>
      <c r="D125" s="21">
        <v>1.08186378530739</v>
      </c>
      <c r="E125" s="21">
        <v>1.36915554380589</v>
      </c>
      <c r="F125" s="21">
        <v>1.19630478265999</v>
      </c>
    </row>
    <row r="126" spans="1:6" x14ac:dyDescent="0.25">
      <c r="A126" s="30">
        <v>43922</v>
      </c>
      <c r="B126" s="21">
        <v>1.54078042526986</v>
      </c>
      <c r="C126" s="21">
        <v>0.93619695504885903</v>
      </c>
      <c r="D126" s="21">
        <v>0.74778771663411103</v>
      </c>
      <c r="E126" s="21">
        <v>1.01560740333977</v>
      </c>
      <c r="F126" s="21">
        <v>1.0588153104773299</v>
      </c>
    </row>
    <row r="127" spans="1:6" x14ac:dyDescent="0.25">
      <c r="A127" s="30">
        <v>43952</v>
      </c>
      <c r="B127" s="21">
        <v>1.4837486899858101</v>
      </c>
      <c r="C127" s="21">
        <v>1.1070473116306501</v>
      </c>
      <c r="D127" s="21">
        <v>0.84156336375887297</v>
      </c>
      <c r="E127" s="21">
        <v>1.0833771272929</v>
      </c>
      <c r="F127" s="21">
        <v>1.0620258910487299</v>
      </c>
    </row>
    <row r="128" spans="1:6" x14ac:dyDescent="0.25">
      <c r="A128" s="30">
        <v>43983</v>
      </c>
      <c r="B128" s="21">
        <v>1.45088541029745</v>
      </c>
      <c r="C128" s="21">
        <v>1.32732010891882</v>
      </c>
      <c r="D128" s="21">
        <v>0.92106802356284201</v>
      </c>
      <c r="E128" s="21">
        <v>1.1942565554561899</v>
      </c>
      <c r="F128" s="21">
        <v>1.0685812918916699</v>
      </c>
    </row>
    <row r="129" spans="1:6" x14ac:dyDescent="0.25">
      <c r="A129" s="30">
        <v>44013</v>
      </c>
      <c r="B129" s="21">
        <v>1.49009379630282</v>
      </c>
      <c r="C129" s="21">
        <v>1.3676902600729099</v>
      </c>
      <c r="D129" s="21">
        <v>0.99648605313448002</v>
      </c>
      <c r="E129" s="21">
        <v>1.24813535636212</v>
      </c>
      <c r="F129" s="21">
        <v>1.1149172721770899</v>
      </c>
    </row>
    <row r="130" spans="1:6" x14ac:dyDescent="0.25">
      <c r="A130" s="30">
        <v>44044</v>
      </c>
      <c r="B130" s="21">
        <v>1.4785439822242199</v>
      </c>
      <c r="C130" s="21">
        <v>1.3908884555186301</v>
      </c>
      <c r="D130" s="21">
        <v>1.03261534581419</v>
      </c>
      <c r="E130" s="21">
        <v>1.2541304532764299</v>
      </c>
      <c r="F130" s="21">
        <v>1.09994131089366</v>
      </c>
    </row>
    <row r="131" spans="1:6" x14ac:dyDescent="0.25">
      <c r="A131" s="30">
        <v>44075</v>
      </c>
      <c r="B131" s="21">
        <v>1.4499959056635701</v>
      </c>
      <c r="C131" s="21">
        <v>1.36666931703098</v>
      </c>
      <c r="D131" s="21">
        <v>1.05801278696806</v>
      </c>
      <c r="E131" s="21">
        <v>1.2330829600645199</v>
      </c>
      <c r="F131" s="21">
        <v>1.09915456452671</v>
      </c>
    </row>
    <row r="132" spans="1:6" x14ac:dyDescent="0.25">
      <c r="A132" s="30">
        <v>44105</v>
      </c>
      <c r="B132" s="21">
        <v>1.4368939747704701</v>
      </c>
      <c r="C132" s="21">
        <v>1.39962551518937</v>
      </c>
      <c r="D132" s="21">
        <v>1.07321182169934</v>
      </c>
      <c r="E132" s="21">
        <v>1.25480811336441</v>
      </c>
      <c r="F132" s="21">
        <v>1.1027688623230401</v>
      </c>
    </row>
    <row r="133" spans="1:6" x14ac:dyDescent="0.25">
      <c r="A133" s="30">
        <v>44136</v>
      </c>
      <c r="B133" s="21">
        <v>1.45860222116732</v>
      </c>
      <c r="C133" s="21">
        <v>1.39220400136731</v>
      </c>
      <c r="D133" s="21">
        <v>1.08582685671257</v>
      </c>
      <c r="E133" s="21">
        <v>1.24290637906658</v>
      </c>
      <c r="F133" s="21">
        <v>1.1048209058266101</v>
      </c>
    </row>
    <row r="134" spans="1:6" x14ac:dyDescent="0.25">
      <c r="A134" s="30">
        <v>44166</v>
      </c>
      <c r="B134" s="21">
        <v>1.4529110406225001</v>
      </c>
      <c r="C134" s="21">
        <v>1.3953411158387601</v>
      </c>
      <c r="D134" s="21">
        <v>1.09415887144966</v>
      </c>
      <c r="E134" s="21">
        <v>1.2369205059480299</v>
      </c>
      <c r="F134" s="21">
        <v>1.0954931142362401</v>
      </c>
    </row>
    <row r="135" spans="1:6" x14ac:dyDescent="0.25">
      <c r="A135" s="30">
        <v>44197</v>
      </c>
      <c r="B135" s="21">
        <v>1.4323958018276699</v>
      </c>
      <c r="C135" s="21">
        <v>1.43140508666403</v>
      </c>
      <c r="D135" s="21">
        <v>1.1042527756935001</v>
      </c>
      <c r="E135" s="21">
        <v>1.28158012043242</v>
      </c>
      <c r="F135" s="21">
        <v>1.14035739361055</v>
      </c>
    </row>
    <row r="136" spans="1:6" x14ac:dyDescent="0.25">
      <c r="A136" s="30">
        <v>44228</v>
      </c>
      <c r="B136" s="21">
        <v>1.4169751014982599</v>
      </c>
      <c r="C136" s="21">
        <v>1.4323555814690101</v>
      </c>
      <c r="D136" s="21">
        <v>1.1110281401081401</v>
      </c>
      <c r="E136" s="21">
        <v>1.27919625531369</v>
      </c>
      <c r="F136" s="21">
        <v>1.1288778201602101</v>
      </c>
    </row>
    <row r="137" spans="1:6" x14ac:dyDescent="0.25">
      <c r="A137" s="30">
        <v>44256</v>
      </c>
      <c r="B137" s="21">
        <v>1.44334934574778</v>
      </c>
      <c r="C137" s="21">
        <v>1.43904040822482</v>
      </c>
      <c r="D137" s="21">
        <v>1.11421660254503</v>
      </c>
      <c r="E137" s="21">
        <v>1.2855083756174099</v>
      </c>
      <c r="F137" s="21">
        <v>1.1249798662231301</v>
      </c>
    </row>
    <row r="138" spans="1:6" x14ac:dyDescent="0.25">
      <c r="A138" s="30">
        <v>44287</v>
      </c>
      <c r="B138" s="21">
        <v>1.4357999468851299</v>
      </c>
      <c r="C138" s="21">
        <v>1.4697919514995801</v>
      </c>
      <c r="D138" s="21">
        <v>1.1132988114183999</v>
      </c>
      <c r="E138" s="21">
        <v>1.32093429320982</v>
      </c>
      <c r="F138" s="21">
        <v>1.1340065359496501</v>
      </c>
    </row>
    <row r="139" spans="1:6" x14ac:dyDescent="0.25">
      <c r="A139" s="30">
        <v>44317</v>
      </c>
      <c r="B139" s="21">
        <v>1.46014746996376</v>
      </c>
      <c r="C139" s="21">
        <v>1.4729639200134199</v>
      </c>
      <c r="D139" s="21">
        <v>1.1193711278335501</v>
      </c>
      <c r="E139" s="21">
        <v>1.29763393311053</v>
      </c>
      <c r="F139" s="21">
        <v>1.1326195265913199</v>
      </c>
    </row>
    <row r="140" spans="1:6" x14ac:dyDescent="0.25">
      <c r="A140" s="30">
        <v>44348</v>
      </c>
      <c r="B140" s="21">
        <v>1.4728753954052201</v>
      </c>
      <c r="C140" s="21">
        <v>1.48571359272777</v>
      </c>
      <c r="D140" s="21">
        <v>1.1160051518801499</v>
      </c>
      <c r="E140" s="21">
        <v>1.3108720756163601</v>
      </c>
      <c r="F140" s="21">
        <v>1.1382237605335801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showGridLines="0" workbookViewId="0"/>
  </sheetViews>
  <sheetFormatPr defaultRowHeight="15" x14ac:dyDescent="0.25"/>
  <cols>
    <col min="1" max="1" width="17.28515625" bestFit="1" customWidth="1"/>
    <col min="2" max="2" width="23.28515625" bestFit="1" customWidth="1"/>
  </cols>
  <sheetData>
    <row r="1" spans="1:2" x14ac:dyDescent="0.25">
      <c r="A1" s="29" t="s">
        <v>266</v>
      </c>
      <c r="B1" t="s">
        <v>265</v>
      </c>
    </row>
    <row r="2" spans="1:2" x14ac:dyDescent="0.25">
      <c r="A2" s="30">
        <v>40179</v>
      </c>
      <c r="B2" s="21">
        <v>1.2272431854625001</v>
      </c>
    </row>
    <row r="3" spans="1:2" x14ac:dyDescent="0.25">
      <c r="A3" s="30">
        <v>40210</v>
      </c>
      <c r="B3" s="21">
        <v>1.23613313387435</v>
      </c>
    </row>
    <row r="4" spans="1:2" x14ac:dyDescent="0.25">
      <c r="A4" s="30">
        <v>40238</v>
      </c>
      <c r="B4" s="21">
        <v>1.2444490235881001</v>
      </c>
    </row>
    <row r="5" spans="1:2" x14ac:dyDescent="0.25">
      <c r="A5" s="30">
        <v>40269</v>
      </c>
      <c r="B5" s="21">
        <v>1.2488797176984701</v>
      </c>
    </row>
    <row r="6" spans="1:2" x14ac:dyDescent="0.25">
      <c r="A6" s="30">
        <v>40299</v>
      </c>
      <c r="B6" s="21">
        <v>1.2532959794302101</v>
      </c>
    </row>
    <row r="7" spans="1:2" x14ac:dyDescent="0.25">
      <c r="A7" s="30">
        <v>40330</v>
      </c>
      <c r="B7" s="21">
        <v>1.2645571458723199</v>
      </c>
    </row>
    <row r="8" spans="1:2" x14ac:dyDescent="0.25">
      <c r="A8" s="30">
        <v>40360</v>
      </c>
      <c r="B8" s="21">
        <v>1.2780429463613301</v>
      </c>
    </row>
    <row r="9" spans="1:2" x14ac:dyDescent="0.25">
      <c r="A9" s="30">
        <v>40391</v>
      </c>
      <c r="B9" s="21">
        <v>1.2805797568311701</v>
      </c>
    </row>
    <row r="10" spans="1:2" x14ac:dyDescent="0.25">
      <c r="A10" s="30">
        <v>40422</v>
      </c>
      <c r="B10" s="21">
        <v>1.2940351818136999</v>
      </c>
    </row>
    <row r="11" spans="1:2" x14ac:dyDescent="0.25">
      <c r="A11" s="30">
        <v>40452</v>
      </c>
      <c r="B11" s="21">
        <v>1.2993549848668799</v>
      </c>
    </row>
    <row r="12" spans="1:2" x14ac:dyDescent="0.25">
      <c r="A12" s="30">
        <v>40483</v>
      </c>
      <c r="B12" s="21">
        <v>1.30168534271095</v>
      </c>
    </row>
    <row r="13" spans="1:2" x14ac:dyDescent="0.25">
      <c r="A13" s="30">
        <v>40513</v>
      </c>
      <c r="B13" s="21">
        <v>1.30615484445721</v>
      </c>
    </row>
    <row r="14" spans="1:2" x14ac:dyDescent="0.25">
      <c r="A14" s="30">
        <v>40544</v>
      </c>
      <c r="B14" s="21">
        <v>1.3318443525185399</v>
      </c>
    </row>
    <row r="15" spans="1:2" x14ac:dyDescent="0.25">
      <c r="A15" s="30">
        <v>40575</v>
      </c>
      <c r="B15" s="21">
        <v>1.33268267838539</v>
      </c>
    </row>
    <row r="16" spans="1:2" x14ac:dyDescent="0.25">
      <c r="A16" s="30">
        <v>40603</v>
      </c>
      <c r="B16" s="21">
        <v>1.3364138203473099</v>
      </c>
    </row>
    <row r="17" spans="1:2" x14ac:dyDescent="0.25">
      <c r="A17" s="30">
        <v>40634</v>
      </c>
      <c r="B17" s="21">
        <v>1.35078477628592</v>
      </c>
    </row>
    <row r="18" spans="1:2" x14ac:dyDescent="0.25">
      <c r="A18" s="30">
        <v>40664</v>
      </c>
      <c r="B18" s="21">
        <v>1.3584354702839201</v>
      </c>
    </row>
    <row r="19" spans="1:2" x14ac:dyDescent="0.25">
      <c r="A19" s="30">
        <v>40695</v>
      </c>
      <c r="B19" s="21">
        <v>1.3588169159210699</v>
      </c>
    </row>
    <row r="20" spans="1:2" x14ac:dyDescent="0.25">
      <c r="A20" s="30">
        <v>40725</v>
      </c>
      <c r="B20" s="21">
        <v>1.36561462734596</v>
      </c>
    </row>
    <row r="21" spans="1:2" x14ac:dyDescent="0.25">
      <c r="A21" s="30">
        <v>40756</v>
      </c>
      <c r="B21" s="21">
        <v>1.3741147951869199</v>
      </c>
    </row>
    <row r="22" spans="1:2" x14ac:dyDescent="0.25">
      <c r="A22" s="30">
        <v>40787</v>
      </c>
      <c r="B22" s="21">
        <v>1.3785741447695501</v>
      </c>
    </row>
    <row r="23" spans="1:2" x14ac:dyDescent="0.25">
      <c r="A23" s="30">
        <v>40817</v>
      </c>
      <c r="B23" s="21">
        <v>1.3865372239445599</v>
      </c>
    </row>
    <row r="24" spans="1:2" x14ac:dyDescent="0.25">
      <c r="A24" s="30">
        <v>40848</v>
      </c>
      <c r="B24" s="21">
        <v>1.403305407253</v>
      </c>
    </row>
    <row r="25" spans="1:2" x14ac:dyDescent="0.25">
      <c r="A25" s="30">
        <v>40878</v>
      </c>
      <c r="B25" s="21">
        <v>1.41127099637894</v>
      </c>
    </row>
    <row r="26" spans="1:2" x14ac:dyDescent="0.25">
      <c r="A26" s="30">
        <v>40909</v>
      </c>
      <c r="B26" s="21">
        <v>1.40572887082691</v>
      </c>
    </row>
    <row r="27" spans="1:2" x14ac:dyDescent="0.25">
      <c r="A27" s="30">
        <v>40940</v>
      </c>
      <c r="B27" s="21">
        <v>1.41673351218138</v>
      </c>
    </row>
    <row r="28" spans="1:2" x14ac:dyDescent="0.25">
      <c r="A28" s="30">
        <v>40969</v>
      </c>
      <c r="B28" s="21">
        <v>1.4264988109116601</v>
      </c>
    </row>
    <row r="29" spans="1:2" x14ac:dyDescent="0.25">
      <c r="A29" s="30">
        <v>41000</v>
      </c>
      <c r="B29" s="21">
        <v>1.4311134846537299</v>
      </c>
    </row>
    <row r="30" spans="1:2" x14ac:dyDescent="0.25">
      <c r="A30" s="30">
        <v>41030</v>
      </c>
      <c r="B30" s="21">
        <v>1.44757710335469</v>
      </c>
    </row>
    <row r="31" spans="1:2" x14ac:dyDescent="0.25">
      <c r="A31" s="30">
        <v>41061</v>
      </c>
      <c r="B31" s="21">
        <v>1.45301045436827</v>
      </c>
    </row>
    <row r="32" spans="1:2" x14ac:dyDescent="0.25">
      <c r="A32" s="30">
        <v>41091</v>
      </c>
      <c r="B32" s="21">
        <v>1.4509944203358001</v>
      </c>
    </row>
    <row r="33" spans="1:2" x14ac:dyDescent="0.25">
      <c r="A33" s="30">
        <v>41122</v>
      </c>
      <c r="B33" s="21">
        <v>1.4636111411553001</v>
      </c>
    </row>
    <row r="34" spans="1:2" x14ac:dyDescent="0.25">
      <c r="A34" s="30">
        <v>41153</v>
      </c>
      <c r="B34" s="21">
        <v>1.46603617256323</v>
      </c>
    </row>
    <row r="35" spans="1:2" x14ac:dyDescent="0.25">
      <c r="A35" s="30">
        <v>41183</v>
      </c>
      <c r="B35" s="21">
        <v>1.46599806731688</v>
      </c>
    </row>
    <row r="36" spans="1:2" x14ac:dyDescent="0.25">
      <c r="A36" s="30">
        <v>41214</v>
      </c>
      <c r="B36" s="21">
        <v>1.4702913205369601</v>
      </c>
    </row>
    <row r="37" spans="1:2" x14ac:dyDescent="0.25">
      <c r="A37" s="30">
        <v>41244</v>
      </c>
      <c r="B37" s="21">
        <v>1.4769113990614</v>
      </c>
    </row>
    <row r="38" spans="1:2" x14ac:dyDescent="0.25">
      <c r="A38" s="30">
        <v>41275</v>
      </c>
      <c r="B38" s="21">
        <v>1.4796923131199899</v>
      </c>
    </row>
    <row r="39" spans="1:2" x14ac:dyDescent="0.25">
      <c r="A39" s="30">
        <v>41306</v>
      </c>
      <c r="B39" s="21">
        <v>1.48191808945013</v>
      </c>
    </row>
    <row r="40" spans="1:2" x14ac:dyDescent="0.25">
      <c r="A40" s="30">
        <v>41334</v>
      </c>
      <c r="B40" s="21">
        <v>1.48374596583174</v>
      </c>
    </row>
    <row r="41" spans="1:2" x14ac:dyDescent="0.25">
      <c r="A41" s="30">
        <v>41365</v>
      </c>
      <c r="B41" s="21">
        <v>1.4825777376842399</v>
      </c>
    </row>
    <row r="42" spans="1:2" x14ac:dyDescent="0.25">
      <c r="A42" s="30">
        <v>41395</v>
      </c>
      <c r="B42" s="21">
        <v>1.4795075117718099</v>
      </c>
    </row>
    <row r="43" spans="1:2" x14ac:dyDescent="0.25">
      <c r="A43" s="30">
        <v>41426</v>
      </c>
      <c r="B43" s="21">
        <v>1.4867726755560899</v>
      </c>
    </row>
    <row r="44" spans="1:2" x14ac:dyDescent="0.25">
      <c r="A44" s="30">
        <v>41456</v>
      </c>
      <c r="B44" s="21">
        <v>1.4863035357913701</v>
      </c>
    </row>
    <row r="45" spans="1:2" x14ac:dyDescent="0.25">
      <c r="A45" s="30">
        <v>41487</v>
      </c>
      <c r="B45" s="21">
        <v>1.48849085434051</v>
      </c>
    </row>
    <row r="46" spans="1:2" x14ac:dyDescent="0.25">
      <c r="A46" s="30">
        <v>41518</v>
      </c>
      <c r="B46" s="21">
        <v>1.48901148075041</v>
      </c>
    </row>
    <row r="47" spans="1:2" x14ac:dyDescent="0.25">
      <c r="A47" s="30">
        <v>41548</v>
      </c>
      <c r="B47" s="21">
        <v>1.4945179390457799</v>
      </c>
    </row>
    <row r="48" spans="1:2" x14ac:dyDescent="0.25">
      <c r="A48" s="30">
        <v>41579</v>
      </c>
      <c r="B48" s="21">
        <v>1.49698480617267</v>
      </c>
    </row>
    <row r="49" spans="1:2" x14ac:dyDescent="0.25">
      <c r="A49" s="30">
        <v>41609</v>
      </c>
      <c r="B49" s="21">
        <v>1.48327654321872</v>
      </c>
    </row>
    <row r="50" spans="1:2" x14ac:dyDescent="0.25">
      <c r="A50" s="30">
        <v>41640</v>
      </c>
      <c r="B50" s="21">
        <v>1.48761577484452</v>
      </c>
    </row>
    <row r="51" spans="1:2" x14ac:dyDescent="0.25">
      <c r="A51" s="30">
        <v>41671</v>
      </c>
      <c r="B51" s="21">
        <v>1.4970644594520099</v>
      </c>
    </row>
    <row r="52" spans="1:2" x14ac:dyDescent="0.25">
      <c r="A52" s="30">
        <v>41699</v>
      </c>
      <c r="B52" s="21">
        <v>1.49769984363355</v>
      </c>
    </row>
    <row r="53" spans="1:2" x14ac:dyDescent="0.25">
      <c r="A53" s="30">
        <v>41730</v>
      </c>
      <c r="B53" s="21">
        <v>1.50257855871479</v>
      </c>
    </row>
    <row r="54" spans="1:2" x14ac:dyDescent="0.25">
      <c r="A54" s="30">
        <v>41760</v>
      </c>
      <c r="B54" s="21">
        <v>1.5064396356215</v>
      </c>
    </row>
    <row r="55" spans="1:2" x14ac:dyDescent="0.25">
      <c r="A55" s="30">
        <v>41791</v>
      </c>
      <c r="B55" s="21">
        <v>1.5034637534098201</v>
      </c>
    </row>
    <row r="56" spans="1:2" x14ac:dyDescent="0.25">
      <c r="A56" s="30">
        <v>41821</v>
      </c>
      <c r="B56" s="21">
        <v>1.51436926802728</v>
      </c>
    </row>
    <row r="57" spans="1:2" x14ac:dyDescent="0.25">
      <c r="A57" s="30">
        <v>41852</v>
      </c>
      <c r="B57" s="21">
        <v>1.51503542401403</v>
      </c>
    </row>
    <row r="58" spans="1:2" x14ac:dyDescent="0.25">
      <c r="A58" s="30">
        <v>41883</v>
      </c>
      <c r="B58" s="21">
        <v>1.5201416173247</v>
      </c>
    </row>
    <row r="59" spans="1:2" x14ac:dyDescent="0.25">
      <c r="A59" s="30">
        <v>41913</v>
      </c>
      <c r="B59" s="21">
        <v>1.5237466639611501</v>
      </c>
    </row>
    <row r="60" spans="1:2" x14ac:dyDescent="0.25">
      <c r="A60" s="30">
        <v>41944</v>
      </c>
      <c r="B60" s="21">
        <v>1.5299620341473199</v>
      </c>
    </row>
    <row r="61" spans="1:2" x14ac:dyDescent="0.25">
      <c r="A61" s="30">
        <v>41974</v>
      </c>
      <c r="B61" s="21">
        <v>1.5402883426415299</v>
      </c>
    </row>
    <row r="62" spans="1:2" x14ac:dyDescent="0.25">
      <c r="A62" s="30">
        <v>42005</v>
      </c>
      <c r="B62" s="21">
        <v>1.4563052315473799</v>
      </c>
    </row>
    <row r="63" spans="1:2" x14ac:dyDescent="0.25">
      <c r="A63" s="30">
        <v>42036</v>
      </c>
      <c r="B63" s="21">
        <v>1.4592188776872499</v>
      </c>
    </row>
    <row r="64" spans="1:2" x14ac:dyDescent="0.25">
      <c r="A64" s="30">
        <v>42064</v>
      </c>
      <c r="B64" s="21">
        <v>1.4633893771634601</v>
      </c>
    </row>
    <row r="65" spans="1:2" x14ac:dyDescent="0.25">
      <c r="A65" s="30">
        <v>42095</v>
      </c>
      <c r="B65" s="21">
        <v>1.46632694634629</v>
      </c>
    </row>
    <row r="66" spans="1:2" x14ac:dyDescent="0.25">
      <c r="A66" s="30">
        <v>42125</v>
      </c>
      <c r="B66" s="21">
        <v>1.46221294086002</v>
      </c>
    </row>
    <row r="67" spans="1:2" x14ac:dyDescent="0.25">
      <c r="A67" s="30">
        <v>42156</v>
      </c>
      <c r="B67" s="21">
        <v>1.4711516882221101</v>
      </c>
    </row>
    <row r="68" spans="1:2" x14ac:dyDescent="0.25">
      <c r="A68" s="30">
        <v>42186</v>
      </c>
      <c r="B68" s="21">
        <v>1.46826450458227</v>
      </c>
    </row>
    <row r="69" spans="1:2" x14ac:dyDescent="0.25">
      <c r="A69" s="30">
        <v>42217</v>
      </c>
      <c r="B69" s="21">
        <v>1.4650008306676201</v>
      </c>
    </row>
    <row r="70" spans="1:2" x14ac:dyDescent="0.25">
      <c r="A70" s="30">
        <v>42248</v>
      </c>
      <c r="B70" s="21">
        <v>1.45989086652324</v>
      </c>
    </row>
    <row r="71" spans="1:2" x14ac:dyDescent="0.25">
      <c r="A71" s="30">
        <v>42278</v>
      </c>
      <c r="B71" s="21">
        <v>1.4647672587616001</v>
      </c>
    </row>
    <row r="72" spans="1:2" x14ac:dyDescent="0.25">
      <c r="A72" s="30">
        <v>42309</v>
      </c>
      <c r="B72" s="21">
        <v>1.44928597119292</v>
      </c>
    </row>
    <row r="73" spans="1:2" x14ac:dyDescent="0.25">
      <c r="A73" s="30">
        <v>42339</v>
      </c>
      <c r="B73" s="21">
        <v>1.47240710528958</v>
      </c>
    </row>
    <row r="74" spans="1:2" x14ac:dyDescent="0.25">
      <c r="A74" s="30">
        <v>42370</v>
      </c>
      <c r="B74" s="21">
        <v>1.4605632653742799</v>
      </c>
    </row>
    <row r="75" spans="1:2" x14ac:dyDescent="0.25">
      <c r="A75" s="30">
        <v>42401</v>
      </c>
      <c r="B75" s="21">
        <v>1.46209340645575</v>
      </c>
    </row>
    <row r="76" spans="1:2" x14ac:dyDescent="0.25">
      <c r="A76" s="30">
        <v>42430</v>
      </c>
      <c r="B76" s="21">
        <v>1.45779398688007</v>
      </c>
    </row>
    <row r="77" spans="1:2" x14ac:dyDescent="0.25">
      <c r="A77" s="30">
        <v>42461</v>
      </c>
      <c r="B77" s="21">
        <v>1.4613441004033001</v>
      </c>
    </row>
    <row r="78" spans="1:2" x14ac:dyDescent="0.25">
      <c r="A78" s="30">
        <v>42491</v>
      </c>
      <c r="B78" s="21">
        <v>1.4669728333365799</v>
      </c>
    </row>
    <row r="79" spans="1:2" x14ac:dyDescent="0.25">
      <c r="A79" s="30">
        <v>42522</v>
      </c>
      <c r="B79" s="21">
        <v>1.45855012704621</v>
      </c>
    </row>
    <row r="80" spans="1:2" x14ac:dyDescent="0.25">
      <c r="A80" s="30">
        <v>42552</v>
      </c>
      <c r="B80" s="21">
        <v>1.46521384147808</v>
      </c>
    </row>
    <row r="81" spans="1:2" x14ac:dyDescent="0.25">
      <c r="A81" s="30">
        <v>42583</v>
      </c>
      <c r="B81" s="21">
        <v>1.4714960768441201</v>
      </c>
    </row>
    <row r="82" spans="1:2" x14ac:dyDescent="0.25">
      <c r="A82" s="30">
        <v>42614</v>
      </c>
      <c r="B82" s="21">
        <v>1.4855605537872201</v>
      </c>
    </row>
    <row r="83" spans="1:2" x14ac:dyDescent="0.25">
      <c r="A83" s="30">
        <v>42644</v>
      </c>
      <c r="B83" s="21">
        <v>1.4823539594622199</v>
      </c>
    </row>
    <row r="84" spans="1:2" x14ac:dyDescent="0.25">
      <c r="A84" s="30">
        <v>42675</v>
      </c>
      <c r="B84" s="21">
        <v>1.4909688721263199</v>
      </c>
    </row>
    <row r="85" spans="1:2" x14ac:dyDescent="0.25">
      <c r="A85" s="30">
        <v>42705</v>
      </c>
      <c r="B85" s="21">
        <v>1.4760463599842599</v>
      </c>
    </row>
    <row r="86" spans="1:2" x14ac:dyDescent="0.25">
      <c r="A86" s="30">
        <v>42736</v>
      </c>
      <c r="B86" s="21">
        <v>1.49751684576872</v>
      </c>
    </row>
    <row r="87" spans="1:2" x14ac:dyDescent="0.25">
      <c r="A87" s="30">
        <v>42767</v>
      </c>
      <c r="B87" s="21">
        <v>1.4899827414487501</v>
      </c>
    </row>
    <row r="88" spans="1:2" x14ac:dyDescent="0.25">
      <c r="A88" s="30">
        <v>42795</v>
      </c>
      <c r="B88" s="21">
        <v>1.50114000177703</v>
      </c>
    </row>
    <row r="89" spans="1:2" x14ac:dyDescent="0.25">
      <c r="A89" s="30">
        <v>42826</v>
      </c>
      <c r="B89" s="21">
        <v>1.5004569046440801</v>
      </c>
    </row>
    <row r="90" spans="1:2" x14ac:dyDescent="0.25">
      <c r="A90" s="30">
        <v>42856</v>
      </c>
      <c r="B90" s="21">
        <v>1.4991200144007</v>
      </c>
    </row>
    <row r="91" spans="1:2" x14ac:dyDescent="0.25">
      <c r="A91" s="30">
        <v>42887</v>
      </c>
      <c r="B91" s="21">
        <v>1.5071609324869899</v>
      </c>
    </row>
    <row r="92" spans="1:2" x14ac:dyDescent="0.25">
      <c r="A92" s="30">
        <v>42917</v>
      </c>
      <c r="B92" s="21">
        <v>1.50989312805822</v>
      </c>
    </row>
    <row r="93" spans="1:2" x14ac:dyDescent="0.25">
      <c r="A93" s="30">
        <v>42948</v>
      </c>
      <c r="B93" s="21">
        <v>1.5075364566488301</v>
      </c>
    </row>
    <row r="94" spans="1:2" x14ac:dyDescent="0.25">
      <c r="A94" s="30">
        <v>42979</v>
      </c>
      <c r="B94" s="21">
        <v>1.50106706370678</v>
      </c>
    </row>
    <row r="95" spans="1:2" x14ac:dyDescent="0.25">
      <c r="A95" s="30">
        <v>43009</v>
      </c>
      <c r="B95" s="21">
        <v>1.52012209440441</v>
      </c>
    </row>
    <row r="96" spans="1:2" x14ac:dyDescent="0.25">
      <c r="A96" s="30">
        <v>43040</v>
      </c>
      <c r="B96" s="21">
        <v>1.5112349151549</v>
      </c>
    </row>
    <row r="97" spans="1:2" x14ac:dyDescent="0.25">
      <c r="A97" s="30">
        <v>43070</v>
      </c>
      <c r="B97" s="21">
        <v>1.5154078911168301</v>
      </c>
    </row>
    <row r="98" spans="1:2" x14ac:dyDescent="0.25">
      <c r="A98" s="30">
        <v>43101</v>
      </c>
      <c r="B98" s="21">
        <v>1.52345670965332</v>
      </c>
    </row>
    <row r="99" spans="1:2" x14ac:dyDescent="0.25">
      <c r="A99" s="30">
        <v>43132</v>
      </c>
      <c r="B99" s="21">
        <v>1.52210986139381</v>
      </c>
    </row>
    <row r="100" spans="1:2" x14ac:dyDescent="0.25">
      <c r="A100" s="30">
        <v>43160</v>
      </c>
      <c r="B100" s="21">
        <v>1.52325125155596</v>
      </c>
    </row>
    <row r="101" spans="1:2" x14ac:dyDescent="0.25">
      <c r="A101" s="30">
        <v>43191</v>
      </c>
      <c r="B101" s="21">
        <v>1.5210868575729899</v>
      </c>
    </row>
    <row r="102" spans="1:2" x14ac:dyDescent="0.25">
      <c r="A102" s="30">
        <v>43221</v>
      </c>
      <c r="B102" s="21">
        <v>1.53450743742924</v>
      </c>
    </row>
    <row r="103" spans="1:2" x14ac:dyDescent="0.25">
      <c r="A103" s="30">
        <v>43252</v>
      </c>
      <c r="B103" s="21">
        <v>1.5394914384259799</v>
      </c>
    </row>
    <row r="104" spans="1:2" x14ac:dyDescent="0.25">
      <c r="A104" s="30">
        <v>43282</v>
      </c>
      <c r="B104" s="21">
        <v>1.5314458696478901</v>
      </c>
    </row>
    <row r="105" spans="1:2" x14ac:dyDescent="0.25">
      <c r="A105" s="30">
        <v>43313</v>
      </c>
      <c r="B105" s="21">
        <v>1.54149039890498</v>
      </c>
    </row>
    <row r="106" spans="1:2" x14ac:dyDescent="0.25">
      <c r="A106" s="30">
        <v>43344</v>
      </c>
      <c r="B106" s="21">
        <v>1.5495354766423</v>
      </c>
    </row>
    <row r="107" spans="1:2" x14ac:dyDescent="0.25">
      <c r="A107" s="30">
        <v>43374</v>
      </c>
      <c r="B107" s="21">
        <v>1.5260798477542099</v>
      </c>
    </row>
    <row r="108" spans="1:2" x14ac:dyDescent="0.25">
      <c r="A108" s="30">
        <v>43405</v>
      </c>
      <c r="B108" s="21">
        <v>1.5605261614361099</v>
      </c>
    </row>
    <row r="109" spans="1:2" x14ac:dyDescent="0.25">
      <c r="A109" s="30">
        <v>43435</v>
      </c>
      <c r="B109" s="21">
        <v>1.5621529322559999</v>
      </c>
    </row>
    <row r="110" spans="1:2" x14ac:dyDescent="0.25">
      <c r="A110" s="30">
        <v>43466</v>
      </c>
      <c r="B110" s="21">
        <v>1.5486049242878701</v>
      </c>
    </row>
    <row r="111" spans="1:2" x14ac:dyDescent="0.25">
      <c r="A111" s="30">
        <v>43497</v>
      </c>
      <c r="B111" s="21">
        <v>1.56336735976271</v>
      </c>
    </row>
    <row r="112" spans="1:2" x14ac:dyDescent="0.25">
      <c r="A112" s="30">
        <v>43525</v>
      </c>
      <c r="B112" s="21">
        <v>1.56656831785068</v>
      </c>
    </row>
    <row r="113" spans="1:2" x14ac:dyDescent="0.25">
      <c r="A113" s="30">
        <v>43556</v>
      </c>
      <c r="B113" s="21">
        <v>1.5732087473510801</v>
      </c>
    </row>
    <row r="114" spans="1:2" x14ac:dyDescent="0.25">
      <c r="A114" s="30">
        <v>43586</v>
      </c>
      <c r="B114" s="21">
        <v>1.56454195721154</v>
      </c>
    </row>
    <row r="115" spans="1:2" x14ac:dyDescent="0.25">
      <c r="A115" s="30">
        <v>43617</v>
      </c>
      <c r="B115" s="21">
        <v>1.56748014410182</v>
      </c>
    </row>
    <row r="116" spans="1:2" x14ac:dyDescent="0.25">
      <c r="A116" s="30">
        <v>43647</v>
      </c>
      <c r="B116" s="21">
        <v>1.5600064667453899</v>
      </c>
    </row>
    <row r="117" spans="1:2" x14ac:dyDescent="0.25">
      <c r="A117" s="30">
        <v>43678</v>
      </c>
      <c r="B117" s="21">
        <v>1.56465970129905</v>
      </c>
    </row>
    <row r="118" spans="1:2" x14ac:dyDescent="0.25">
      <c r="A118" s="30">
        <v>43709</v>
      </c>
      <c r="B118" s="21">
        <v>1.56457983930572</v>
      </c>
    </row>
    <row r="119" spans="1:2" x14ac:dyDescent="0.25">
      <c r="A119" s="30">
        <v>43739</v>
      </c>
      <c r="B119" s="21">
        <v>1.59753783427973</v>
      </c>
    </row>
    <row r="120" spans="1:2" x14ac:dyDescent="0.25">
      <c r="A120" s="30">
        <v>43770</v>
      </c>
      <c r="B120" s="21">
        <v>1.5786948295195</v>
      </c>
    </row>
    <row r="121" spans="1:2" x14ac:dyDescent="0.25">
      <c r="A121" s="30">
        <v>43800</v>
      </c>
      <c r="B121" s="21">
        <v>1.58790371533356</v>
      </c>
    </row>
    <row r="122" spans="1:2" x14ac:dyDescent="0.25">
      <c r="A122" s="30">
        <v>43831</v>
      </c>
      <c r="B122" s="21">
        <v>1.59138064810155</v>
      </c>
    </row>
    <row r="123" spans="1:2" x14ac:dyDescent="0.25">
      <c r="A123" s="30">
        <v>43862</v>
      </c>
      <c r="B123" s="21">
        <v>1.6032995319476699</v>
      </c>
    </row>
    <row r="124" spans="1:2" x14ac:dyDescent="0.25">
      <c r="A124" s="30">
        <v>43891</v>
      </c>
      <c r="B124" s="21">
        <v>1.6078297789190099</v>
      </c>
    </row>
    <row r="125" spans="1:2" x14ac:dyDescent="0.25">
      <c r="A125" s="30">
        <v>43922</v>
      </c>
      <c r="B125" s="21">
        <v>1.38018752228833</v>
      </c>
    </row>
    <row r="126" spans="1:2" x14ac:dyDescent="0.25">
      <c r="A126" s="30">
        <v>43952</v>
      </c>
      <c r="B126" s="21">
        <v>1.41123895477043</v>
      </c>
    </row>
    <row r="127" spans="1:2" x14ac:dyDescent="0.25">
      <c r="A127" s="30">
        <v>43983</v>
      </c>
      <c r="B127" s="21">
        <v>1.43866210850418</v>
      </c>
    </row>
    <row r="128" spans="1:2" x14ac:dyDescent="0.25">
      <c r="A128" s="30">
        <v>44013</v>
      </c>
      <c r="B128" s="21">
        <v>1.46529907527015</v>
      </c>
    </row>
    <row r="129" spans="1:2" x14ac:dyDescent="0.25">
      <c r="A129" s="30">
        <v>44044</v>
      </c>
      <c r="B129" s="21">
        <v>1.4782430350425899</v>
      </c>
    </row>
    <row r="130" spans="1:2" x14ac:dyDescent="0.25">
      <c r="A130" s="30">
        <v>44075</v>
      </c>
      <c r="B130" s="21">
        <v>1.49729979084511</v>
      </c>
    </row>
    <row r="131" spans="1:2" x14ac:dyDescent="0.25">
      <c r="A131" s="30">
        <v>44105</v>
      </c>
      <c r="B131" s="21">
        <v>1.50085296113675</v>
      </c>
    </row>
    <row r="132" spans="1:2" x14ac:dyDescent="0.25">
      <c r="A132" s="30">
        <v>44136</v>
      </c>
      <c r="B132" s="21">
        <v>1.5257287513911899</v>
      </c>
    </row>
    <row r="133" spans="1:2" x14ac:dyDescent="0.25">
      <c r="A133" s="30">
        <v>44166</v>
      </c>
      <c r="B133" s="21">
        <v>1.54431078841695</v>
      </c>
    </row>
    <row r="134" spans="1:2" x14ac:dyDescent="0.25">
      <c r="A134" s="30">
        <v>44197</v>
      </c>
      <c r="B134" s="21">
        <v>1.5698162169604899</v>
      </c>
    </row>
    <row r="135" spans="1:2" x14ac:dyDescent="0.25">
      <c r="A135" s="30">
        <v>44228</v>
      </c>
      <c r="B135" s="21">
        <v>1.5816611545627</v>
      </c>
    </row>
    <row r="136" spans="1:2" x14ac:dyDescent="0.25">
      <c r="A136" s="30">
        <v>44256</v>
      </c>
      <c r="B136" s="21">
        <v>1.60464402608454</v>
      </c>
    </row>
    <row r="137" spans="1:2" x14ac:dyDescent="0.25">
      <c r="A137" s="30">
        <v>44287</v>
      </c>
      <c r="B137" s="21">
        <v>1.6306044473401899</v>
      </c>
    </row>
    <row r="138" spans="1:2" x14ac:dyDescent="0.25">
      <c r="A138" s="30">
        <v>44317</v>
      </c>
      <c r="B138" s="21">
        <v>1.6337852200648399</v>
      </c>
    </row>
    <row r="139" spans="1:2" x14ac:dyDescent="0.25">
      <c r="A139" s="30">
        <v>44348</v>
      </c>
      <c r="B139" s="21">
        <v>1.6376658619781099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ColWidth="8.85546875" defaultRowHeight="15" x14ac:dyDescent="0.25"/>
  <cols>
    <col min="1" max="1" width="9.140625" style="19" customWidth="1"/>
    <col min="2" max="2" width="12.28515625" customWidth="1"/>
    <col min="3" max="15" width="10.42578125" bestFit="1" customWidth="1"/>
    <col min="16" max="16" width="12.7109375" customWidth="1"/>
    <col min="17" max="17" width="10.42578125" bestFit="1" customWidth="1"/>
    <col min="18" max="18" width="11.85546875" customWidth="1"/>
    <col min="19" max="19" width="12.140625" customWidth="1"/>
    <col min="20" max="20" width="10.42578125" bestFit="1" customWidth="1"/>
    <col min="21" max="21" width="13.28515625" customWidth="1"/>
    <col min="22" max="22" width="10.42578125" bestFit="1" customWidth="1"/>
    <col min="23" max="23" width="11.28515625" customWidth="1"/>
    <col min="24" max="24" width="11.140625" bestFit="1" customWidth="1"/>
    <col min="25" max="26" width="12.140625" bestFit="1" customWidth="1"/>
    <col min="27" max="30" width="10.42578125" bestFit="1" customWidth="1"/>
    <col min="31" max="31" width="11.140625" bestFit="1" customWidth="1"/>
    <col min="32" max="32" width="15" customWidth="1"/>
    <col min="33" max="33" width="10.140625" customWidth="1"/>
    <col min="34" max="40" width="15.7109375" customWidth="1"/>
    <col min="41" max="44" width="10.140625" bestFit="1" customWidth="1"/>
  </cols>
  <sheetData>
    <row r="1" spans="1:44" s="15" customFormat="1" x14ac:dyDescent="0.25">
      <c r="A1" s="1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64</v>
      </c>
      <c r="V1" s="2" t="s">
        <v>154</v>
      </c>
      <c r="W1" s="2" t="s">
        <v>61</v>
      </c>
      <c r="X1" s="2" t="s">
        <v>62</v>
      </c>
      <c r="Y1" s="2" t="s">
        <v>53</v>
      </c>
      <c r="Z1" s="2" t="s">
        <v>54</v>
      </c>
      <c r="AA1" s="2" t="s">
        <v>60</v>
      </c>
      <c r="AB1" s="2" t="s">
        <v>63</v>
      </c>
      <c r="AC1" s="2" t="s">
        <v>65</v>
      </c>
      <c r="AD1" s="2" t="s">
        <v>66</v>
      </c>
      <c r="AE1" s="2" t="s">
        <v>67</v>
      </c>
      <c r="AF1" s="2" t="s">
        <v>38</v>
      </c>
      <c r="AG1" s="2" t="s">
        <v>152</v>
      </c>
      <c r="AH1" s="2" t="s">
        <v>159</v>
      </c>
      <c r="AI1" s="2" t="s">
        <v>160</v>
      </c>
      <c r="AJ1" s="2" t="s">
        <v>161</v>
      </c>
      <c r="AK1" s="2" t="s">
        <v>166</v>
      </c>
      <c r="AL1" s="2" t="s">
        <v>167</v>
      </c>
      <c r="AM1" s="2" t="s">
        <v>168</v>
      </c>
      <c r="AN1" s="2" t="s">
        <v>169</v>
      </c>
      <c r="AO1" s="14"/>
      <c r="AP1" s="14"/>
      <c r="AQ1" s="14"/>
      <c r="AR1" s="14"/>
    </row>
    <row r="2" spans="1:44" s="15" customFormat="1" x14ac:dyDescent="0.25">
      <c r="A2" s="4" t="s">
        <v>30</v>
      </c>
      <c r="B2" s="4" t="s">
        <v>69</v>
      </c>
      <c r="C2" s="4" t="s">
        <v>69</v>
      </c>
      <c r="D2" s="4" t="s">
        <v>69</v>
      </c>
      <c r="E2" s="4" t="s">
        <v>69</v>
      </c>
      <c r="F2" s="4" t="s">
        <v>69</v>
      </c>
      <c r="G2" s="4" t="s">
        <v>69</v>
      </c>
      <c r="H2" s="4" t="s">
        <v>69</v>
      </c>
      <c r="I2" s="4" t="s">
        <v>69</v>
      </c>
      <c r="J2" s="4" t="s">
        <v>69</v>
      </c>
      <c r="K2" s="4" t="s">
        <v>69</v>
      </c>
      <c r="L2" s="4" t="s">
        <v>69</v>
      </c>
      <c r="M2" s="4" t="s">
        <v>69</v>
      </c>
      <c r="N2" s="4" t="s">
        <v>69</v>
      </c>
      <c r="O2" s="4" t="s">
        <v>69</v>
      </c>
      <c r="P2" s="4" t="s">
        <v>73</v>
      </c>
      <c r="Q2" s="4" t="s">
        <v>73</v>
      </c>
      <c r="R2" s="4" t="s">
        <v>73</v>
      </c>
      <c r="S2" s="4" t="s">
        <v>73</v>
      </c>
      <c r="T2" s="4" t="s">
        <v>73</v>
      </c>
      <c r="U2" s="4" t="s">
        <v>70</v>
      </c>
      <c r="V2" s="4" t="s">
        <v>155</v>
      </c>
      <c r="W2" s="4" t="s">
        <v>75</v>
      </c>
      <c r="X2" s="4" t="s">
        <v>75</v>
      </c>
      <c r="Y2" s="4" t="s">
        <v>71</v>
      </c>
      <c r="Z2" s="4" t="s">
        <v>72</v>
      </c>
      <c r="AA2" s="4" t="s">
        <v>74</v>
      </c>
      <c r="AB2" s="4" t="s">
        <v>76</v>
      </c>
      <c r="AC2" s="4" t="s">
        <v>77</v>
      </c>
      <c r="AD2" s="4" t="s">
        <v>78</v>
      </c>
      <c r="AE2" s="4" t="s">
        <v>68</v>
      </c>
      <c r="AF2" s="4" t="s">
        <v>68</v>
      </c>
      <c r="AG2" s="4" t="s">
        <v>32</v>
      </c>
      <c r="AH2" s="4" t="s">
        <v>73</v>
      </c>
      <c r="AI2" s="4" t="s">
        <v>73</v>
      </c>
      <c r="AJ2" s="4" t="s">
        <v>113</v>
      </c>
      <c r="AK2" s="4" t="s">
        <v>73</v>
      </c>
      <c r="AL2" s="4" t="s">
        <v>73</v>
      </c>
      <c r="AM2" s="4" t="s">
        <v>73</v>
      </c>
      <c r="AN2" s="4" t="s">
        <v>73</v>
      </c>
      <c r="AO2" s="16"/>
      <c r="AP2" s="16"/>
      <c r="AQ2" s="16"/>
      <c r="AR2" s="16"/>
    </row>
    <row r="3" spans="1:44" s="15" customFormat="1" x14ac:dyDescent="0.25">
      <c r="A3" s="4" t="s">
        <v>33</v>
      </c>
      <c r="B3" s="4" t="s">
        <v>80</v>
      </c>
      <c r="C3" s="4" t="s">
        <v>80</v>
      </c>
      <c r="D3" s="4" t="s">
        <v>80</v>
      </c>
      <c r="E3" s="4" t="s">
        <v>80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80</v>
      </c>
      <c r="L3" s="4" t="s">
        <v>80</v>
      </c>
      <c r="M3" s="4" t="s">
        <v>80</v>
      </c>
      <c r="N3" s="4" t="s">
        <v>80</v>
      </c>
      <c r="O3" s="4" t="s">
        <v>80</v>
      </c>
      <c r="P3" s="4" t="s">
        <v>81</v>
      </c>
      <c r="Q3" s="4" t="s">
        <v>81</v>
      </c>
      <c r="R3" s="4" t="s">
        <v>81</v>
      </c>
      <c r="S3" s="4" t="s">
        <v>81</v>
      </c>
      <c r="T3" s="4" t="s">
        <v>81</v>
      </c>
      <c r="U3" s="4" t="s">
        <v>80</v>
      </c>
      <c r="V3" s="4" t="s">
        <v>80</v>
      </c>
      <c r="W3" s="4" t="s">
        <v>83</v>
      </c>
      <c r="X3" s="4" t="s">
        <v>83</v>
      </c>
      <c r="Y3" s="4" t="s">
        <v>80</v>
      </c>
      <c r="Z3" s="4" t="s">
        <v>80</v>
      </c>
      <c r="AA3" s="4" t="s">
        <v>82</v>
      </c>
      <c r="AB3" s="4" t="s">
        <v>80</v>
      </c>
      <c r="AC3" s="4" t="s">
        <v>84</v>
      </c>
      <c r="AD3" s="4" t="s">
        <v>84</v>
      </c>
      <c r="AE3" s="4" t="s">
        <v>84</v>
      </c>
      <c r="AF3" s="4" t="s">
        <v>79</v>
      </c>
      <c r="AG3" s="4" t="s">
        <v>153</v>
      </c>
      <c r="AH3" s="4" t="s">
        <v>81</v>
      </c>
      <c r="AI3" s="4" t="s">
        <v>81</v>
      </c>
      <c r="AJ3" s="4" t="s">
        <v>162</v>
      </c>
      <c r="AK3" s="4" t="s">
        <v>158</v>
      </c>
      <c r="AL3" s="4" t="s">
        <v>158</v>
      </c>
      <c r="AM3" s="4" t="s">
        <v>158</v>
      </c>
      <c r="AN3" s="4" t="s">
        <v>158</v>
      </c>
      <c r="AO3" s="16"/>
      <c r="AP3" s="16"/>
      <c r="AQ3" s="16"/>
      <c r="AR3" s="16"/>
    </row>
    <row r="4" spans="1:44" s="15" customFormat="1" x14ac:dyDescent="0.25">
      <c r="A4" s="4" t="s">
        <v>315</v>
      </c>
      <c r="B4" s="4">
        <v>44348</v>
      </c>
      <c r="C4" s="4">
        <v>44378</v>
      </c>
      <c r="D4" s="4">
        <v>44378</v>
      </c>
      <c r="E4" s="4">
        <v>44378</v>
      </c>
      <c r="F4" s="4">
        <v>44348</v>
      </c>
      <c r="G4" s="4">
        <v>44348</v>
      </c>
      <c r="H4" s="4">
        <v>44348</v>
      </c>
      <c r="I4" s="4">
        <v>44348</v>
      </c>
      <c r="J4" s="4">
        <v>44348</v>
      </c>
      <c r="K4" s="4">
        <v>44348</v>
      </c>
      <c r="L4" s="4">
        <v>44348</v>
      </c>
      <c r="M4" s="4">
        <v>44348</v>
      </c>
      <c r="N4" s="4">
        <v>44348</v>
      </c>
      <c r="O4" s="4">
        <v>44317</v>
      </c>
      <c r="P4" s="4">
        <v>44287</v>
      </c>
      <c r="Q4" s="4">
        <v>44287</v>
      </c>
      <c r="R4" s="4">
        <v>44348</v>
      </c>
      <c r="S4" s="4">
        <v>44348</v>
      </c>
      <c r="T4" s="4">
        <v>44348</v>
      </c>
      <c r="U4" s="4">
        <v>44378</v>
      </c>
      <c r="V4" s="4">
        <v>44348</v>
      </c>
      <c r="W4" s="4">
        <v>44348</v>
      </c>
      <c r="X4" s="4">
        <v>44348</v>
      </c>
      <c r="Y4" s="4">
        <v>44348</v>
      </c>
      <c r="Z4" s="4">
        <v>44348</v>
      </c>
      <c r="AA4" s="4">
        <v>44378</v>
      </c>
      <c r="AB4" s="4">
        <v>44378</v>
      </c>
      <c r="AC4" s="4">
        <v>44378</v>
      </c>
      <c r="AD4" s="4">
        <v>44378</v>
      </c>
      <c r="AE4" s="4">
        <v>44378</v>
      </c>
      <c r="AF4" s="4">
        <v>44378</v>
      </c>
      <c r="AG4" s="4">
        <v>44348</v>
      </c>
      <c r="AH4" s="4">
        <v>44348</v>
      </c>
      <c r="AI4" s="4">
        <v>44348</v>
      </c>
      <c r="AJ4" s="4">
        <v>44378</v>
      </c>
      <c r="AK4" s="4">
        <v>44378</v>
      </c>
      <c r="AL4" s="4">
        <v>44378</v>
      </c>
      <c r="AM4" s="4">
        <v>44378</v>
      </c>
      <c r="AN4" s="4">
        <v>44378</v>
      </c>
      <c r="AO4" s="17"/>
      <c r="AP4" s="17"/>
      <c r="AQ4" s="17"/>
      <c r="AR4" s="17"/>
    </row>
    <row r="5" spans="1:44" s="8" customFormat="1" x14ac:dyDescent="0.25">
      <c r="A5" s="6" t="s">
        <v>37</v>
      </c>
      <c r="B5" s="6">
        <v>44405</v>
      </c>
      <c r="C5" s="6">
        <v>44433</v>
      </c>
      <c r="D5" s="6">
        <v>44433</v>
      </c>
      <c r="E5" s="6">
        <v>44433</v>
      </c>
      <c r="F5" s="6">
        <v>44405</v>
      </c>
      <c r="G5" s="6">
        <v>44405</v>
      </c>
      <c r="H5" s="6">
        <v>44405</v>
      </c>
      <c r="I5" s="6">
        <v>44405</v>
      </c>
      <c r="J5" s="6">
        <v>44405</v>
      </c>
      <c r="K5" s="6">
        <v>44405</v>
      </c>
      <c r="L5" s="6">
        <v>44405</v>
      </c>
      <c r="M5" s="6">
        <v>44405</v>
      </c>
      <c r="N5" s="6">
        <v>44405</v>
      </c>
      <c r="O5" s="6">
        <v>44405</v>
      </c>
      <c r="P5" s="6">
        <v>44382</v>
      </c>
      <c r="Q5" s="6">
        <v>44382</v>
      </c>
      <c r="R5" s="6">
        <v>44420</v>
      </c>
      <c r="S5" s="6">
        <v>44420</v>
      </c>
      <c r="T5" s="6">
        <v>44420</v>
      </c>
      <c r="U5" s="6">
        <v>44414</v>
      </c>
      <c r="V5" s="6">
        <v>44421</v>
      </c>
      <c r="W5" s="6">
        <v>44417</v>
      </c>
      <c r="X5" s="6">
        <v>44417</v>
      </c>
      <c r="Y5" s="6">
        <v>44405</v>
      </c>
      <c r="Z5" s="6">
        <v>44434</v>
      </c>
      <c r="AA5" s="6">
        <v>44418</v>
      </c>
      <c r="AB5" s="6">
        <v>44433</v>
      </c>
      <c r="AC5" s="6">
        <v>44434</v>
      </c>
      <c r="AD5" s="6">
        <v>44411</v>
      </c>
      <c r="AE5" s="6">
        <v>44411</v>
      </c>
      <c r="AF5" s="6">
        <v>44418</v>
      </c>
      <c r="AG5" s="6">
        <v>44406</v>
      </c>
      <c r="AH5" s="6">
        <v>44420</v>
      </c>
      <c r="AI5" s="6">
        <v>44420</v>
      </c>
      <c r="AJ5" s="6">
        <v>44439</v>
      </c>
      <c r="AK5" s="6">
        <v>44426</v>
      </c>
      <c r="AL5" s="6">
        <v>44419</v>
      </c>
      <c r="AM5" s="6">
        <v>44426</v>
      </c>
      <c r="AN5" s="6">
        <v>44426</v>
      </c>
      <c r="AO5" s="4"/>
      <c r="AP5" s="4"/>
      <c r="AQ5" s="4"/>
      <c r="AR5" s="4"/>
    </row>
    <row r="6" spans="1:44" s="8" customFormat="1" x14ac:dyDescent="0.25">
      <c r="A6" s="4">
        <v>37257</v>
      </c>
      <c r="B6" s="6">
        <v>104.3</v>
      </c>
      <c r="C6" s="6"/>
      <c r="D6" s="6"/>
      <c r="E6" s="6"/>
      <c r="F6" s="6">
        <v>103.6</v>
      </c>
      <c r="G6" s="6">
        <v>97.4</v>
      </c>
      <c r="H6" s="6">
        <v>110.2</v>
      </c>
      <c r="I6" s="6">
        <v>109.4</v>
      </c>
      <c r="J6" s="6">
        <v>111.2</v>
      </c>
      <c r="K6" s="6">
        <v>103.6</v>
      </c>
      <c r="L6" s="6">
        <v>103</v>
      </c>
      <c r="M6" s="6">
        <v>103.8</v>
      </c>
      <c r="N6" s="6">
        <v>103.2</v>
      </c>
      <c r="O6" s="6">
        <v>115.8</v>
      </c>
      <c r="P6" s="6"/>
      <c r="Q6" s="6"/>
      <c r="R6" s="6">
        <v>26.9</v>
      </c>
      <c r="S6" s="6">
        <v>20</v>
      </c>
      <c r="T6" s="6">
        <v>131.6</v>
      </c>
      <c r="U6" s="6">
        <v>103.09</v>
      </c>
      <c r="V6" s="6"/>
      <c r="W6" s="6">
        <v>6679</v>
      </c>
      <c r="X6" s="6">
        <v>2720</v>
      </c>
      <c r="Y6" s="6">
        <v>858234</v>
      </c>
      <c r="Z6" s="6"/>
      <c r="AA6" s="6"/>
      <c r="AB6" s="6"/>
      <c r="AC6" s="6"/>
      <c r="AD6" s="6"/>
      <c r="AE6" s="6"/>
      <c r="AF6" s="6"/>
      <c r="AG6" s="6"/>
      <c r="AH6" s="6">
        <v>236.6</v>
      </c>
      <c r="AI6" s="6"/>
      <c r="AJ6" s="6">
        <v>153200</v>
      </c>
      <c r="AK6" s="6">
        <v>161.19999999999999</v>
      </c>
      <c r="AL6" s="6"/>
      <c r="AM6" s="6"/>
      <c r="AN6" s="6">
        <v>78.3</v>
      </c>
      <c r="AO6" s="6"/>
      <c r="AP6" s="6"/>
      <c r="AQ6" s="6"/>
      <c r="AR6" s="6"/>
    </row>
    <row r="7" spans="1:44" s="8" customFormat="1" x14ac:dyDescent="0.25">
      <c r="A7" s="4">
        <v>37288</v>
      </c>
      <c r="B7" s="6">
        <v>101.8</v>
      </c>
      <c r="C7" s="6"/>
      <c r="D7" s="6"/>
      <c r="E7" s="6"/>
      <c r="F7" s="6">
        <v>106.2</v>
      </c>
      <c r="G7" s="6">
        <v>95.8</v>
      </c>
      <c r="H7" s="6">
        <v>109.1</v>
      </c>
      <c r="I7" s="6">
        <v>109.1</v>
      </c>
      <c r="J7" s="6">
        <v>109</v>
      </c>
      <c r="K7" s="6">
        <v>103.2</v>
      </c>
      <c r="L7" s="6">
        <v>104.2</v>
      </c>
      <c r="M7" s="6">
        <v>105.6</v>
      </c>
      <c r="N7" s="6">
        <v>104.8</v>
      </c>
      <c r="O7" s="6">
        <v>119.5</v>
      </c>
      <c r="P7" s="6"/>
      <c r="Q7" s="6"/>
      <c r="R7" s="6">
        <v>55</v>
      </c>
      <c r="S7" s="6">
        <v>42.3</v>
      </c>
      <c r="T7" s="6">
        <v>342.6</v>
      </c>
      <c r="U7" s="6">
        <v>101.16</v>
      </c>
      <c r="V7" s="6"/>
      <c r="W7" s="6">
        <v>13300</v>
      </c>
      <c r="X7" s="6">
        <v>5760</v>
      </c>
      <c r="Y7" s="6">
        <v>828867</v>
      </c>
      <c r="Z7" s="6"/>
      <c r="AA7" s="6"/>
      <c r="AB7" s="6"/>
      <c r="AC7" s="6"/>
      <c r="AD7" s="6"/>
      <c r="AE7" s="6"/>
      <c r="AF7" s="6"/>
      <c r="AG7" s="6"/>
      <c r="AH7" s="6">
        <v>453.8</v>
      </c>
      <c r="AI7" s="6"/>
      <c r="AJ7" s="6">
        <v>288900</v>
      </c>
      <c r="AK7" s="6">
        <v>145.19999999999999</v>
      </c>
      <c r="AL7" s="6"/>
      <c r="AM7" s="6"/>
      <c r="AN7" s="6">
        <v>138.9</v>
      </c>
      <c r="AO7" s="6"/>
      <c r="AP7" s="6"/>
      <c r="AQ7" s="6"/>
      <c r="AR7" s="6"/>
    </row>
    <row r="8" spans="1:44" s="8" customFormat="1" x14ac:dyDescent="0.25">
      <c r="A8" s="4">
        <v>37316</v>
      </c>
      <c r="B8" s="7">
        <v>102.3</v>
      </c>
      <c r="C8" s="7"/>
      <c r="D8" s="7"/>
      <c r="E8" s="7"/>
      <c r="F8" s="7">
        <v>105.5</v>
      </c>
      <c r="G8" s="7">
        <v>96.2</v>
      </c>
      <c r="H8" s="7">
        <v>109.7</v>
      </c>
      <c r="I8" s="7">
        <v>109</v>
      </c>
      <c r="J8" s="7">
        <v>110.4</v>
      </c>
      <c r="K8" s="7">
        <v>107.8</v>
      </c>
      <c r="L8" s="7">
        <v>104.9</v>
      </c>
      <c r="M8" s="7">
        <v>104.1</v>
      </c>
      <c r="N8" s="7">
        <v>105.6</v>
      </c>
      <c r="O8" s="7">
        <v>116.6</v>
      </c>
      <c r="P8" s="7"/>
      <c r="Q8" s="7"/>
      <c r="R8" s="7">
        <v>92.6</v>
      </c>
      <c r="S8" s="7">
        <v>67.599999999999994</v>
      </c>
      <c r="T8" s="7">
        <v>586.79999999999995</v>
      </c>
      <c r="U8" s="7">
        <v>101.08</v>
      </c>
      <c r="V8" s="7"/>
      <c r="W8" s="7">
        <v>21684</v>
      </c>
      <c r="X8" s="7">
        <v>9424</v>
      </c>
      <c r="Y8" s="7">
        <v>852776</v>
      </c>
      <c r="Z8" s="7"/>
      <c r="AA8" s="7"/>
      <c r="AB8" s="7"/>
      <c r="AC8" s="7"/>
      <c r="AD8" s="7"/>
      <c r="AE8" s="7"/>
      <c r="AF8" s="7"/>
      <c r="AG8" s="7"/>
      <c r="AH8" s="7">
        <v>709.5</v>
      </c>
      <c r="AI8" s="7"/>
      <c r="AJ8" s="7">
        <v>467200</v>
      </c>
      <c r="AK8" s="7">
        <v>166</v>
      </c>
      <c r="AL8" s="7"/>
      <c r="AM8" s="7"/>
      <c r="AN8" s="7">
        <v>147.1</v>
      </c>
      <c r="AO8" s="7"/>
      <c r="AP8" s="7"/>
      <c r="AQ8" s="7"/>
      <c r="AR8" s="7"/>
    </row>
    <row r="9" spans="1:44" s="8" customFormat="1" x14ac:dyDescent="0.25">
      <c r="A9" s="4">
        <v>37347</v>
      </c>
      <c r="B9" s="7">
        <v>103.4</v>
      </c>
      <c r="C9" s="7"/>
      <c r="D9" s="7"/>
      <c r="E9" s="7"/>
      <c r="F9" s="7">
        <v>105.5</v>
      </c>
      <c r="G9" s="7">
        <v>97.7</v>
      </c>
      <c r="H9" s="7">
        <v>109.9</v>
      </c>
      <c r="I9" s="7">
        <v>108.2</v>
      </c>
      <c r="J9" s="7">
        <v>111.9</v>
      </c>
      <c r="K9" s="7">
        <v>107.9</v>
      </c>
      <c r="L9" s="7">
        <v>107.1</v>
      </c>
      <c r="M9" s="7">
        <v>104.6</v>
      </c>
      <c r="N9" s="7">
        <v>104.3</v>
      </c>
      <c r="O9" s="7">
        <v>121.3</v>
      </c>
      <c r="P9" s="7"/>
      <c r="Q9" s="7"/>
      <c r="R9" s="7">
        <v>158.9</v>
      </c>
      <c r="S9" s="7">
        <v>97.4</v>
      </c>
      <c r="T9" s="7">
        <v>876.9</v>
      </c>
      <c r="U9" s="7">
        <v>101.16</v>
      </c>
      <c r="V9" s="7"/>
      <c r="W9" s="7">
        <v>30949</v>
      </c>
      <c r="X9" s="7">
        <v>13450</v>
      </c>
      <c r="Y9" s="7">
        <v>926889</v>
      </c>
      <c r="Z9" s="7"/>
      <c r="AA9" s="7"/>
      <c r="AB9" s="7"/>
      <c r="AC9" s="7"/>
      <c r="AD9" s="7"/>
      <c r="AE9" s="7"/>
      <c r="AF9" s="7"/>
      <c r="AG9" s="7"/>
      <c r="AH9" s="7">
        <v>1039.5999999999999</v>
      </c>
      <c r="AI9" s="7"/>
      <c r="AJ9" s="7">
        <v>682700</v>
      </c>
      <c r="AK9" s="7">
        <v>184.4</v>
      </c>
      <c r="AL9" s="7"/>
      <c r="AM9" s="7"/>
      <c r="AN9" s="7">
        <v>160.19999999999999</v>
      </c>
      <c r="AO9" s="7"/>
      <c r="AP9" s="7"/>
      <c r="AQ9" s="7"/>
      <c r="AR9" s="7"/>
    </row>
    <row r="10" spans="1:44" s="8" customFormat="1" x14ac:dyDescent="0.25">
      <c r="A10" s="4">
        <v>37377</v>
      </c>
      <c r="B10" s="7">
        <v>103.3</v>
      </c>
      <c r="C10" s="7"/>
      <c r="D10" s="7"/>
      <c r="E10" s="7"/>
      <c r="F10" s="7">
        <v>105.1</v>
      </c>
      <c r="G10" s="7">
        <v>100.3</v>
      </c>
      <c r="H10" s="7">
        <v>106.4</v>
      </c>
      <c r="I10" s="7">
        <v>103.6</v>
      </c>
      <c r="J10" s="7">
        <v>109.5</v>
      </c>
      <c r="K10" s="7">
        <v>100.5</v>
      </c>
      <c r="L10" s="7">
        <v>106.1</v>
      </c>
      <c r="M10" s="7">
        <v>104.1</v>
      </c>
      <c r="N10" s="7">
        <v>102.6</v>
      </c>
      <c r="O10" s="7">
        <v>118.3</v>
      </c>
      <c r="P10" s="7"/>
      <c r="Q10" s="7"/>
      <c r="R10" s="7">
        <v>201.4</v>
      </c>
      <c r="S10" s="7">
        <v>122</v>
      </c>
      <c r="T10" s="7">
        <v>1122.2</v>
      </c>
      <c r="U10" s="7">
        <v>101.69</v>
      </c>
      <c r="V10" s="7"/>
      <c r="W10" s="7">
        <v>39319</v>
      </c>
      <c r="X10" s="7">
        <v>17015</v>
      </c>
      <c r="Y10" s="7">
        <v>1021854</v>
      </c>
      <c r="Z10" s="7"/>
      <c r="AA10" s="7"/>
      <c r="AB10" s="7"/>
      <c r="AC10" s="7"/>
      <c r="AD10" s="7"/>
      <c r="AE10" s="7"/>
      <c r="AF10" s="7"/>
      <c r="AG10" s="7"/>
      <c r="AH10" s="7">
        <v>1326.7</v>
      </c>
      <c r="AI10" s="7"/>
      <c r="AJ10" s="7">
        <v>882600</v>
      </c>
      <c r="AK10" s="7">
        <v>165.4</v>
      </c>
      <c r="AL10" s="7"/>
      <c r="AM10" s="7"/>
      <c r="AN10" s="7">
        <v>149.69999999999999</v>
      </c>
      <c r="AO10" s="7"/>
      <c r="AP10" s="7"/>
      <c r="AQ10" s="7"/>
      <c r="AR10" s="7"/>
    </row>
    <row r="11" spans="1:44" s="8" customFormat="1" x14ac:dyDescent="0.25">
      <c r="A11" s="4">
        <v>37408</v>
      </c>
      <c r="B11" s="7">
        <v>102.9</v>
      </c>
      <c r="C11" s="7"/>
      <c r="D11" s="7"/>
      <c r="E11" s="7"/>
      <c r="F11" s="7">
        <v>105</v>
      </c>
      <c r="G11" s="7">
        <v>98</v>
      </c>
      <c r="H11" s="7">
        <v>107.9</v>
      </c>
      <c r="I11" s="7">
        <v>104.8</v>
      </c>
      <c r="J11" s="7">
        <v>111.5</v>
      </c>
      <c r="K11" s="7">
        <v>99.5</v>
      </c>
      <c r="L11" s="7">
        <v>106.5</v>
      </c>
      <c r="M11" s="7">
        <v>102.5</v>
      </c>
      <c r="N11" s="7">
        <v>101.1</v>
      </c>
      <c r="O11" s="7">
        <v>118.5</v>
      </c>
      <c r="P11" s="7"/>
      <c r="Q11" s="7"/>
      <c r="R11" s="7">
        <v>228.5</v>
      </c>
      <c r="S11" s="7">
        <v>150.1</v>
      </c>
      <c r="T11" s="7">
        <v>1392.5</v>
      </c>
      <c r="U11" s="7">
        <v>100.53</v>
      </c>
      <c r="V11" s="7"/>
      <c r="W11" s="7">
        <v>47348</v>
      </c>
      <c r="X11" s="7">
        <v>20843</v>
      </c>
      <c r="Y11" s="7">
        <v>1070440</v>
      </c>
      <c r="Z11" s="7"/>
      <c r="AA11" s="7"/>
      <c r="AB11" s="7"/>
      <c r="AC11" s="7"/>
      <c r="AD11" s="7"/>
      <c r="AE11" s="7"/>
      <c r="AF11" s="7"/>
      <c r="AG11" s="7"/>
      <c r="AH11" s="7">
        <v>1577.1</v>
      </c>
      <c r="AI11" s="7"/>
      <c r="AJ11" s="7">
        <v>1048200</v>
      </c>
      <c r="AK11" s="7">
        <v>168.9</v>
      </c>
      <c r="AL11" s="7"/>
      <c r="AM11" s="7"/>
      <c r="AN11" s="7">
        <v>154</v>
      </c>
      <c r="AO11" s="7"/>
      <c r="AP11" s="7"/>
      <c r="AQ11" s="7"/>
      <c r="AR11" s="7"/>
    </row>
    <row r="12" spans="1:44" s="8" customFormat="1" x14ac:dyDescent="0.25">
      <c r="A12" s="4">
        <v>37438</v>
      </c>
      <c r="B12" s="7">
        <v>102.6</v>
      </c>
      <c r="C12" s="7"/>
      <c r="D12" s="7"/>
      <c r="E12" s="7"/>
      <c r="F12" s="7">
        <v>107.3</v>
      </c>
      <c r="G12" s="7">
        <v>102</v>
      </c>
      <c r="H12" s="7">
        <v>110.7</v>
      </c>
      <c r="I12" s="7">
        <v>110.8</v>
      </c>
      <c r="J12" s="7">
        <v>110.7</v>
      </c>
      <c r="K12" s="7">
        <v>103.3</v>
      </c>
      <c r="L12" s="7">
        <v>106.8</v>
      </c>
      <c r="M12" s="7">
        <v>102.7</v>
      </c>
      <c r="N12" s="7">
        <v>103.5</v>
      </c>
      <c r="O12" s="7">
        <v>119</v>
      </c>
      <c r="P12" s="7"/>
      <c r="Q12" s="7"/>
      <c r="R12" s="7">
        <v>274.89999999999998</v>
      </c>
      <c r="S12" s="7">
        <v>186.5</v>
      </c>
      <c r="T12" s="7">
        <v>1673.8</v>
      </c>
      <c r="U12" s="7">
        <v>100.72</v>
      </c>
      <c r="V12" s="7"/>
      <c r="W12" s="7">
        <v>56557</v>
      </c>
      <c r="X12" s="7">
        <v>25103</v>
      </c>
      <c r="Y12" s="7">
        <v>1069675</v>
      </c>
      <c r="Z12" s="7"/>
      <c r="AA12" s="7"/>
      <c r="AB12" s="7"/>
      <c r="AC12" s="7"/>
      <c r="AD12" s="7"/>
      <c r="AE12" s="7"/>
      <c r="AF12" s="7"/>
      <c r="AG12" s="7"/>
      <c r="AH12" s="7">
        <v>1912.8</v>
      </c>
      <c r="AI12" s="7"/>
      <c r="AJ12" s="7">
        <v>1274500</v>
      </c>
      <c r="AK12" s="7">
        <v>208.9</v>
      </c>
      <c r="AL12" s="7"/>
      <c r="AM12" s="7"/>
      <c r="AN12" s="7">
        <v>161.9</v>
      </c>
      <c r="AO12" s="7"/>
      <c r="AP12" s="7"/>
      <c r="AQ12" s="7"/>
      <c r="AR12" s="7"/>
    </row>
    <row r="13" spans="1:44" s="8" customFormat="1" x14ac:dyDescent="0.25">
      <c r="A13" s="4">
        <v>37469</v>
      </c>
      <c r="B13" s="7">
        <v>103.2</v>
      </c>
      <c r="C13" s="7"/>
      <c r="D13" s="7"/>
      <c r="E13" s="7"/>
      <c r="F13" s="7">
        <v>106.3</v>
      </c>
      <c r="G13" s="7">
        <v>99.3</v>
      </c>
      <c r="H13" s="7">
        <v>109.1</v>
      </c>
      <c r="I13" s="7">
        <v>109.1</v>
      </c>
      <c r="J13" s="7">
        <v>108.9</v>
      </c>
      <c r="K13" s="7">
        <v>108.7</v>
      </c>
      <c r="L13" s="7">
        <v>107.3</v>
      </c>
      <c r="M13" s="7">
        <v>103</v>
      </c>
      <c r="N13" s="7">
        <v>96.2</v>
      </c>
      <c r="O13" s="7">
        <v>116.2</v>
      </c>
      <c r="P13" s="7"/>
      <c r="Q13" s="7"/>
      <c r="R13" s="7">
        <v>310.60000000000002</v>
      </c>
      <c r="S13" s="7">
        <v>216.6</v>
      </c>
      <c r="T13" s="7">
        <v>1967.6</v>
      </c>
      <c r="U13" s="7">
        <v>100.09</v>
      </c>
      <c r="V13" s="7"/>
      <c r="W13" s="7">
        <v>66444</v>
      </c>
      <c r="X13" s="7">
        <v>28996</v>
      </c>
      <c r="Y13" s="7">
        <v>1085825</v>
      </c>
      <c r="Z13" s="7"/>
      <c r="AA13" s="7"/>
      <c r="AB13" s="7"/>
      <c r="AC13" s="7"/>
      <c r="AD13" s="7"/>
      <c r="AE13" s="7"/>
      <c r="AF13" s="7"/>
      <c r="AG13" s="7"/>
      <c r="AH13" s="7">
        <v>2218.1</v>
      </c>
      <c r="AI13" s="7"/>
      <c r="AJ13" s="7">
        <v>1478500</v>
      </c>
      <c r="AK13" s="7">
        <v>188.1</v>
      </c>
      <c r="AL13" s="7"/>
      <c r="AM13" s="7"/>
      <c r="AN13" s="7">
        <v>174.5</v>
      </c>
      <c r="AO13" s="7"/>
      <c r="AP13" s="7"/>
      <c r="AQ13" s="7"/>
      <c r="AR13" s="7"/>
    </row>
    <row r="14" spans="1:44" s="8" customFormat="1" x14ac:dyDescent="0.25">
      <c r="A14" s="4">
        <v>37500</v>
      </c>
      <c r="B14" s="7">
        <v>102.1</v>
      </c>
      <c r="C14" s="7"/>
      <c r="D14" s="7"/>
      <c r="E14" s="7"/>
      <c r="F14" s="7">
        <v>107.3</v>
      </c>
      <c r="G14" s="7">
        <v>100</v>
      </c>
      <c r="H14" s="7">
        <v>110</v>
      </c>
      <c r="I14" s="7">
        <v>109</v>
      </c>
      <c r="J14" s="7">
        <v>111.1</v>
      </c>
      <c r="K14" s="7">
        <v>109.7</v>
      </c>
      <c r="L14" s="7">
        <v>107.6</v>
      </c>
      <c r="M14" s="7">
        <v>104.4</v>
      </c>
      <c r="N14" s="7">
        <v>95</v>
      </c>
      <c r="O14" s="7">
        <v>115.7</v>
      </c>
      <c r="P14" s="7"/>
      <c r="Q14" s="7"/>
      <c r="R14" s="7">
        <v>337.8</v>
      </c>
      <c r="S14" s="7">
        <v>245.4</v>
      </c>
      <c r="T14" s="7">
        <v>2239.5</v>
      </c>
      <c r="U14" s="7">
        <v>100.4</v>
      </c>
      <c r="V14" s="7"/>
      <c r="W14" s="7">
        <v>76086</v>
      </c>
      <c r="X14" s="7">
        <v>32847</v>
      </c>
      <c r="Y14" s="7">
        <v>1060679</v>
      </c>
      <c r="Z14" s="7"/>
      <c r="AA14" s="7"/>
      <c r="AB14" s="7"/>
      <c r="AC14" s="7"/>
      <c r="AD14" s="7"/>
      <c r="AE14" s="7"/>
      <c r="AF14" s="7"/>
      <c r="AG14" s="7"/>
      <c r="AH14" s="7">
        <v>2503.8000000000002</v>
      </c>
      <c r="AI14" s="7"/>
      <c r="AJ14" s="7">
        <v>1663200</v>
      </c>
      <c r="AK14" s="7">
        <v>190</v>
      </c>
      <c r="AL14" s="7"/>
      <c r="AM14" s="7"/>
      <c r="AN14" s="7">
        <v>167</v>
      </c>
      <c r="AO14" s="7"/>
      <c r="AP14" s="7"/>
      <c r="AQ14" s="7"/>
      <c r="AR14" s="7"/>
    </row>
    <row r="15" spans="1:44" s="8" customFormat="1" x14ac:dyDescent="0.25">
      <c r="A15" s="4">
        <v>37530</v>
      </c>
      <c r="B15" s="7">
        <v>101.9</v>
      </c>
      <c r="C15" s="7"/>
      <c r="D15" s="7"/>
      <c r="E15" s="7"/>
      <c r="F15" s="7">
        <v>104.5</v>
      </c>
      <c r="G15" s="7">
        <v>100.7</v>
      </c>
      <c r="H15" s="7">
        <v>110.1</v>
      </c>
      <c r="I15" s="7">
        <v>109.6</v>
      </c>
      <c r="J15" s="7">
        <v>110.7</v>
      </c>
      <c r="K15" s="7">
        <v>112</v>
      </c>
      <c r="L15" s="7">
        <v>108.5</v>
      </c>
      <c r="M15" s="7">
        <v>102.4</v>
      </c>
      <c r="N15" s="7">
        <v>109.4</v>
      </c>
      <c r="O15" s="7">
        <v>115.3</v>
      </c>
      <c r="P15" s="7"/>
      <c r="Q15" s="7"/>
      <c r="R15" s="7">
        <v>397.7</v>
      </c>
      <c r="S15" s="7">
        <v>277.2</v>
      </c>
      <c r="T15" s="7">
        <v>2616.8000000000002</v>
      </c>
      <c r="U15" s="7">
        <v>101.07</v>
      </c>
      <c r="V15" s="7"/>
      <c r="W15" s="7">
        <v>86132</v>
      </c>
      <c r="X15" s="7">
        <v>37218</v>
      </c>
      <c r="Y15" s="7">
        <v>984993</v>
      </c>
      <c r="Z15" s="7"/>
      <c r="AA15" s="7"/>
      <c r="AB15" s="7"/>
      <c r="AC15" s="7"/>
      <c r="AD15" s="7"/>
      <c r="AE15" s="7"/>
      <c r="AF15" s="7"/>
      <c r="AG15" s="7"/>
      <c r="AH15" s="7">
        <v>2858</v>
      </c>
      <c r="AI15" s="7"/>
      <c r="AJ15" s="7">
        <v>1899000</v>
      </c>
      <c r="AK15" s="7">
        <v>225.3</v>
      </c>
      <c r="AL15" s="7"/>
      <c r="AM15" s="7"/>
      <c r="AN15" s="7">
        <v>215.8</v>
      </c>
      <c r="AO15" s="7"/>
      <c r="AP15" s="7"/>
      <c r="AQ15" s="7"/>
      <c r="AR15" s="7"/>
    </row>
    <row r="16" spans="1:44" s="8" customFormat="1" x14ac:dyDescent="0.25">
      <c r="A16" s="4">
        <v>37561</v>
      </c>
      <c r="B16" s="7">
        <v>102.9</v>
      </c>
      <c r="C16" s="7"/>
      <c r="D16" s="7"/>
      <c r="E16" s="7"/>
      <c r="F16" s="7">
        <v>105.4</v>
      </c>
      <c r="G16" s="7">
        <v>101.6</v>
      </c>
      <c r="H16" s="7">
        <v>109.7</v>
      </c>
      <c r="I16" s="7">
        <v>110.5</v>
      </c>
      <c r="J16" s="7">
        <v>108.8</v>
      </c>
      <c r="K16" s="7">
        <v>113.3</v>
      </c>
      <c r="L16" s="7">
        <v>104.8</v>
      </c>
      <c r="M16" s="7">
        <v>102.8</v>
      </c>
      <c r="N16" s="7">
        <v>109.9</v>
      </c>
      <c r="O16" s="7">
        <v>114.3</v>
      </c>
      <c r="P16" s="7"/>
      <c r="Q16" s="7"/>
      <c r="R16" s="7">
        <v>428.9</v>
      </c>
      <c r="S16" s="7">
        <v>309.7</v>
      </c>
      <c r="T16" s="7">
        <v>2931.2</v>
      </c>
      <c r="U16" s="7">
        <v>101.61</v>
      </c>
      <c r="V16" s="7"/>
      <c r="W16" s="7">
        <v>95519</v>
      </c>
      <c r="X16" s="7">
        <v>41419</v>
      </c>
      <c r="Y16" s="7">
        <v>892062</v>
      </c>
      <c r="Z16" s="7"/>
      <c r="AA16" s="7"/>
      <c r="AB16" s="7"/>
      <c r="AC16" s="7"/>
      <c r="AD16" s="7"/>
      <c r="AE16" s="7"/>
      <c r="AF16" s="7"/>
      <c r="AG16" s="7"/>
      <c r="AH16" s="7">
        <v>3164.9</v>
      </c>
      <c r="AI16" s="7"/>
      <c r="AJ16" s="7">
        <v>2110800</v>
      </c>
      <c r="AK16" s="7">
        <v>188</v>
      </c>
      <c r="AL16" s="7"/>
      <c r="AM16" s="7"/>
      <c r="AN16" s="7">
        <v>198.5</v>
      </c>
      <c r="AO16" s="7"/>
      <c r="AP16" s="7"/>
      <c r="AQ16" s="7"/>
      <c r="AR16" s="7"/>
    </row>
    <row r="17" spans="1:44" s="8" customFormat="1" x14ac:dyDescent="0.25">
      <c r="A17" s="4">
        <v>37591</v>
      </c>
      <c r="B17" s="7">
        <v>104.2</v>
      </c>
      <c r="C17" s="7"/>
      <c r="D17" s="7"/>
      <c r="E17" s="7"/>
      <c r="F17" s="7">
        <v>109.5</v>
      </c>
      <c r="G17" s="7">
        <v>101.5</v>
      </c>
      <c r="H17" s="7">
        <v>109.3</v>
      </c>
      <c r="I17" s="7">
        <v>109.7</v>
      </c>
      <c r="J17" s="7">
        <v>108.8</v>
      </c>
      <c r="K17" s="7">
        <v>116.2</v>
      </c>
      <c r="L17" s="7">
        <v>107.2</v>
      </c>
      <c r="M17" s="7">
        <v>104.5</v>
      </c>
      <c r="N17" s="7">
        <v>99.2</v>
      </c>
      <c r="O17" s="7">
        <v>110.2</v>
      </c>
      <c r="P17" s="7"/>
      <c r="Q17" s="7"/>
      <c r="R17" s="7">
        <v>463.4</v>
      </c>
      <c r="S17" s="7">
        <v>358.1</v>
      </c>
      <c r="T17" s="7">
        <v>3422.3</v>
      </c>
      <c r="U17" s="7">
        <v>101.54</v>
      </c>
      <c r="V17" s="7"/>
      <c r="W17" s="7">
        <v>106716</v>
      </c>
      <c r="X17" s="7">
        <v>46173</v>
      </c>
      <c r="Y17" s="7">
        <v>818309</v>
      </c>
      <c r="Z17" s="7"/>
      <c r="AA17" s="7"/>
      <c r="AB17" s="7"/>
      <c r="AC17" s="7"/>
      <c r="AD17" s="7"/>
      <c r="AE17" s="7"/>
      <c r="AF17" s="7"/>
      <c r="AG17" s="7"/>
      <c r="AH17" s="7">
        <v>3519.2</v>
      </c>
      <c r="AI17" s="7"/>
      <c r="AJ17" s="7">
        <v>2327900</v>
      </c>
      <c r="AK17" s="7">
        <v>210.8</v>
      </c>
      <c r="AL17" s="7"/>
      <c r="AM17" s="7"/>
      <c r="AN17" s="7">
        <v>257.8</v>
      </c>
      <c r="AO17" s="7"/>
      <c r="AP17" s="7"/>
      <c r="AQ17" s="7"/>
      <c r="AR17" s="7"/>
    </row>
    <row r="18" spans="1:44" s="8" customFormat="1" x14ac:dyDescent="0.25">
      <c r="A18" s="4">
        <v>37622</v>
      </c>
      <c r="B18" s="7">
        <v>112.2</v>
      </c>
      <c r="C18" s="7"/>
      <c r="D18" s="7"/>
      <c r="E18" s="7"/>
      <c r="F18" s="7">
        <v>109.2</v>
      </c>
      <c r="G18" s="7">
        <v>101.9</v>
      </c>
      <c r="H18" s="7">
        <v>109.4</v>
      </c>
      <c r="I18" s="7">
        <v>112</v>
      </c>
      <c r="J18" s="7">
        <v>106.5</v>
      </c>
      <c r="K18" s="7">
        <v>122.1</v>
      </c>
      <c r="L18" s="7">
        <v>105.7</v>
      </c>
      <c r="M18" s="7">
        <v>105.9</v>
      </c>
      <c r="N18" s="7">
        <v>99.7</v>
      </c>
      <c r="O18" s="7">
        <v>110.2</v>
      </c>
      <c r="P18" s="7"/>
      <c r="Q18" s="7"/>
      <c r="R18" s="7">
        <v>27.5</v>
      </c>
      <c r="S18" s="7">
        <v>27</v>
      </c>
      <c r="T18" s="7">
        <v>175.8</v>
      </c>
      <c r="U18" s="7">
        <v>102.4</v>
      </c>
      <c r="V18" s="7"/>
      <c r="W18" s="7">
        <v>9530</v>
      </c>
      <c r="X18" s="7">
        <v>3254</v>
      </c>
      <c r="Y18" s="7">
        <v>805406</v>
      </c>
      <c r="Z18" s="7"/>
      <c r="AA18" s="7"/>
      <c r="AB18" s="7"/>
      <c r="AC18" s="7"/>
      <c r="AD18" s="7"/>
      <c r="AE18" s="7"/>
      <c r="AF18" s="7"/>
      <c r="AG18" s="7"/>
      <c r="AH18" s="7">
        <v>271.5</v>
      </c>
      <c r="AI18" s="7"/>
      <c r="AJ18" s="7">
        <v>175100</v>
      </c>
      <c r="AK18" s="7">
        <v>180.2</v>
      </c>
      <c r="AL18" s="7"/>
      <c r="AM18" s="7"/>
      <c r="AN18" s="7">
        <v>110.1</v>
      </c>
      <c r="AO18" s="7"/>
      <c r="AP18" s="7"/>
      <c r="AQ18" s="7"/>
      <c r="AR18" s="7"/>
    </row>
    <row r="19" spans="1:44" s="8" customFormat="1" x14ac:dyDescent="0.25">
      <c r="A19" s="4">
        <v>37653</v>
      </c>
      <c r="B19" s="7">
        <v>111.9</v>
      </c>
      <c r="C19" s="7"/>
      <c r="D19" s="7"/>
      <c r="E19" s="7"/>
      <c r="F19" s="7">
        <v>105.8</v>
      </c>
      <c r="G19" s="7">
        <v>102.7</v>
      </c>
      <c r="H19" s="7">
        <v>109.6</v>
      </c>
      <c r="I19" s="7">
        <v>111.7</v>
      </c>
      <c r="J19" s="7">
        <v>107.3</v>
      </c>
      <c r="K19" s="7">
        <v>119.9</v>
      </c>
      <c r="L19" s="7">
        <v>103.1</v>
      </c>
      <c r="M19" s="7">
        <v>106.5</v>
      </c>
      <c r="N19" s="7">
        <v>99.8</v>
      </c>
      <c r="O19" s="7">
        <v>110.7</v>
      </c>
      <c r="P19" s="7"/>
      <c r="Q19" s="7"/>
      <c r="R19" s="7">
        <v>49.6</v>
      </c>
      <c r="S19" s="7">
        <v>57.5</v>
      </c>
      <c r="T19" s="7">
        <v>451.3</v>
      </c>
      <c r="U19" s="7">
        <v>101.63</v>
      </c>
      <c r="V19" s="7"/>
      <c r="W19" s="7">
        <v>19247</v>
      </c>
      <c r="X19" s="7">
        <v>7010</v>
      </c>
      <c r="Y19" s="7">
        <v>837623</v>
      </c>
      <c r="Z19" s="7"/>
      <c r="AA19" s="7"/>
      <c r="AB19" s="7"/>
      <c r="AC19" s="7"/>
      <c r="AD19" s="7"/>
      <c r="AE19" s="7"/>
      <c r="AF19" s="7"/>
      <c r="AG19" s="7"/>
      <c r="AH19" s="7">
        <v>540.5</v>
      </c>
      <c r="AI19" s="7"/>
      <c r="AJ19" s="7">
        <v>347000</v>
      </c>
      <c r="AK19" s="7">
        <v>187.8</v>
      </c>
      <c r="AL19" s="7"/>
      <c r="AM19" s="7"/>
      <c r="AN19" s="7">
        <v>182.8</v>
      </c>
      <c r="AO19" s="7"/>
      <c r="AP19" s="7"/>
      <c r="AQ19" s="7"/>
      <c r="AR19" s="7"/>
    </row>
    <row r="20" spans="1:44" s="8" customFormat="1" x14ac:dyDescent="0.25">
      <c r="A20" s="4">
        <v>37681</v>
      </c>
      <c r="B20" s="7">
        <v>112.2</v>
      </c>
      <c r="C20" s="7"/>
      <c r="D20" s="7"/>
      <c r="E20" s="7"/>
      <c r="F20" s="7">
        <v>107.4</v>
      </c>
      <c r="G20" s="7">
        <v>101.9</v>
      </c>
      <c r="H20" s="7">
        <v>110.6</v>
      </c>
      <c r="I20" s="7">
        <v>113</v>
      </c>
      <c r="J20" s="7">
        <v>108.1</v>
      </c>
      <c r="K20" s="7">
        <v>120.3</v>
      </c>
      <c r="L20" s="7">
        <v>106.3</v>
      </c>
      <c r="M20" s="7">
        <v>108</v>
      </c>
      <c r="N20" s="7">
        <v>99</v>
      </c>
      <c r="O20" s="7">
        <v>108.3</v>
      </c>
      <c r="P20" s="7"/>
      <c r="Q20" s="7"/>
      <c r="R20" s="7">
        <v>103.8</v>
      </c>
      <c r="S20" s="7">
        <v>90.4</v>
      </c>
      <c r="T20" s="7">
        <v>770</v>
      </c>
      <c r="U20" s="7">
        <v>101.05</v>
      </c>
      <c r="V20" s="7"/>
      <c r="W20" s="7">
        <v>30668</v>
      </c>
      <c r="X20" s="7">
        <v>11469</v>
      </c>
      <c r="Y20" s="7">
        <v>853055</v>
      </c>
      <c r="Z20" s="7"/>
      <c r="AA20" s="7"/>
      <c r="AB20" s="7"/>
      <c r="AC20" s="7"/>
      <c r="AD20" s="7"/>
      <c r="AE20" s="7"/>
      <c r="AF20" s="7"/>
      <c r="AG20" s="7"/>
      <c r="AH20" s="7">
        <v>875.5</v>
      </c>
      <c r="AI20" s="7"/>
      <c r="AJ20" s="7">
        <v>572600</v>
      </c>
      <c r="AK20" s="7">
        <v>213</v>
      </c>
      <c r="AL20" s="7"/>
      <c r="AM20" s="7"/>
      <c r="AN20" s="7">
        <v>198.7</v>
      </c>
      <c r="AO20" s="7"/>
      <c r="AP20" s="7"/>
      <c r="AQ20" s="7"/>
      <c r="AR20" s="7"/>
    </row>
    <row r="21" spans="1:44" s="8" customFormat="1" x14ac:dyDescent="0.25">
      <c r="A21" s="4">
        <v>37712</v>
      </c>
      <c r="B21" s="7">
        <v>113.1</v>
      </c>
      <c r="C21" s="7"/>
      <c r="D21" s="7"/>
      <c r="E21" s="7"/>
      <c r="F21" s="7">
        <v>106.5</v>
      </c>
      <c r="G21" s="7">
        <v>102.6</v>
      </c>
      <c r="H21" s="7">
        <v>109.4</v>
      </c>
      <c r="I21" s="7">
        <v>110.9</v>
      </c>
      <c r="J21" s="7">
        <v>107.7</v>
      </c>
      <c r="K21" s="7">
        <v>117</v>
      </c>
      <c r="L21" s="7">
        <v>102.7</v>
      </c>
      <c r="M21" s="7">
        <v>106.5</v>
      </c>
      <c r="N21" s="7">
        <v>98.5</v>
      </c>
      <c r="O21" s="7">
        <v>108.4</v>
      </c>
      <c r="P21" s="7"/>
      <c r="Q21" s="7"/>
      <c r="R21" s="7">
        <v>172.5</v>
      </c>
      <c r="S21" s="7">
        <v>127.5</v>
      </c>
      <c r="T21" s="7">
        <v>1099.8</v>
      </c>
      <c r="U21" s="7">
        <v>101.02</v>
      </c>
      <c r="V21" s="7"/>
      <c r="W21" s="7">
        <v>40714</v>
      </c>
      <c r="X21" s="7">
        <v>16245</v>
      </c>
      <c r="Y21" s="7">
        <v>926830</v>
      </c>
      <c r="Z21" s="7"/>
      <c r="AA21" s="7"/>
      <c r="AB21" s="7"/>
      <c r="AC21" s="7"/>
      <c r="AD21" s="7"/>
      <c r="AE21" s="7"/>
      <c r="AF21" s="7"/>
      <c r="AG21" s="7"/>
      <c r="AH21" s="7">
        <v>1271.9000000000001</v>
      </c>
      <c r="AI21" s="7"/>
      <c r="AJ21" s="7">
        <v>850200</v>
      </c>
      <c r="AK21" s="7">
        <v>223.3</v>
      </c>
      <c r="AL21" s="7"/>
      <c r="AM21" s="7"/>
      <c r="AN21" s="7">
        <v>185.4</v>
      </c>
      <c r="AO21" s="7"/>
      <c r="AP21" s="7"/>
      <c r="AQ21" s="7"/>
      <c r="AR21" s="7"/>
    </row>
    <row r="22" spans="1:44" s="8" customFormat="1" x14ac:dyDescent="0.25">
      <c r="A22" s="4">
        <v>37742</v>
      </c>
      <c r="B22" s="7">
        <v>113.8</v>
      </c>
      <c r="C22" s="7"/>
      <c r="D22" s="7"/>
      <c r="E22" s="7"/>
      <c r="F22" s="7">
        <v>107.4</v>
      </c>
      <c r="G22" s="7">
        <v>101.9</v>
      </c>
      <c r="H22" s="7">
        <v>110.7</v>
      </c>
      <c r="I22" s="7">
        <v>112</v>
      </c>
      <c r="J22" s="7">
        <v>109.4</v>
      </c>
      <c r="K22" s="7">
        <v>119.6</v>
      </c>
      <c r="L22" s="7">
        <v>103.9</v>
      </c>
      <c r="M22" s="7">
        <v>106.7</v>
      </c>
      <c r="N22" s="7">
        <v>97.4</v>
      </c>
      <c r="O22" s="7">
        <v>110</v>
      </c>
      <c r="P22" s="7"/>
      <c r="Q22" s="7"/>
      <c r="R22" s="7">
        <v>213.5</v>
      </c>
      <c r="S22" s="7">
        <v>160.4</v>
      </c>
      <c r="T22" s="7">
        <v>1395.7</v>
      </c>
      <c r="U22" s="7">
        <v>100.8</v>
      </c>
      <c r="V22" s="7"/>
      <c r="W22" s="7">
        <v>51114</v>
      </c>
      <c r="X22" s="7">
        <v>20719</v>
      </c>
      <c r="Y22" s="7">
        <v>1022475</v>
      </c>
      <c r="Z22" s="7"/>
      <c r="AA22" s="7"/>
      <c r="AB22" s="7"/>
      <c r="AC22" s="7"/>
      <c r="AD22" s="7"/>
      <c r="AE22" s="7"/>
      <c r="AF22" s="7"/>
      <c r="AG22" s="7"/>
      <c r="AH22" s="7">
        <v>1624.5</v>
      </c>
      <c r="AI22" s="7"/>
      <c r="AJ22" s="7">
        <v>1064000</v>
      </c>
      <c r="AK22" s="7">
        <v>225</v>
      </c>
      <c r="AL22" s="7"/>
      <c r="AM22" s="7"/>
      <c r="AN22" s="7">
        <v>178.5</v>
      </c>
      <c r="AO22" s="7"/>
      <c r="AP22" s="7"/>
      <c r="AQ22" s="7"/>
      <c r="AR22" s="7"/>
    </row>
    <row r="23" spans="1:44" s="8" customFormat="1" x14ac:dyDescent="0.25">
      <c r="A23" s="4">
        <v>37773</v>
      </c>
      <c r="B23" s="7">
        <v>112.7</v>
      </c>
      <c r="C23" s="7"/>
      <c r="D23" s="7"/>
      <c r="E23" s="7"/>
      <c r="F23" s="7">
        <v>108.7</v>
      </c>
      <c r="G23" s="7">
        <v>101.2</v>
      </c>
      <c r="H23" s="7">
        <v>109.3</v>
      </c>
      <c r="I23" s="7">
        <v>109.8</v>
      </c>
      <c r="J23" s="7">
        <v>108.8</v>
      </c>
      <c r="K23" s="7">
        <v>115.6</v>
      </c>
      <c r="L23" s="7">
        <v>106</v>
      </c>
      <c r="M23" s="7">
        <v>106.7</v>
      </c>
      <c r="N23" s="7">
        <v>95.9</v>
      </c>
      <c r="O23" s="7">
        <v>109.5</v>
      </c>
      <c r="P23" s="7"/>
      <c r="Q23" s="7"/>
      <c r="R23" s="7">
        <v>246.7</v>
      </c>
      <c r="S23" s="7">
        <v>197.6</v>
      </c>
      <c r="T23" s="7">
        <v>1732.1</v>
      </c>
      <c r="U23" s="7">
        <v>100.8</v>
      </c>
      <c r="V23" s="7"/>
      <c r="W23" s="7">
        <v>62198</v>
      </c>
      <c r="X23" s="7">
        <v>25310</v>
      </c>
      <c r="Y23" s="7">
        <v>1053965</v>
      </c>
      <c r="Z23" s="7"/>
      <c r="AA23" s="7"/>
      <c r="AB23" s="7"/>
      <c r="AC23" s="7"/>
      <c r="AD23" s="7"/>
      <c r="AE23" s="7"/>
      <c r="AF23" s="7"/>
      <c r="AG23" s="7"/>
      <c r="AH23" s="7">
        <v>1946.4</v>
      </c>
      <c r="AI23" s="7"/>
      <c r="AJ23" s="7">
        <v>1262800</v>
      </c>
      <c r="AK23" s="7">
        <v>214.7</v>
      </c>
      <c r="AL23" s="7"/>
      <c r="AM23" s="7"/>
      <c r="AN23" s="7">
        <v>204.2</v>
      </c>
      <c r="AO23" s="7"/>
      <c r="AP23" s="7"/>
      <c r="AQ23" s="7"/>
      <c r="AR23" s="7"/>
    </row>
    <row r="24" spans="1:44" s="8" customFormat="1" x14ac:dyDescent="0.25">
      <c r="A24" s="4">
        <v>37803</v>
      </c>
      <c r="B24" s="7">
        <v>113.5</v>
      </c>
      <c r="C24" s="7"/>
      <c r="D24" s="7"/>
      <c r="E24" s="7"/>
      <c r="F24" s="7">
        <v>107.7</v>
      </c>
      <c r="G24" s="7">
        <v>102.3</v>
      </c>
      <c r="H24" s="7">
        <v>108.4</v>
      </c>
      <c r="I24" s="7">
        <v>108.6</v>
      </c>
      <c r="J24" s="7">
        <v>108.3</v>
      </c>
      <c r="K24" s="7">
        <v>109.5</v>
      </c>
      <c r="L24" s="7">
        <v>104.7</v>
      </c>
      <c r="M24" s="7">
        <v>106.1</v>
      </c>
      <c r="N24" s="7">
        <v>91.6</v>
      </c>
      <c r="O24" s="7">
        <v>107.8</v>
      </c>
      <c r="P24" s="7"/>
      <c r="Q24" s="7"/>
      <c r="R24" s="7">
        <v>309</v>
      </c>
      <c r="S24" s="7">
        <v>241.9</v>
      </c>
      <c r="T24" s="7">
        <v>2063.8000000000002</v>
      </c>
      <c r="U24" s="7">
        <v>100.71</v>
      </c>
      <c r="V24" s="7"/>
      <c r="W24" s="7">
        <v>73426</v>
      </c>
      <c r="X24" s="7">
        <v>30525</v>
      </c>
      <c r="Y24" s="7">
        <v>1044348</v>
      </c>
      <c r="Z24" s="7"/>
      <c r="AA24" s="7"/>
      <c r="AB24" s="7"/>
      <c r="AC24" s="7"/>
      <c r="AD24" s="7"/>
      <c r="AE24" s="7"/>
      <c r="AF24" s="7"/>
      <c r="AG24" s="7"/>
      <c r="AH24" s="7">
        <v>2322.1999999999998</v>
      </c>
      <c r="AI24" s="7"/>
      <c r="AJ24" s="7">
        <v>1514800</v>
      </c>
      <c r="AK24" s="7">
        <v>222.6</v>
      </c>
      <c r="AL24" s="7"/>
      <c r="AM24" s="7"/>
      <c r="AN24" s="7">
        <v>193.3</v>
      </c>
      <c r="AO24" s="7"/>
      <c r="AP24" s="7"/>
      <c r="AQ24" s="7"/>
      <c r="AR24" s="7"/>
    </row>
    <row r="25" spans="1:44" s="8" customFormat="1" x14ac:dyDescent="0.25">
      <c r="A25" s="4">
        <v>37834</v>
      </c>
      <c r="B25" s="7">
        <v>112.7</v>
      </c>
      <c r="C25" s="7"/>
      <c r="D25" s="7"/>
      <c r="E25" s="7"/>
      <c r="F25" s="7">
        <v>108.6</v>
      </c>
      <c r="G25" s="7">
        <v>104.8</v>
      </c>
      <c r="H25" s="7">
        <v>106.6</v>
      </c>
      <c r="I25" s="7">
        <v>105.9</v>
      </c>
      <c r="J25" s="7">
        <v>107.4</v>
      </c>
      <c r="K25" s="7">
        <v>109.4</v>
      </c>
      <c r="L25" s="7">
        <v>104.1</v>
      </c>
      <c r="M25" s="7">
        <v>102.7</v>
      </c>
      <c r="N25" s="7">
        <v>90</v>
      </c>
      <c r="O25" s="7">
        <v>108.1</v>
      </c>
      <c r="P25" s="7"/>
      <c r="Q25" s="7"/>
      <c r="R25" s="7">
        <v>341.5</v>
      </c>
      <c r="S25" s="7">
        <v>278.3</v>
      </c>
      <c r="T25" s="7">
        <v>2397.1</v>
      </c>
      <c r="U25" s="7">
        <v>99.59</v>
      </c>
      <c r="V25" s="7"/>
      <c r="W25" s="7">
        <v>85251</v>
      </c>
      <c r="X25" s="7">
        <v>35325</v>
      </c>
      <c r="Y25" s="7">
        <v>1060314</v>
      </c>
      <c r="Z25" s="7"/>
      <c r="AA25" s="7"/>
      <c r="AB25" s="7"/>
      <c r="AC25" s="7"/>
      <c r="AD25" s="7"/>
      <c r="AE25" s="7"/>
      <c r="AF25" s="7"/>
      <c r="AG25" s="7"/>
      <c r="AH25" s="7">
        <v>2658.5</v>
      </c>
      <c r="AI25" s="7"/>
      <c r="AJ25" s="7">
        <v>1731600</v>
      </c>
      <c r="AK25" s="7">
        <v>211.4</v>
      </c>
      <c r="AL25" s="7"/>
      <c r="AM25" s="7"/>
      <c r="AN25" s="7">
        <v>201.2</v>
      </c>
      <c r="AO25" s="7"/>
      <c r="AP25" s="7"/>
      <c r="AQ25" s="7"/>
      <c r="AR25" s="7"/>
    </row>
    <row r="26" spans="1:44" s="8" customFormat="1" x14ac:dyDescent="0.25">
      <c r="A26" s="4">
        <v>37865</v>
      </c>
      <c r="B26" s="7">
        <v>113.1</v>
      </c>
      <c r="C26" s="7"/>
      <c r="D26" s="7"/>
      <c r="E26" s="7"/>
      <c r="F26" s="7">
        <v>106.3</v>
      </c>
      <c r="G26" s="7">
        <v>104</v>
      </c>
      <c r="H26" s="7">
        <v>107.5</v>
      </c>
      <c r="I26" s="7">
        <v>108.6</v>
      </c>
      <c r="J26" s="7">
        <v>106.3</v>
      </c>
      <c r="K26" s="7">
        <v>111.7</v>
      </c>
      <c r="L26" s="7">
        <v>108.1</v>
      </c>
      <c r="M26" s="7">
        <v>106.8</v>
      </c>
      <c r="N26" s="7">
        <v>109</v>
      </c>
      <c r="O26" s="7">
        <v>109.2</v>
      </c>
      <c r="P26" s="7"/>
      <c r="Q26" s="7"/>
      <c r="R26" s="7">
        <v>378.8</v>
      </c>
      <c r="S26" s="7">
        <v>316.5</v>
      </c>
      <c r="T26" s="7">
        <v>2737.8</v>
      </c>
      <c r="U26" s="7">
        <v>100.34</v>
      </c>
      <c r="V26" s="7"/>
      <c r="W26" s="7">
        <v>96645</v>
      </c>
      <c r="X26" s="7">
        <v>40227</v>
      </c>
      <c r="Y26" s="7">
        <v>1032508</v>
      </c>
      <c r="Z26" s="7"/>
      <c r="AA26" s="7"/>
      <c r="AB26" s="7"/>
      <c r="AC26" s="7"/>
      <c r="AD26" s="7"/>
      <c r="AE26" s="7"/>
      <c r="AF26" s="7"/>
      <c r="AG26" s="7"/>
      <c r="AH26" s="7">
        <v>2998.5</v>
      </c>
      <c r="AI26" s="7"/>
      <c r="AJ26" s="7">
        <v>1943100</v>
      </c>
      <c r="AK26" s="7">
        <v>218.3</v>
      </c>
      <c r="AL26" s="7"/>
      <c r="AM26" s="7"/>
      <c r="AN26" s="7">
        <v>203.2</v>
      </c>
      <c r="AO26" s="7"/>
      <c r="AP26" s="7"/>
      <c r="AQ26" s="7"/>
      <c r="AR26" s="7"/>
    </row>
    <row r="27" spans="1:44" s="8" customFormat="1" x14ac:dyDescent="0.25">
      <c r="A27" s="4">
        <v>37895</v>
      </c>
      <c r="B27" s="7">
        <v>113</v>
      </c>
      <c r="C27" s="7"/>
      <c r="D27" s="7"/>
      <c r="E27" s="7"/>
      <c r="F27" s="7">
        <v>107.5</v>
      </c>
      <c r="G27" s="7">
        <v>104</v>
      </c>
      <c r="H27" s="7">
        <v>107.7</v>
      </c>
      <c r="I27" s="7">
        <v>108.4</v>
      </c>
      <c r="J27" s="7">
        <v>106.9</v>
      </c>
      <c r="K27" s="7">
        <v>111.1</v>
      </c>
      <c r="L27" s="7">
        <v>108.7</v>
      </c>
      <c r="M27" s="7">
        <v>107.5</v>
      </c>
      <c r="N27" s="7">
        <v>111.3</v>
      </c>
      <c r="O27" s="7">
        <v>112.1</v>
      </c>
      <c r="P27" s="7"/>
      <c r="Q27" s="7"/>
      <c r="R27" s="7">
        <v>443.3</v>
      </c>
      <c r="S27" s="7">
        <v>355.3</v>
      </c>
      <c r="T27" s="7">
        <v>3053.9</v>
      </c>
      <c r="U27" s="7">
        <v>101</v>
      </c>
      <c r="V27" s="7"/>
      <c r="W27" s="7">
        <v>109164</v>
      </c>
      <c r="X27" s="7">
        <v>45694</v>
      </c>
      <c r="Y27" s="7">
        <v>968970</v>
      </c>
      <c r="Z27" s="7"/>
      <c r="AA27" s="7"/>
      <c r="AB27" s="7"/>
      <c r="AC27" s="7"/>
      <c r="AD27" s="7"/>
      <c r="AE27" s="7"/>
      <c r="AF27" s="7"/>
      <c r="AG27" s="7"/>
      <c r="AH27" s="7">
        <v>3378.5</v>
      </c>
      <c r="AI27" s="7"/>
      <c r="AJ27" s="7">
        <v>2194300</v>
      </c>
      <c r="AK27" s="7">
        <v>231.4</v>
      </c>
      <c r="AL27" s="7"/>
      <c r="AM27" s="7"/>
      <c r="AN27" s="7">
        <v>182.6</v>
      </c>
      <c r="AO27" s="7"/>
      <c r="AP27" s="7"/>
      <c r="AQ27" s="7"/>
      <c r="AR27" s="7"/>
    </row>
    <row r="28" spans="1:44" s="8" customFormat="1" x14ac:dyDescent="0.25">
      <c r="A28" s="4">
        <v>37926</v>
      </c>
      <c r="B28" s="7">
        <v>110.1</v>
      </c>
      <c r="C28" s="7"/>
      <c r="D28" s="7"/>
      <c r="E28" s="7"/>
      <c r="F28" s="7">
        <v>108</v>
      </c>
      <c r="G28" s="7">
        <v>103.2</v>
      </c>
      <c r="H28" s="7">
        <v>107.6</v>
      </c>
      <c r="I28" s="7">
        <v>108.3</v>
      </c>
      <c r="J28" s="7">
        <v>106.9</v>
      </c>
      <c r="K28" s="7">
        <v>110.7</v>
      </c>
      <c r="L28" s="7">
        <v>109.3</v>
      </c>
      <c r="M28" s="7">
        <v>106.7</v>
      </c>
      <c r="N28" s="7">
        <v>102.8</v>
      </c>
      <c r="O28" s="7">
        <v>114.1</v>
      </c>
      <c r="P28" s="7"/>
      <c r="Q28" s="7"/>
      <c r="R28" s="7">
        <v>473.2</v>
      </c>
      <c r="S28" s="7">
        <v>394</v>
      </c>
      <c r="T28" s="7">
        <v>3383.8</v>
      </c>
      <c r="U28" s="7">
        <v>100.96</v>
      </c>
      <c r="V28" s="7"/>
      <c r="W28" s="7">
        <v>120464</v>
      </c>
      <c r="X28" s="7">
        <v>50801</v>
      </c>
      <c r="Y28" s="7">
        <v>885180</v>
      </c>
      <c r="Z28" s="7"/>
      <c r="AA28" s="7"/>
      <c r="AB28" s="7"/>
      <c r="AC28" s="7"/>
      <c r="AD28" s="7"/>
      <c r="AE28" s="7"/>
      <c r="AF28" s="7"/>
      <c r="AG28" s="7"/>
      <c r="AH28" s="7">
        <v>3726.5</v>
      </c>
      <c r="AI28" s="7"/>
      <c r="AJ28" s="7">
        <v>2416700</v>
      </c>
      <c r="AK28" s="7">
        <v>214.2</v>
      </c>
      <c r="AL28" s="7"/>
      <c r="AM28" s="7"/>
      <c r="AN28" s="7">
        <v>185.8</v>
      </c>
      <c r="AO28" s="7"/>
      <c r="AP28" s="7"/>
      <c r="AQ28" s="7"/>
      <c r="AR28" s="7"/>
    </row>
    <row r="29" spans="1:44" s="8" customFormat="1" x14ac:dyDescent="0.25">
      <c r="A29" s="4">
        <v>37956</v>
      </c>
      <c r="B29" s="7">
        <v>114.8</v>
      </c>
      <c r="C29" s="7"/>
      <c r="D29" s="7"/>
      <c r="E29" s="7"/>
      <c r="F29" s="7">
        <v>109.3</v>
      </c>
      <c r="G29" s="7">
        <v>106.6</v>
      </c>
      <c r="H29" s="7">
        <v>108.8</v>
      </c>
      <c r="I29" s="7">
        <v>109.3</v>
      </c>
      <c r="J29" s="7">
        <v>108.1</v>
      </c>
      <c r="K29" s="7">
        <v>112.7</v>
      </c>
      <c r="L29" s="7">
        <v>109.7</v>
      </c>
      <c r="M29" s="7">
        <v>107.2</v>
      </c>
      <c r="N29" s="7">
        <v>99</v>
      </c>
      <c r="O29" s="7">
        <v>114.7</v>
      </c>
      <c r="P29" s="7"/>
      <c r="Q29" s="7"/>
      <c r="R29" s="7">
        <v>526.5</v>
      </c>
      <c r="S29" s="7">
        <v>455.6</v>
      </c>
      <c r="T29" s="7">
        <v>3964.9</v>
      </c>
      <c r="U29" s="7">
        <v>101.1</v>
      </c>
      <c r="V29" s="7"/>
      <c r="W29" s="7">
        <v>133653</v>
      </c>
      <c r="X29" s="7">
        <v>57347</v>
      </c>
      <c r="Y29" s="7">
        <v>804179</v>
      </c>
      <c r="Z29" s="7"/>
      <c r="AA29" s="7"/>
      <c r="AB29" s="7"/>
      <c r="AC29" s="7"/>
      <c r="AD29" s="7"/>
      <c r="AE29" s="7"/>
      <c r="AF29" s="7"/>
      <c r="AG29" s="7"/>
      <c r="AH29" s="7">
        <v>4138.7</v>
      </c>
      <c r="AI29" s="7"/>
      <c r="AJ29" s="7">
        <v>2671300</v>
      </c>
      <c r="AK29" s="7">
        <v>241.2</v>
      </c>
      <c r="AL29" s="7"/>
      <c r="AM29" s="7"/>
      <c r="AN29" s="7">
        <v>329.1</v>
      </c>
      <c r="AO29" s="7"/>
      <c r="AP29" s="7"/>
      <c r="AQ29" s="7"/>
      <c r="AR29" s="7"/>
    </row>
    <row r="30" spans="1:44" s="8" customFormat="1" x14ac:dyDescent="0.25">
      <c r="A30" s="4">
        <v>37987</v>
      </c>
      <c r="B30" s="7">
        <v>113.2</v>
      </c>
      <c r="C30" s="7"/>
      <c r="D30" s="7"/>
      <c r="E30" s="7"/>
      <c r="F30" s="7">
        <v>106.7</v>
      </c>
      <c r="G30" s="7">
        <v>105.9</v>
      </c>
      <c r="H30" s="7">
        <v>110.8</v>
      </c>
      <c r="I30" s="7">
        <v>110.8</v>
      </c>
      <c r="J30" s="7">
        <v>110.8</v>
      </c>
      <c r="K30" s="7">
        <v>108.7</v>
      </c>
      <c r="L30" s="7">
        <v>108.4</v>
      </c>
      <c r="M30" s="7">
        <v>105.8</v>
      </c>
      <c r="N30" s="7">
        <v>99</v>
      </c>
      <c r="O30" s="7">
        <v>112.1</v>
      </c>
      <c r="P30" s="7"/>
      <c r="Q30" s="7"/>
      <c r="R30" s="7">
        <v>29.9</v>
      </c>
      <c r="S30" s="7">
        <v>33.799999999999997</v>
      </c>
      <c r="T30" s="7">
        <v>193.1</v>
      </c>
      <c r="U30" s="7">
        <v>101.75</v>
      </c>
      <c r="V30" s="7"/>
      <c r="W30" s="7">
        <v>10974.3</v>
      </c>
      <c r="X30" s="7">
        <v>3875.2</v>
      </c>
      <c r="Y30" s="7">
        <v>810351</v>
      </c>
      <c r="Z30" s="7"/>
      <c r="AA30" s="7"/>
      <c r="AB30" s="7"/>
      <c r="AC30" s="7"/>
      <c r="AD30" s="7"/>
      <c r="AE30" s="7"/>
      <c r="AF30" s="7"/>
      <c r="AG30" s="7"/>
      <c r="AH30" s="7">
        <v>319.10000000000002</v>
      </c>
      <c r="AI30" s="7"/>
      <c r="AJ30" s="7">
        <v>210900</v>
      </c>
      <c r="AK30" s="7">
        <v>192.55523700000001</v>
      </c>
      <c r="AL30" s="7"/>
      <c r="AM30" s="7"/>
      <c r="AN30" s="7">
        <v>115.5</v>
      </c>
      <c r="AO30" s="7"/>
      <c r="AP30" s="7"/>
      <c r="AQ30" s="7"/>
      <c r="AR30" s="7"/>
    </row>
    <row r="31" spans="1:44" s="8" customFormat="1" x14ac:dyDescent="0.25">
      <c r="A31" s="4">
        <v>38018</v>
      </c>
      <c r="B31" s="7">
        <v>113.7</v>
      </c>
      <c r="C31" s="7"/>
      <c r="D31" s="7"/>
      <c r="E31" s="7"/>
      <c r="F31" s="7">
        <v>109.3</v>
      </c>
      <c r="G31" s="7">
        <v>107.4</v>
      </c>
      <c r="H31" s="7">
        <v>112.1</v>
      </c>
      <c r="I31" s="7">
        <v>112.6</v>
      </c>
      <c r="J31" s="7">
        <v>111.6</v>
      </c>
      <c r="K31" s="7">
        <v>109.2</v>
      </c>
      <c r="L31" s="7">
        <v>114.2</v>
      </c>
      <c r="M31" s="7">
        <v>107.1</v>
      </c>
      <c r="N31" s="7">
        <v>99</v>
      </c>
      <c r="O31" s="7">
        <v>116.7</v>
      </c>
      <c r="P31" s="7"/>
      <c r="Q31" s="7"/>
      <c r="R31" s="7">
        <v>50</v>
      </c>
      <c r="S31" s="7">
        <v>72.8</v>
      </c>
      <c r="T31" s="7">
        <v>504.5</v>
      </c>
      <c r="U31" s="7">
        <v>100.99</v>
      </c>
      <c r="V31" s="7"/>
      <c r="W31" s="7">
        <v>22904</v>
      </c>
      <c r="X31" s="7">
        <v>8759.5</v>
      </c>
      <c r="Y31" s="7">
        <v>810051</v>
      </c>
      <c r="Z31" s="7"/>
      <c r="AA31" s="7"/>
      <c r="AB31" s="7"/>
      <c r="AC31" s="7"/>
      <c r="AD31" s="7"/>
      <c r="AE31" s="7"/>
      <c r="AF31" s="7"/>
      <c r="AG31" s="7"/>
      <c r="AH31" s="7">
        <v>624.6</v>
      </c>
      <c r="AI31" s="7"/>
      <c r="AJ31" s="7">
        <v>387300</v>
      </c>
      <c r="AK31" s="7">
        <v>180.998615</v>
      </c>
      <c r="AL31" s="7"/>
      <c r="AM31" s="7"/>
      <c r="AN31" s="7">
        <v>203.7</v>
      </c>
      <c r="AO31" s="7"/>
      <c r="AP31" s="7"/>
      <c r="AQ31" s="7"/>
      <c r="AR31" s="7"/>
    </row>
    <row r="32" spans="1:44" s="8" customFormat="1" x14ac:dyDescent="0.25">
      <c r="A32" s="4">
        <v>38047</v>
      </c>
      <c r="B32" s="7">
        <v>114.2</v>
      </c>
      <c r="C32" s="7"/>
      <c r="D32" s="7"/>
      <c r="E32" s="7"/>
      <c r="F32" s="7">
        <v>106.9</v>
      </c>
      <c r="G32" s="7">
        <v>105.8</v>
      </c>
      <c r="H32" s="7">
        <v>112.2</v>
      </c>
      <c r="I32" s="7">
        <v>113.2</v>
      </c>
      <c r="J32" s="7">
        <v>111.1</v>
      </c>
      <c r="K32" s="7">
        <v>112.2</v>
      </c>
      <c r="L32" s="7">
        <v>112.6</v>
      </c>
      <c r="M32" s="7">
        <v>109</v>
      </c>
      <c r="N32" s="7">
        <v>99</v>
      </c>
      <c r="O32" s="7">
        <v>115.7</v>
      </c>
      <c r="P32" s="7"/>
      <c r="Q32" s="7"/>
      <c r="R32" s="7">
        <v>140.9</v>
      </c>
      <c r="S32" s="7">
        <v>116.7</v>
      </c>
      <c r="T32" s="7">
        <v>889.6</v>
      </c>
      <c r="U32" s="7">
        <v>100.75</v>
      </c>
      <c r="V32" s="7"/>
      <c r="W32" s="7">
        <v>36810.1</v>
      </c>
      <c r="X32" s="7">
        <v>14758.6</v>
      </c>
      <c r="Y32" s="7">
        <v>843134</v>
      </c>
      <c r="Z32" s="7"/>
      <c r="AA32" s="7"/>
      <c r="AB32" s="7"/>
      <c r="AC32" s="7"/>
      <c r="AD32" s="7"/>
      <c r="AE32" s="7"/>
      <c r="AF32" s="7"/>
      <c r="AG32" s="7"/>
      <c r="AH32" s="7">
        <v>1045.0999999999999</v>
      </c>
      <c r="AI32" s="7"/>
      <c r="AJ32" s="7">
        <v>649000</v>
      </c>
      <c r="AK32" s="7">
        <v>215.109906</v>
      </c>
      <c r="AL32" s="7"/>
      <c r="AM32" s="7"/>
      <c r="AN32" s="7">
        <v>234.7</v>
      </c>
      <c r="AO32" s="7"/>
      <c r="AP32" s="7"/>
      <c r="AQ32" s="7"/>
      <c r="AR32" s="7"/>
    </row>
    <row r="33" spans="1:44" s="8" customFormat="1" x14ac:dyDescent="0.25">
      <c r="A33" s="4">
        <v>38078</v>
      </c>
      <c r="B33" s="7">
        <v>115.7</v>
      </c>
      <c r="C33" s="7"/>
      <c r="D33" s="7"/>
      <c r="E33" s="7"/>
      <c r="F33" s="7">
        <v>109.1</v>
      </c>
      <c r="G33" s="7">
        <v>106.2</v>
      </c>
      <c r="H33" s="7">
        <v>112.8</v>
      </c>
      <c r="I33" s="7">
        <v>114.3</v>
      </c>
      <c r="J33" s="7">
        <v>111.2</v>
      </c>
      <c r="K33" s="7">
        <v>111.1</v>
      </c>
      <c r="L33" s="7">
        <v>113.2</v>
      </c>
      <c r="M33" s="7">
        <v>107.8</v>
      </c>
      <c r="N33" s="7">
        <v>99.6</v>
      </c>
      <c r="O33" s="7">
        <v>113.9</v>
      </c>
      <c r="P33" s="7"/>
      <c r="Q33" s="7"/>
      <c r="R33" s="7">
        <v>258.60000000000002</v>
      </c>
      <c r="S33" s="7">
        <v>163.4</v>
      </c>
      <c r="T33" s="7">
        <v>1290.5</v>
      </c>
      <c r="U33" s="7">
        <v>100.99</v>
      </c>
      <c r="V33" s="7"/>
      <c r="W33" s="7">
        <v>51405.9</v>
      </c>
      <c r="X33" s="7">
        <v>20947.900000000001</v>
      </c>
      <c r="Y33" s="7">
        <v>922771</v>
      </c>
      <c r="Z33" s="7"/>
      <c r="AA33" s="7"/>
      <c r="AB33" s="7"/>
      <c r="AC33" s="7"/>
      <c r="AD33" s="7"/>
      <c r="AE33" s="7"/>
      <c r="AF33" s="7"/>
      <c r="AG33" s="7"/>
      <c r="AH33" s="7">
        <v>1557.5</v>
      </c>
      <c r="AI33" s="7"/>
      <c r="AJ33" s="7">
        <v>991300</v>
      </c>
      <c r="AK33" s="7">
        <v>235.81620799999999</v>
      </c>
      <c r="AL33" s="7"/>
      <c r="AM33" s="7"/>
      <c r="AN33" s="7">
        <v>241</v>
      </c>
      <c r="AO33" s="7"/>
      <c r="AP33" s="7"/>
      <c r="AQ33" s="7"/>
      <c r="AR33" s="7"/>
    </row>
    <row r="34" spans="1:44" s="8" customFormat="1" x14ac:dyDescent="0.25">
      <c r="A34" s="4">
        <v>38108</v>
      </c>
      <c r="B34" s="7">
        <v>114.8</v>
      </c>
      <c r="C34" s="7"/>
      <c r="D34" s="7"/>
      <c r="E34" s="7"/>
      <c r="F34" s="7">
        <v>107.1</v>
      </c>
      <c r="G34" s="7">
        <v>106</v>
      </c>
      <c r="H34" s="7">
        <v>113</v>
      </c>
      <c r="I34" s="7">
        <v>114.7</v>
      </c>
      <c r="J34" s="7">
        <v>111.3</v>
      </c>
      <c r="K34" s="7">
        <v>113</v>
      </c>
      <c r="L34" s="7">
        <v>113.9</v>
      </c>
      <c r="M34" s="7">
        <v>107</v>
      </c>
      <c r="N34" s="7">
        <v>99.5</v>
      </c>
      <c r="O34" s="7">
        <v>112.8</v>
      </c>
      <c r="P34" s="7"/>
      <c r="Q34" s="7"/>
      <c r="R34" s="7">
        <v>311.8</v>
      </c>
      <c r="S34" s="7">
        <v>203.9</v>
      </c>
      <c r="T34" s="7">
        <v>1605.9</v>
      </c>
      <c r="U34" s="7">
        <v>100.74</v>
      </c>
      <c r="V34" s="7"/>
      <c r="W34" s="7">
        <v>64966.9</v>
      </c>
      <c r="X34" s="7">
        <v>26782.5</v>
      </c>
      <c r="Y34" s="7">
        <v>1020333</v>
      </c>
      <c r="Z34" s="7"/>
      <c r="AA34" s="7"/>
      <c r="AB34" s="7"/>
      <c r="AC34" s="7"/>
      <c r="AD34" s="7"/>
      <c r="AE34" s="7"/>
      <c r="AF34" s="7"/>
      <c r="AG34" s="7"/>
      <c r="AH34" s="7">
        <v>1964.3</v>
      </c>
      <c r="AI34" s="7"/>
      <c r="AJ34" s="7">
        <v>1233400</v>
      </c>
      <c r="AK34" s="7">
        <v>229.10975500000001</v>
      </c>
      <c r="AL34" s="7"/>
      <c r="AM34" s="7"/>
      <c r="AN34" s="7">
        <v>179.4</v>
      </c>
      <c r="AO34" s="7"/>
      <c r="AP34" s="7"/>
      <c r="AQ34" s="7"/>
      <c r="AR34" s="7"/>
    </row>
    <row r="35" spans="1:44" s="8" customFormat="1" x14ac:dyDescent="0.25">
      <c r="A35" s="4">
        <v>38139</v>
      </c>
      <c r="B35" s="7">
        <v>113.3</v>
      </c>
      <c r="C35" s="7"/>
      <c r="D35" s="7"/>
      <c r="E35" s="7"/>
      <c r="F35" s="7">
        <v>105.7</v>
      </c>
      <c r="G35" s="7">
        <v>106.7</v>
      </c>
      <c r="H35" s="7">
        <v>112.7</v>
      </c>
      <c r="I35" s="7">
        <v>114.3</v>
      </c>
      <c r="J35" s="7">
        <v>111.2</v>
      </c>
      <c r="K35" s="7">
        <v>118.4</v>
      </c>
      <c r="L35" s="7">
        <v>110.2</v>
      </c>
      <c r="M35" s="7">
        <v>108</v>
      </c>
      <c r="N35" s="7">
        <v>99.7</v>
      </c>
      <c r="O35" s="7">
        <v>113.8</v>
      </c>
      <c r="P35" s="7"/>
      <c r="Q35" s="7"/>
      <c r="R35" s="7">
        <v>382.9</v>
      </c>
      <c r="S35" s="7">
        <v>252.6</v>
      </c>
      <c r="T35" s="7">
        <v>2012.4</v>
      </c>
      <c r="U35" s="7">
        <v>100.78</v>
      </c>
      <c r="V35" s="7"/>
      <c r="W35" s="7">
        <v>79749.2</v>
      </c>
      <c r="X35" s="7">
        <v>33143.300000000003</v>
      </c>
      <c r="Y35" s="7">
        <v>1042965</v>
      </c>
      <c r="Z35" s="7"/>
      <c r="AA35" s="7"/>
      <c r="AB35" s="7"/>
      <c r="AC35" s="7"/>
      <c r="AD35" s="7"/>
      <c r="AE35" s="7"/>
      <c r="AF35" s="7"/>
      <c r="AG35" s="7"/>
      <c r="AH35" s="7">
        <v>2424.4</v>
      </c>
      <c r="AI35" s="7"/>
      <c r="AJ35" s="7">
        <v>1488700</v>
      </c>
      <c r="AK35" s="7">
        <v>266.11280799999997</v>
      </c>
      <c r="AL35" s="7"/>
      <c r="AM35" s="7"/>
      <c r="AN35" s="7">
        <v>210.4</v>
      </c>
      <c r="AO35" s="7"/>
      <c r="AP35" s="7"/>
      <c r="AQ35" s="7"/>
      <c r="AR35" s="7"/>
    </row>
    <row r="36" spans="1:44" s="8" customFormat="1" x14ac:dyDescent="0.25">
      <c r="A36" s="4">
        <v>38169</v>
      </c>
      <c r="B36" s="7">
        <v>107.5</v>
      </c>
      <c r="C36" s="7"/>
      <c r="D36" s="7"/>
      <c r="E36" s="7"/>
      <c r="F36" s="7">
        <v>106</v>
      </c>
      <c r="G36" s="7">
        <v>104.5</v>
      </c>
      <c r="H36" s="7">
        <v>113.6</v>
      </c>
      <c r="I36" s="7">
        <v>115.8</v>
      </c>
      <c r="J36" s="7">
        <v>111.5</v>
      </c>
      <c r="K36" s="7">
        <v>118</v>
      </c>
      <c r="L36" s="7">
        <v>114.3</v>
      </c>
      <c r="M36" s="7">
        <v>109.3</v>
      </c>
      <c r="N36" s="7">
        <v>113.3</v>
      </c>
      <c r="O36" s="7">
        <v>111.7</v>
      </c>
      <c r="P36" s="7"/>
      <c r="Q36" s="7"/>
      <c r="R36" s="7">
        <v>473.9</v>
      </c>
      <c r="S36" s="7">
        <v>311.10000000000002</v>
      </c>
      <c r="T36" s="7">
        <v>2389.8000000000002</v>
      </c>
      <c r="U36" s="7">
        <v>100.92</v>
      </c>
      <c r="V36" s="7"/>
      <c r="W36" s="7">
        <v>95071.4</v>
      </c>
      <c r="X36" s="7">
        <v>39860.199999999997</v>
      </c>
      <c r="Y36" s="7">
        <v>1024229</v>
      </c>
      <c r="Z36" s="7"/>
      <c r="AA36" s="7"/>
      <c r="AB36" s="7"/>
      <c r="AC36" s="7"/>
      <c r="AD36" s="7"/>
      <c r="AE36" s="7"/>
      <c r="AF36" s="7"/>
      <c r="AG36" s="7"/>
      <c r="AH36" s="7">
        <v>2929.7</v>
      </c>
      <c r="AI36" s="7"/>
      <c r="AJ36" s="7">
        <v>1819200</v>
      </c>
      <c r="AK36" s="7">
        <v>255.660878</v>
      </c>
      <c r="AL36" s="7"/>
      <c r="AM36" s="7"/>
      <c r="AN36" s="7">
        <v>213.4</v>
      </c>
      <c r="AO36" s="7"/>
      <c r="AP36" s="7"/>
      <c r="AQ36" s="7"/>
      <c r="AR36" s="7"/>
    </row>
    <row r="37" spans="1:44" s="8" customFormat="1" x14ac:dyDescent="0.25">
      <c r="A37" s="4">
        <v>38200</v>
      </c>
      <c r="B37" s="7">
        <v>107</v>
      </c>
      <c r="C37" s="7"/>
      <c r="D37" s="7"/>
      <c r="E37" s="7"/>
      <c r="F37" s="7">
        <v>106.7</v>
      </c>
      <c r="G37" s="7">
        <v>105.1</v>
      </c>
      <c r="H37" s="7">
        <v>113.7</v>
      </c>
      <c r="I37" s="7">
        <v>116.9</v>
      </c>
      <c r="J37" s="7">
        <v>110.1</v>
      </c>
      <c r="K37" s="7">
        <v>118.6</v>
      </c>
      <c r="L37" s="7">
        <v>111.9</v>
      </c>
      <c r="M37" s="7">
        <v>112</v>
      </c>
      <c r="N37" s="7">
        <v>109.8</v>
      </c>
      <c r="O37" s="7">
        <v>111.6</v>
      </c>
      <c r="P37" s="7"/>
      <c r="Q37" s="7"/>
      <c r="R37" s="7">
        <v>542.1</v>
      </c>
      <c r="S37" s="7">
        <v>356.2</v>
      </c>
      <c r="T37" s="7">
        <v>2766.4</v>
      </c>
      <c r="U37" s="7">
        <v>100.42</v>
      </c>
      <c r="V37" s="7"/>
      <c r="W37" s="7">
        <v>111773.3</v>
      </c>
      <c r="X37" s="7">
        <v>46488.1</v>
      </c>
      <c r="Y37" s="7">
        <v>1020667</v>
      </c>
      <c r="Z37" s="7"/>
      <c r="AA37" s="7"/>
      <c r="AB37" s="7"/>
      <c r="AC37" s="7"/>
      <c r="AD37" s="7"/>
      <c r="AE37" s="7"/>
      <c r="AF37" s="7"/>
      <c r="AG37" s="7"/>
      <c r="AH37" s="7">
        <v>3380.6</v>
      </c>
      <c r="AI37" s="7"/>
      <c r="AJ37" s="7">
        <v>2095400</v>
      </c>
      <c r="AK37" s="7">
        <v>244.97439600000001</v>
      </c>
      <c r="AL37" s="7"/>
      <c r="AM37" s="7"/>
      <c r="AN37" s="7">
        <v>232.7</v>
      </c>
      <c r="AO37" s="7"/>
      <c r="AP37" s="7"/>
      <c r="AQ37" s="7"/>
      <c r="AR37" s="7"/>
    </row>
    <row r="38" spans="1:44" s="8" customFormat="1" x14ac:dyDescent="0.25">
      <c r="A38" s="4">
        <v>38231</v>
      </c>
      <c r="B38" s="7">
        <v>105.8</v>
      </c>
      <c r="C38" s="7"/>
      <c r="D38" s="7"/>
      <c r="E38" s="7"/>
      <c r="F38" s="7">
        <v>106.8</v>
      </c>
      <c r="G38" s="7">
        <v>103.4</v>
      </c>
      <c r="H38" s="7">
        <v>113.5</v>
      </c>
      <c r="I38" s="7">
        <v>115.3</v>
      </c>
      <c r="J38" s="7">
        <v>111.6</v>
      </c>
      <c r="K38" s="7">
        <v>116.8</v>
      </c>
      <c r="L38" s="7">
        <v>108.3</v>
      </c>
      <c r="M38" s="7">
        <v>111.1</v>
      </c>
      <c r="N38" s="7">
        <v>97.1</v>
      </c>
      <c r="O38" s="7">
        <v>110.9</v>
      </c>
      <c r="P38" s="7"/>
      <c r="Q38" s="7"/>
      <c r="R38" s="7">
        <v>610.6</v>
      </c>
      <c r="S38" s="7">
        <v>402.1</v>
      </c>
      <c r="T38" s="7">
        <v>3145.3</v>
      </c>
      <c r="U38" s="7">
        <v>100.43</v>
      </c>
      <c r="V38" s="7"/>
      <c r="W38" s="7">
        <v>127961.60000000001</v>
      </c>
      <c r="X38" s="7">
        <v>53050.5</v>
      </c>
      <c r="Y38" s="7">
        <v>997828</v>
      </c>
      <c r="Z38" s="7"/>
      <c r="AA38" s="7"/>
      <c r="AB38" s="7"/>
      <c r="AC38" s="7"/>
      <c r="AD38" s="7"/>
      <c r="AE38" s="7"/>
      <c r="AF38" s="7"/>
      <c r="AG38" s="7"/>
      <c r="AH38" s="7">
        <v>3855.6</v>
      </c>
      <c r="AI38" s="7"/>
      <c r="AJ38" s="7">
        <v>2385200</v>
      </c>
      <c r="AK38" s="7">
        <v>272.90665000000001</v>
      </c>
      <c r="AL38" s="7"/>
      <c r="AM38" s="7"/>
      <c r="AN38" s="7">
        <v>206.8</v>
      </c>
      <c r="AO38" s="7"/>
      <c r="AP38" s="7"/>
      <c r="AQ38" s="7"/>
      <c r="AR38" s="7"/>
    </row>
    <row r="39" spans="1:44" s="8" customFormat="1" x14ac:dyDescent="0.25">
      <c r="A39" s="4">
        <v>38261</v>
      </c>
      <c r="B39" s="7">
        <v>103.3</v>
      </c>
      <c r="C39" s="7"/>
      <c r="D39" s="7"/>
      <c r="E39" s="7"/>
      <c r="F39" s="7">
        <v>104.7</v>
      </c>
      <c r="G39" s="7">
        <v>103.2</v>
      </c>
      <c r="H39" s="7">
        <v>114.2</v>
      </c>
      <c r="I39" s="7">
        <v>116.4</v>
      </c>
      <c r="J39" s="7">
        <v>111.4</v>
      </c>
      <c r="K39" s="7">
        <v>115.9</v>
      </c>
      <c r="L39" s="7">
        <v>104.5</v>
      </c>
      <c r="M39" s="7">
        <v>107.8</v>
      </c>
      <c r="N39" s="7">
        <v>101.6</v>
      </c>
      <c r="O39" s="7">
        <v>104.6</v>
      </c>
      <c r="P39" s="7"/>
      <c r="Q39" s="7"/>
      <c r="R39" s="7">
        <v>689.6</v>
      </c>
      <c r="S39" s="7">
        <v>448.1</v>
      </c>
      <c r="T39" s="7">
        <v>3513.3</v>
      </c>
      <c r="U39" s="7">
        <v>101.14</v>
      </c>
      <c r="V39" s="7"/>
      <c r="W39" s="7">
        <v>145033.9</v>
      </c>
      <c r="X39" s="7">
        <v>59803.7</v>
      </c>
      <c r="Y39" s="7">
        <v>935929</v>
      </c>
      <c r="Z39" s="7"/>
      <c r="AA39" s="7"/>
      <c r="AB39" s="7"/>
      <c r="AC39" s="7"/>
      <c r="AD39" s="7"/>
      <c r="AE39" s="7"/>
      <c r="AF39" s="7"/>
      <c r="AG39" s="7"/>
      <c r="AH39" s="7">
        <v>4345.8999999999996</v>
      </c>
      <c r="AI39" s="7"/>
      <c r="AJ39" s="7">
        <v>2685300</v>
      </c>
      <c r="AK39" s="7">
        <v>270.59359799999999</v>
      </c>
      <c r="AL39" s="7"/>
      <c r="AM39" s="7"/>
      <c r="AN39" s="7">
        <v>216.8</v>
      </c>
      <c r="AO39" s="7"/>
      <c r="AP39" s="7"/>
      <c r="AQ39" s="7"/>
      <c r="AR39" s="7"/>
    </row>
    <row r="40" spans="1:44" s="8" customFormat="1" x14ac:dyDescent="0.25">
      <c r="A40" s="4">
        <v>38292</v>
      </c>
      <c r="B40" s="7">
        <v>108.8</v>
      </c>
      <c r="C40" s="7"/>
      <c r="D40" s="7"/>
      <c r="E40" s="7"/>
      <c r="F40" s="7">
        <v>105.6</v>
      </c>
      <c r="G40" s="7">
        <v>103.6</v>
      </c>
      <c r="H40" s="7">
        <v>115</v>
      </c>
      <c r="I40" s="7">
        <v>117.6</v>
      </c>
      <c r="J40" s="7">
        <v>112.1</v>
      </c>
      <c r="K40" s="7">
        <v>115.4</v>
      </c>
      <c r="L40" s="7">
        <v>109.8</v>
      </c>
      <c r="M40" s="7">
        <v>108.1</v>
      </c>
      <c r="N40" s="7">
        <v>104.4</v>
      </c>
      <c r="O40" s="7">
        <v>104.3</v>
      </c>
      <c r="P40" s="7"/>
      <c r="Q40" s="7"/>
      <c r="R40" s="7">
        <v>783.5</v>
      </c>
      <c r="S40" s="7">
        <v>496.5</v>
      </c>
      <c r="T40" s="7">
        <v>3919.8</v>
      </c>
      <c r="U40" s="7">
        <v>101.11</v>
      </c>
      <c r="V40" s="7"/>
      <c r="W40" s="7">
        <v>162645.1</v>
      </c>
      <c r="X40" s="7">
        <v>66998.7</v>
      </c>
      <c r="Y40" s="7">
        <v>858195</v>
      </c>
      <c r="Z40" s="7"/>
      <c r="AA40" s="7"/>
      <c r="AB40" s="7"/>
      <c r="AC40" s="7"/>
      <c r="AD40" s="7"/>
      <c r="AE40" s="7"/>
      <c r="AF40" s="7"/>
      <c r="AG40" s="7"/>
      <c r="AH40" s="7">
        <v>4858.2</v>
      </c>
      <c r="AI40" s="7"/>
      <c r="AJ40" s="7">
        <v>3006600</v>
      </c>
      <c r="AK40" s="7">
        <v>273.78904</v>
      </c>
      <c r="AL40" s="7"/>
      <c r="AM40" s="7"/>
      <c r="AN40" s="7">
        <v>234.5</v>
      </c>
      <c r="AO40" s="7"/>
      <c r="AP40" s="7"/>
      <c r="AQ40" s="7"/>
      <c r="AR40" s="7"/>
    </row>
    <row r="41" spans="1:44" s="8" customFormat="1" x14ac:dyDescent="0.25">
      <c r="A41" s="4">
        <v>38322</v>
      </c>
      <c r="B41" s="7">
        <v>110.7</v>
      </c>
      <c r="C41" s="7"/>
      <c r="D41" s="7"/>
      <c r="E41" s="7"/>
      <c r="F41" s="7">
        <v>103.4</v>
      </c>
      <c r="G41" s="7">
        <v>104.6</v>
      </c>
      <c r="H41" s="7">
        <v>115.1</v>
      </c>
      <c r="I41" s="7">
        <v>117.6</v>
      </c>
      <c r="J41" s="7">
        <v>112.5</v>
      </c>
      <c r="K41" s="7">
        <v>114</v>
      </c>
      <c r="L41" s="7">
        <v>114.1</v>
      </c>
      <c r="M41" s="7">
        <v>107.6</v>
      </c>
      <c r="N41" s="7">
        <v>100.2</v>
      </c>
      <c r="O41" s="7">
        <v>106.3</v>
      </c>
      <c r="P41" s="7"/>
      <c r="Q41" s="7"/>
      <c r="R41" s="7">
        <v>867.6</v>
      </c>
      <c r="S41" s="7">
        <v>574.5</v>
      </c>
      <c r="T41" s="7">
        <v>4669.7</v>
      </c>
      <c r="U41" s="7">
        <v>101.14</v>
      </c>
      <c r="V41" s="7"/>
      <c r="W41" s="7">
        <v>181662.4</v>
      </c>
      <c r="X41" s="7">
        <v>75569.5</v>
      </c>
      <c r="Y41" s="7">
        <v>788309</v>
      </c>
      <c r="Z41" s="7"/>
      <c r="AA41" s="7"/>
      <c r="AB41" s="7"/>
      <c r="AC41" s="7"/>
      <c r="AD41" s="7"/>
      <c r="AE41" s="7"/>
      <c r="AF41" s="7"/>
      <c r="AG41" s="7"/>
      <c r="AH41" s="7">
        <v>5429.9</v>
      </c>
      <c r="AI41" s="7"/>
      <c r="AJ41" s="7">
        <v>3331900</v>
      </c>
      <c r="AK41" s="7">
        <v>296.49114800000001</v>
      </c>
      <c r="AL41" s="7"/>
      <c r="AM41" s="7"/>
      <c r="AN41" s="7">
        <v>406.8</v>
      </c>
      <c r="AO41" s="7"/>
      <c r="AP41" s="7"/>
      <c r="AQ41" s="7"/>
      <c r="AR41" s="7"/>
    </row>
    <row r="42" spans="1:44" s="8" customFormat="1" x14ac:dyDescent="0.25">
      <c r="A42" s="4">
        <v>38353</v>
      </c>
      <c r="B42" s="7">
        <v>108.6</v>
      </c>
      <c r="C42" s="7"/>
      <c r="D42" s="7"/>
      <c r="E42" s="7"/>
      <c r="F42" s="7">
        <v>104.1</v>
      </c>
      <c r="G42" s="7">
        <v>91.8</v>
      </c>
      <c r="H42" s="7">
        <v>110.1</v>
      </c>
      <c r="I42" s="7">
        <v>112.8</v>
      </c>
      <c r="J42" s="7">
        <v>107.3</v>
      </c>
      <c r="K42" s="7">
        <v>105.8</v>
      </c>
      <c r="L42" s="7">
        <v>108.6</v>
      </c>
      <c r="M42" s="7">
        <v>101.3</v>
      </c>
      <c r="N42" s="7">
        <v>99.4</v>
      </c>
      <c r="O42" s="7">
        <v>108.9</v>
      </c>
      <c r="P42" s="7"/>
      <c r="Q42" s="7"/>
      <c r="R42" s="7">
        <v>116.9</v>
      </c>
      <c r="S42" s="7">
        <v>29.1</v>
      </c>
      <c r="T42" s="7">
        <v>287.89999999999998</v>
      </c>
      <c r="U42" s="7">
        <v>102.62</v>
      </c>
      <c r="V42" s="7"/>
      <c r="W42" s="7">
        <v>14061.5</v>
      </c>
      <c r="X42" s="7">
        <v>4745</v>
      </c>
      <c r="Y42" s="7">
        <v>755418</v>
      </c>
      <c r="Z42" s="7"/>
      <c r="AA42" s="7"/>
      <c r="AB42" s="7"/>
      <c r="AC42" s="7"/>
      <c r="AD42" s="7"/>
      <c r="AE42" s="7"/>
      <c r="AF42" s="7"/>
      <c r="AG42" s="7"/>
      <c r="AH42" s="7">
        <v>631.4</v>
      </c>
      <c r="AI42" s="7"/>
      <c r="AJ42" s="7">
        <v>458700</v>
      </c>
      <c r="AK42" s="7">
        <v>456.9</v>
      </c>
      <c r="AL42" s="7"/>
      <c r="AM42" s="7"/>
      <c r="AN42" s="7">
        <v>250.7</v>
      </c>
      <c r="AO42" s="7"/>
      <c r="AP42" s="7"/>
      <c r="AQ42" s="7"/>
      <c r="AR42" s="7"/>
    </row>
    <row r="43" spans="1:44" s="8" customFormat="1" x14ac:dyDescent="0.25">
      <c r="A43" s="4">
        <v>38384</v>
      </c>
      <c r="B43" s="7">
        <v>107.2</v>
      </c>
      <c r="C43" s="7"/>
      <c r="D43" s="7"/>
      <c r="E43" s="7"/>
      <c r="F43" s="7">
        <v>101.1</v>
      </c>
      <c r="G43" s="7">
        <v>92.3</v>
      </c>
      <c r="H43" s="7">
        <v>110.6</v>
      </c>
      <c r="I43" s="7">
        <v>112.1</v>
      </c>
      <c r="J43" s="7">
        <v>109</v>
      </c>
      <c r="K43" s="7">
        <v>109.5</v>
      </c>
      <c r="L43" s="7">
        <v>107.2</v>
      </c>
      <c r="M43" s="7">
        <v>102.9</v>
      </c>
      <c r="N43" s="7">
        <v>99.1</v>
      </c>
      <c r="O43" s="7">
        <v>106.7</v>
      </c>
      <c r="P43" s="7"/>
      <c r="Q43" s="7"/>
      <c r="R43" s="7">
        <v>199.6</v>
      </c>
      <c r="S43" s="7">
        <v>79.7</v>
      </c>
      <c r="T43" s="7">
        <v>631.1</v>
      </c>
      <c r="U43" s="7">
        <v>101.23</v>
      </c>
      <c r="V43" s="7"/>
      <c r="W43" s="7">
        <v>30189.5</v>
      </c>
      <c r="X43" s="7">
        <v>10997.9</v>
      </c>
      <c r="Y43" s="7">
        <v>740081</v>
      </c>
      <c r="Z43" s="7"/>
      <c r="AA43" s="7"/>
      <c r="AB43" s="7"/>
      <c r="AC43" s="7"/>
      <c r="AD43" s="7"/>
      <c r="AE43" s="7"/>
      <c r="AF43" s="7"/>
      <c r="AG43" s="7"/>
      <c r="AH43" s="7">
        <v>1090.4000000000001</v>
      </c>
      <c r="AI43" s="7"/>
      <c r="AJ43" s="7">
        <v>738900</v>
      </c>
      <c r="AK43" s="7">
        <v>293.10000000000002</v>
      </c>
      <c r="AL43" s="7"/>
      <c r="AM43" s="7"/>
      <c r="AN43" s="7">
        <v>194.8</v>
      </c>
      <c r="AO43" s="7"/>
      <c r="AP43" s="7"/>
      <c r="AQ43" s="7"/>
      <c r="AR43" s="7"/>
    </row>
    <row r="44" spans="1:44" s="8" customFormat="1" x14ac:dyDescent="0.25">
      <c r="A44" s="4">
        <v>38412</v>
      </c>
      <c r="B44" s="7">
        <v>107.3</v>
      </c>
      <c r="C44" s="7"/>
      <c r="D44" s="7"/>
      <c r="E44" s="7"/>
      <c r="F44" s="7">
        <v>102.7</v>
      </c>
      <c r="G44" s="7">
        <v>95.3</v>
      </c>
      <c r="H44" s="7">
        <v>110.9</v>
      </c>
      <c r="I44" s="7">
        <v>112.9</v>
      </c>
      <c r="J44" s="7">
        <v>108.7</v>
      </c>
      <c r="K44" s="7">
        <v>113.2</v>
      </c>
      <c r="L44" s="7">
        <v>110.2</v>
      </c>
      <c r="M44" s="7">
        <v>104.9</v>
      </c>
      <c r="N44" s="7">
        <v>100</v>
      </c>
      <c r="O44" s="7">
        <v>109.7</v>
      </c>
      <c r="P44" s="7"/>
      <c r="Q44" s="7"/>
      <c r="R44" s="7">
        <v>357.2</v>
      </c>
      <c r="S44" s="7">
        <v>134.6</v>
      </c>
      <c r="T44" s="7">
        <v>1060.9000000000001</v>
      </c>
      <c r="U44" s="7">
        <v>101.34</v>
      </c>
      <c r="V44" s="7"/>
      <c r="W44" s="7">
        <v>49848.800000000003</v>
      </c>
      <c r="X44" s="7">
        <v>18825.7</v>
      </c>
      <c r="Y44" s="7">
        <v>777082</v>
      </c>
      <c r="Z44" s="7"/>
      <c r="AA44" s="7"/>
      <c r="AB44" s="7"/>
      <c r="AC44" s="7"/>
      <c r="AD44" s="7"/>
      <c r="AE44" s="7"/>
      <c r="AF44" s="7"/>
      <c r="AG44" s="7"/>
      <c r="AH44" s="7">
        <v>1716.3</v>
      </c>
      <c r="AI44" s="7"/>
      <c r="AJ44" s="7">
        <v>1157300</v>
      </c>
      <c r="AK44" s="7">
        <v>446.4</v>
      </c>
      <c r="AL44" s="7"/>
      <c r="AM44" s="7"/>
      <c r="AN44" s="7">
        <v>225.6</v>
      </c>
      <c r="AO44" s="7"/>
      <c r="AP44" s="7"/>
      <c r="AQ44" s="7"/>
      <c r="AR44" s="7"/>
    </row>
    <row r="45" spans="1:44" s="8" customFormat="1" x14ac:dyDescent="0.25">
      <c r="A45" s="4">
        <v>38443</v>
      </c>
      <c r="B45" s="7">
        <v>108.7</v>
      </c>
      <c r="C45" s="7"/>
      <c r="D45" s="7"/>
      <c r="E45" s="7"/>
      <c r="F45" s="7">
        <v>101.9</v>
      </c>
      <c r="G45" s="7">
        <v>97.1</v>
      </c>
      <c r="H45" s="7">
        <v>113.5</v>
      </c>
      <c r="I45" s="7">
        <v>115.9</v>
      </c>
      <c r="J45" s="7">
        <v>110.9</v>
      </c>
      <c r="K45" s="7">
        <v>117</v>
      </c>
      <c r="L45" s="7">
        <v>112</v>
      </c>
      <c r="M45" s="7">
        <v>107.5</v>
      </c>
      <c r="N45" s="7">
        <v>100.1</v>
      </c>
      <c r="O45" s="7">
        <v>107.8</v>
      </c>
      <c r="P45" s="7"/>
      <c r="Q45" s="7"/>
      <c r="R45" s="7">
        <v>481.3</v>
      </c>
      <c r="S45" s="7">
        <v>190.2</v>
      </c>
      <c r="T45" s="7">
        <v>1553.7</v>
      </c>
      <c r="U45" s="7">
        <v>101.12</v>
      </c>
      <c r="V45" s="7"/>
      <c r="W45" s="7">
        <v>69550.100000000006</v>
      </c>
      <c r="X45" s="7">
        <v>26627.9</v>
      </c>
      <c r="Y45" s="7">
        <v>871182</v>
      </c>
      <c r="Z45" s="7"/>
      <c r="AA45" s="7"/>
      <c r="AB45" s="7"/>
      <c r="AC45" s="7"/>
      <c r="AD45" s="7"/>
      <c r="AE45" s="7"/>
      <c r="AF45" s="7"/>
      <c r="AG45" s="7"/>
      <c r="AH45" s="7">
        <v>2339.9</v>
      </c>
      <c r="AI45" s="7"/>
      <c r="AJ45" s="7">
        <v>1566100</v>
      </c>
      <c r="AK45" s="7">
        <v>390.7</v>
      </c>
      <c r="AL45" s="7"/>
      <c r="AM45" s="7"/>
      <c r="AN45" s="7">
        <v>294.60000000000002</v>
      </c>
      <c r="AO45" s="7"/>
      <c r="AP45" s="7"/>
      <c r="AQ45" s="7"/>
      <c r="AR45" s="7"/>
    </row>
    <row r="46" spans="1:44" s="8" customFormat="1" x14ac:dyDescent="0.25">
      <c r="A46" s="4">
        <v>38473</v>
      </c>
      <c r="B46" s="7">
        <v>107.9</v>
      </c>
      <c r="C46" s="7"/>
      <c r="D46" s="7"/>
      <c r="E46" s="7"/>
      <c r="F46" s="7">
        <v>104.2</v>
      </c>
      <c r="G46" s="7">
        <v>99.9</v>
      </c>
      <c r="H46" s="7">
        <v>114.4</v>
      </c>
      <c r="I46" s="7">
        <v>116.9</v>
      </c>
      <c r="J46" s="7">
        <v>111.7</v>
      </c>
      <c r="K46" s="7">
        <v>116.3</v>
      </c>
      <c r="L46" s="7">
        <v>113.1</v>
      </c>
      <c r="M46" s="7">
        <v>110.6</v>
      </c>
      <c r="N46" s="7">
        <v>100.7</v>
      </c>
      <c r="O46" s="7">
        <v>107.7</v>
      </c>
      <c r="P46" s="7"/>
      <c r="Q46" s="7"/>
      <c r="R46" s="7">
        <v>581</v>
      </c>
      <c r="S46" s="7">
        <v>243.7</v>
      </c>
      <c r="T46" s="7">
        <v>1987.8</v>
      </c>
      <c r="U46" s="7">
        <v>100.8</v>
      </c>
      <c r="V46" s="7"/>
      <c r="W46" s="7">
        <v>89619.4</v>
      </c>
      <c r="X46" s="7">
        <v>34353.599999999999</v>
      </c>
      <c r="Y46" s="7">
        <v>995358</v>
      </c>
      <c r="Z46" s="7"/>
      <c r="AA46" s="7"/>
      <c r="AB46" s="7"/>
      <c r="AC46" s="7"/>
      <c r="AD46" s="7"/>
      <c r="AE46" s="7"/>
      <c r="AF46" s="7"/>
      <c r="AG46" s="7"/>
      <c r="AH46" s="7">
        <v>2907.4</v>
      </c>
      <c r="AI46" s="7"/>
      <c r="AJ46" s="7">
        <v>1919500</v>
      </c>
      <c r="AK46" s="7">
        <v>379.7</v>
      </c>
      <c r="AL46" s="7"/>
      <c r="AM46" s="7"/>
      <c r="AN46" s="7">
        <v>262.8</v>
      </c>
      <c r="AO46" s="7"/>
      <c r="AP46" s="7"/>
      <c r="AQ46" s="7"/>
      <c r="AR46" s="7"/>
    </row>
    <row r="47" spans="1:44" s="8" customFormat="1" x14ac:dyDescent="0.25">
      <c r="A47" s="4">
        <v>38504</v>
      </c>
      <c r="B47" s="7">
        <v>110.1</v>
      </c>
      <c r="C47" s="7"/>
      <c r="D47" s="7"/>
      <c r="E47" s="7"/>
      <c r="F47" s="7">
        <v>103</v>
      </c>
      <c r="G47" s="7">
        <v>102.3</v>
      </c>
      <c r="H47" s="7">
        <v>113.6</v>
      </c>
      <c r="I47" s="7">
        <v>117.4</v>
      </c>
      <c r="J47" s="7">
        <v>109.5</v>
      </c>
      <c r="K47" s="7">
        <v>115.4</v>
      </c>
      <c r="L47" s="7">
        <v>112.4</v>
      </c>
      <c r="M47" s="7">
        <v>109.6</v>
      </c>
      <c r="N47" s="7">
        <v>100.3</v>
      </c>
      <c r="O47" s="7">
        <v>107.6</v>
      </c>
      <c r="P47" s="7"/>
      <c r="Q47" s="7"/>
      <c r="R47" s="7">
        <v>677.8</v>
      </c>
      <c r="S47" s="7">
        <v>304.5</v>
      </c>
      <c r="T47" s="7">
        <v>2443.1</v>
      </c>
      <c r="U47" s="7">
        <v>100.64</v>
      </c>
      <c r="V47" s="7"/>
      <c r="W47" s="7">
        <v>108875.1</v>
      </c>
      <c r="X47" s="7">
        <v>42593.5</v>
      </c>
      <c r="Y47" s="7">
        <v>1041279</v>
      </c>
      <c r="Z47" s="7"/>
      <c r="AA47" s="7"/>
      <c r="AB47" s="7"/>
      <c r="AC47" s="7"/>
      <c r="AD47" s="7"/>
      <c r="AE47" s="7"/>
      <c r="AF47" s="7"/>
      <c r="AG47" s="7"/>
      <c r="AH47" s="7">
        <v>3513.8</v>
      </c>
      <c r="AI47" s="7"/>
      <c r="AJ47" s="7">
        <v>2256700</v>
      </c>
      <c r="AK47" s="7">
        <v>419.6</v>
      </c>
      <c r="AL47" s="7"/>
      <c r="AM47" s="7"/>
      <c r="AN47" s="7">
        <v>215.6</v>
      </c>
      <c r="AO47" s="7"/>
      <c r="AP47" s="7"/>
      <c r="AQ47" s="7"/>
      <c r="AR47" s="7"/>
    </row>
    <row r="48" spans="1:44" s="8" customFormat="1" x14ac:dyDescent="0.25">
      <c r="A48" s="4">
        <v>38534</v>
      </c>
      <c r="B48" s="7">
        <v>115.8</v>
      </c>
      <c r="C48" s="7"/>
      <c r="D48" s="7"/>
      <c r="E48" s="7"/>
      <c r="F48" s="7">
        <v>101.5</v>
      </c>
      <c r="G48" s="7">
        <v>100.4</v>
      </c>
      <c r="H48" s="7">
        <v>112.8</v>
      </c>
      <c r="I48" s="7">
        <v>115.5</v>
      </c>
      <c r="J48" s="7">
        <v>109.8</v>
      </c>
      <c r="K48" s="7">
        <v>121</v>
      </c>
      <c r="L48" s="7">
        <v>108.9</v>
      </c>
      <c r="M48" s="7">
        <v>108.1</v>
      </c>
      <c r="N48" s="7">
        <v>103.9</v>
      </c>
      <c r="O48" s="7">
        <v>108.3</v>
      </c>
      <c r="P48" s="7"/>
      <c r="Q48" s="7"/>
      <c r="R48" s="7">
        <v>770.6</v>
      </c>
      <c r="S48" s="7">
        <v>373.3</v>
      </c>
      <c r="T48" s="7">
        <v>2938.3</v>
      </c>
      <c r="U48" s="7">
        <v>100.46</v>
      </c>
      <c r="V48" s="7"/>
      <c r="W48" s="7">
        <v>130037.3</v>
      </c>
      <c r="X48" s="7">
        <v>51420.9</v>
      </c>
      <c r="Y48" s="7">
        <v>1031801</v>
      </c>
      <c r="Z48" s="7"/>
      <c r="AA48" s="7"/>
      <c r="AB48" s="7"/>
      <c r="AC48" s="7"/>
      <c r="AD48" s="7"/>
      <c r="AE48" s="7"/>
      <c r="AF48" s="7"/>
      <c r="AG48" s="7"/>
      <c r="AH48" s="7">
        <v>4146.6000000000004</v>
      </c>
      <c r="AI48" s="7"/>
      <c r="AJ48" s="7">
        <v>2642600</v>
      </c>
      <c r="AK48" s="7">
        <v>412.8</v>
      </c>
      <c r="AL48" s="7"/>
      <c r="AM48" s="7"/>
      <c r="AN48" s="7">
        <v>318.60000000000002</v>
      </c>
      <c r="AO48" s="7"/>
      <c r="AP48" s="7"/>
      <c r="AQ48" s="7"/>
      <c r="AR48" s="7"/>
    </row>
    <row r="49" spans="1:44" s="8" customFormat="1" x14ac:dyDescent="0.25">
      <c r="A49" s="4">
        <v>38565</v>
      </c>
      <c r="B49" s="7">
        <v>114.4</v>
      </c>
      <c r="C49" s="7"/>
      <c r="D49" s="7"/>
      <c r="E49" s="7"/>
      <c r="F49" s="7">
        <v>101.7</v>
      </c>
      <c r="G49" s="7">
        <v>101.9</v>
      </c>
      <c r="H49" s="7">
        <v>113.2</v>
      </c>
      <c r="I49" s="7">
        <v>115.7</v>
      </c>
      <c r="J49" s="7">
        <v>110.4</v>
      </c>
      <c r="K49" s="7">
        <v>119.2</v>
      </c>
      <c r="L49" s="7">
        <v>112.5</v>
      </c>
      <c r="M49" s="7">
        <v>108.5</v>
      </c>
      <c r="N49" s="7">
        <v>102.1</v>
      </c>
      <c r="O49" s="7">
        <v>110.1</v>
      </c>
      <c r="P49" s="7"/>
      <c r="Q49" s="7"/>
      <c r="R49" s="7">
        <v>887.7</v>
      </c>
      <c r="S49" s="7">
        <v>430.3</v>
      </c>
      <c r="T49" s="7">
        <v>3445.2</v>
      </c>
      <c r="U49" s="7">
        <v>99.86</v>
      </c>
      <c r="V49" s="7"/>
      <c r="W49" s="7">
        <v>151556.6</v>
      </c>
      <c r="X49" s="7">
        <v>60061.4</v>
      </c>
      <c r="Y49" s="7">
        <v>1048153</v>
      </c>
      <c r="Z49" s="7"/>
      <c r="AA49" s="7"/>
      <c r="AB49" s="7"/>
      <c r="AC49" s="7"/>
      <c r="AD49" s="7"/>
      <c r="AE49" s="7"/>
      <c r="AF49" s="7"/>
      <c r="AG49" s="7"/>
      <c r="AH49" s="7">
        <v>4801.3</v>
      </c>
      <c r="AI49" s="7"/>
      <c r="AJ49" s="7">
        <v>3038400</v>
      </c>
      <c r="AK49" s="7">
        <v>437.5</v>
      </c>
      <c r="AL49" s="7"/>
      <c r="AM49" s="7"/>
      <c r="AN49" s="7">
        <v>301</v>
      </c>
      <c r="AO49" s="7"/>
      <c r="AP49" s="7"/>
      <c r="AQ49" s="7"/>
      <c r="AR49" s="7"/>
    </row>
    <row r="50" spans="1:44" s="8" customFormat="1" x14ac:dyDescent="0.25">
      <c r="A50" s="4">
        <v>38596</v>
      </c>
      <c r="B50" s="7">
        <v>113.2</v>
      </c>
      <c r="C50" s="7"/>
      <c r="D50" s="7"/>
      <c r="E50" s="7"/>
      <c r="F50" s="7">
        <v>102</v>
      </c>
      <c r="G50" s="7">
        <v>104.1</v>
      </c>
      <c r="H50" s="7">
        <v>113.8</v>
      </c>
      <c r="I50" s="7">
        <v>116.3</v>
      </c>
      <c r="J50" s="7">
        <v>111</v>
      </c>
      <c r="K50" s="7">
        <v>115</v>
      </c>
      <c r="L50" s="7">
        <v>113.7</v>
      </c>
      <c r="M50" s="7">
        <v>106.5</v>
      </c>
      <c r="N50" s="7">
        <v>103.3</v>
      </c>
      <c r="O50" s="7">
        <v>112.3</v>
      </c>
      <c r="P50" s="7"/>
      <c r="Q50" s="7"/>
      <c r="R50" s="7">
        <v>971.9</v>
      </c>
      <c r="S50" s="7">
        <v>488</v>
      </c>
      <c r="T50" s="7">
        <v>4098.2</v>
      </c>
      <c r="U50" s="7">
        <v>100.25</v>
      </c>
      <c r="V50" s="7"/>
      <c r="W50" s="7">
        <v>173132.3</v>
      </c>
      <c r="X50" s="7">
        <v>68706</v>
      </c>
      <c r="Y50" s="7">
        <v>1037175</v>
      </c>
      <c r="Z50" s="7"/>
      <c r="AA50" s="7"/>
      <c r="AB50" s="7"/>
      <c r="AC50" s="7"/>
      <c r="AD50" s="7"/>
      <c r="AE50" s="7"/>
      <c r="AF50" s="7"/>
      <c r="AG50" s="7"/>
      <c r="AH50" s="7">
        <v>5424.1</v>
      </c>
      <c r="AI50" s="7"/>
      <c r="AJ50" s="7">
        <v>3397000</v>
      </c>
      <c r="AK50" s="7">
        <v>445.1</v>
      </c>
      <c r="AL50" s="7"/>
      <c r="AM50" s="7"/>
      <c r="AN50" s="7">
        <v>456</v>
      </c>
      <c r="AO50" s="7"/>
      <c r="AP50" s="7"/>
      <c r="AQ50" s="7"/>
      <c r="AR50" s="7"/>
    </row>
    <row r="51" spans="1:44" s="8" customFormat="1" x14ac:dyDescent="0.25">
      <c r="A51" s="4">
        <v>38626</v>
      </c>
      <c r="B51" s="7">
        <v>116.5</v>
      </c>
      <c r="C51" s="7"/>
      <c r="D51" s="7"/>
      <c r="E51" s="7"/>
      <c r="F51" s="7">
        <v>102.8</v>
      </c>
      <c r="G51" s="7">
        <v>103.6</v>
      </c>
      <c r="H51" s="7">
        <v>113</v>
      </c>
      <c r="I51" s="7">
        <v>114.6</v>
      </c>
      <c r="J51" s="7">
        <v>111.4</v>
      </c>
      <c r="K51" s="7">
        <v>112.1</v>
      </c>
      <c r="L51" s="7">
        <v>114.7</v>
      </c>
      <c r="M51" s="7">
        <v>108.2</v>
      </c>
      <c r="N51" s="7">
        <v>98.2</v>
      </c>
      <c r="O51" s="7">
        <v>111.8</v>
      </c>
      <c r="P51" s="7"/>
      <c r="Q51" s="7"/>
      <c r="R51" s="7">
        <v>1108</v>
      </c>
      <c r="S51" s="7">
        <v>546.9</v>
      </c>
      <c r="T51" s="7">
        <v>4468.6000000000004</v>
      </c>
      <c r="U51" s="7">
        <v>100.55</v>
      </c>
      <c r="V51" s="7"/>
      <c r="W51" s="7">
        <v>194994.3</v>
      </c>
      <c r="X51" s="7">
        <v>77786.600000000006</v>
      </c>
      <c r="Y51" s="7">
        <v>979297</v>
      </c>
      <c r="Z51" s="7"/>
      <c r="AA51" s="7"/>
      <c r="AB51" s="7"/>
      <c r="AC51" s="7"/>
      <c r="AD51" s="7"/>
      <c r="AE51" s="7"/>
      <c r="AF51" s="7"/>
      <c r="AG51" s="7"/>
      <c r="AH51" s="7">
        <v>6139.7</v>
      </c>
      <c r="AI51" s="7"/>
      <c r="AJ51" s="7">
        <v>3833200</v>
      </c>
      <c r="AK51" s="7">
        <v>472.5</v>
      </c>
      <c r="AL51" s="7"/>
      <c r="AM51" s="7"/>
      <c r="AN51" s="7">
        <v>204.9</v>
      </c>
      <c r="AO51" s="7"/>
      <c r="AP51" s="7"/>
      <c r="AQ51" s="7"/>
      <c r="AR51" s="7"/>
    </row>
    <row r="52" spans="1:44" s="8" customFormat="1" x14ac:dyDescent="0.25">
      <c r="A52" s="4">
        <v>38657</v>
      </c>
      <c r="B52" s="7">
        <v>119.1</v>
      </c>
      <c r="C52" s="7"/>
      <c r="D52" s="7"/>
      <c r="E52" s="7"/>
      <c r="F52" s="7">
        <v>102</v>
      </c>
      <c r="G52" s="7">
        <v>101.5</v>
      </c>
      <c r="H52" s="7">
        <v>112.3</v>
      </c>
      <c r="I52" s="7">
        <v>113.4</v>
      </c>
      <c r="J52" s="7">
        <v>111.3</v>
      </c>
      <c r="K52" s="7">
        <v>114.4</v>
      </c>
      <c r="L52" s="7">
        <v>113.9</v>
      </c>
      <c r="M52" s="7">
        <v>110.5</v>
      </c>
      <c r="N52" s="7">
        <v>101.7</v>
      </c>
      <c r="O52" s="7">
        <v>113.1</v>
      </c>
      <c r="P52" s="7"/>
      <c r="Q52" s="7"/>
      <c r="R52" s="7">
        <v>1227.5999999999999</v>
      </c>
      <c r="S52" s="7">
        <v>607.4</v>
      </c>
      <c r="T52" s="7">
        <v>4931.8</v>
      </c>
      <c r="U52" s="7">
        <v>100.74</v>
      </c>
      <c r="V52" s="7"/>
      <c r="W52" s="7">
        <v>216981</v>
      </c>
      <c r="X52" s="7">
        <v>87673.2</v>
      </c>
      <c r="Y52" s="7">
        <v>901773</v>
      </c>
      <c r="Z52" s="7"/>
      <c r="AA52" s="7"/>
      <c r="AB52" s="7"/>
      <c r="AC52" s="7"/>
      <c r="AD52" s="7"/>
      <c r="AE52" s="7"/>
      <c r="AF52" s="7"/>
      <c r="AG52" s="7"/>
      <c r="AH52" s="7">
        <v>6832.6</v>
      </c>
      <c r="AI52" s="7"/>
      <c r="AJ52" s="7">
        <v>4227300</v>
      </c>
      <c r="AK52" s="7">
        <v>459.3</v>
      </c>
      <c r="AL52" s="7"/>
      <c r="AM52" s="7"/>
      <c r="AN52" s="7">
        <v>252.4</v>
      </c>
      <c r="AO52" s="7"/>
      <c r="AP52" s="7"/>
      <c r="AQ52" s="7"/>
      <c r="AR52" s="7"/>
    </row>
    <row r="53" spans="1:44" s="8" customFormat="1" x14ac:dyDescent="0.25">
      <c r="A53" s="4">
        <v>38687</v>
      </c>
      <c r="B53" s="7">
        <v>118.4</v>
      </c>
      <c r="C53" s="7"/>
      <c r="D53" s="7"/>
      <c r="E53" s="7"/>
      <c r="F53" s="7">
        <v>103.5</v>
      </c>
      <c r="G53" s="7">
        <v>97</v>
      </c>
      <c r="H53" s="7">
        <v>114.9</v>
      </c>
      <c r="I53" s="7">
        <v>116.8</v>
      </c>
      <c r="J53" s="7">
        <v>112.7</v>
      </c>
      <c r="K53" s="7">
        <v>121.6</v>
      </c>
      <c r="L53" s="7">
        <v>115.1</v>
      </c>
      <c r="M53" s="7">
        <v>109.1</v>
      </c>
      <c r="N53" s="7">
        <v>105.5</v>
      </c>
      <c r="O53" s="7">
        <v>114.9</v>
      </c>
      <c r="P53" s="7"/>
      <c r="Q53" s="7"/>
      <c r="R53" s="7">
        <v>1332.9</v>
      </c>
      <c r="S53" s="7">
        <v>707</v>
      </c>
      <c r="T53" s="7">
        <v>6820.6</v>
      </c>
      <c r="U53" s="7">
        <v>100.82</v>
      </c>
      <c r="V53" s="7"/>
      <c r="W53" s="7">
        <v>241473.1</v>
      </c>
      <c r="X53" s="7">
        <v>98505.3</v>
      </c>
      <c r="Y53" s="7">
        <v>816744</v>
      </c>
      <c r="Z53" s="7"/>
      <c r="AA53" s="7"/>
      <c r="AB53" s="7"/>
      <c r="AC53" s="7"/>
      <c r="AD53" s="7"/>
      <c r="AE53" s="7"/>
      <c r="AF53" s="7"/>
      <c r="AG53" s="7"/>
      <c r="AH53" s="7">
        <v>8579.6</v>
      </c>
      <c r="AI53" s="7"/>
      <c r="AJ53" s="7">
        <v>4629100</v>
      </c>
      <c r="AK53" s="7">
        <v>511.5</v>
      </c>
      <c r="AL53" s="7">
        <v>254.98105537999999</v>
      </c>
      <c r="AM53" s="7">
        <v>256.51894462000001</v>
      </c>
      <c r="AN53" s="7">
        <v>535.20000000000005</v>
      </c>
      <c r="AO53" s="7"/>
      <c r="AP53" s="7"/>
      <c r="AQ53" s="7"/>
      <c r="AR53" s="7"/>
    </row>
    <row r="54" spans="1:44" s="8" customFormat="1" x14ac:dyDescent="0.25">
      <c r="A54" s="4">
        <v>38718</v>
      </c>
      <c r="B54" s="7">
        <v>94.4</v>
      </c>
      <c r="C54" s="7"/>
      <c r="D54" s="7"/>
      <c r="E54" s="7"/>
      <c r="F54" s="7">
        <v>99.6</v>
      </c>
      <c r="G54" s="7">
        <v>97.3</v>
      </c>
      <c r="H54" s="7">
        <v>111.5</v>
      </c>
      <c r="I54" s="7">
        <v>112.3</v>
      </c>
      <c r="J54" s="7">
        <v>110.6</v>
      </c>
      <c r="K54" s="7">
        <v>116.5</v>
      </c>
      <c r="L54" s="7">
        <v>111.3</v>
      </c>
      <c r="M54" s="7">
        <v>107.9</v>
      </c>
      <c r="N54" s="7">
        <v>101.6</v>
      </c>
      <c r="O54" s="7">
        <v>110.1</v>
      </c>
      <c r="P54" s="7"/>
      <c r="Q54" s="7"/>
      <c r="R54" s="7">
        <v>52.3</v>
      </c>
      <c r="S54" s="7">
        <v>44.3</v>
      </c>
      <c r="T54" s="7">
        <v>280.89999999999998</v>
      </c>
      <c r="U54" s="7">
        <v>102.43</v>
      </c>
      <c r="V54" s="7"/>
      <c r="W54" s="7">
        <v>20770.3</v>
      </c>
      <c r="X54" s="7">
        <v>6306.4</v>
      </c>
      <c r="Y54" s="7">
        <v>797744</v>
      </c>
      <c r="Z54" s="7"/>
      <c r="AA54" s="7"/>
      <c r="AB54" s="7"/>
      <c r="AC54" s="7"/>
      <c r="AD54" s="7"/>
      <c r="AE54" s="7"/>
      <c r="AF54" s="7"/>
      <c r="AG54" s="7"/>
      <c r="AH54" s="7">
        <v>579.79999999999995</v>
      </c>
      <c r="AI54" s="7"/>
      <c r="AJ54" s="7">
        <v>352900</v>
      </c>
      <c r="AK54" s="7">
        <v>449.4</v>
      </c>
      <c r="AL54" s="7">
        <v>202.25284224000001</v>
      </c>
      <c r="AM54" s="7">
        <v>247.14715776</v>
      </c>
      <c r="AN54" s="7">
        <v>227.7</v>
      </c>
      <c r="AO54" s="7"/>
      <c r="AP54" s="7"/>
      <c r="AQ54" s="7"/>
      <c r="AR54" s="7"/>
    </row>
    <row r="55" spans="1:44" s="8" customFormat="1" x14ac:dyDescent="0.25">
      <c r="A55" s="4">
        <v>38749</v>
      </c>
      <c r="B55" s="7">
        <v>98.5</v>
      </c>
      <c r="C55" s="7"/>
      <c r="D55" s="7"/>
      <c r="E55" s="7"/>
      <c r="F55" s="7">
        <v>103</v>
      </c>
      <c r="G55" s="7">
        <v>97.4</v>
      </c>
      <c r="H55" s="7">
        <v>110.8</v>
      </c>
      <c r="I55" s="7">
        <v>113.1</v>
      </c>
      <c r="J55" s="7">
        <v>108.2</v>
      </c>
      <c r="K55" s="7">
        <v>116.8</v>
      </c>
      <c r="L55" s="7">
        <v>113.1</v>
      </c>
      <c r="M55" s="7">
        <v>107</v>
      </c>
      <c r="N55" s="7">
        <v>101.2</v>
      </c>
      <c r="O55" s="7">
        <v>110.7</v>
      </c>
      <c r="P55" s="7"/>
      <c r="Q55" s="7"/>
      <c r="R55" s="7">
        <v>105</v>
      </c>
      <c r="S55" s="7">
        <v>106.7</v>
      </c>
      <c r="T55" s="7">
        <v>702.9</v>
      </c>
      <c r="U55" s="7">
        <v>101.66</v>
      </c>
      <c r="V55" s="7"/>
      <c r="W55" s="7">
        <v>42599.1</v>
      </c>
      <c r="X55" s="7">
        <v>14397.2</v>
      </c>
      <c r="Y55" s="7">
        <v>811871</v>
      </c>
      <c r="Z55" s="7"/>
      <c r="AA55" s="7"/>
      <c r="AB55" s="7"/>
      <c r="AC55" s="7"/>
      <c r="AD55" s="7"/>
      <c r="AE55" s="7"/>
      <c r="AF55" s="7"/>
      <c r="AG55" s="7"/>
      <c r="AH55" s="7">
        <v>1151.3</v>
      </c>
      <c r="AI55" s="7"/>
      <c r="AJ55" s="7">
        <v>669600</v>
      </c>
      <c r="AK55" s="7">
        <v>426.5</v>
      </c>
      <c r="AL55" s="7">
        <v>228.49439694</v>
      </c>
      <c r="AM55" s="7">
        <v>198.00560306</v>
      </c>
      <c r="AN55" s="7">
        <v>257.3</v>
      </c>
      <c r="AO55" s="7"/>
      <c r="AP55" s="7"/>
      <c r="AQ55" s="7"/>
      <c r="AR55" s="7"/>
    </row>
    <row r="56" spans="1:44" s="8" customFormat="1" x14ac:dyDescent="0.25">
      <c r="A56" s="4">
        <v>38777</v>
      </c>
      <c r="B56" s="7">
        <v>113</v>
      </c>
      <c r="C56" s="7"/>
      <c r="D56" s="7"/>
      <c r="E56" s="7"/>
      <c r="F56" s="7">
        <v>103.3</v>
      </c>
      <c r="G56" s="7">
        <v>103.9</v>
      </c>
      <c r="H56" s="7">
        <v>112</v>
      </c>
      <c r="I56" s="7">
        <v>115.3</v>
      </c>
      <c r="J56" s="7">
        <v>108.5</v>
      </c>
      <c r="K56" s="7">
        <v>113.7</v>
      </c>
      <c r="L56" s="7">
        <v>112.8</v>
      </c>
      <c r="M56" s="7">
        <v>107.1</v>
      </c>
      <c r="N56" s="7">
        <v>101.7</v>
      </c>
      <c r="O56" s="7">
        <v>110</v>
      </c>
      <c r="P56" s="7"/>
      <c r="Q56" s="7"/>
      <c r="R56" s="7">
        <v>331.9</v>
      </c>
      <c r="S56" s="7">
        <v>176.7</v>
      </c>
      <c r="T56" s="7">
        <v>1274.2</v>
      </c>
      <c r="U56" s="7">
        <v>100.82</v>
      </c>
      <c r="V56" s="7"/>
      <c r="W56" s="7">
        <v>66897.7</v>
      </c>
      <c r="X56" s="7">
        <v>24542.1</v>
      </c>
      <c r="Y56" s="7">
        <v>861616</v>
      </c>
      <c r="Z56" s="7"/>
      <c r="AA56" s="7"/>
      <c r="AB56" s="7"/>
      <c r="AC56" s="7"/>
      <c r="AD56" s="7"/>
      <c r="AE56" s="7"/>
      <c r="AF56" s="7"/>
      <c r="AG56" s="7"/>
      <c r="AH56" s="7">
        <v>1989.5</v>
      </c>
      <c r="AI56" s="7"/>
      <c r="AJ56" s="7">
        <v>1184500</v>
      </c>
      <c r="AK56" s="7">
        <v>523.29999999999995</v>
      </c>
      <c r="AL56" s="7">
        <v>234.39416304</v>
      </c>
      <c r="AM56" s="7">
        <v>288.90583695999999</v>
      </c>
      <c r="AN56" s="7">
        <v>338.2</v>
      </c>
      <c r="AO56" s="7"/>
      <c r="AP56" s="7"/>
      <c r="AQ56" s="7"/>
      <c r="AR56" s="7"/>
    </row>
    <row r="57" spans="1:44" s="8" customFormat="1" x14ac:dyDescent="0.25">
      <c r="A57" s="4">
        <v>38808</v>
      </c>
      <c r="B57" s="7">
        <v>114.4</v>
      </c>
      <c r="C57" s="7"/>
      <c r="D57" s="7"/>
      <c r="E57" s="7"/>
      <c r="F57" s="7">
        <v>102.2</v>
      </c>
      <c r="G57" s="7">
        <v>103.9</v>
      </c>
      <c r="H57" s="7">
        <v>112.1</v>
      </c>
      <c r="I57" s="7">
        <v>115.9</v>
      </c>
      <c r="J57" s="7">
        <v>108</v>
      </c>
      <c r="K57" s="7">
        <v>110.5</v>
      </c>
      <c r="L57" s="7">
        <v>112.3</v>
      </c>
      <c r="M57" s="7">
        <v>105.6</v>
      </c>
      <c r="N57" s="7">
        <v>101.6</v>
      </c>
      <c r="O57" s="7">
        <v>111.1</v>
      </c>
      <c r="P57" s="7"/>
      <c r="Q57" s="7"/>
      <c r="R57" s="7">
        <v>396.8</v>
      </c>
      <c r="S57" s="7">
        <v>246.3</v>
      </c>
      <c r="T57" s="7">
        <v>1843.3</v>
      </c>
      <c r="U57" s="7">
        <v>100.35</v>
      </c>
      <c r="V57" s="7"/>
      <c r="W57" s="7">
        <v>90730.8</v>
      </c>
      <c r="X57" s="7">
        <v>33834.699999999997</v>
      </c>
      <c r="Y57" s="7">
        <v>961514</v>
      </c>
      <c r="Z57" s="7"/>
      <c r="AA57" s="7"/>
      <c r="AB57" s="7"/>
      <c r="AC57" s="7"/>
      <c r="AD57" s="7"/>
      <c r="AE57" s="7"/>
      <c r="AF57" s="7"/>
      <c r="AG57" s="7"/>
      <c r="AH57" s="7">
        <v>2693.9</v>
      </c>
      <c r="AI57" s="7"/>
      <c r="AJ57" s="7">
        <v>1577400</v>
      </c>
      <c r="AK57" s="7">
        <v>479.6</v>
      </c>
      <c r="AL57" s="7"/>
      <c r="AM57" s="7"/>
      <c r="AN57" s="7">
        <v>363.5</v>
      </c>
      <c r="AO57" s="7"/>
      <c r="AP57" s="7"/>
      <c r="AQ57" s="7"/>
      <c r="AR57" s="7"/>
    </row>
    <row r="58" spans="1:44" s="8" customFormat="1" x14ac:dyDescent="0.25">
      <c r="A58" s="4">
        <v>38838</v>
      </c>
      <c r="B58" s="7">
        <v>113.2</v>
      </c>
      <c r="C58" s="7"/>
      <c r="D58" s="7"/>
      <c r="E58" s="7"/>
      <c r="F58" s="7">
        <v>103.3</v>
      </c>
      <c r="G58" s="7">
        <v>103.1</v>
      </c>
      <c r="H58" s="7">
        <v>113.3</v>
      </c>
      <c r="I58" s="7">
        <v>116.5</v>
      </c>
      <c r="J58" s="7">
        <v>109.8</v>
      </c>
      <c r="K58" s="7">
        <v>111.7</v>
      </c>
      <c r="L58" s="7">
        <v>115.3</v>
      </c>
      <c r="M58" s="7">
        <v>107.5</v>
      </c>
      <c r="N58" s="7">
        <v>101.2</v>
      </c>
      <c r="O58" s="7">
        <v>115</v>
      </c>
      <c r="P58" s="7"/>
      <c r="Q58" s="7"/>
      <c r="R58" s="7">
        <v>639.29999999999995</v>
      </c>
      <c r="S58" s="7">
        <v>318.10000000000002</v>
      </c>
      <c r="T58" s="7">
        <v>2365.5</v>
      </c>
      <c r="U58" s="7">
        <v>100.48</v>
      </c>
      <c r="V58" s="7"/>
      <c r="W58" s="7">
        <v>117713</v>
      </c>
      <c r="X58" s="7">
        <v>44618.9</v>
      </c>
      <c r="Y58" s="7">
        <v>1090494</v>
      </c>
      <c r="Z58" s="7"/>
      <c r="AA58" s="7"/>
      <c r="AB58" s="7"/>
      <c r="AC58" s="7"/>
      <c r="AD58" s="7"/>
      <c r="AE58" s="7"/>
      <c r="AF58" s="7"/>
      <c r="AG58" s="7"/>
      <c r="AH58" s="7">
        <v>3560.2</v>
      </c>
      <c r="AI58" s="7"/>
      <c r="AJ58" s="7">
        <v>2126600</v>
      </c>
      <c r="AK58" s="7">
        <v>518.1</v>
      </c>
      <c r="AL58" s="7"/>
      <c r="AM58" s="7"/>
      <c r="AN58" s="7">
        <v>315.39999999999998</v>
      </c>
      <c r="AO58" s="7"/>
      <c r="AP58" s="7"/>
      <c r="AQ58" s="7"/>
      <c r="AR58" s="7"/>
    </row>
    <row r="59" spans="1:44" s="8" customFormat="1" x14ac:dyDescent="0.25">
      <c r="A59" s="4">
        <v>38869</v>
      </c>
      <c r="B59" s="7">
        <v>116.9</v>
      </c>
      <c r="C59" s="7"/>
      <c r="D59" s="7"/>
      <c r="E59" s="7"/>
      <c r="F59" s="7">
        <v>103</v>
      </c>
      <c r="G59" s="7">
        <v>103.2</v>
      </c>
      <c r="H59" s="7">
        <v>115.5</v>
      </c>
      <c r="I59" s="7">
        <v>118</v>
      </c>
      <c r="J59" s="7">
        <v>112.6</v>
      </c>
      <c r="K59" s="7">
        <v>108.3</v>
      </c>
      <c r="L59" s="7">
        <v>115.9</v>
      </c>
      <c r="M59" s="7">
        <v>110</v>
      </c>
      <c r="N59" s="7">
        <v>101</v>
      </c>
      <c r="O59" s="7">
        <v>116.7</v>
      </c>
      <c r="P59" s="7"/>
      <c r="Q59" s="7"/>
      <c r="R59" s="7">
        <v>757.5</v>
      </c>
      <c r="S59" s="7">
        <v>400.6</v>
      </c>
      <c r="T59" s="7">
        <v>3981.8</v>
      </c>
      <c r="U59" s="7">
        <v>100.28</v>
      </c>
      <c r="V59" s="7"/>
      <c r="W59" s="7">
        <v>142984.20000000001</v>
      </c>
      <c r="X59" s="7">
        <v>56916.4</v>
      </c>
      <c r="Y59" s="7">
        <v>1140082</v>
      </c>
      <c r="Z59" s="7"/>
      <c r="AA59" s="7"/>
      <c r="AB59" s="7"/>
      <c r="AC59" s="7"/>
      <c r="AD59" s="7"/>
      <c r="AE59" s="7"/>
      <c r="AF59" s="7"/>
      <c r="AG59" s="7"/>
      <c r="AH59" s="7">
        <v>5384.5</v>
      </c>
      <c r="AI59" s="7">
        <v>669.6</v>
      </c>
      <c r="AJ59" s="7">
        <v>2532100</v>
      </c>
      <c r="AK59" s="7">
        <v>541.29999999999995</v>
      </c>
      <c r="AL59" s="7">
        <v>252.47259233</v>
      </c>
      <c r="AM59" s="7">
        <v>288.82740767000001</v>
      </c>
      <c r="AN59" s="7">
        <v>352.6</v>
      </c>
      <c r="AO59" s="7"/>
      <c r="AP59" s="7"/>
      <c r="AQ59" s="7"/>
      <c r="AR59" s="7"/>
    </row>
    <row r="60" spans="1:44" s="8" customFormat="1" x14ac:dyDescent="0.25">
      <c r="A60" s="4">
        <v>38899</v>
      </c>
      <c r="B60" s="7">
        <v>116.8</v>
      </c>
      <c r="C60" s="7"/>
      <c r="D60" s="7"/>
      <c r="E60" s="7"/>
      <c r="F60" s="7">
        <v>105.6</v>
      </c>
      <c r="G60" s="7">
        <v>102.1</v>
      </c>
      <c r="H60" s="7">
        <v>115.8</v>
      </c>
      <c r="I60" s="7">
        <v>118.8</v>
      </c>
      <c r="J60" s="7">
        <v>112.4</v>
      </c>
      <c r="K60" s="7">
        <v>104.4</v>
      </c>
      <c r="L60" s="7">
        <v>118.1</v>
      </c>
      <c r="M60" s="7">
        <v>108.3</v>
      </c>
      <c r="N60" s="7">
        <v>99.4</v>
      </c>
      <c r="O60" s="7">
        <v>115</v>
      </c>
      <c r="P60" s="7"/>
      <c r="Q60" s="7"/>
      <c r="R60" s="7">
        <v>875.6</v>
      </c>
      <c r="S60" s="7">
        <v>494</v>
      </c>
      <c r="T60" s="7">
        <v>4063.6</v>
      </c>
      <c r="U60" s="7">
        <v>100.67</v>
      </c>
      <c r="V60" s="7"/>
      <c r="W60" s="7">
        <v>168588.9</v>
      </c>
      <c r="X60" s="7">
        <v>68598.8</v>
      </c>
      <c r="Y60" s="7">
        <v>1134407</v>
      </c>
      <c r="Z60" s="7"/>
      <c r="AA60" s="7"/>
      <c r="AB60" s="7"/>
      <c r="AC60" s="7"/>
      <c r="AD60" s="7"/>
      <c r="AE60" s="7"/>
      <c r="AF60" s="7"/>
      <c r="AG60" s="7"/>
      <c r="AH60" s="7">
        <v>5717.9</v>
      </c>
      <c r="AI60" s="7">
        <v>713.9</v>
      </c>
      <c r="AJ60" s="7">
        <v>3002400</v>
      </c>
      <c r="AK60" s="7">
        <v>524.70000000000005</v>
      </c>
      <c r="AL60" s="7">
        <v>250.82564858999999</v>
      </c>
      <c r="AM60" s="7">
        <v>273.87435140999997</v>
      </c>
      <c r="AN60" s="7">
        <v>338.1</v>
      </c>
      <c r="AO60" s="7"/>
      <c r="AP60" s="7"/>
      <c r="AQ60" s="7"/>
      <c r="AR60" s="7"/>
    </row>
    <row r="61" spans="1:44" s="8" customFormat="1" x14ac:dyDescent="0.25">
      <c r="A61" s="4">
        <v>38930</v>
      </c>
      <c r="B61" s="7">
        <v>114.7</v>
      </c>
      <c r="C61" s="7"/>
      <c r="D61" s="7"/>
      <c r="E61" s="7"/>
      <c r="F61" s="7">
        <v>104</v>
      </c>
      <c r="G61" s="7">
        <v>102</v>
      </c>
      <c r="H61" s="7">
        <v>115.5</v>
      </c>
      <c r="I61" s="7">
        <v>118.5</v>
      </c>
      <c r="J61" s="7">
        <v>112.2</v>
      </c>
      <c r="K61" s="7">
        <v>107.9</v>
      </c>
      <c r="L61" s="7">
        <v>119.5</v>
      </c>
      <c r="M61" s="7">
        <v>107.5</v>
      </c>
      <c r="N61" s="7">
        <v>97.5</v>
      </c>
      <c r="O61" s="7">
        <v>113.9</v>
      </c>
      <c r="P61" s="7"/>
      <c r="Q61" s="7"/>
      <c r="R61" s="7">
        <v>1076.9000000000001</v>
      </c>
      <c r="S61" s="7">
        <v>567.6</v>
      </c>
      <c r="T61" s="7">
        <v>4737.8</v>
      </c>
      <c r="U61" s="7">
        <v>100.19</v>
      </c>
      <c r="V61" s="7"/>
      <c r="W61" s="7">
        <v>196562.2</v>
      </c>
      <c r="X61" s="7">
        <v>81006.600000000006</v>
      </c>
      <c r="Y61" s="7">
        <v>1152482</v>
      </c>
      <c r="Z61" s="7"/>
      <c r="AA61" s="7"/>
      <c r="AB61" s="7"/>
      <c r="AC61" s="7"/>
      <c r="AD61" s="7"/>
      <c r="AE61" s="7"/>
      <c r="AF61" s="7"/>
      <c r="AG61" s="7"/>
      <c r="AH61" s="7">
        <v>6715.3</v>
      </c>
      <c r="AI61" s="7">
        <v>854.6</v>
      </c>
      <c r="AJ61" s="7">
        <v>3538000</v>
      </c>
      <c r="AK61" s="7">
        <v>566</v>
      </c>
      <c r="AL61" s="7">
        <v>265.69268595</v>
      </c>
      <c r="AM61" s="7">
        <v>300.30731405</v>
      </c>
      <c r="AN61" s="7">
        <v>346.5</v>
      </c>
      <c r="AO61" s="7"/>
      <c r="AP61" s="7"/>
      <c r="AQ61" s="7"/>
      <c r="AR61" s="7"/>
    </row>
    <row r="62" spans="1:44" s="8" customFormat="1" x14ac:dyDescent="0.25">
      <c r="A62" s="4">
        <v>38961</v>
      </c>
      <c r="B62" s="7">
        <v>120.8</v>
      </c>
      <c r="C62" s="7"/>
      <c r="D62" s="7"/>
      <c r="E62" s="7"/>
      <c r="F62" s="7">
        <v>102.7</v>
      </c>
      <c r="G62" s="7">
        <v>102.8</v>
      </c>
      <c r="H62" s="7">
        <v>114.6</v>
      </c>
      <c r="I62" s="7">
        <v>117.5</v>
      </c>
      <c r="J62" s="7">
        <v>111.3</v>
      </c>
      <c r="K62" s="7">
        <v>109.4</v>
      </c>
      <c r="L62" s="7">
        <v>118.9</v>
      </c>
      <c r="M62" s="7">
        <v>107.9</v>
      </c>
      <c r="N62" s="7">
        <v>104.1</v>
      </c>
      <c r="O62" s="7">
        <v>114.2</v>
      </c>
      <c r="P62" s="7"/>
      <c r="Q62" s="7"/>
      <c r="R62" s="7">
        <v>1162.5</v>
      </c>
      <c r="S62" s="7">
        <v>640.70000000000005</v>
      </c>
      <c r="T62" s="7">
        <v>5481.2</v>
      </c>
      <c r="U62" s="7">
        <v>100.09</v>
      </c>
      <c r="V62" s="7"/>
      <c r="W62" s="7">
        <v>222082.2</v>
      </c>
      <c r="X62" s="7">
        <v>93394.9</v>
      </c>
      <c r="Y62" s="7">
        <v>1139946</v>
      </c>
      <c r="Z62" s="7"/>
      <c r="AA62" s="7"/>
      <c r="AB62" s="7"/>
      <c r="AC62" s="7"/>
      <c r="AD62" s="7"/>
      <c r="AE62" s="7"/>
      <c r="AF62" s="7"/>
      <c r="AG62" s="7"/>
      <c r="AH62" s="7">
        <v>7612.2</v>
      </c>
      <c r="AI62" s="7">
        <v>1029.5999999999999</v>
      </c>
      <c r="AJ62" s="7">
        <v>3931400</v>
      </c>
      <c r="AK62" s="7">
        <v>532.29999999999995</v>
      </c>
      <c r="AL62" s="7">
        <v>267.56967383</v>
      </c>
      <c r="AM62" s="7">
        <v>264.73032617000001</v>
      </c>
      <c r="AN62" s="7">
        <v>327.2</v>
      </c>
      <c r="AO62" s="7"/>
      <c r="AP62" s="7"/>
      <c r="AQ62" s="7"/>
      <c r="AR62" s="7"/>
    </row>
    <row r="63" spans="1:44" s="8" customFormat="1" x14ac:dyDescent="0.25">
      <c r="A63" s="4">
        <v>38991</v>
      </c>
      <c r="B63" s="7">
        <v>126.9</v>
      </c>
      <c r="C63" s="7"/>
      <c r="D63" s="7"/>
      <c r="E63" s="7"/>
      <c r="F63" s="7">
        <v>100.3</v>
      </c>
      <c r="G63" s="7">
        <v>100.9</v>
      </c>
      <c r="H63" s="7">
        <v>115.5</v>
      </c>
      <c r="I63" s="7">
        <v>118.6</v>
      </c>
      <c r="J63" s="7">
        <v>112</v>
      </c>
      <c r="K63" s="7">
        <v>107.2</v>
      </c>
      <c r="L63" s="7">
        <v>117.5</v>
      </c>
      <c r="M63" s="7">
        <v>110.8</v>
      </c>
      <c r="N63" s="7">
        <v>108.6</v>
      </c>
      <c r="O63" s="7">
        <v>115.2</v>
      </c>
      <c r="P63" s="7"/>
      <c r="Q63" s="7"/>
      <c r="R63" s="7">
        <v>1347.4</v>
      </c>
      <c r="S63" s="7">
        <v>718.6</v>
      </c>
      <c r="T63" s="7">
        <v>6089.2</v>
      </c>
      <c r="U63" s="7">
        <v>100.28</v>
      </c>
      <c r="V63" s="7"/>
      <c r="W63" s="7">
        <v>246744.8</v>
      </c>
      <c r="X63" s="7">
        <v>106961.4</v>
      </c>
      <c r="Y63" s="7">
        <v>1093786</v>
      </c>
      <c r="Z63" s="7"/>
      <c r="AA63" s="7"/>
      <c r="AB63" s="7"/>
      <c r="AC63" s="7"/>
      <c r="AD63" s="7"/>
      <c r="AE63" s="7"/>
      <c r="AF63" s="7"/>
      <c r="AG63" s="7"/>
      <c r="AH63" s="7">
        <v>8513.2999999999993</v>
      </c>
      <c r="AI63" s="7">
        <v>1076.5999999999999</v>
      </c>
      <c r="AJ63" s="7">
        <v>4450900</v>
      </c>
      <c r="AK63" s="7">
        <v>541.4</v>
      </c>
      <c r="AL63" s="7">
        <v>244.90481273</v>
      </c>
      <c r="AM63" s="7">
        <v>296.49518726999997</v>
      </c>
      <c r="AN63" s="7">
        <v>330</v>
      </c>
      <c r="AO63" s="7"/>
      <c r="AP63" s="7"/>
      <c r="AQ63" s="7"/>
      <c r="AR63" s="7"/>
    </row>
    <row r="64" spans="1:44" s="8" customFormat="1" x14ac:dyDescent="0.25">
      <c r="A64" s="4">
        <v>39022</v>
      </c>
      <c r="B64" s="7">
        <v>123.9</v>
      </c>
      <c r="C64" s="7"/>
      <c r="D64" s="7"/>
      <c r="E64" s="7"/>
      <c r="F64" s="7">
        <v>101.8</v>
      </c>
      <c r="G64" s="7">
        <v>103.1</v>
      </c>
      <c r="H64" s="7">
        <v>114.9</v>
      </c>
      <c r="I64" s="7">
        <v>117.3</v>
      </c>
      <c r="J64" s="7">
        <v>112</v>
      </c>
      <c r="K64" s="7">
        <v>110</v>
      </c>
      <c r="L64" s="7">
        <v>117.8</v>
      </c>
      <c r="M64" s="7">
        <v>109.1</v>
      </c>
      <c r="N64" s="7">
        <v>113.6</v>
      </c>
      <c r="O64" s="7">
        <v>115.1</v>
      </c>
      <c r="P64" s="7"/>
      <c r="Q64" s="7"/>
      <c r="R64" s="7">
        <v>1545.5</v>
      </c>
      <c r="S64" s="7">
        <v>798.6</v>
      </c>
      <c r="T64" s="7">
        <v>6839.6</v>
      </c>
      <c r="U64" s="7">
        <v>100.63</v>
      </c>
      <c r="V64" s="7"/>
      <c r="W64" s="7">
        <v>272036.7</v>
      </c>
      <c r="X64" s="7">
        <v>120687.7</v>
      </c>
      <c r="Y64" s="7">
        <v>1021663</v>
      </c>
      <c r="Z64" s="7"/>
      <c r="AA64" s="7"/>
      <c r="AB64" s="7"/>
      <c r="AC64" s="7"/>
      <c r="AD64" s="7"/>
      <c r="AE64" s="7"/>
      <c r="AF64" s="7"/>
      <c r="AG64" s="7"/>
      <c r="AH64" s="7">
        <v>9466.2999999999993</v>
      </c>
      <c r="AI64" s="7">
        <v>1195.3</v>
      </c>
      <c r="AJ64" s="7">
        <v>4949000</v>
      </c>
      <c r="AK64" s="7">
        <v>558.9</v>
      </c>
      <c r="AL64" s="7">
        <v>236.86102145000001</v>
      </c>
      <c r="AM64" s="7">
        <v>322.03897855000002</v>
      </c>
      <c r="AN64" s="7">
        <v>472.2</v>
      </c>
      <c r="AO64" s="7"/>
      <c r="AP64" s="7"/>
      <c r="AQ64" s="7"/>
      <c r="AR64" s="7"/>
    </row>
    <row r="65" spans="1:44" s="8" customFormat="1" x14ac:dyDescent="0.25">
      <c r="A65" s="4">
        <v>39052</v>
      </c>
      <c r="B65" s="7">
        <v>128.30000000000001</v>
      </c>
      <c r="C65" s="7"/>
      <c r="D65" s="7"/>
      <c r="E65" s="7"/>
      <c r="F65" s="7">
        <v>103</v>
      </c>
      <c r="G65" s="7">
        <v>99.7</v>
      </c>
      <c r="H65" s="7">
        <v>115.7</v>
      </c>
      <c r="I65" s="7">
        <v>117.8</v>
      </c>
      <c r="J65" s="7">
        <v>113.3</v>
      </c>
      <c r="K65" s="7">
        <v>108</v>
      </c>
      <c r="L65" s="7">
        <v>114.2</v>
      </c>
      <c r="M65" s="7">
        <v>105.6</v>
      </c>
      <c r="N65" s="7">
        <v>105.9</v>
      </c>
      <c r="O65" s="7">
        <v>114.3</v>
      </c>
      <c r="P65" s="7"/>
      <c r="Q65" s="7"/>
      <c r="R65" s="7">
        <v>1670.6</v>
      </c>
      <c r="S65" s="7">
        <v>930.3</v>
      </c>
      <c r="T65" s="7">
        <v>8375.2000000000007</v>
      </c>
      <c r="U65" s="7">
        <v>100.79</v>
      </c>
      <c r="V65" s="7"/>
      <c r="W65" s="7">
        <v>301244.2</v>
      </c>
      <c r="X65" s="7">
        <v>137806.9</v>
      </c>
      <c r="Y65" s="7">
        <v>935683</v>
      </c>
      <c r="Z65" s="7"/>
      <c r="AA65" s="7"/>
      <c r="AB65" s="7"/>
      <c r="AC65" s="7"/>
      <c r="AD65" s="7"/>
      <c r="AE65" s="7"/>
      <c r="AF65" s="7"/>
      <c r="AG65" s="7"/>
      <c r="AH65" s="7">
        <v>10625.8</v>
      </c>
      <c r="AI65" s="7">
        <v>1460.1</v>
      </c>
      <c r="AJ65" s="7">
        <v>5432410.0880000005</v>
      </c>
      <c r="AK65" s="7">
        <v>615</v>
      </c>
      <c r="AL65" s="7">
        <v>268.89598193</v>
      </c>
      <c r="AM65" s="7">
        <v>346.10401807</v>
      </c>
      <c r="AN65" s="7">
        <v>612.70000000000005</v>
      </c>
      <c r="AO65" s="7"/>
      <c r="AP65" s="7"/>
      <c r="AQ65" s="7"/>
      <c r="AR65" s="7"/>
    </row>
    <row r="66" spans="1:44" s="8" customFormat="1" x14ac:dyDescent="0.25">
      <c r="A66" s="4">
        <v>39083</v>
      </c>
      <c r="B66" s="7">
        <v>124.1</v>
      </c>
      <c r="C66" s="7"/>
      <c r="D66" s="7"/>
      <c r="E66" s="7"/>
      <c r="F66" s="7">
        <v>106.1</v>
      </c>
      <c r="G66" s="7">
        <v>109</v>
      </c>
      <c r="H66" s="7">
        <v>114.7</v>
      </c>
      <c r="I66" s="7">
        <v>118.8</v>
      </c>
      <c r="J66" s="7">
        <v>110</v>
      </c>
      <c r="K66" s="7">
        <v>106.7</v>
      </c>
      <c r="L66" s="7">
        <v>115.1</v>
      </c>
      <c r="M66" s="7">
        <v>112.2</v>
      </c>
      <c r="N66" s="7">
        <v>102.3</v>
      </c>
      <c r="O66" s="7">
        <v>117.7</v>
      </c>
      <c r="P66" s="7"/>
      <c r="Q66" s="7"/>
      <c r="R66" s="7">
        <v>84.5</v>
      </c>
      <c r="S66" s="7">
        <v>63.8</v>
      </c>
      <c r="T66" s="7">
        <v>329.3</v>
      </c>
      <c r="U66" s="7">
        <v>101.68</v>
      </c>
      <c r="V66" s="7"/>
      <c r="W66" s="7">
        <v>21343.5</v>
      </c>
      <c r="X66" s="7">
        <v>9861.9</v>
      </c>
      <c r="Y66" s="7">
        <v>915403</v>
      </c>
      <c r="Z66" s="7"/>
      <c r="AA66" s="7"/>
      <c r="AB66" s="7"/>
      <c r="AC66" s="7"/>
      <c r="AD66" s="7"/>
      <c r="AE66" s="7"/>
      <c r="AF66" s="7"/>
      <c r="AG66" s="7"/>
      <c r="AH66" s="7">
        <v>700.4</v>
      </c>
      <c r="AI66" s="7">
        <v>84.9</v>
      </c>
      <c r="AJ66" s="7">
        <v>370800</v>
      </c>
      <c r="AK66" s="7">
        <v>436.2</v>
      </c>
      <c r="AL66" s="7">
        <v>198.76361213000001</v>
      </c>
      <c r="AM66" s="7">
        <v>237.43638787</v>
      </c>
      <c r="AN66" s="7">
        <v>218</v>
      </c>
      <c r="AO66" s="7"/>
      <c r="AP66" s="7"/>
      <c r="AQ66" s="7"/>
      <c r="AR66" s="7"/>
    </row>
    <row r="67" spans="1:44" s="8" customFormat="1" x14ac:dyDescent="0.25">
      <c r="A67" s="4">
        <v>39114</v>
      </c>
      <c r="B67" s="7">
        <v>116</v>
      </c>
      <c r="C67" s="7"/>
      <c r="D67" s="7"/>
      <c r="E67" s="7"/>
      <c r="F67" s="7">
        <v>102.6</v>
      </c>
      <c r="G67" s="7">
        <v>102.1</v>
      </c>
      <c r="H67" s="7">
        <v>115</v>
      </c>
      <c r="I67" s="7">
        <v>116.5</v>
      </c>
      <c r="J67" s="7">
        <v>113.3</v>
      </c>
      <c r="K67" s="7">
        <v>104</v>
      </c>
      <c r="L67" s="7">
        <v>114.2</v>
      </c>
      <c r="M67" s="7">
        <v>107.8</v>
      </c>
      <c r="N67" s="7">
        <v>102.3</v>
      </c>
      <c r="O67" s="7">
        <v>118.8</v>
      </c>
      <c r="P67" s="7"/>
      <c r="Q67" s="7"/>
      <c r="R67" s="7">
        <v>132.6</v>
      </c>
      <c r="S67" s="7">
        <v>147.5</v>
      </c>
      <c r="T67" s="7">
        <v>937.3</v>
      </c>
      <c r="U67" s="7">
        <v>101.11</v>
      </c>
      <c r="V67" s="7"/>
      <c r="W67" s="7">
        <v>44714.6</v>
      </c>
      <c r="X67" s="7">
        <v>22249.9</v>
      </c>
      <c r="Y67" s="7">
        <v>937521</v>
      </c>
      <c r="Z67" s="7"/>
      <c r="AA67" s="7"/>
      <c r="AB67" s="7"/>
      <c r="AC67" s="7"/>
      <c r="AD67" s="7"/>
      <c r="AE67" s="7"/>
      <c r="AF67" s="7"/>
      <c r="AG67" s="7"/>
      <c r="AH67" s="7">
        <v>1445.6</v>
      </c>
      <c r="AI67" s="7">
        <v>218.3</v>
      </c>
      <c r="AJ67" s="7">
        <v>696000</v>
      </c>
      <c r="AK67" s="7">
        <v>452</v>
      </c>
      <c r="AL67" s="7">
        <v>206.15254497999999</v>
      </c>
      <c r="AM67" s="7">
        <v>245.84745502000001</v>
      </c>
      <c r="AN67" s="7">
        <v>319.3</v>
      </c>
      <c r="AO67" s="7"/>
      <c r="AP67" s="7"/>
      <c r="AQ67" s="7"/>
      <c r="AR67" s="7"/>
    </row>
    <row r="68" spans="1:44" s="8" customFormat="1" x14ac:dyDescent="0.25">
      <c r="A68" s="4">
        <v>39142</v>
      </c>
      <c r="B68" s="7">
        <v>113.5</v>
      </c>
      <c r="C68" s="7"/>
      <c r="D68" s="7"/>
      <c r="E68" s="7"/>
      <c r="F68" s="7">
        <v>101.1</v>
      </c>
      <c r="G68" s="7">
        <v>101.8</v>
      </c>
      <c r="H68" s="7">
        <v>114.6</v>
      </c>
      <c r="I68" s="7">
        <v>115.5</v>
      </c>
      <c r="J68" s="7">
        <v>113.8</v>
      </c>
      <c r="K68" s="7">
        <v>108.3</v>
      </c>
      <c r="L68" s="7">
        <v>113.9</v>
      </c>
      <c r="M68" s="7">
        <v>106.5</v>
      </c>
      <c r="N68" s="7">
        <v>104.1</v>
      </c>
      <c r="O68" s="7">
        <v>118.2</v>
      </c>
      <c r="P68" s="7"/>
      <c r="Q68" s="7"/>
      <c r="R68" s="7">
        <v>418.1</v>
      </c>
      <c r="S68" s="7">
        <v>238.9</v>
      </c>
      <c r="T68" s="7">
        <v>1754.7</v>
      </c>
      <c r="U68" s="7">
        <v>100.59</v>
      </c>
      <c r="V68" s="7"/>
      <c r="W68" s="7">
        <v>70944.7</v>
      </c>
      <c r="X68" s="7">
        <v>37389.800000000003</v>
      </c>
      <c r="Y68" s="7">
        <v>1000409</v>
      </c>
      <c r="Z68" s="7"/>
      <c r="AA68" s="7"/>
      <c r="AB68" s="7"/>
      <c r="AC68" s="7"/>
      <c r="AD68" s="7"/>
      <c r="AE68" s="7"/>
      <c r="AF68" s="7"/>
      <c r="AG68" s="7"/>
      <c r="AH68" s="7">
        <v>2530.3000000000002</v>
      </c>
      <c r="AI68" s="7">
        <v>385.8</v>
      </c>
      <c r="AJ68" s="7">
        <v>1277200</v>
      </c>
      <c r="AK68" s="7">
        <v>533.70000000000005</v>
      </c>
      <c r="AL68" s="7">
        <v>202.46659360000001</v>
      </c>
      <c r="AM68" s="7">
        <v>331.23340639999998</v>
      </c>
      <c r="AN68" s="7">
        <v>408.3</v>
      </c>
      <c r="AO68" s="7"/>
      <c r="AP68" s="7"/>
      <c r="AQ68" s="7"/>
      <c r="AR68" s="7"/>
    </row>
    <row r="69" spans="1:44" s="8" customFormat="1" x14ac:dyDescent="0.25">
      <c r="A69" s="4">
        <v>39173</v>
      </c>
      <c r="B69" s="7">
        <v>120.5</v>
      </c>
      <c r="C69" s="7"/>
      <c r="D69" s="7"/>
      <c r="E69" s="7"/>
      <c r="F69" s="7">
        <v>102.2</v>
      </c>
      <c r="G69" s="7">
        <v>97.7</v>
      </c>
      <c r="H69" s="7">
        <v>115.1</v>
      </c>
      <c r="I69" s="7">
        <v>116.2</v>
      </c>
      <c r="J69" s="7">
        <v>113.9</v>
      </c>
      <c r="K69" s="7">
        <v>108.6</v>
      </c>
      <c r="L69" s="7">
        <v>115.3</v>
      </c>
      <c r="M69" s="7">
        <v>107.3</v>
      </c>
      <c r="N69" s="7">
        <v>103.9</v>
      </c>
      <c r="O69" s="7">
        <v>118.8</v>
      </c>
      <c r="P69" s="7"/>
      <c r="Q69" s="7"/>
      <c r="R69" s="7">
        <v>504.3</v>
      </c>
      <c r="S69" s="7">
        <v>335.1</v>
      </c>
      <c r="T69" s="7">
        <v>2520.6999999999998</v>
      </c>
      <c r="U69" s="7">
        <v>100.57</v>
      </c>
      <c r="V69" s="7"/>
      <c r="W69" s="7">
        <v>98082</v>
      </c>
      <c r="X69" s="7">
        <v>52370.8</v>
      </c>
      <c r="Y69" s="7">
        <v>1140981</v>
      </c>
      <c r="Z69" s="7"/>
      <c r="AA69" s="7"/>
      <c r="AB69" s="7"/>
      <c r="AC69" s="7"/>
      <c r="AD69" s="7"/>
      <c r="AE69" s="7"/>
      <c r="AF69" s="7"/>
      <c r="AG69" s="7"/>
      <c r="AH69" s="7">
        <v>3444.3</v>
      </c>
      <c r="AI69" s="7">
        <v>511</v>
      </c>
      <c r="AJ69" s="7">
        <v>1771100</v>
      </c>
      <c r="AK69" s="7">
        <v>503</v>
      </c>
      <c r="AL69" s="7">
        <v>193.72136674000001</v>
      </c>
      <c r="AM69" s="7">
        <v>309.27863325999999</v>
      </c>
      <c r="AN69" s="7">
        <v>424.3</v>
      </c>
      <c r="AO69" s="7"/>
      <c r="AP69" s="7"/>
      <c r="AQ69" s="7"/>
      <c r="AR69" s="7"/>
    </row>
    <row r="70" spans="1:44" s="8" customFormat="1" x14ac:dyDescent="0.25">
      <c r="A70" s="4">
        <v>39203</v>
      </c>
      <c r="B70" s="7">
        <v>123.4</v>
      </c>
      <c r="C70" s="7"/>
      <c r="D70" s="7"/>
      <c r="E70" s="7"/>
      <c r="F70" s="7">
        <v>104.1</v>
      </c>
      <c r="G70" s="7">
        <v>101</v>
      </c>
      <c r="H70" s="7">
        <v>115.9</v>
      </c>
      <c r="I70" s="7">
        <v>118</v>
      </c>
      <c r="J70" s="7">
        <v>113.6</v>
      </c>
      <c r="K70" s="7">
        <v>109.6</v>
      </c>
      <c r="L70" s="7">
        <v>114.9</v>
      </c>
      <c r="M70" s="7">
        <v>107.9</v>
      </c>
      <c r="N70" s="7">
        <v>103.9</v>
      </c>
      <c r="O70" s="7">
        <v>116.4</v>
      </c>
      <c r="P70" s="7"/>
      <c r="Q70" s="7"/>
      <c r="R70" s="7">
        <v>746.9</v>
      </c>
      <c r="S70" s="7">
        <v>431.2</v>
      </c>
      <c r="T70" s="7">
        <v>3284.9</v>
      </c>
      <c r="U70" s="7">
        <v>100.63</v>
      </c>
      <c r="V70" s="7"/>
      <c r="W70" s="7">
        <v>127763.5</v>
      </c>
      <c r="X70" s="7">
        <v>68100.600000000006</v>
      </c>
      <c r="Y70" s="7">
        <v>1339356</v>
      </c>
      <c r="Z70" s="7"/>
      <c r="AA70" s="7"/>
      <c r="AB70" s="7"/>
      <c r="AC70" s="7"/>
      <c r="AD70" s="7"/>
      <c r="AE70" s="7"/>
      <c r="AF70" s="7"/>
      <c r="AG70" s="7"/>
      <c r="AH70" s="7">
        <v>4526.1000000000004</v>
      </c>
      <c r="AI70" s="7">
        <v>654.1</v>
      </c>
      <c r="AJ70" s="7">
        <v>2393300</v>
      </c>
      <c r="AK70" s="7">
        <v>585.70000000000005</v>
      </c>
      <c r="AL70" s="7">
        <v>217.95803115999999</v>
      </c>
      <c r="AM70" s="7">
        <v>367.74196884000003</v>
      </c>
      <c r="AN70" s="7">
        <v>358.3</v>
      </c>
      <c r="AO70" s="7"/>
      <c r="AP70" s="7"/>
      <c r="AQ70" s="7"/>
      <c r="AR70" s="7"/>
    </row>
    <row r="71" spans="1:44" s="8" customFormat="1" x14ac:dyDescent="0.25">
      <c r="A71" s="4">
        <v>39234</v>
      </c>
      <c r="B71" s="7">
        <v>120.8</v>
      </c>
      <c r="C71" s="7"/>
      <c r="D71" s="7"/>
      <c r="E71" s="7"/>
      <c r="F71" s="7">
        <v>101.5</v>
      </c>
      <c r="G71" s="7">
        <v>100.1</v>
      </c>
      <c r="H71" s="7">
        <v>116.3</v>
      </c>
      <c r="I71" s="7">
        <v>118.4</v>
      </c>
      <c r="J71" s="7">
        <v>113.7</v>
      </c>
      <c r="K71" s="7">
        <v>110.2</v>
      </c>
      <c r="L71" s="7">
        <v>112.8</v>
      </c>
      <c r="M71" s="7">
        <v>106</v>
      </c>
      <c r="N71" s="7">
        <v>104.1</v>
      </c>
      <c r="O71" s="7">
        <v>114.9</v>
      </c>
      <c r="P71" s="7"/>
      <c r="Q71" s="7"/>
      <c r="R71" s="7">
        <v>909.3</v>
      </c>
      <c r="S71" s="7">
        <v>538.4</v>
      </c>
      <c r="T71" s="7">
        <v>4229.8</v>
      </c>
      <c r="U71" s="7">
        <v>100.95</v>
      </c>
      <c r="V71" s="7"/>
      <c r="W71" s="7">
        <v>154562</v>
      </c>
      <c r="X71" s="7">
        <v>84897.3</v>
      </c>
      <c r="Y71" s="7">
        <v>1384710</v>
      </c>
      <c r="Z71" s="7"/>
      <c r="AA71" s="7"/>
      <c r="AB71" s="7"/>
      <c r="AC71" s="7"/>
      <c r="AD71" s="7"/>
      <c r="AE71" s="7"/>
      <c r="AF71" s="7"/>
      <c r="AG71" s="7"/>
      <c r="AH71" s="7">
        <v>5694.2</v>
      </c>
      <c r="AI71" s="7">
        <v>857.2</v>
      </c>
      <c r="AJ71" s="7">
        <v>3000500</v>
      </c>
      <c r="AK71" s="7">
        <v>735.1</v>
      </c>
      <c r="AL71" s="7">
        <v>233.05994838999999</v>
      </c>
      <c r="AM71" s="7">
        <v>502.04005160999998</v>
      </c>
      <c r="AN71" s="7">
        <v>441.5</v>
      </c>
      <c r="AO71" s="7"/>
      <c r="AP71" s="7"/>
      <c r="AQ71" s="7"/>
      <c r="AR71" s="7"/>
    </row>
    <row r="72" spans="1:44" s="8" customFormat="1" x14ac:dyDescent="0.25">
      <c r="A72" s="4">
        <v>39264</v>
      </c>
      <c r="B72" s="7">
        <v>119.4</v>
      </c>
      <c r="C72" s="7"/>
      <c r="D72" s="7"/>
      <c r="E72" s="7"/>
      <c r="F72" s="7">
        <v>101.2</v>
      </c>
      <c r="G72" s="7">
        <v>101.3</v>
      </c>
      <c r="H72" s="7">
        <v>116.2</v>
      </c>
      <c r="I72" s="7">
        <v>119.2</v>
      </c>
      <c r="J72" s="7">
        <v>112.5</v>
      </c>
      <c r="K72" s="7">
        <v>114.3</v>
      </c>
      <c r="L72" s="7">
        <v>112.7</v>
      </c>
      <c r="M72" s="7">
        <v>106.5</v>
      </c>
      <c r="N72" s="7">
        <v>104.2</v>
      </c>
      <c r="O72" s="7">
        <v>115.3</v>
      </c>
      <c r="P72" s="7"/>
      <c r="Q72" s="7"/>
      <c r="R72" s="7">
        <v>1123.2</v>
      </c>
      <c r="S72" s="7">
        <v>668.5</v>
      </c>
      <c r="T72" s="7">
        <v>5016.8</v>
      </c>
      <c r="U72" s="7">
        <v>100.87</v>
      </c>
      <c r="V72" s="7"/>
      <c r="W72" s="7">
        <v>184223.7</v>
      </c>
      <c r="X72" s="7">
        <v>102278.1</v>
      </c>
      <c r="Y72" s="7">
        <v>1388990</v>
      </c>
      <c r="Z72" s="7"/>
      <c r="AA72" s="7"/>
      <c r="AB72" s="7"/>
      <c r="AC72" s="7"/>
      <c r="AD72" s="7"/>
      <c r="AE72" s="7"/>
      <c r="AF72" s="7"/>
      <c r="AG72" s="7"/>
      <c r="AH72" s="7">
        <v>6836.7</v>
      </c>
      <c r="AI72" s="7">
        <v>964.1</v>
      </c>
      <c r="AJ72" s="7">
        <v>3664100</v>
      </c>
      <c r="AK72" s="7">
        <v>628.9</v>
      </c>
      <c r="AL72" s="7">
        <v>246.34832711000001</v>
      </c>
      <c r="AM72" s="7">
        <v>382.55167289000002</v>
      </c>
      <c r="AN72" s="7">
        <v>456.9</v>
      </c>
      <c r="AO72" s="7"/>
      <c r="AP72" s="7"/>
      <c r="AQ72" s="7"/>
      <c r="AR72" s="7"/>
    </row>
    <row r="73" spans="1:44" s="8" customFormat="1" x14ac:dyDescent="0.25">
      <c r="A73" s="4">
        <v>39295</v>
      </c>
      <c r="B73" s="7">
        <v>114.5</v>
      </c>
      <c r="C73" s="7"/>
      <c r="D73" s="7"/>
      <c r="E73" s="7"/>
      <c r="F73" s="7">
        <v>99.3</v>
      </c>
      <c r="G73" s="7">
        <v>99.3</v>
      </c>
      <c r="H73" s="7">
        <v>117.4</v>
      </c>
      <c r="I73" s="7">
        <v>120.5</v>
      </c>
      <c r="J73" s="7">
        <v>113.7</v>
      </c>
      <c r="K73" s="7">
        <v>108</v>
      </c>
      <c r="L73" s="7">
        <v>113.2</v>
      </c>
      <c r="M73" s="7">
        <v>106.1</v>
      </c>
      <c r="N73" s="7">
        <v>105.5</v>
      </c>
      <c r="O73" s="7">
        <v>113.2</v>
      </c>
      <c r="P73" s="7"/>
      <c r="Q73" s="7"/>
      <c r="R73" s="7">
        <v>1308.9000000000001</v>
      </c>
      <c r="S73" s="7">
        <v>768.9</v>
      </c>
      <c r="T73" s="7">
        <v>5804.3</v>
      </c>
      <c r="U73" s="7">
        <v>100.09</v>
      </c>
      <c r="V73" s="7"/>
      <c r="W73" s="7">
        <v>215060</v>
      </c>
      <c r="X73" s="7">
        <v>120260.5</v>
      </c>
      <c r="Y73" s="7">
        <v>1417612</v>
      </c>
      <c r="Z73" s="7"/>
      <c r="AA73" s="7"/>
      <c r="AB73" s="7"/>
      <c r="AC73" s="7"/>
      <c r="AD73" s="7"/>
      <c r="AE73" s="7"/>
      <c r="AF73" s="7"/>
      <c r="AG73" s="7"/>
      <c r="AH73" s="7">
        <v>7924.3</v>
      </c>
      <c r="AI73" s="7">
        <v>1107</v>
      </c>
      <c r="AJ73" s="7">
        <v>4247200</v>
      </c>
      <c r="AK73" s="7">
        <v>635.29999999999995</v>
      </c>
      <c r="AL73" s="7">
        <v>250.16172318</v>
      </c>
      <c r="AM73" s="7">
        <v>385.13827681999999</v>
      </c>
      <c r="AN73" s="7">
        <v>427.9</v>
      </c>
      <c r="AO73" s="7"/>
      <c r="AP73" s="7"/>
      <c r="AQ73" s="7"/>
      <c r="AR73" s="7"/>
    </row>
    <row r="74" spans="1:44" s="8" customFormat="1" x14ac:dyDescent="0.25">
      <c r="A74" s="4">
        <v>39326</v>
      </c>
      <c r="B74" s="7">
        <v>113.6</v>
      </c>
      <c r="C74" s="7"/>
      <c r="D74" s="7"/>
      <c r="E74" s="7"/>
      <c r="F74" s="7">
        <v>101.3</v>
      </c>
      <c r="G74" s="7">
        <v>99.5</v>
      </c>
      <c r="H74" s="7">
        <v>116.8</v>
      </c>
      <c r="I74" s="7">
        <v>120.7</v>
      </c>
      <c r="J74" s="7">
        <v>112.2</v>
      </c>
      <c r="K74" s="7">
        <v>110</v>
      </c>
      <c r="L74" s="7">
        <v>112.9</v>
      </c>
      <c r="M74" s="7">
        <v>105.6</v>
      </c>
      <c r="N74" s="7">
        <v>100</v>
      </c>
      <c r="O74" s="7">
        <v>113.3</v>
      </c>
      <c r="P74" s="7"/>
      <c r="Q74" s="7"/>
      <c r="R74" s="7">
        <v>1368.6</v>
      </c>
      <c r="S74" s="7">
        <v>864.7</v>
      </c>
      <c r="T74" s="7">
        <v>6720.8</v>
      </c>
      <c r="U74" s="7">
        <v>100.79</v>
      </c>
      <c r="V74" s="7"/>
      <c r="W74" s="7">
        <v>243260.79999999999</v>
      </c>
      <c r="X74" s="7">
        <v>136896.4</v>
      </c>
      <c r="Y74" s="7">
        <v>1379908</v>
      </c>
      <c r="Z74" s="7"/>
      <c r="AA74" s="7"/>
      <c r="AB74" s="7"/>
      <c r="AC74" s="7"/>
      <c r="AD74" s="7"/>
      <c r="AE74" s="7"/>
      <c r="AF74" s="7"/>
      <c r="AG74" s="7"/>
      <c r="AH74" s="7">
        <v>8903.4</v>
      </c>
      <c r="AI74" s="7">
        <v>1313.7</v>
      </c>
      <c r="AJ74" s="7">
        <v>4658300</v>
      </c>
      <c r="AK74" s="7">
        <v>577.70000000000005</v>
      </c>
      <c r="AL74" s="7">
        <v>254.07446284</v>
      </c>
      <c r="AM74" s="7">
        <v>323.62553716000002</v>
      </c>
      <c r="AN74" s="7">
        <v>409.9</v>
      </c>
      <c r="AO74" s="7"/>
      <c r="AP74" s="7"/>
      <c r="AQ74" s="7"/>
      <c r="AR74" s="7"/>
    </row>
    <row r="75" spans="1:44" s="8" customFormat="1" x14ac:dyDescent="0.25">
      <c r="A75" s="4">
        <v>39356</v>
      </c>
      <c r="B75" s="7">
        <v>114.1</v>
      </c>
      <c r="C75" s="7"/>
      <c r="D75" s="7"/>
      <c r="E75" s="7"/>
      <c r="F75" s="7">
        <v>102</v>
      </c>
      <c r="G75" s="7">
        <v>99.8</v>
      </c>
      <c r="H75" s="7">
        <v>115.9</v>
      </c>
      <c r="I75" s="7">
        <v>120.1</v>
      </c>
      <c r="J75" s="7">
        <v>110.9</v>
      </c>
      <c r="K75" s="7">
        <v>115.3</v>
      </c>
      <c r="L75" s="7">
        <v>116.1</v>
      </c>
      <c r="M75" s="7">
        <v>106.5</v>
      </c>
      <c r="N75" s="7">
        <v>102.5</v>
      </c>
      <c r="O75" s="7">
        <v>114.9</v>
      </c>
      <c r="P75" s="7"/>
      <c r="Q75" s="7"/>
      <c r="R75" s="7">
        <v>1867.9</v>
      </c>
      <c r="S75" s="7">
        <v>972.2</v>
      </c>
      <c r="T75" s="7">
        <v>7549.3</v>
      </c>
      <c r="U75" s="7">
        <v>101.64</v>
      </c>
      <c r="V75" s="7"/>
      <c r="W75" s="7">
        <v>277742.8</v>
      </c>
      <c r="X75" s="7">
        <v>157075.6</v>
      </c>
      <c r="Y75" s="7">
        <v>1321230</v>
      </c>
      <c r="Z75" s="7"/>
      <c r="AA75" s="7"/>
      <c r="AB75" s="7"/>
      <c r="AC75" s="7"/>
      <c r="AD75" s="7"/>
      <c r="AE75" s="7"/>
      <c r="AF75" s="7"/>
      <c r="AG75" s="7"/>
      <c r="AH75" s="7">
        <v>10515.1</v>
      </c>
      <c r="AI75" s="7">
        <v>1388</v>
      </c>
      <c r="AJ75" s="7">
        <v>5755000</v>
      </c>
      <c r="AK75" s="7">
        <v>1099.7</v>
      </c>
      <c r="AL75" s="7">
        <v>278.95061454</v>
      </c>
      <c r="AM75" s="7">
        <v>820.74938545999998</v>
      </c>
      <c r="AN75" s="7">
        <v>616.79999999999995</v>
      </c>
      <c r="AO75" s="7"/>
      <c r="AP75" s="7"/>
      <c r="AQ75" s="7"/>
      <c r="AR75" s="7"/>
    </row>
    <row r="76" spans="1:44" s="8" customFormat="1" x14ac:dyDescent="0.25">
      <c r="A76" s="4">
        <v>39387</v>
      </c>
      <c r="B76" s="7">
        <v>112.9</v>
      </c>
      <c r="C76" s="7"/>
      <c r="D76" s="7"/>
      <c r="E76" s="7"/>
      <c r="F76" s="7">
        <v>103.5</v>
      </c>
      <c r="G76" s="7">
        <v>102.8</v>
      </c>
      <c r="H76" s="7">
        <v>116.5</v>
      </c>
      <c r="I76" s="7">
        <v>121.3</v>
      </c>
      <c r="J76" s="7">
        <v>110.7</v>
      </c>
      <c r="K76" s="7">
        <v>110.7</v>
      </c>
      <c r="L76" s="7">
        <v>116.9</v>
      </c>
      <c r="M76" s="7">
        <v>106.6</v>
      </c>
      <c r="N76" s="7">
        <v>102.6</v>
      </c>
      <c r="O76" s="7">
        <v>116.8</v>
      </c>
      <c r="P76" s="7"/>
      <c r="Q76" s="7"/>
      <c r="R76" s="7">
        <v>2015.5</v>
      </c>
      <c r="S76" s="7">
        <v>1084.3</v>
      </c>
      <c r="T76" s="7">
        <v>9134.5</v>
      </c>
      <c r="U76" s="7">
        <v>101.23</v>
      </c>
      <c r="V76" s="7"/>
      <c r="W76" s="7">
        <v>313634.7</v>
      </c>
      <c r="X76" s="7">
        <v>177419.8</v>
      </c>
      <c r="Y76" s="7">
        <v>1220556</v>
      </c>
      <c r="Z76" s="7"/>
      <c r="AA76" s="7"/>
      <c r="AB76" s="7"/>
      <c r="AC76" s="7"/>
      <c r="AD76" s="7"/>
      <c r="AE76" s="7"/>
      <c r="AF76" s="7"/>
      <c r="AG76" s="7"/>
      <c r="AH76" s="7">
        <v>11657.5</v>
      </c>
      <c r="AI76" s="7">
        <v>1535.8</v>
      </c>
      <c r="AJ76" s="7">
        <v>6320300</v>
      </c>
      <c r="AK76" s="7">
        <v>702.4</v>
      </c>
      <c r="AL76" s="7">
        <v>303.28300295999998</v>
      </c>
      <c r="AM76" s="7">
        <v>399.11699704</v>
      </c>
      <c r="AN76" s="7">
        <v>983.7</v>
      </c>
      <c r="AO76" s="7"/>
      <c r="AP76" s="7"/>
      <c r="AQ76" s="7"/>
      <c r="AR76" s="7"/>
    </row>
    <row r="77" spans="1:44" s="8" customFormat="1" x14ac:dyDescent="0.25">
      <c r="A77" s="4">
        <v>39417</v>
      </c>
      <c r="B77" s="7">
        <v>125.8</v>
      </c>
      <c r="C77" s="7"/>
      <c r="D77" s="7"/>
      <c r="E77" s="7"/>
      <c r="F77" s="7">
        <v>104</v>
      </c>
      <c r="G77" s="7">
        <v>101.2</v>
      </c>
      <c r="H77" s="7">
        <v>117.7</v>
      </c>
      <c r="I77" s="7">
        <v>121.7</v>
      </c>
      <c r="J77" s="7">
        <v>112.9</v>
      </c>
      <c r="K77" s="7">
        <v>105.5</v>
      </c>
      <c r="L77" s="7">
        <v>117.9</v>
      </c>
      <c r="M77" s="7">
        <v>107.6</v>
      </c>
      <c r="N77" s="7">
        <v>103.7</v>
      </c>
      <c r="O77" s="7">
        <v>116.4</v>
      </c>
      <c r="P77" s="7"/>
      <c r="Q77" s="7"/>
      <c r="R77" s="7">
        <v>2172</v>
      </c>
      <c r="S77" s="7">
        <v>1266.5999999999999</v>
      </c>
      <c r="T77" s="7">
        <v>11378.6</v>
      </c>
      <c r="U77" s="7">
        <v>101.13</v>
      </c>
      <c r="V77" s="7"/>
      <c r="W77" s="7">
        <v>351930</v>
      </c>
      <c r="X77" s="7">
        <v>199754.1</v>
      </c>
      <c r="Y77" s="7">
        <v>1126295</v>
      </c>
      <c r="Z77" s="7"/>
      <c r="AA77" s="7"/>
      <c r="AB77" s="7"/>
      <c r="AC77" s="7"/>
      <c r="AD77" s="7"/>
      <c r="AE77" s="7"/>
      <c r="AF77" s="7"/>
      <c r="AG77" s="7"/>
      <c r="AH77" s="7">
        <v>13368.3</v>
      </c>
      <c r="AI77" s="7">
        <v>1980.8</v>
      </c>
      <c r="AJ77" s="7">
        <v>6955225.0080000004</v>
      </c>
      <c r="AK77" s="7">
        <v>889.4</v>
      </c>
      <c r="AL77" s="7">
        <v>272.09786736000001</v>
      </c>
      <c r="AM77" s="7">
        <v>617.30213263999997</v>
      </c>
      <c r="AN77" s="7">
        <v>918.2</v>
      </c>
      <c r="AO77" s="7"/>
      <c r="AP77" s="7"/>
      <c r="AQ77" s="7"/>
      <c r="AR77" s="7"/>
    </row>
    <row r="78" spans="1:44" s="8" customFormat="1" x14ac:dyDescent="0.25">
      <c r="A78" s="4">
        <v>39448</v>
      </c>
      <c r="B78" s="7">
        <v>130.30000000000001</v>
      </c>
      <c r="C78" s="7"/>
      <c r="D78" s="7"/>
      <c r="E78" s="7"/>
      <c r="F78" s="7">
        <v>103.5</v>
      </c>
      <c r="G78" s="7">
        <v>100.7</v>
      </c>
      <c r="H78" s="7">
        <v>117</v>
      </c>
      <c r="I78" s="7">
        <v>118</v>
      </c>
      <c r="J78" s="7">
        <v>115.5</v>
      </c>
      <c r="K78" s="7">
        <v>112.4</v>
      </c>
      <c r="L78" s="7">
        <v>114.4</v>
      </c>
      <c r="M78" s="7">
        <v>105.5</v>
      </c>
      <c r="N78" s="7">
        <v>102.7</v>
      </c>
      <c r="O78" s="7">
        <v>113.3</v>
      </c>
      <c r="P78" s="7"/>
      <c r="Q78" s="7"/>
      <c r="R78" s="7">
        <v>109.3</v>
      </c>
      <c r="S78" s="7">
        <v>84.4</v>
      </c>
      <c r="T78" s="7">
        <v>454.5</v>
      </c>
      <c r="U78" s="7">
        <v>102.31</v>
      </c>
      <c r="V78" s="7"/>
      <c r="W78" s="7">
        <v>34255.300000000003</v>
      </c>
      <c r="X78" s="7">
        <v>13815.1</v>
      </c>
      <c r="Y78" s="7">
        <v>1122458</v>
      </c>
      <c r="Z78" s="7"/>
      <c r="AA78" s="7"/>
      <c r="AB78" s="7"/>
      <c r="AC78" s="7"/>
      <c r="AD78" s="7"/>
      <c r="AE78" s="7"/>
      <c r="AF78" s="7">
        <v>175063</v>
      </c>
      <c r="AG78" s="7"/>
      <c r="AH78" s="7">
        <v>1015.5</v>
      </c>
      <c r="AI78" s="7">
        <v>91.8</v>
      </c>
      <c r="AJ78" s="7">
        <v>566900</v>
      </c>
      <c r="AK78" s="7">
        <v>691.3</v>
      </c>
      <c r="AL78" s="7">
        <v>303.32164204999998</v>
      </c>
      <c r="AM78" s="7">
        <v>387.97835794999997</v>
      </c>
      <c r="AN78" s="7">
        <v>390.7</v>
      </c>
      <c r="AO78" s="7"/>
      <c r="AP78" s="7"/>
      <c r="AQ78" s="7"/>
      <c r="AR78" s="7"/>
    </row>
    <row r="79" spans="1:44" s="8" customFormat="1" x14ac:dyDescent="0.25">
      <c r="A79" s="4">
        <v>39479</v>
      </c>
      <c r="B79" s="7">
        <v>130</v>
      </c>
      <c r="C79" s="7"/>
      <c r="D79" s="7"/>
      <c r="E79" s="7"/>
      <c r="F79" s="7">
        <v>107.2</v>
      </c>
      <c r="G79" s="7">
        <v>108</v>
      </c>
      <c r="H79" s="7">
        <v>118.8</v>
      </c>
      <c r="I79" s="7">
        <v>121.6</v>
      </c>
      <c r="J79" s="7">
        <v>115.1</v>
      </c>
      <c r="K79" s="7">
        <v>114.5</v>
      </c>
      <c r="L79" s="7">
        <v>119.3</v>
      </c>
      <c r="M79" s="7">
        <v>109.9</v>
      </c>
      <c r="N79" s="7">
        <v>104.3</v>
      </c>
      <c r="O79" s="7">
        <v>114.1</v>
      </c>
      <c r="P79" s="7"/>
      <c r="Q79" s="7"/>
      <c r="R79" s="7">
        <v>235.1</v>
      </c>
      <c r="S79" s="7">
        <v>201.6</v>
      </c>
      <c r="T79" s="7">
        <v>1372.8</v>
      </c>
      <c r="U79" s="7">
        <v>101.2</v>
      </c>
      <c r="V79" s="7"/>
      <c r="W79" s="7">
        <v>69284.5</v>
      </c>
      <c r="X79" s="7">
        <v>33324.699999999997</v>
      </c>
      <c r="Y79" s="7">
        <v>1164284</v>
      </c>
      <c r="Z79" s="7"/>
      <c r="AA79" s="7"/>
      <c r="AB79" s="7"/>
      <c r="AC79" s="7"/>
      <c r="AD79" s="7"/>
      <c r="AE79" s="7"/>
      <c r="AF79" s="7">
        <v>218748</v>
      </c>
      <c r="AG79" s="7"/>
      <c r="AH79" s="7">
        <v>2066.9</v>
      </c>
      <c r="AI79" s="7">
        <v>254.4</v>
      </c>
      <c r="AJ79" s="7">
        <v>961400</v>
      </c>
      <c r="AK79" s="7">
        <v>631.20000000000005</v>
      </c>
      <c r="AL79" s="7">
        <v>371.14306862000001</v>
      </c>
      <c r="AM79" s="7">
        <v>260.05693137999998</v>
      </c>
      <c r="AN79" s="7">
        <v>467.9</v>
      </c>
      <c r="AO79" s="7"/>
      <c r="AP79" s="7"/>
      <c r="AQ79" s="7"/>
      <c r="AR79" s="7"/>
    </row>
    <row r="80" spans="1:44" s="8" customFormat="1" x14ac:dyDescent="0.25">
      <c r="A80" s="4">
        <v>39508</v>
      </c>
      <c r="B80" s="7">
        <v>127</v>
      </c>
      <c r="C80" s="7"/>
      <c r="D80" s="7"/>
      <c r="E80" s="7"/>
      <c r="F80" s="7">
        <v>104.8</v>
      </c>
      <c r="G80" s="7">
        <v>105.1</v>
      </c>
      <c r="H80" s="7">
        <v>116.6</v>
      </c>
      <c r="I80" s="7">
        <v>119</v>
      </c>
      <c r="J80" s="7">
        <v>113.4</v>
      </c>
      <c r="K80" s="7">
        <v>110</v>
      </c>
      <c r="L80" s="7">
        <v>113.7</v>
      </c>
      <c r="M80" s="7">
        <v>106.9</v>
      </c>
      <c r="N80" s="7">
        <v>104.4</v>
      </c>
      <c r="O80" s="7">
        <v>112.8</v>
      </c>
      <c r="P80" s="7"/>
      <c r="Q80" s="7"/>
      <c r="R80" s="7">
        <v>569.4</v>
      </c>
      <c r="S80" s="7">
        <v>322.60000000000002</v>
      </c>
      <c r="T80" s="7">
        <v>2335.9</v>
      </c>
      <c r="U80" s="7">
        <v>101.2</v>
      </c>
      <c r="V80" s="7"/>
      <c r="W80" s="7">
        <v>108649.2</v>
      </c>
      <c r="X80" s="7">
        <v>54912.9</v>
      </c>
      <c r="Y80" s="7">
        <v>1235577</v>
      </c>
      <c r="Z80" s="7"/>
      <c r="AA80" s="7"/>
      <c r="AB80" s="7"/>
      <c r="AC80" s="7"/>
      <c r="AD80" s="7"/>
      <c r="AE80" s="7"/>
      <c r="AF80" s="7">
        <v>255224</v>
      </c>
      <c r="AG80" s="7"/>
      <c r="AH80" s="7">
        <v>3334.2</v>
      </c>
      <c r="AI80" s="7">
        <v>450.7</v>
      </c>
      <c r="AJ80" s="7">
        <v>1588200</v>
      </c>
      <c r="AK80" s="7">
        <v>610.20000000000005</v>
      </c>
      <c r="AL80" s="7">
        <v>328.93703196000001</v>
      </c>
      <c r="AM80" s="7">
        <v>281.26296803999998</v>
      </c>
      <c r="AN80" s="7">
        <v>474.1</v>
      </c>
      <c r="AO80" s="7"/>
      <c r="AP80" s="7"/>
      <c r="AQ80" s="7"/>
      <c r="AR80" s="7"/>
    </row>
    <row r="81" spans="1:44" s="8" customFormat="1" x14ac:dyDescent="0.25">
      <c r="A81" s="4">
        <v>39539</v>
      </c>
      <c r="B81" s="7">
        <v>121.8</v>
      </c>
      <c r="C81" s="7"/>
      <c r="D81" s="7"/>
      <c r="E81" s="7"/>
      <c r="F81" s="7">
        <v>105.2</v>
      </c>
      <c r="G81" s="7">
        <v>108.1</v>
      </c>
      <c r="H81" s="7">
        <v>115</v>
      </c>
      <c r="I81" s="7">
        <v>120.5</v>
      </c>
      <c r="J81" s="7">
        <v>108.5</v>
      </c>
      <c r="K81" s="7">
        <v>110.8</v>
      </c>
      <c r="L81" s="7">
        <v>114</v>
      </c>
      <c r="M81" s="7">
        <v>107.2</v>
      </c>
      <c r="N81" s="7">
        <v>105</v>
      </c>
      <c r="O81" s="7">
        <v>114.6</v>
      </c>
      <c r="P81" s="7"/>
      <c r="Q81" s="7"/>
      <c r="R81" s="7">
        <v>944.5</v>
      </c>
      <c r="S81" s="7">
        <v>461.4</v>
      </c>
      <c r="T81" s="7">
        <v>3361.9</v>
      </c>
      <c r="U81" s="7">
        <v>101.42</v>
      </c>
      <c r="V81" s="7"/>
      <c r="W81" s="7">
        <v>148699.9</v>
      </c>
      <c r="X81" s="7">
        <v>78594.3</v>
      </c>
      <c r="Y81" s="7">
        <v>1375010</v>
      </c>
      <c r="Z81" s="7"/>
      <c r="AA81" s="7"/>
      <c r="AB81" s="7"/>
      <c r="AC81" s="7"/>
      <c r="AD81" s="7"/>
      <c r="AE81" s="7"/>
      <c r="AF81" s="7">
        <v>291020</v>
      </c>
      <c r="AG81" s="7"/>
      <c r="AH81" s="7">
        <v>5154.8</v>
      </c>
      <c r="AI81" s="7">
        <v>607.20000000000005</v>
      </c>
      <c r="AJ81" s="7">
        <v>2773400</v>
      </c>
      <c r="AK81" s="7">
        <v>1091.8</v>
      </c>
      <c r="AL81" s="7">
        <v>345.41920262000002</v>
      </c>
      <c r="AM81" s="7">
        <v>746.38079737999999</v>
      </c>
      <c r="AN81" s="7">
        <v>552.70000000000005</v>
      </c>
      <c r="AO81" s="7"/>
      <c r="AP81" s="7"/>
      <c r="AQ81" s="7"/>
      <c r="AR81" s="7"/>
    </row>
    <row r="82" spans="1:44" s="8" customFormat="1" x14ac:dyDescent="0.25">
      <c r="A82" s="4">
        <v>39569</v>
      </c>
      <c r="B82" s="7">
        <v>117.2</v>
      </c>
      <c r="C82" s="7"/>
      <c r="D82" s="7"/>
      <c r="E82" s="7"/>
      <c r="F82" s="7">
        <v>100.9</v>
      </c>
      <c r="G82" s="7">
        <v>108.4</v>
      </c>
      <c r="H82" s="7">
        <v>115.4</v>
      </c>
      <c r="I82" s="7">
        <v>117.3</v>
      </c>
      <c r="J82" s="7">
        <v>112.7</v>
      </c>
      <c r="K82" s="7">
        <v>110</v>
      </c>
      <c r="L82" s="7">
        <v>112.1</v>
      </c>
      <c r="M82" s="7">
        <v>104</v>
      </c>
      <c r="N82" s="7">
        <v>105.2</v>
      </c>
      <c r="O82" s="7">
        <v>112</v>
      </c>
      <c r="P82" s="7"/>
      <c r="Q82" s="7"/>
      <c r="R82" s="7">
        <v>1132.5</v>
      </c>
      <c r="S82" s="7">
        <v>589.4</v>
      </c>
      <c r="T82" s="7">
        <v>4357.3</v>
      </c>
      <c r="U82" s="7">
        <v>101.35</v>
      </c>
      <c r="V82" s="7"/>
      <c r="W82" s="7">
        <v>191187.4</v>
      </c>
      <c r="X82" s="7">
        <v>101220.3</v>
      </c>
      <c r="Y82" s="7">
        <v>1552785</v>
      </c>
      <c r="Z82" s="7"/>
      <c r="AA82" s="7"/>
      <c r="AB82" s="7"/>
      <c r="AC82" s="7"/>
      <c r="AD82" s="7"/>
      <c r="AE82" s="7"/>
      <c r="AF82" s="7">
        <v>280900</v>
      </c>
      <c r="AG82" s="7"/>
      <c r="AH82" s="7">
        <v>6410.7</v>
      </c>
      <c r="AI82" s="7">
        <v>823.3</v>
      </c>
      <c r="AJ82" s="7">
        <v>3317300</v>
      </c>
      <c r="AK82" s="7">
        <v>675.6</v>
      </c>
      <c r="AL82" s="7">
        <v>368.03812298000003</v>
      </c>
      <c r="AM82" s="7">
        <v>307.56187702</v>
      </c>
      <c r="AN82" s="7">
        <v>503.2</v>
      </c>
      <c r="AO82" s="7"/>
      <c r="AP82" s="7"/>
      <c r="AQ82" s="7"/>
      <c r="AR82" s="7"/>
    </row>
    <row r="83" spans="1:44" s="8" customFormat="1" x14ac:dyDescent="0.25">
      <c r="A83" s="4">
        <v>39600</v>
      </c>
      <c r="B83" s="7">
        <v>116.2</v>
      </c>
      <c r="C83" s="7"/>
      <c r="D83" s="7"/>
      <c r="E83" s="7"/>
      <c r="F83" s="7">
        <v>102.8</v>
      </c>
      <c r="G83" s="7">
        <v>104</v>
      </c>
      <c r="H83" s="7">
        <v>114.8</v>
      </c>
      <c r="I83" s="7">
        <v>117.5</v>
      </c>
      <c r="J83" s="7">
        <v>111.4</v>
      </c>
      <c r="K83" s="7">
        <v>108.7</v>
      </c>
      <c r="L83" s="7">
        <v>110.5</v>
      </c>
      <c r="M83" s="7">
        <v>104.9</v>
      </c>
      <c r="N83" s="7">
        <v>105.7</v>
      </c>
      <c r="O83" s="7">
        <v>111.1</v>
      </c>
      <c r="P83" s="7"/>
      <c r="Q83" s="7"/>
      <c r="R83" s="7">
        <v>1232.0999999999999</v>
      </c>
      <c r="S83" s="7">
        <v>734.2</v>
      </c>
      <c r="T83" s="7">
        <v>5515.5</v>
      </c>
      <c r="U83" s="7">
        <v>100.97</v>
      </c>
      <c r="V83" s="7"/>
      <c r="W83" s="7">
        <v>234881.2</v>
      </c>
      <c r="X83" s="7">
        <v>125017.5</v>
      </c>
      <c r="Y83" s="7">
        <v>1526780</v>
      </c>
      <c r="Z83" s="7"/>
      <c r="AA83" s="7"/>
      <c r="AB83" s="7"/>
      <c r="AC83" s="7"/>
      <c r="AD83" s="7"/>
      <c r="AE83" s="7"/>
      <c r="AF83" s="7">
        <v>266830</v>
      </c>
      <c r="AG83" s="7"/>
      <c r="AH83" s="7">
        <v>7543.7</v>
      </c>
      <c r="AI83" s="7">
        <v>1016.1</v>
      </c>
      <c r="AJ83" s="7">
        <v>3764000</v>
      </c>
      <c r="AK83" s="7">
        <v>670.6</v>
      </c>
      <c r="AL83" s="7">
        <v>391.37221536999999</v>
      </c>
      <c r="AM83" s="7">
        <v>279.22778462999997</v>
      </c>
      <c r="AN83" s="7">
        <v>607.1</v>
      </c>
      <c r="AO83" s="7"/>
      <c r="AP83" s="7"/>
      <c r="AQ83" s="7"/>
      <c r="AR83" s="7"/>
    </row>
    <row r="84" spans="1:44" s="8" customFormat="1" x14ac:dyDescent="0.25">
      <c r="A84" s="4">
        <v>39630</v>
      </c>
      <c r="B84" s="7">
        <v>112.1</v>
      </c>
      <c r="C84" s="7"/>
      <c r="D84" s="7"/>
      <c r="E84" s="7"/>
      <c r="F84" s="7">
        <v>101.7</v>
      </c>
      <c r="G84" s="7">
        <v>103.6</v>
      </c>
      <c r="H84" s="7">
        <v>115.7</v>
      </c>
      <c r="I84" s="7">
        <v>117.8</v>
      </c>
      <c r="J84" s="7">
        <v>113</v>
      </c>
      <c r="K84" s="7">
        <v>103.6</v>
      </c>
      <c r="L84" s="7">
        <v>114.3</v>
      </c>
      <c r="M84" s="7">
        <v>106.5</v>
      </c>
      <c r="N84" s="7">
        <v>109.4</v>
      </c>
      <c r="O84" s="7">
        <v>113.6</v>
      </c>
      <c r="P84" s="7"/>
      <c r="Q84" s="7"/>
      <c r="R84" s="7">
        <v>1645.3</v>
      </c>
      <c r="S84" s="7">
        <v>931.5</v>
      </c>
      <c r="T84" s="7">
        <v>6626.2</v>
      </c>
      <c r="U84" s="7">
        <v>100.51</v>
      </c>
      <c r="V84" s="7"/>
      <c r="W84" s="7">
        <v>281854.5</v>
      </c>
      <c r="X84" s="7">
        <v>151548.29999999999</v>
      </c>
      <c r="Y84" s="7">
        <v>1530028</v>
      </c>
      <c r="Z84" s="7"/>
      <c r="AA84" s="7"/>
      <c r="AB84" s="7"/>
      <c r="AC84" s="7"/>
      <c r="AD84" s="7"/>
      <c r="AE84" s="7"/>
      <c r="AF84" s="7">
        <v>273299</v>
      </c>
      <c r="AG84" s="7"/>
      <c r="AH84" s="7">
        <v>9700.1</v>
      </c>
      <c r="AI84" s="7">
        <v>1211.9000000000001</v>
      </c>
      <c r="AJ84" s="7">
        <v>5107300</v>
      </c>
      <c r="AK84" s="7">
        <v>1306.0999999999999</v>
      </c>
      <c r="AL84" s="7">
        <v>454.61797335</v>
      </c>
      <c r="AM84" s="7">
        <v>851.48202664999997</v>
      </c>
      <c r="AN84" s="7">
        <v>562.29999999999995</v>
      </c>
      <c r="AO84" s="7"/>
      <c r="AP84" s="7"/>
      <c r="AQ84" s="7"/>
      <c r="AR84" s="7"/>
    </row>
    <row r="85" spans="1:44" s="8" customFormat="1" x14ac:dyDescent="0.25">
      <c r="A85" s="4">
        <v>39661</v>
      </c>
      <c r="B85" s="7">
        <v>106.4</v>
      </c>
      <c r="C85" s="7"/>
      <c r="D85" s="7"/>
      <c r="E85" s="7"/>
      <c r="F85" s="7">
        <v>101.6</v>
      </c>
      <c r="G85" s="7">
        <v>102.9</v>
      </c>
      <c r="H85" s="7">
        <v>114.8</v>
      </c>
      <c r="I85" s="7">
        <v>116.1</v>
      </c>
      <c r="J85" s="7">
        <v>113.3</v>
      </c>
      <c r="K85" s="7">
        <v>102.9</v>
      </c>
      <c r="L85" s="7">
        <v>113.9</v>
      </c>
      <c r="M85" s="7">
        <v>103.4</v>
      </c>
      <c r="N85" s="7">
        <v>115</v>
      </c>
      <c r="O85" s="7">
        <v>112.1</v>
      </c>
      <c r="P85" s="7"/>
      <c r="Q85" s="7"/>
      <c r="R85" s="7">
        <v>1827.1</v>
      </c>
      <c r="S85" s="7">
        <v>1059.5999999999999</v>
      </c>
      <c r="T85" s="7">
        <v>7634</v>
      </c>
      <c r="U85" s="7">
        <v>100.36</v>
      </c>
      <c r="V85" s="7"/>
      <c r="W85" s="7">
        <v>327146</v>
      </c>
      <c r="X85" s="7">
        <v>176661.7</v>
      </c>
      <c r="Y85" s="7">
        <v>1542078</v>
      </c>
      <c r="Z85" s="7"/>
      <c r="AA85" s="7"/>
      <c r="AB85" s="7"/>
      <c r="AC85" s="7"/>
      <c r="AD85" s="7"/>
      <c r="AE85" s="7"/>
      <c r="AF85" s="7">
        <v>242214</v>
      </c>
      <c r="AG85" s="7"/>
      <c r="AH85" s="7">
        <v>10939.7</v>
      </c>
      <c r="AI85" s="7">
        <v>1384.8</v>
      </c>
      <c r="AJ85" s="7">
        <v>5658200</v>
      </c>
      <c r="AK85" s="7">
        <v>727.7</v>
      </c>
      <c r="AL85" s="7">
        <v>432.26187565999999</v>
      </c>
      <c r="AM85" s="7">
        <v>295.43812434</v>
      </c>
      <c r="AN85" s="7">
        <v>499.4</v>
      </c>
      <c r="AO85" s="7"/>
      <c r="AP85" s="7"/>
      <c r="AQ85" s="7"/>
      <c r="AR85" s="7"/>
    </row>
    <row r="86" spans="1:44" s="8" customFormat="1" x14ac:dyDescent="0.25">
      <c r="A86" s="4">
        <v>39692</v>
      </c>
      <c r="B86" s="7">
        <v>109.8</v>
      </c>
      <c r="C86" s="7"/>
      <c r="D86" s="7"/>
      <c r="E86" s="7"/>
      <c r="F86" s="7">
        <v>100.9</v>
      </c>
      <c r="G86" s="7">
        <v>102.6</v>
      </c>
      <c r="H86" s="7">
        <v>115</v>
      </c>
      <c r="I86" s="7">
        <v>116.6</v>
      </c>
      <c r="J86" s="7">
        <v>113.2</v>
      </c>
      <c r="K86" s="7">
        <v>106.7</v>
      </c>
      <c r="L86" s="7">
        <v>111.7</v>
      </c>
      <c r="M86" s="7">
        <v>105.5</v>
      </c>
      <c r="N86" s="7">
        <v>109.5</v>
      </c>
      <c r="O86" s="7">
        <v>111.4</v>
      </c>
      <c r="P86" s="7"/>
      <c r="Q86" s="7"/>
      <c r="R86" s="7">
        <v>2015.3</v>
      </c>
      <c r="S86" s="7">
        <v>1188</v>
      </c>
      <c r="T86" s="7">
        <v>8741.5</v>
      </c>
      <c r="U86" s="7">
        <v>100.8</v>
      </c>
      <c r="V86" s="7"/>
      <c r="W86" s="7">
        <v>370488.2</v>
      </c>
      <c r="X86" s="7">
        <v>201956.8</v>
      </c>
      <c r="Y86" s="7">
        <v>1553432</v>
      </c>
      <c r="Z86" s="7"/>
      <c r="AA86" s="7"/>
      <c r="AB86" s="7"/>
      <c r="AC86" s="7"/>
      <c r="AD86" s="7"/>
      <c r="AE86" s="7"/>
      <c r="AF86" s="7">
        <v>245813</v>
      </c>
      <c r="AG86" s="7"/>
      <c r="AH86" s="7">
        <v>12178.9</v>
      </c>
      <c r="AI86" s="7">
        <v>1553.2</v>
      </c>
      <c r="AJ86" s="7">
        <v>6168300</v>
      </c>
      <c r="AK86" s="7">
        <v>751.2</v>
      </c>
      <c r="AL86" s="7">
        <v>435.87102317</v>
      </c>
      <c r="AM86" s="7">
        <v>315.32897682999999</v>
      </c>
      <c r="AN86" s="7">
        <v>536.9</v>
      </c>
      <c r="AO86" s="7"/>
      <c r="AP86" s="7"/>
      <c r="AQ86" s="7"/>
      <c r="AR86" s="7"/>
    </row>
    <row r="87" spans="1:44" s="8" customFormat="1" x14ac:dyDescent="0.25">
      <c r="A87" s="4">
        <v>39722</v>
      </c>
      <c r="B87" s="7">
        <v>105.9</v>
      </c>
      <c r="C87" s="7"/>
      <c r="D87" s="7"/>
      <c r="E87" s="7"/>
      <c r="F87" s="7">
        <v>101.2</v>
      </c>
      <c r="G87" s="7">
        <v>102.9</v>
      </c>
      <c r="H87" s="7">
        <v>113.1</v>
      </c>
      <c r="I87" s="7">
        <v>113.6</v>
      </c>
      <c r="J87" s="7">
        <v>112.6</v>
      </c>
      <c r="K87" s="7">
        <v>98</v>
      </c>
      <c r="L87" s="7">
        <v>112.2</v>
      </c>
      <c r="M87" s="7">
        <v>104.1</v>
      </c>
      <c r="N87" s="7">
        <v>115.7</v>
      </c>
      <c r="O87" s="7">
        <v>109.7</v>
      </c>
      <c r="P87" s="7"/>
      <c r="Q87" s="7"/>
      <c r="R87" s="7">
        <v>2296.9</v>
      </c>
      <c r="S87" s="7">
        <v>1325</v>
      </c>
      <c r="T87" s="7">
        <v>9950.6</v>
      </c>
      <c r="U87" s="7">
        <v>100.91</v>
      </c>
      <c r="V87" s="7"/>
      <c r="W87" s="7">
        <v>409259.7</v>
      </c>
      <c r="X87" s="7">
        <v>226749</v>
      </c>
      <c r="Y87" s="7">
        <v>1426613</v>
      </c>
      <c r="Z87" s="7"/>
      <c r="AA87" s="7"/>
      <c r="AB87" s="7"/>
      <c r="AC87" s="7"/>
      <c r="AD87" s="7"/>
      <c r="AE87" s="7"/>
      <c r="AF87" s="7">
        <v>243650</v>
      </c>
      <c r="AG87" s="7"/>
      <c r="AH87" s="7">
        <v>13785.2</v>
      </c>
      <c r="AI87" s="7">
        <v>1725.3</v>
      </c>
      <c r="AJ87" s="7">
        <v>7033700</v>
      </c>
      <c r="AK87" s="7">
        <v>937.6</v>
      </c>
      <c r="AL87" s="7">
        <v>411.72711543999998</v>
      </c>
      <c r="AM87" s="7">
        <v>525.87288455999999</v>
      </c>
      <c r="AN87" s="7">
        <v>748.2</v>
      </c>
      <c r="AO87" s="7"/>
      <c r="AP87" s="7"/>
      <c r="AQ87" s="7"/>
      <c r="AR87" s="7"/>
    </row>
    <row r="88" spans="1:44" s="8" customFormat="1" x14ac:dyDescent="0.25">
      <c r="A88" s="4">
        <v>39753</v>
      </c>
      <c r="B88" s="7">
        <v>106.3</v>
      </c>
      <c r="C88" s="7"/>
      <c r="D88" s="7"/>
      <c r="E88" s="7"/>
      <c r="F88" s="7">
        <v>91.5</v>
      </c>
      <c r="G88" s="7">
        <v>94.9</v>
      </c>
      <c r="H88" s="7">
        <v>108.7</v>
      </c>
      <c r="I88" s="7">
        <v>108.1</v>
      </c>
      <c r="J88" s="7">
        <v>109.3</v>
      </c>
      <c r="K88" s="7">
        <v>93.2</v>
      </c>
      <c r="L88" s="7">
        <v>109.6</v>
      </c>
      <c r="M88" s="7">
        <v>100.4</v>
      </c>
      <c r="N88" s="7">
        <v>113.8</v>
      </c>
      <c r="O88" s="7">
        <v>104.9</v>
      </c>
      <c r="P88" s="7"/>
      <c r="Q88" s="7"/>
      <c r="R88" s="7">
        <v>2348.5</v>
      </c>
      <c r="S88" s="7">
        <v>1451.5</v>
      </c>
      <c r="T88" s="7">
        <v>11363.2</v>
      </c>
      <c r="U88" s="7">
        <v>100.83</v>
      </c>
      <c r="V88" s="7"/>
      <c r="W88" s="7">
        <v>439336.4</v>
      </c>
      <c r="X88" s="7">
        <v>245910.2</v>
      </c>
      <c r="Y88" s="7">
        <v>1183196</v>
      </c>
      <c r="Z88" s="7"/>
      <c r="AA88" s="7"/>
      <c r="AB88" s="7"/>
      <c r="AC88" s="7"/>
      <c r="AD88" s="7"/>
      <c r="AE88" s="7"/>
      <c r="AF88" s="7">
        <v>196447</v>
      </c>
      <c r="AG88" s="7"/>
      <c r="AH88" s="7">
        <v>14743.2</v>
      </c>
      <c r="AI88" s="7">
        <v>1877.5</v>
      </c>
      <c r="AJ88" s="7">
        <v>7420500</v>
      </c>
      <c r="AK88" s="7">
        <v>570.6</v>
      </c>
      <c r="AL88" s="7">
        <v>303.10131718999997</v>
      </c>
      <c r="AM88" s="7">
        <v>267.49868280999999</v>
      </c>
      <c r="AN88" s="7">
        <v>842.8</v>
      </c>
      <c r="AO88" s="7"/>
      <c r="AP88" s="7"/>
      <c r="AQ88" s="7"/>
      <c r="AR88" s="7"/>
    </row>
    <row r="89" spans="1:44" s="8" customFormat="1" x14ac:dyDescent="0.25">
      <c r="A89" s="4">
        <v>39783</v>
      </c>
      <c r="B89" s="7">
        <v>100.1</v>
      </c>
      <c r="C89" s="7"/>
      <c r="D89" s="7"/>
      <c r="E89" s="7"/>
      <c r="F89" s="7">
        <v>88.5</v>
      </c>
      <c r="G89" s="7">
        <v>96.4</v>
      </c>
      <c r="H89" s="7">
        <v>105.5</v>
      </c>
      <c r="I89" s="7">
        <v>104.7</v>
      </c>
      <c r="J89" s="7">
        <v>106</v>
      </c>
      <c r="K89" s="7">
        <v>101.4</v>
      </c>
      <c r="L89" s="7">
        <v>105.7</v>
      </c>
      <c r="M89" s="7">
        <v>100.7</v>
      </c>
      <c r="N89" s="7">
        <v>103</v>
      </c>
      <c r="O89" s="7">
        <v>101.8</v>
      </c>
      <c r="P89" s="7"/>
      <c r="Q89" s="7"/>
      <c r="R89" s="7">
        <v>2513.1999999999998</v>
      </c>
      <c r="S89" s="7">
        <v>1666.3</v>
      </c>
      <c r="T89" s="7">
        <v>13991.8</v>
      </c>
      <c r="U89" s="7">
        <v>100.69</v>
      </c>
      <c r="V89" s="7"/>
      <c r="W89" s="7">
        <v>467580.5</v>
      </c>
      <c r="X89" s="7">
        <v>267100.7</v>
      </c>
      <c r="Y89" s="7">
        <v>894696</v>
      </c>
      <c r="Z89" s="7"/>
      <c r="AA89" s="7"/>
      <c r="AB89" s="7"/>
      <c r="AC89" s="7"/>
      <c r="AD89" s="7"/>
      <c r="AE89" s="7"/>
      <c r="AF89" s="7">
        <v>208218</v>
      </c>
      <c r="AG89" s="7"/>
      <c r="AH89" s="7">
        <v>16003.9</v>
      </c>
      <c r="AI89" s="7">
        <v>2113.1</v>
      </c>
      <c r="AJ89" s="7">
        <v>7948938.8940000003</v>
      </c>
      <c r="AK89" s="7">
        <v>610.79999999999995</v>
      </c>
      <c r="AL89" s="7">
        <v>243.61842138</v>
      </c>
      <c r="AM89" s="7">
        <v>367.18157861999998</v>
      </c>
      <c r="AN89" s="7">
        <v>1414.5</v>
      </c>
      <c r="AO89" s="7"/>
      <c r="AP89" s="7"/>
      <c r="AQ89" s="7"/>
      <c r="AR89" s="7"/>
    </row>
    <row r="90" spans="1:44" s="8" customFormat="1" x14ac:dyDescent="0.25">
      <c r="A90" s="4">
        <v>39814</v>
      </c>
      <c r="B90" s="7">
        <v>86</v>
      </c>
      <c r="C90" s="7"/>
      <c r="D90" s="7"/>
      <c r="E90" s="7"/>
      <c r="F90" s="7">
        <v>82.6</v>
      </c>
      <c r="G90" s="7">
        <v>99.1</v>
      </c>
      <c r="H90" s="7">
        <v>104.7</v>
      </c>
      <c r="I90" s="7">
        <v>105.4</v>
      </c>
      <c r="J90" s="7">
        <v>103.6</v>
      </c>
      <c r="K90" s="7">
        <v>97.3</v>
      </c>
      <c r="L90" s="7">
        <v>98.6</v>
      </c>
      <c r="M90" s="7">
        <v>100.4</v>
      </c>
      <c r="N90" s="7">
        <v>101.8</v>
      </c>
      <c r="O90" s="7">
        <v>101.9</v>
      </c>
      <c r="P90" s="7"/>
      <c r="Q90" s="7"/>
      <c r="R90" s="7">
        <v>77.400000000000006</v>
      </c>
      <c r="S90" s="7">
        <v>84.1</v>
      </c>
      <c r="T90" s="7">
        <v>477</v>
      </c>
      <c r="U90" s="7">
        <v>102.37</v>
      </c>
      <c r="V90" s="7"/>
      <c r="W90" s="7">
        <v>17779.3</v>
      </c>
      <c r="X90" s="7">
        <v>8681.1</v>
      </c>
      <c r="Y90" s="7">
        <v>836084</v>
      </c>
      <c r="Z90" s="7"/>
      <c r="AA90" s="7"/>
      <c r="AB90" s="7"/>
      <c r="AC90" s="7"/>
      <c r="AD90" s="7"/>
      <c r="AE90" s="7"/>
      <c r="AF90" s="7">
        <v>118024</v>
      </c>
      <c r="AG90" s="7">
        <v>7.9</v>
      </c>
      <c r="AH90" s="7">
        <v>1059.9000000000001</v>
      </c>
      <c r="AI90" s="7">
        <v>94</v>
      </c>
      <c r="AJ90" s="7">
        <v>446400</v>
      </c>
      <c r="AK90" s="7">
        <v>772</v>
      </c>
      <c r="AL90" s="7">
        <v>179.21217426000001</v>
      </c>
      <c r="AM90" s="7">
        <v>592.78782574000002</v>
      </c>
      <c r="AN90" s="7">
        <v>395.5</v>
      </c>
      <c r="AO90" s="7"/>
      <c r="AP90" s="7"/>
      <c r="AQ90" s="7"/>
      <c r="AR90" s="7"/>
    </row>
    <row r="91" spans="1:44" s="8" customFormat="1" x14ac:dyDescent="0.25">
      <c r="A91" s="4">
        <v>39845</v>
      </c>
      <c r="B91" s="7">
        <v>82</v>
      </c>
      <c r="C91" s="7"/>
      <c r="D91" s="7"/>
      <c r="E91" s="7"/>
      <c r="F91" s="7">
        <v>81.900000000000006</v>
      </c>
      <c r="G91" s="7">
        <v>86.2</v>
      </c>
      <c r="H91" s="7">
        <v>99.1</v>
      </c>
      <c r="I91" s="7">
        <v>98.8</v>
      </c>
      <c r="J91" s="7">
        <v>99.1</v>
      </c>
      <c r="K91" s="7">
        <v>100.8</v>
      </c>
      <c r="L91" s="7">
        <v>91.9</v>
      </c>
      <c r="M91" s="7">
        <v>98.5</v>
      </c>
      <c r="N91" s="7">
        <v>101.3</v>
      </c>
      <c r="O91" s="7">
        <v>97.6</v>
      </c>
      <c r="P91" s="7"/>
      <c r="Q91" s="7"/>
      <c r="R91" s="7">
        <v>91.3</v>
      </c>
      <c r="S91" s="7">
        <v>207.4</v>
      </c>
      <c r="T91" s="7">
        <v>1572.2</v>
      </c>
      <c r="U91" s="7">
        <v>101.65</v>
      </c>
      <c r="V91" s="7"/>
      <c r="W91" s="7">
        <v>36151.5</v>
      </c>
      <c r="X91" s="7">
        <v>20698.3</v>
      </c>
      <c r="Y91" s="7">
        <v>874716</v>
      </c>
      <c r="Z91" s="7"/>
      <c r="AA91" s="7"/>
      <c r="AB91" s="7"/>
      <c r="AC91" s="7"/>
      <c r="AD91" s="7"/>
      <c r="AE91" s="7"/>
      <c r="AF91" s="7">
        <v>134871</v>
      </c>
      <c r="AG91" s="7">
        <v>8.5</v>
      </c>
      <c r="AH91" s="7">
        <v>1889.6</v>
      </c>
      <c r="AI91" s="7">
        <v>278.89999999999998</v>
      </c>
      <c r="AJ91" s="7">
        <v>794700</v>
      </c>
      <c r="AK91" s="7">
        <v>448.3</v>
      </c>
      <c r="AL91" s="7">
        <v>164.63343247</v>
      </c>
      <c r="AM91" s="7">
        <v>283.66656753000001</v>
      </c>
      <c r="AN91" s="7">
        <v>692.3</v>
      </c>
      <c r="AO91" s="7"/>
      <c r="AP91" s="7"/>
      <c r="AQ91" s="7"/>
      <c r="AR91" s="7"/>
    </row>
    <row r="92" spans="1:44" s="8" customFormat="1" x14ac:dyDescent="0.25">
      <c r="A92" s="4">
        <v>39873</v>
      </c>
      <c r="B92" s="7">
        <v>82.5</v>
      </c>
      <c r="C92" s="7"/>
      <c r="D92" s="7"/>
      <c r="E92" s="7"/>
      <c r="F92" s="7">
        <v>83.8</v>
      </c>
      <c r="G92" s="7">
        <v>85.7</v>
      </c>
      <c r="H92" s="7">
        <v>97.7</v>
      </c>
      <c r="I92" s="7">
        <v>96.5</v>
      </c>
      <c r="J92" s="7">
        <v>98.8</v>
      </c>
      <c r="K92" s="7">
        <v>102.5</v>
      </c>
      <c r="L92" s="7">
        <v>92.7</v>
      </c>
      <c r="M92" s="7">
        <v>98.6</v>
      </c>
      <c r="N92" s="7">
        <v>101.9</v>
      </c>
      <c r="O92" s="7">
        <v>98.2</v>
      </c>
      <c r="P92" s="7"/>
      <c r="Q92" s="7"/>
      <c r="R92" s="7">
        <v>355.3</v>
      </c>
      <c r="S92" s="7">
        <v>338.7</v>
      </c>
      <c r="T92" s="7">
        <v>2807.1</v>
      </c>
      <c r="U92" s="7">
        <v>101.31</v>
      </c>
      <c r="V92" s="7"/>
      <c r="W92" s="7">
        <v>56834.1</v>
      </c>
      <c r="X92" s="7">
        <v>33591.9</v>
      </c>
      <c r="Y92" s="7">
        <v>920137</v>
      </c>
      <c r="Z92" s="7"/>
      <c r="AA92" s="7"/>
      <c r="AB92" s="7"/>
      <c r="AC92" s="7"/>
      <c r="AD92" s="7"/>
      <c r="AE92" s="7"/>
      <c r="AF92" s="7">
        <v>136891</v>
      </c>
      <c r="AG92" s="7">
        <v>8.3000000000000007</v>
      </c>
      <c r="AH92" s="7">
        <v>3033.5</v>
      </c>
      <c r="AI92" s="7">
        <v>471.8</v>
      </c>
      <c r="AJ92" s="7">
        <v>1427500</v>
      </c>
      <c r="AK92" s="7">
        <v>512.4</v>
      </c>
      <c r="AL92" s="7">
        <v>165.28163194000001</v>
      </c>
      <c r="AM92" s="7">
        <v>347.11836806000002</v>
      </c>
      <c r="AN92" s="7">
        <v>674.6</v>
      </c>
      <c r="AO92" s="7"/>
      <c r="AP92" s="7"/>
      <c r="AQ92" s="7"/>
      <c r="AR92" s="7"/>
    </row>
    <row r="93" spans="1:44" s="8" customFormat="1" x14ac:dyDescent="0.25">
      <c r="A93" s="4">
        <v>39904</v>
      </c>
      <c r="B93" s="7">
        <v>86.5</v>
      </c>
      <c r="C93" s="7"/>
      <c r="D93" s="7"/>
      <c r="E93" s="7"/>
      <c r="F93" s="7">
        <v>81.400000000000006</v>
      </c>
      <c r="G93" s="7">
        <v>84</v>
      </c>
      <c r="H93" s="7">
        <v>95.6</v>
      </c>
      <c r="I93" s="7">
        <v>90.2</v>
      </c>
      <c r="J93" s="7">
        <v>101.6</v>
      </c>
      <c r="K93" s="7">
        <v>97.9</v>
      </c>
      <c r="L93" s="7">
        <v>91.8</v>
      </c>
      <c r="M93" s="7">
        <v>96.2</v>
      </c>
      <c r="N93" s="7">
        <v>101.53</v>
      </c>
      <c r="O93" s="7">
        <v>95.7</v>
      </c>
      <c r="P93" s="7"/>
      <c r="Q93" s="7"/>
      <c r="R93" s="7">
        <v>503</v>
      </c>
      <c r="S93" s="7">
        <v>475.7</v>
      </c>
      <c r="T93" s="7">
        <v>4140.7</v>
      </c>
      <c r="U93" s="7">
        <v>100.69</v>
      </c>
      <c r="V93" s="7"/>
      <c r="W93" s="7">
        <v>77752.100000000006</v>
      </c>
      <c r="X93" s="7">
        <v>46590.400000000001</v>
      </c>
      <c r="Y93" s="7">
        <v>1078149</v>
      </c>
      <c r="Z93" s="7"/>
      <c r="AA93" s="7"/>
      <c r="AB93" s="7"/>
      <c r="AC93" s="7"/>
      <c r="AD93" s="7"/>
      <c r="AE93" s="7"/>
      <c r="AF93" s="7">
        <v>136308</v>
      </c>
      <c r="AG93" s="7">
        <v>8.6</v>
      </c>
      <c r="AH93" s="7">
        <v>4156.3</v>
      </c>
      <c r="AI93" s="7">
        <v>672</v>
      </c>
      <c r="AJ93" s="7">
        <v>2029100</v>
      </c>
      <c r="AK93" s="7">
        <v>488.8</v>
      </c>
      <c r="AL93" s="7">
        <v>168.63209351</v>
      </c>
      <c r="AM93" s="7">
        <v>320.16790649000001</v>
      </c>
      <c r="AN93" s="7">
        <v>810.8</v>
      </c>
      <c r="AO93" s="7"/>
      <c r="AP93" s="7"/>
      <c r="AQ93" s="7"/>
      <c r="AR93" s="7"/>
    </row>
    <row r="94" spans="1:44" s="8" customFormat="1" x14ac:dyDescent="0.25">
      <c r="A94" s="4">
        <v>39934</v>
      </c>
      <c r="B94" s="7">
        <v>80.7</v>
      </c>
      <c r="C94" s="7"/>
      <c r="D94" s="7"/>
      <c r="E94" s="7"/>
      <c r="F94" s="7">
        <v>81.2</v>
      </c>
      <c r="G94" s="7">
        <v>80.900000000000006</v>
      </c>
      <c r="H94" s="7">
        <v>94.8</v>
      </c>
      <c r="I94" s="7">
        <v>91.7</v>
      </c>
      <c r="J94" s="7">
        <v>98.1</v>
      </c>
      <c r="K94" s="7">
        <v>94.3</v>
      </c>
      <c r="L94" s="7">
        <v>89.7</v>
      </c>
      <c r="M94" s="7">
        <v>94.8</v>
      </c>
      <c r="N94" s="7">
        <v>101.2</v>
      </c>
      <c r="O94" s="7">
        <v>95.7</v>
      </c>
      <c r="P94" s="7"/>
      <c r="Q94" s="7"/>
      <c r="R94" s="7">
        <v>568.70000000000005</v>
      </c>
      <c r="S94" s="7">
        <v>596.5</v>
      </c>
      <c r="T94" s="7">
        <v>5210.8999999999996</v>
      </c>
      <c r="U94" s="7">
        <v>100.57</v>
      </c>
      <c r="V94" s="7"/>
      <c r="W94" s="7">
        <v>100276.1</v>
      </c>
      <c r="X94" s="7">
        <v>58467.5</v>
      </c>
      <c r="Y94" s="7">
        <v>1222091</v>
      </c>
      <c r="Z94" s="7"/>
      <c r="AA94" s="7"/>
      <c r="AB94" s="7"/>
      <c r="AC94" s="7"/>
      <c r="AD94" s="7"/>
      <c r="AE94" s="7"/>
      <c r="AF94" s="7">
        <v>120367</v>
      </c>
      <c r="AG94" s="7">
        <v>8.8000000000000007</v>
      </c>
      <c r="AH94" s="7">
        <v>5048.2</v>
      </c>
      <c r="AI94" s="7">
        <v>851</v>
      </c>
      <c r="AJ94" s="7">
        <v>2457400</v>
      </c>
      <c r="AK94" s="7">
        <v>420</v>
      </c>
      <c r="AL94" s="7">
        <v>175.72650815</v>
      </c>
      <c r="AM94" s="7">
        <v>244.27349185</v>
      </c>
      <c r="AN94" s="7">
        <v>544.70000000000005</v>
      </c>
      <c r="AO94" s="7"/>
      <c r="AP94" s="7"/>
      <c r="AQ94" s="7"/>
      <c r="AR94" s="7"/>
    </row>
    <row r="95" spans="1:44" s="8" customFormat="1" x14ac:dyDescent="0.25">
      <c r="A95" s="4">
        <v>39965</v>
      </c>
      <c r="B95" s="7">
        <v>83.1</v>
      </c>
      <c r="C95" s="7"/>
      <c r="D95" s="7"/>
      <c r="E95" s="7"/>
      <c r="F95" s="7">
        <v>84.1</v>
      </c>
      <c r="G95" s="7">
        <v>82.1</v>
      </c>
      <c r="H95" s="7">
        <v>94</v>
      </c>
      <c r="I95" s="7">
        <v>90.5</v>
      </c>
      <c r="J95" s="7">
        <v>97.8</v>
      </c>
      <c r="K95" s="7">
        <v>97.5</v>
      </c>
      <c r="L95" s="7">
        <v>88.3</v>
      </c>
      <c r="M95" s="7">
        <v>95.2</v>
      </c>
      <c r="N95" s="7">
        <v>98.4</v>
      </c>
      <c r="O95" s="7">
        <v>96.7</v>
      </c>
      <c r="P95" s="7"/>
      <c r="Q95" s="7"/>
      <c r="R95" s="7">
        <v>628.9</v>
      </c>
      <c r="S95" s="7">
        <v>739.8</v>
      </c>
      <c r="T95" s="7">
        <v>6619.7</v>
      </c>
      <c r="U95" s="7">
        <v>100.6</v>
      </c>
      <c r="V95" s="7"/>
      <c r="W95" s="7">
        <v>124587</v>
      </c>
      <c r="X95" s="7">
        <v>71830.2</v>
      </c>
      <c r="Y95" s="7">
        <v>1177916</v>
      </c>
      <c r="Z95" s="7"/>
      <c r="AA95" s="7"/>
      <c r="AB95" s="7"/>
      <c r="AC95" s="7"/>
      <c r="AD95" s="7"/>
      <c r="AE95" s="7"/>
      <c r="AF95" s="7">
        <v>120752</v>
      </c>
      <c r="AG95" s="7">
        <v>8.8000000000000007</v>
      </c>
      <c r="AH95" s="7">
        <v>6042.7</v>
      </c>
      <c r="AI95" s="7">
        <v>1046.5999999999999</v>
      </c>
      <c r="AJ95" s="7">
        <v>2875600</v>
      </c>
      <c r="AK95" s="7">
        <v>530.70000000000005</v>
      </c>
      <c r="AL95" s="7">
        <v>199.96257933999999</v>
      </c>
      <c r="AM95" s="7">
        <v>330.73742066</v>
      </c>
      <c r="AN95" s="7">
        <v>775.9</v>
      </c>
      <c r="AO95" s="7"/>
      <c r="AP95" s="7"/>
      <c r="AQ95" s="7"/>
      <c r="AR95" s="7"/>
    </row>
    <row r="96" spans="1:44" s="8" customFormat="1" x14ac:dyDescent="0.25">
      <c r="A96" s="4">
        <v>39995</v>
      </c>
      <c r="B96" s="7">
        <v>85</v>
      </c>
      <c r="C96" s="7"/>
      <c r="D96" s="7"/>
      <c r="E96" s="7"/>
      <c r="F96" s="7">
        <v>92</v>
      </c>
      <c r="G96" s="7">
        <v>89.5</v>
      </c>
      <c r="H96" s="7">
        <v>92.5</v>
      </c>
      <c r="I96" s="7">
        <v>88.9</v>
      </c>
      <c r="J96" s="7">
        <v>96.5</v>
      </c>
      <c r="K96" s="7">
        <v>99.4</v>
      </c>
      <c r="L96" s="7">
        <v>85.1</v>
      </c>
      <c r="M96" s="7">
        <v>93</v>
      </c>
      <c r="N96" s="7">
        <v>99.8</v>
      </c>
      <c r="O96" s="7">
        <v>94.6</v>
      </c>
      <c r="P96" s="7"/>
      <c r="Q96" s="7"/>
      <c r="R96" s="7">
        <v>758.4</v>
      </c>
      <c r="S96" s="7">
        <v>932.3</v>
      </c>
      <c r="T96" s="7">
        <v>7929.1</v>
      </c>
      <c r="U96" s="7">
        <v>100.63</v>
      </c>
      <c r="V96" s="7"/>
      <c r="W96" s="7">
        <v>150795.20000000001</v>
      </c>
      <c r="X96" s="7">
        <v>85783.7</v>
      </c>
      <c r="Y96" s="7">
        <v>1148505</v>
      </c>
      <c r="Z96" s="7"/>
      <c r="AA96" s="7"/>
      <c r="AB96" s="7"/>
      <c r="AC96" s="7"/>
      <c r="AD96" s="7"/>
      <c r="AE96" s="7"/>
      <c r="AF96" s="7">
        <v>117264</v>
      </c>
      <c r="AG96" s="7">
        <v>8.6999999999999993</v>
      </c>
      <c r="AH96" s="7">
        <v>7353.7</v>
      </c>
      <c r="AI96" s="7">
        <v>1242.5999999999999</v>
      </c>
      <c r="AJ96" s="7">
        <v>3575200</v>
      </c>
      <c r="AK96" s="7">
        <v>633.6</v>
      </c>
      <c r="AL96" s="7">
        <v>272.40712746000003</v>
      </c>
      <c r="AM96" s="7">
        <v>361.19287254</v>
      </c>
      <c r="AN96" s="7">
        <v>805</v>
      </c>
      <c r="AO96" s="7"/>
      <c r="AP96" s="7"/>
      <c r="AQ96" s="7"/>
      <c r="AR96" s="7"/>
    </row>
    <row r="97" spans="1:44" s="8" customFormat="1" x14ac:dyDescent="0.25">
      <c r="A97" s="4">
        <v>40026</v>
      </c>
      <c r="B97" s="7">
        <v>87.3</v>
      </c>
      <c r="C97" s="7"/>
      <c r="D97" s="7"/>
      <c r="E97" s="7"/>
      <c r="F97" s="7">
        <v>93.4</v>
      </c>
      <c r="G97" s="7">
        <v>107.7</v>
      </c>
      <c r="H97" s="7">
        <v>90.8</v>
      </c>
      <c r="I97" s="7">
        <v>87.4</v>
      </c>
      <c r="J97" s="7">
        <v>94.5</v>
      </c>
      <c r="K97" s="7">
        <v>103.7</v>
      </c>
      <c r="L97" s="7">
        <v>82.5</v>
      </c>
      <c r="M97" s="7">
        <v>94.2</v>
      </c>
      <c r="N97" s="7">
        <v>88</v>
      </c>
      <c r="O97" s="7">
        <v>94.8</v>
      </c>
      <c r="P97" s="7"/>
      <c r="Q97" s="7"/>
      <c r="R97" s="7">
        <v>833.7</v>
      </c>
      <c r="S97" s="7">
        <v>1053.2</v>
      </c>
      <c r="T97" s="7">
        <v>9214.2000000000007</v>
      </c>
      <c r="U97" s="7">
        <v>100</v>
      </c>
      <c r="V97" s="7"/>
      <c r="W97" s="7">
        <v>177829.8</v>
      </c>
      <c r="X97" s="7">
        <v>99303.8</v>
      </c>
      <c r="Y97" s="7">
        <v>1120811</v>
      </c>
      <c r="Z97" s="7"/>
      <c r="AA97" s="7"/>
      <c r="AB97" s="7"/>
      <c r="AC97" s="7"/>
      <c r="AD97" s="7"/>
      <c r="AE97" s="7"/>
      <c r="AF97" s="7">
        <v>111512</v>
      </c>
      <c r="AG97" s="7">
        <v>8.5</v>
      </c>
      <c r="AH97" s="7">
        <v>8648.5</v>
      </c>
      <c r="AI97" s="7">
        <v>1407.8</v>
      </c>
      <c r="AJ97" s="7">
        <v>4052700</v>
      </c>
      <c r="AK97" s="7">
        <v>622.4</v>
      </c>
      <c r="AL97" s="7">
        <v>309.16807660000001</v>
      </c>
      <c r="AM97" s="7">
        <v>313.23192340000003</v>
      </c>
      <c r="AN97" s="7">
        <v>881.3</v>
      </c>
      <c r="AO97" s="7"/>
      <c r="AP97" s="7"/>
      <c r="AQ97" s="7"/>
      <c r="AR97" s="7"/>
    </row>
    <row r="98" spans="1:44" s="8" customFormat="1" x14ac:dyDescent="0.25">
      <c r="A98" s="4">
        <v>40057</v>
      </c>
      <c r="B98" s="7">
        <v>84.4</v>
      </c>
      <c r="C98" s="7"/>
      <c r="D98" s="7"/>
      <c r="E98" s="7"/>
      <c r="F98" s="7">
        <v>93.8</v>
      </c>
      <c r="G98" s="7">
        <v>98.3</v>
      </c>
      <c r="H98" s="7">
        <v>90.2</v>
      </c>
      <c r="I98" s="7">
        <v>86.5</v>
      </c>
      <c r="J98" s="7">
        <v>94.3</v>
      </c>
      <c r="K98" s="7">
        <v>101.7</v>
      </c>
      <c r="L98" s="7">
        <v>84.8</v>
      </c>
      <c r="M98" s="7">
        <v>93.7</v>
      </c>
      <c r="N98" s="7">
        <v>106.9</v>
      </c>
      <c r="O98" s="7">
        <v>95.1</v>
      </c>
      <c r="P98" s="7"/>
      <c r="Q98" s="7"/>
      <c r="R98" s="7">
        <v>936.9</v>
      </c>
      <c r="S98" s="7">
        <v>1176.0999999999999</v>
      </c>
      <c r="T98" s="7">
        <v>10503.9</v>
      </c>
      <c r="U98" s="7">
        <v>99.97</v>
      </c>
      <c r="V98" s="7"/>
      <c r="W98" s="7">
        <v>206432</v>
      </c>
      <c r="X98" s="7">
        <v>114858.5</v>
      </c>
      <c r="Y98" s="7">
        <v>1103611</v>
      </c>
      <c r="Z98" s="7"/>
      <c r="AA98" s="7"/>
      <c r="AB98" s="7"/>
      <c r="AC98" s="7"/>
      <c r="AD98" s="7"/>
      <c r="AE98" s="7"/>
      <c r="AF98" s="7">
        <v>119640</v>
      </c>
      <c r="AG98" s="7">
        <v>8.1</v>
      </c>
      <c r="AH98" s="7">
        <v>9555</v>
      </c>
      <c r="AI98" s="7">
        <v>1567.7</v>
      </c>
      <c r="AJ98" s="7">
        <v>4564100</v>
      </c>
      <c r="AK98" s="7">
        <v>689.3</v>
      </c>
      <c r="AL98" s="7">
        <v>360.54394166999998</v>
      </c>
      <c r="AM98" s="7">
        <v>328.75605832999997</v>
      </c>
      <c r="AN98" s="7">
        <v>861.5</v>
      </c>
      <c r="AO98" s="7"/>
      <c r="AP98" s="7"/>
      <c r="AQ98" s="7"/>
      <c r="AR98" s="7"/>
    </row>
    <row r="99" spans="1:44" s="8" customFormat="1" x14ac:dyDescent="0.25">
      <c r="A99" s="4">
        <v>40087</v>
      </c>
      <c r="B99" s="7">
        <v>88.4</v>
      </c>
      <c r="C99" s="7"/>
      <c r="D99" s="7"/>
      <c r="E99" s="7"/>
      <c r="F99" s="7">
        <v>95.2</v>
      </c>
      <c r="G99" s="7">
        <v>91.9</v>
      </c>
      <c r="H99" s="7">
        <v>91.7</v>
      </c>
      <c r="I99" s="7">
        <v>87.7</v>
      </c>
      <c r="J99" s="7">
        <v>96.2</v>
      </c>
      <c r="K99" s="7">
        <v>107.3</v>
      </c>
      <c r="L99" s="7">
        <v>82.7</v>
      </c>
      <c r="M99" s="7">
        <v>93.2</v>
      </c>
      <c r="N99" s="7">
        <v>106.2</v>
      </c>
      <c r="O99" s="7">
        <v>96.5</v>
      </c>
      <c r="P99" s="7"/>
      <c r="Q99" s="7"/>
      <c r="R99" s="7">
        <v>1071.7</v>
      </c>
      <c r="S99" s="7">
        <v>1306.9000000000001</v>
      </c>
      <c r="T99" s="7">
        <v>11706.2</v>
      </c>
      <c r="U99" s="7">
        <v>100</v>
      </c>
      <c r="V99" s="7"/>
      <c r="W99" s="7">
        <v>236823.7</v>
      </c>
      <c r="X99" s="7">
        <v>131686.6</v>
      </c>
      <c r="Y99" s="7">
        <v>1004772</v>
      </c>
      <c r="Z99" s="7"/>
      <c r="AA99" s="7"/>
      <c r="AB99" s="7"/>
      <c r="AC99" s="7"/>
      <c r="AD99" s="7"/>
      <c r="AE99" s="7"/>
      <c r="AF99" s="7">
        <v>116676</v>
      </c>
      <c r="AG99" s="7">
        <v>8.1999999999999993</v>
      </c>
      <c r="AH99" s="7">
        <v>10785.8</v>
      </c>
      <c r="AI99" s="7">
        <v>1729.2</v>
      </c>
      <c r="AJ99" s="7">
        <v>5175700</v>
      </c>
      <c r="AK99" s="7">
        <v>673.2</v>
      </c>
      <c r="AL99" s="7">
        <v>295.46852489999998</v>
      </c>
      <c r="AM99" s="7">
        <v>377.73147510000001</v>
      </c>
      <c r="AN99" s="7">
        <v>827.2</v>
      </c>
      <c r="AO99" s="7"/>
      <c r="AP99" s="7"/>
      <c r="AQ99" s="7"/>
      <c r="AR99" s="7"/>
    </row>
    <row r="100" spans="1:44" s="8" customFormat="1" x14ac:dyDescent="0.25">
      <c r="A100" s="4">
        <v>40118</v>
      </c>
      <c r="B100" s="7">
        <v>89.7</v>
      </c>
      <c r="C100" s="7"/>
      <c r="D100" s="7"/>
      <c r="E100" s="7"/>
      <c r="F100" s="7">
        <v>105.1</v>
      </c>
      <c r="G100" s="7">
        <v>90.1</v>
      </c>
      <c r="H100" s="7">
        <v>93.9</v>
      </c>
      <c r="I100" s="7">
        <v>90.4</v>
      </c>
      <c r="J100" s="7">
        <v>97.8</v>
      </c>
      <c r="K100" s="7">
        <v>114.6</v>
      </c>
      <c r="L100" s="7">
        <v>79.5</v>
      </c>
      <c r="M100" s="7">
        <v>95.3</v>
      </c>
      <c r="N100" s="7">
        <v>101.6</v>
      </c>
      <c r="O100" s="7">
        <v>99.5</v>
      </c>
      <c r="P100" s="7"/>
      <c r="Q100" s="7"/>
      <c r="R100" s="7">
        <v>1122.3</v>
      </c>
      <c r="S100" s="7">
        <v>1437.7</v>
      </c>
      <c r="T100" s="7">
        <v>12995.1</v>
      </c>
      <c r="U100" s="7">
        <v>100.29</v>
      </c>
      <c r="V100" s="7"/>
      <c r="W100" s="7">
        <v>267567</v>
      </c>
      <c r="X100" s="7">
        <v>148555.20000000001</v>
      </c>
      <c r="Y100" s="7">
        <v>893021</v>
      </c>
      <c r="Z100" s="7"/>
      <c r="AA100" s="7"/>
      <c r="AB100" s="7"/>
      <c r="AC100" s="7"/>
      <c r="AD100" s="7"/>
      <c r="AE100" s="7"/>
      <c r="AF100" s="7">
        <v>105300</v>
      </c>
      <c r="AG100" s="7">
        <v>8.4</v>
      </c>
      <c r="AH100" s="7">
        <v>11871.7</v>
      </c>
      <c r="AI100" s="7">
        <v>1883.5</v>
      </c>
      <c r="AJ100" s="7">
        <v>5652400</v>
      </c>
      <c r="AK100" s="7">
        <v>658.3</v>
      </c>
      <c r="AL100" s="7">
        <v>305.54309552000001</v>
      </c>
      <c r="AM100" s="7">
        <v>352.75690448</v>
      </c>
      <c r="AN100" s="7">
        <v>909.9</v>
      </c>
      <c r="AO100" s="7"/>
      <c r="AP100" s="7"/>
      <c r="AQ100" s="7"/>
      <c r="AR100" s="7"/>
    </row>
    <row r="101" spans="1:44" s="8" customFormat="1" x14ac:dyDescent="0.25">
      <c r="A101" s="4">
        <v>40148</v>
      </c>
      <c r="B101" s="7">
        <v>96.9</v>
      </c>
      <c r="C101" s="7"/>
      <c r="D101" s="7"/>
      <c r="E101" s="7"/>
      <c r="F101" s="7">
        <v>106.7</v>
      </c>
      <c r="G101" s="7">
        <v>93.7</v>
      </c>
      <c r="H101" s="7">
        <v>96.8</v>
      </c>
      <c r="I101" s="7">
        <v>93.5</v>
      </c>
      <c r="J101" s="7">
        <v>100.4</v>
      </c>
      <c r="K101" s="7">
        <v>109.2</v>
      </c>
      <c r="L101" s="7">
        <v>87.6</v>
      </c>
      <c r="M101" s="7">
        <v>98.3</v>
      </c>
      <c r="N101" s="7">
        <v>106.3</v>
      </c>
      <c r="O101" s="7">
        <v>101.3</v>
      </c>
      <c r="P101" s="7"/>
      <c r="Q101" s="7"/>
      <c r="R101" s="7">
        <v>1264.5999999999999</v>
      </c>
      <c r="S101" s="7">
        <v>1665.8</v>
      </c>
      <c r="T101" s="7">
        <v>16048.3</v>
      </c>
      <c r="U101" s="7">
        <v>100.41</v>
      </c>
      <c r="V101" s="7"/>
      <c r="W101" s="7">
        <v>301666</v>
      </c>
      <c r="X101" s="7">
        <v>167348</v>
      </c>
      <c r="Y101" s="7">
        <v>724379</v>
      </c>
      <c r="Z101" s="7"/>
      <c r="AA101" s="7"/>
      <c r="AB101" s="7"/>
      <c r="AC101" s="7"/>
      <c r="AD101" s="7"/>
      <c r="AE101" s="7"/>
      <c r="AF101" s="7">
        <v>128137</v>
      </c>
      <c r="AG101" s="7">
        <v>8</v>
      </c>
      <c r="AH101" s="7">
        <v>13599.7</v>
      </c>
      <c r="AI101" s="7">
        <v>2121.1</v>
      </c>
      <c r="AJ101" s="7">
        <v>6288295.5060000001</v>
      </c>
      <c r="AK101" s="7">
        <v>891.8</v>
      </c>
      <c r="AL101" s="7">
        <v>387.38062386000001</v>
      </c>
      <c r="AM101" s="7">
        <v>504.41937614</v>
      </c>
      <c r="AN101" s="7">
        <v>1458</v>
      </c>
      <c r="AO101" s="7"/>
      <c r="AP101" s="7"/>
      <c r="AQ101" s="7"/>
      <c r="AR101" s="7"/>
    </row>
    <row r="102" spans="1:44" s="8" customFormat="1" x14ac:dyDescent="0.25">
      <c r="A102" s="4">
        <v>40179</v>
      </c>
      <c r="B102" s="7">
        <v>94.3</v>
      </c>
      <c r="C102" s="7"/>
      <c r="D102" s="7"/>
      <c r="E102" s="7"/>
      <c r="F102" s="7">
        <v>112.2</v>
      </c>
      <c r="G102" s="7">
        <v>99.6</v>
      </c>
      <c r="H102" s="7">
        <v>100.8</v>
      </c>
      <c r="I102" s="7">
        <v>98.5</v>
      </c>
      <c r="J102" s="7">
        <v>103.3</v>
      </c>
      <c r="K102" s="7">
        <v>96.2</v>
      </c>
      <c r="L102" s="7">
        <v>97.2</v>
      </c>
      <c r="M102" s="7">
        <v>98.1</v>
      </c>
      <c r="N102" s="7">
        <v>99.3</v>
      </c>
      <c r="O102" s="7">
        <v>101.2</v>
      </c>
      <c r="P102" s="7"/>
      <c r="Q102" s="7"/>
      <c r="R102" s="7">
        <v>41.3</v>
      </c>
      <c r="S102" s="7">
        <v>85.5</v>
      </c>
      <c r="T102" s="7">
        <v>576.70000000000005</v>
      </c>
      <c r="U102" s="7">
        <v>101.64</v>
      </c>
      <c r="V102" s="7"/>
      <c r="W102" s="7">
        <v>27780.6489</v>
      </c>
      <c r="X102" s="7">
        <v>9674</v>
      </c>
      <c r="Y102" s="7">
        <v>801597</v>
      </c>
      <c r="Z102" s="7"/>
      <c r="AA102" s="7"/>
      <c r="AB102" s="7"/>
      <c r="AC102" s="7"/>
      <c r="AD102" s="7"/>
      <c r="AE102" s="7"/>
      <c r="AF102" s="7">
        <v>74002</v>
      </c>
      <c r="AG102" s="7">
        <v>8.1999999999999993</v>
      </c>
      <c r="AH102" s="7">
        <v>972.7</v>
      </c>
      <c r="AI102" s="7">
        <v>53.3</v>
      </c>
      <c r="AJ102" s="7">
        <v>503010.2</v>
      </c>
      <c r="AK102" s="7">
        <v>737.6</v>
      </c>
      <c r="AL102" s="7">
        <v>294.51489996999999</v>
      </c>
      <c r="AM102" s="7">
        <v>443.08510002999998</v>
      </c>
      <c r="AN102" s="7">
        <v>650.5</v>
      </c>
      <c r="AO102" s="7"/>
      <c r="AP102" s="7"/>
      <c r="AQ102" s="7"/>
      <c r="AR102" s="7"/>
    </row>
    <row r="103" spans="1:44" s="8" customFormat="1" x14ac:dyDescent="0.25">
      <c r="A103" s="4">
        <v>40210</v>
      </c>
      <c r="B103" s="7">
        <v>98.5</v>
      </c>
      <c r="C103" s="7"/>
      <c r="D103" s="7"/>
      <c r="E103" s="7"/>
      <c r="F103" s="7">
        <v>110.4</v>
      </c>
      <c r="G103" s="7">
        <v>104.9</v>
      </c>
      <c r="H103" s="7">
        <v>102</v>
      </c>
      <c r="I103" s="7">
        <v>100.5</v>
      </c>
      <c r="J103" s="7">
        <v>103.7</v>
      </c>
      <c r="K103" s="7">
        <v>102</v>
      </c>
      <c r="L103" s="7">
        <v>98.3</v>
      </c>
      <c r="M103" s="7">
        <v>99.9</v>
      </c>
      <c r="N103" s="7">
        <v>99.5</v>
      </c>
      <c r="O103" s="7">
        <v>102.5</v>
      </c>
      <c r="P103" s="7"/>
      <c r="Q103" s="7"/>
      <c r="R103" s="7">
        <v>73.599999999999994</v>
      </c>
      <c r="S103" s="7">
        <v>218.3</v>
      </c>
      <c r="T103" s="7">
        <v>1757.7</v>
      </c>
      <c r="U103" s="7">
        <v>100.86</v>
      </c>
      <c r="V103" s="7"/>
      <c r="W103" s="7">
        <v>58472.517599999999</v>
      </c>
      <c r="X103" s="7">
        <v>23671.3</v>
      </c>
      <c r="Y103" s="7">
        <v>888267</v>
      </c>
      <c r="Z103" s="7"/>
      <c r="AA103" s="7"/>
      <c r="AB103" s="7"/>
      <c r="AC103" s="7"/>
      <c r="AD103" s="7"/>
      <c r="AE103" s="7"/>
      <c r="AF103" s="7">
        <v>91930</v>
      </c>
      <c r="AG103" s="7">
        <v>7.7</v>
      </c>
      <c r="AH103" s="7">
        <v>2001.4</v>
      </c>
      <c r="AI103" s="7">
        <v>247.9</v>
      </c>
      <c r="AJ103" s="7">
        <v>953537.1</v>
      </c>
      <c r="AK103" s="7">
        <v>570.79999999999995</v>
      </c>
      <c r="AL103" s="7">
        <v>300.76371884000002</v>
      </c>
      <c r="AM103" s="7">
        <v>270.03628115999999</v>
      </c>
      <c r="AN103" s="7">
        <v>827.4</v>
      </c>
      <c r="AO103" s="7"/>
      <c r="AP103" s="7"/>
      <c r="AQ103" s="7"/>
      <c r="AR103" s="7"/>
    </row>
    <row r="104" spans="1:44" s="8" customFormat="1" x14ac:dyDescent="0.25">
      <c r="A104" s="4">
        <v>40238</v>
      </c>
      <c r="B104" s="7">
        <v>98.6</v>
      </c>
      <c r="C104" s="7"/>
      <c r="D104" s="7"/>
      <c r="E104" s="7"/>
      <c r="F104" s="7">
        <v>112.2</v>
      </c>
      <c r="G104" s="7">
        <v>108.5</v>
      </c>
      <c r="H104" s="7">
        <v>104.2</v>
      </c>
      <c r="I104" s="7">
        <v>104.3</v>
      </c>
      <c r="J104" s="7">
        <v>104.1</v>
      </c>
      <c r="K104" s="7">
        <v>103.5</v>
      </c>
      <c r="L104" s="7">
        <v>100.8</v>
      </c>
      <c r="M104" s="7">
        <v>101.6</v>
      </c>
      <c r="N104" s="7">
        <v>100.1</v>
      </c>
      <c r="O104" s="7">
        <v>103</v>
      </c>
      <c r="P104" s="7"/>
      <c r="Q104" s="7"/>
      <c r="R104" s="7">
        <v>386.6</v>
      </c>
      <c r="S104" s="7">
        <v>358.8</v>
      </c>
      <c r="T104" s="7">
        <v>3220.7</v>
      </c>
      <c r="U104" s="7">
        <v>100.63</v>
      </c>
      <c r="V104" s="7"/>
      <c r="W104" s="7">
        <v>92282.679499999998</v>
      </c>
      <c r="X104" s="7">
        <v>40897.599999999999</v>
      </c>
      <c r="Y104" s="7">
        <v>987036</v>
      </c>
      <c r="Z104" s="7"/>
      <c r="AA104" s="7"/>
      <c r="AB104" s="7"/>
      <c r="AC104" s="7"/>
      <c r="AD104" s="7"/>
      <c r="AE104" s="7"/>
      <c r="AF104" s="7">
        <v>126701</v>
      </c>
      <c r="AG104" s="7">
        <v>7.8</v>
      </c>
      <c r="AH104" s="7">
        <v>3463.1</v>
      </c>
      <c r="AI104" s="7">
        <v>456.6</v>
      </c>
      <c r="AJ104" s="7">
        <v>1757601.4</v>
      </c>
      <c r="AK104" s="7">
        <v>646.6</v>
      </c>
      <c r="AL104" s="7">
        <v>282.26908986000001</v>
      </c>
      <c r="AM104" s="7">
        <v>364.33091014000001</v>
      </c>
      <c r="AN104" s="7">
        <v>721.6</v>
      </c>
      <c r="AO104" s="7"/>
      <c r="AP104" s="7"/>
      <c r="AQ104" s="7"/>
      <c r="AR104" s="7"/>
    </row>
    <row r="105" spans="1:44" s="8" customFormat="1" x14ac:dyDescent="0.25">
      <c r="A105" s="4">
        <v>40269</v>
      </c>
      <c r="B105" s="7">
        <v>102.8</v>
      </c>
      <c r="C105" s="7"/>
      <c r="D105" s="7"/>
      <c r="E105" s="7"/>
      <c r="F105" s="7">
        <v>115.6</v>
      </c>
      <c r="G105" s="7">
        <v>108.5</v>
      </c>
      <c r="H105" s="7">
        <v>106</v>
      </c>
      <c r="I105" s="7">
        <v>107.2</v>
      </c>
      <c r="J105" s="7">
        <v>104.8</v>
      </c>
      <c r="K105" s="7">
        <v>104.2</v>
      </c>
      <c r="L105" s="7">
        <v>100.4</v>
      </c>
      <c r="M105" s="7">
        <v>101.5</v>
      </c>
      <c r="N105" s="7">
        <v>99.5</v>
      </c>
      <c r="O105" s="7">
        <v>105.9</v>
      </c>
      <c r="P105" s="7"/>
      <c r="Q105" s="7"/>
      <c r="R105" s="7">
        <v>664.8</v>
      </c>
      <c r="S105" s="7">
        <v>507</v>
      </c>
      <c r="T105" s="7">
        <v>4689.8999999999996</v>
      </c>
      <c r="U105" s="7">
        <v>100.29</v>
      </c>
      <c r="V105" s="7"/>
      <c r="W105" s="7">
        <v>125701.4722</v>
      </c>
      <c r="X105" s="7">
        <v>58678.7</v>
      </c>
      <c r="Y105" s="7">
        <v>1173766</v>
      </c>
      <c r="Z105" s="7"/>
      <c r="AA105" s="7"/>
      <c r="AB105" s="7"/>
      <c r="AC105" s="7"/>
      <c r="AD105" s="7"/>
      <c r="AE105" s="7"/>
      <c r="AF105" s="7">
        <v>165565</v>
      </c>
      <c r="AG105" s="7">
        <v>7.8</v>
      </c>
      <c r="AH105" s="7">
        <v>4998.8999999999996</v>
      </c>
      <c r="AI105" s="7">
        <v>674.2</v>
      </c>
      <c r="AJ105" s="7">
        <v>2577885.1</v>
      </c>
      <c r="AK105" s="7">
        <v>663.4</v>
      </c>
      <c r="AL105" s="7">
        <v>271.85727692</v>
      </c>
      <c r="AM105" s="7">
        <v>391.54272307999997</v>
      </c>
      <c r="AN105" s="7">
        <v>831.1</v>
      </c>
      <c r="AO105" s="7"/>
      <c r="AP105" s="7"/>
      <c r="AQ105" s="7"/>
      <c r="AR105" s="7"/>
    </row>
    <row r="106" spans="1:44" s="8" customFormat="1" x14ac:dyDescent="0.25">
      <c r="A106" s="4">
        <v>40299</v>
      </c>
      <c r="B106" s="7">
        <v>103</v>
      </c>
      <c r="C106" s="7"/>
      <c r="D106" s="7"/>
      <c r="E106" s="7"/>
      <c r="F106" s="7">
        <v>114.2</v>
      </c>
      <c r="G106" s="7">
        <v>104.5</v>
      </c>
      <c r="H106" s="7">
        <v>107.1</v>
      </c>
      <c r="I106" s="7">
        <v>108.4</v>
      </c>
      <c r="J106" s="7">
        <v>105.7</v>
      </c>
      <c r="K106" s="7">
        <v>106.2</v>
      </c>
      <c r="L106" s="7">
        <v>103.2</v>
      </c>
      <c r="M106" s="7">
        <v>102.1</v>
      </c>
      <c r="N106" s="7">
        <v>99.4</v>
      </c>
      <c r="O106" s="7">
        <v>105.8</v>
      </c>
      <c r="P106" s="7"/>
      <c r="Q106" s="7"/>
      <c r="R106" s="7">
        <v>793.8</v>
      </c>
      <c r="S106" s="7">
        <v>642.20000000000005</v>
      </c>
      <c r="T106" s="7">
        <v>5893.9</v>
      </c>
      <c r="U106" s="7">
        <v>100.5</v>
      </c>
      <c r="V106" s="7"/>
      <c r="W106" s="7">
        <v>157415.59</v>
      </c>
      <c r="X106" s="7">
        <v>76670.2</v>
      </c>
      <c r="Y106" s="7">
        <v>1322977</v>
      </c>
      <c r="Z106" s="7"/>
      <c r="AA106" s="7"/>
      <c r="AB106" s="7"/>
      <c r="AC106" s="7"/>
      <c r="AD106" s="7"/>
      <c r="AE106" s="7"/>
      <c r="AF106" s="7">
        <v>159022</v>
      </c>
      <c r="AG106" s="7">
        <v>7.6</v>
      </c>
      <c r="AH106" s="7">
        <v>6182.8</v>
      </c>
      <c r="AI106" s="7">
        <v>868.8</v>
      </c>
      <c r="AJ106" s="7">
        <v>3140370.3</v>
      </c>
      <c r="AK106" s="7">
        <v>577.4</v>
      </c>
      <c r="AL106" s="7">
        <v>319.86321031</v>
      </c>
      <c r="AM106" s="7">
        <v>257.53678968999998</v>
      </c>
      <c r="AN106" s="7">
        <v>628.5</v>
      </c>
      <c r="AO106" s="7"/>
      <c r="AP106" s="7"/>
      <c r="AQ106" s="7"/>
      <c r="AR106" s="7"/>
    </row>
    <row r="107" spans="1:44" s="8" customFormat="1" x14ac:dyDescent="0.25">
      <c r="A107" s="4">
        <v>40330</v>
      </c>
      <c r="B107" s="7">
        <v>112.1</v>
      </c>
      <c r="C107" s="7"/>
      <c r="D107" s="7"/>
      <c r="E107" s="7"/>
      <c r="F107" s="7">
        <v>109.2</v>
      </c>
      <c r="G107" s="7">
        <v>105.8</v>
      </c>
      <c r="H107" s="7">
        <v>108</v>
      </c>
      <c r="I107" s="7">
        <v>109.3</v>
      </c>
      <c r="J107" s="7">
        <v>106.6</v>
      </c>
      <c r="K107" s="7">
        <v>109.4</v>
      </c>
      <c r="L107" s="7">
        <v>104.1</v>
      </c>
      <c r="M107" s="7">
        <v>101.1</v>
      </c>
      <c r="N107" s="7">
        <v>95.2</v>
      </c>
      <c r="O107" s="7">
        <v>106.7</v>
      </c>
      <c r="P107" s="7"/>
      <c r="Q107" s="7"/>
      <c r="R107" s="7">
        <v>935.3</v>
      </c>
      <c r="S107" s="7">
        <v>794.1</v>
      </c>
      <c r="T107" s="7">
        <v>7331.2</v>
      </c>
      <c r="U107" s="7">
        <v>100.39</v>
      </c>
      <c r="V107" s="7"/>
      <c r="W107" s="7">
        <v>189315.03580000001</v>
      </c>
      <c r="X107" s="7">
        <v>94956.2</v>
      </c>
      <c r="Y107" s="7">
        <v>1278946</v>
      </c>
      <c r="Z107" s="7"/>
      <c r="AA107" s="7"/>
      <c r="AB107" s="7"/>
      <c r="AC107" s="7"/>
      <c r="AD107" s="7"/>
      <c r="AE107" s="7"/>
      <c r="AF107" s="7">
        <v>176026</v>
      </c>
      <c r="AG107" s="7">
        <v>7.3</v>
      </c>
      <c r="AH107" s="7">
        <v>7603.5</v>
      </c>
      <c r="AI107" s="7">
        <v>1081.8</v>
      </c>
      <c r="AJ107" s="7">
        <v>3708048</v>
      </c>
      <c r="AK107" s="7">
        <v>802.2</v>
      </c>
      <c r="AL107" s="7">
        <v>321.65336181999999</v>
      </c>
      <c r="AM107" s="7">
        <v>480.54663818</v>
      </c>
      <c r="AN107" s="7">
        <v>727.2</v>
      </c>
      <c r="AO107" s="7"/>
      <c r="AP107" s="7"/>
      <c r="AQ107" s="7"/>
      <c r="AR107" s="7"/>
    </row>
    <row r="108" spans="1:44" s="8" customFormat="1" x14ac:dyDescent="0.25">
      <c r="A108" s="4">
        <v>40360</v>
      </c>
      <c r="B108" s="7">
        <v>100.7</v>
      </c>
      <c r="C108" s="7"/>
      <c r="D108" s="7"/>
      <c r="E108" s="7"/>
      <c r="F108" s="7">
        <v>101.2</v>
      </c>
      <c r="G108" s="7">
        <v>105</v>
      </c>
      <c r="H108" s="7">
        <v>108.9</v>
      </c>
      <c r="I108" s="7">
        <v>109.4</v>
      </c>
      <c r="J108" s="7">
        <v>108.5</v>
      </c>
      <c r="K108" s="7">
        <v>104.1</v>
      </c>
      <c r="L108" s="7">
        <v>105.5</v>
      </c>
      <c r="M108" s="7">
        <v>100.8</v>
      </c>
      <c r="N108" s="7">
        <v>89.1</v>
      </c>
      <c r="O108" s="7">
        <v>106.6</v>
      </c>
      <c r="P108" s="7"/>
      <c r="Q108" s="7"/>
      <c r="R108" s="7">
        <v>1091.9000000000001</v>
      </c>
      <c r="S108" s="7">
        <v>967.1</v>
      </c>
      <c r="T108" s="7">
        <v>8717</v>
      </c>
      <c r="U108" s="7">
        <v>100.36</v>
      </c>
      <c r="V108" s="7"/>
      <c r="W108" s="7">
        <v>220543.88279999999</v>
      </c>
      <c r="X108" s="7">
        <v>114315.43515761</v>
      </c>
      <c r="Y108" s="7">
        <v>1270023</v>
      </c>
      <c r="Z108" s="7"/>
      <c r="AA108" s="7"/>
      <c r="AB108" s="7"/>
      <c r="AC108" s="7"/>
      <c r="AD108" s="7"/>
      <c r="AE108" s="7"/>
      <c r="AF108" s="7">
        <v>177333</v>
      </c>
      <c r="AG108" s="7">
        <v>7.4</v>
      </c>
      <c r="AH108" s="7">
        <v>9010.5</v>
      </c>
      <c r="AI108" s="7">
        <v>1293.8</v>
      </c>
      <c r="AJ108" s="7">
        <v>4424026.5999999996</v>
      </c>
      <c r="AK108" s="7">
        <v>660.6</v>
      </c>
      <c r="AL108" s="7">
        <v>315.0343173</v>
      </c>
      <c r="AM108" s="7">
        <v>345.56568270000002</v>
      </c>
      <c r="AN108" s="7">
        <v>785</v>
      </c>
      <c r="AO108" s="7"/>
      <c r="AP108" s="7"/>
      <c r="AQ108" s="7"/>
      <c r="AR108" s="7"/>
    </row>
    <row r="109" spans="1:44" s="8" customFormat="1" x14ac:dyDescent="0.25">
      <c r="A109" s="4">
        <v>40391</v>
      </c>
      <c r="B109" s="7">
        <v>109.7</v>
      </c>
      <c r="C109" s="7"/>
      <c r="D109" s="7"/>
      <c r="E109" s="7"/>
      <c r="F109" s="7">
        <v>101.4</v>
      </c>
      <c r="G109" s="7">
        <v>97.1</v>
      </c>
      <c r="H109" s="7">
        <v>109.2</v>
      </c>
      <c r="I109" s="7">
        <v>110.3</v>
      </c>
      <c r="J109" s="7">
        <v>108</v>
      </c>
      <c r="K109" s="7">
        <v>104</v>
      </c>
      <c r="L109" s="7">
        <v>104.8</v>
      </c>
      <c r="M109" s="7">
        <v>101.4</v>
      </c>
      <c r="N109" s="7">
        <v>75.599999999999994</v>
      </c>
      <c r="O109" s="7">
        <v>105.6</v>
      </c>
      <c r="P109" s="7"/>
      <c r="Q109" s="7"/>
      <c r="R109" s="7">
        <v>1208.0999999999999</v>
      </c>
      <c r="S109" s="7">
        <v>1104.0999999999999</v>
      </c>
      <c r="T109" s="7">
        <v>9988.9</v>
      </c>
      <c r="U109" s="7">
        <v>100.55</v>
      </c>
      <c r="V109" s="7"/>
      <c r="W109" s="7">
        <v>252278.06020000001</v>
      </c>
      <c r="X109" s="7">
        <v>136430.34655660999</v>
      </c>
      <c r="Y109" s="7">
        <v>1256475</v>
      </c>
      <c r="Z109" s="7"/>
      <c r="AA109" s="7"/>
      <c r="AB109" s="7"/>
      <c r="AC109" s="7"/>
      <c r="AD109" s="7"/>
      <c r="AE109" s="7"/>
      <c r="AF109" s="7">
        <v>169987</v>
      </c>
      <c r="AG109" s="7">
        <v>7.4</v>
      </c>
      <c r="AH109" s="7">
        <v>10236.1</v>
      </c>
      <c r="AI109" s="7">
        <v>1477.5</v>
      </c>
      <c r="AJ109" s="7">
        <v>4995770.4000000004</v>
      </c>
      <c r="AK109" s="7">
        <v>642</v>
      </c>
      <c r="AL109" s="7">
        <v>315.47017206999999</v>
      </c>
      <c r="AM109" s="7">
        <v>326.52982793000001</v>
      </c>
      <c r="AN109" s="7">
        <v>752.6</v>
      </c>
      <c r="AO109" s="7"/>
      <c r="AP109" s="7"/>
      <c r="AQ109" s="7"/>
      <c r="AR109" s="7"/>
    </row>
    <row r="110" spans="1:44" s="8" customFormat="1" x14ac:dyDescent="0.25">
      <c r="A110" s="4">
        <v>40422</v>
      </c>
      <c r="B110" s="7">
        <v>114</v>
      </c>
      <c r="C110" s="7"/>
      <c r="D110" s="7"/>
      <c r="E110" s="7"/>
      <c r="F110" s="7">
        <v>102.5</v>
      </c>
      <c r="G110" s="7">
        <v>110.4</v>
      </c>
      <c r="H110" s="7">
        <v>107.7</v>
      </c>
      <c r="I110" s="7">
        <v>109.8</v>
      </c>
      <c r="J110" s="7">
        <v>105.6</v>
      </c>
      <c r="K110" s="7">
        <v>102.7</v>
      </c>
      <c r="L110" s="7">
        <v>102.5</v>
      </c>
      <c r="M110" s="7">
        <v>102.2</v>
      </c>
      <c r="N110" s="7">
        <v>74.3</v>
      </c>
      <c r="O110" s="7">
        <v>103.2</v>
      </c>
      <c r="P110" s="7"/>
      <c r="Q110" s="7"/>
      <c r="R110" s="7">
        <v>1342.3</v>
      </c>
      <c r="S110" s="7">
        <v>1241.5</v>
      </c>
      <c r="T110" s="7">
        <v>11309.8</v>
      </c>
      <c r="U110" s="7">
        <v>100.84</v>
      </c>
      <c r="V110" s="7"/>
      <c r="W110" s="7">
        <v>285995.22529999999</v>
      </c>
      <c r="X110" s="7">
        <v>158349.44020583</v>
      </c>
      <c r="Y110" s="7">
        <v>1235602</v>
      </c>
      <c r="Z110" s="7"/>
      <c r="AA110" s="7"/>
      <c r="AB110" s="7"/>
      <c r="AC110" s="7"/>
      <c r="AD110" s="7"/>
      <c r="AE110" s="7"/>
      <c r="AF110" s="7">
        <v>187057</v>
      </c>
      <c r="AG110" s="7">
        <v>7.2</v>
      </c>
      <c r="AH110" s="7">
        <v>11419.4</v>
      </c>
      <c r="AI110" s="7">
        <v>1656.6</v>
      </c>
      <c r="AJ110" s="7">
        <v>5595203.7999999998</v>
      </c>
      <c r="AK110" s="7">
        <v>708.2</v>
      </c>
      <c r="AL110" s="7">
        <v>309.42368851999998</v>
      </c>
      <c r="AM110" s="7">
        <v>398.77631148</v>
      </c>
      <c r="AN110" s="7">
        <v>777.5</v>
      </c>
      <c r="AO110" s="7"/>
      <c r="AP110" s="7"/>
      <c r="AQ110" s="7"/>
      <c r="AR110" s="7"/>
    </row>
    <row r="111" spans="1:44" s="8" customFormat="1" x14ac:dyDescent="0.25">
      <c r="A111" s="4">
        <v>40452</v>
      </c>
      <c r="B111" s="7">
        <v>102.5</v>
      </c>
      <c r="C111" s="7"/>
      <c r="D111" s="7"/>
      <c r="E111" s="7"/>
      <c r="F111" s="7">
        <v>103.8</v>
      </c>
      <c r="G111" s="7">
        <v>105.7</v>
      </c>
      <c r="H111" s="7">
        <v>107.5</v>
      </c>
      <c r="I111" s="7">
        <v>110.6</v>
      </c>
      <c r="J111" s="7">
        <v>104.4</v>
      </c>
      <c r="K111" s="7">
        <v>101.6</v>
      </c>
      <c r="L111" s="7">
        <v>104.2</v>
      </c>
      <c r="M111" s="7">
        <v>102.2</v>
      </c>
      <c r="N111" s="7">
        <v>95.5</v>
      </c>
      <c r="O111" s="7">
        <v>103</v>
      </c>
      <c r="P111" s="7"/>
      <c r="Q111" s="7"/>
      <c r="R111" s="7">
        <v>1485.9</v>
      </c>
      <c r="S111" s="7">
        <v>1383.8</v>
      </c>
      <c r="T111" s="7">
        <v>12729.9</v>
      </c>
      <c r="U111" s="7">
        <v>100.5</v>
      </c>
      <c r="V111" s="7"/>
      <c r="W111" s="7">
        <v>320856.25550000003</v>
      </c>
      <c r="X111" s="7">
        <v>181194.90685647001</v>
      </c>
      <c r="Y111" s="7">
        <v>1166630</v>
      </c>
      <c r="Z111" s="7"/>
      <c r="AA111" s="7"/>
      <c r="AB111" s="7"/>
      <c r="AC111" s="7"/>
      <c r="AD111" s="7"/>
      <c r="AE111" s="7"/>
      <c r="AF111" s="7">
        <v>189516</v>
      </c>
      <c r="AG111" s="7">
        <v>7.2</v>
      </c>
      <c r="AH111" s="7">
        <v>12766.1</v>
      </c>
      <c r="AI111" s="7">
        <v>1832.5</v>
      </c>
      <c r="AJ111" s="7">
        <v>6298750.9000000004</v>
      </c>
      <c r="AK111" s="7">
        <v>712.9</v>
      </c>
      <c r="AL111" s="7">
        <v>320.53660714</v>
      </c>
      <c r="AM111" s="7">
        <v>392.36339285999998</v>
      </c>
      <c r="AN111" s="7">
        <v>780.3</v>
      </c>
      <c r="AO111" s="7"/>
      <c r="AP111" s="7"/>
      <c r="AQ111" s="7"/>
      <c r="AR111" s="7"/>
    </row>
    <row r="112" spans="1:44" s="8" customFormat="1" x14ac:dyDescent="0.25">
      <c r="A112" s="4">
        <v>40483</v>
      </c>
      <c r="B112" s="7">
        <v>102.9</v>
      </c>
      <c r="C112" s="7"/>
      <c r="D112" s="7"/>
      <c r="E112" s="7"/>
      <c r="F112" s="7">
        <v>103.7</v>
      </c>
      <c r="G112" s="7">
        <v>110.4</v>
      </c>
      <c r="H112" s="7">
        <v>108.2</v>
      </c>
      <c r="I112" s="7">
        <v>112.2</v>
      </c>
      <c r="J112" s="7">
        <v>104.2</v>
      </c>
      <c r="K112" s="7">
        <v>103.1</v>
      </c>
      <c r="L112" s="7">
        <v>110.3</v>
      </c>
      <c r="M112" s="7">
        <v>104.2</v>
      </c>
      <c r="N112" s="7">
        <v>92.2</v>
      </c>
      <c r="O112" s="7">
        <v>102.6</v>
      </c>
      <c r="P112" s="7"/>
      <c r="Q112" s="7"/>
      <c r="R112" s="7">
        <v>1606.4</v>
      </c>
      <c r="S112" s="7">
        <v>1532</v>
      </c>
      <c r="T112" s="7">
        <v>14165.1</v>
      </c>
      <c r="U112" s="7">
        <v>100.81</v>
      </c>
      <c r="V112" s="7"/>
      <c r="W112" s="7">
        <v>355660.9314</v>
      </c>
      <c r="X112" s="7">
        <v>204059.28192434</v>
      </c>
      <c r="Y112" s="7">
        <v>1081098</v>
      </c>
      <c r="Z112" s="7"/>
      <c r="AA112" s="7"/>
      <c r="AB112" s="7"/>
      <c r="AC112" s="7"/>
      <c r="AD112" s="7"/>
      <c r="AE112" s="7"/>
      <c r="AF112" s="7">
        <v>189902</v>
      </c>
      <c r="AG112" s="7">
        <v>6.8</v>
      </c>
      <c r="AH112" s="7">
        <v>14065</v>
      </c>
      <c r="AI112" s="7">
        <v>2009.4</v>
      </c>
      <c r="AJ112" s="7">
        <v>6894698.4000000004</v>
      </c>
      <c r="AK112" s="7">
        <v>710.1</v>
      </c>
      <c r="AL112" s="7">
        <v>349.71289704999998</v>
      </c>
      <c r="AM112" s="7">
        <v>360.38710294999998</v>
      </c>
      <c r="AN112" s="7">
        <v>841.9</v>
      </c>
      <c r="AO112" s="7"/>
      <c r="AP112" s="7"/>
      <c r="AQ112" s="7"/>
      <c r="AR112" s="7"/>
    </row>
    <row r="113" spans="1:44" s="8" customFormat="1" x14ac:dyDescent="0.25">
      <c r="A113" s="4">
        <v>40513</v>
      </c>
      <c r="B113" s="7">
        <v>106.2</v>
      </c>
      <c r="C113" s="7"/>
      <c r="D113" s="7"/>
      <c r="E113" s="7"/>
      <c r="F113" s="7">
        <v>99.9</v>
      </c>
      <c r="G113" s="7">
        <v>109.7</v>
      </c>
      <c r="H113" s="7">
        <v>107.1</v>
      </c>
      <c r="I113" s="7">
        <v>111.8</v>
      </c>
      <c r="J113" s="7">
        <v>102.4</v>
      </c>
      <c r="K113" s="7">
        <v>102.5</v>
      </c>
      <c r="L113" s="7">
        <v>103.7</v>
      </c>
      <c r="M113" s="7">
        <v>101.8</v>
      </c>
      <c r="N113" s="7">
        <v>99.8</v>
      </c>
      <c r="O113" s="7">
        <v>106.3</v>
      </c>
      <c r="P113" s="7"/>
      <c r="Q113" s="7"/>
      <c r="R113" s="7">
        <v>1774.6</v>
      </c>
      <c r="S113" s="7">
        <v>1790.5</v>
      </c>
      <c r="T113" s="7">
        <v>17616.7</v>
      </c>
      <c r="U113" s="7">
        <v>101.08</v>
      </c>
      <c r="V113" s="7"/>
      <c r="W113" s="7">
        <v>397067.5209</v>
      </c>
      <c r="X113" s="7">
        <v>228911.60475264001</v>
      </c>
      <c r="Y113" s="7">
        <v>981948</v>
      </c>
      <c r="Z113" s="7"/>
      <c r="AA113" s="7"/>
      <c r="AB113" s="7"/>
      <c r="AC113" s="7"/>
      <c r="AD113" s="7"/>
      <c r="AE113" s="7"/>
      <c r="AF113" s="7">
        <v>205208</v>
      </c>
      <c r="AG113" s="7">
        <v>7.1</v>
      </c>
      <c r="AH113" s="7">
        <v>16031.9</v>
      </c>
      <c r="AI113" s="7">
        <v>2477.1</v>
      </c>
      <c r="AJ113" s="7">
        <v>7662893.6529999999</v>
      </c>
      <c r="AK113" s="7">
        <v>872.2</v>
      </c>
      <c r="AL113" s="7">
        <v>429.63573193000002</v>
      </c>
      <c r="AM113" s="7">
        <v>442.56426807000003</v>
      </c>
      <c r="AN113" s="7">
        <v>1792.3</v>
      </c>
      <c r="AO113" s="7"/>
      <c r="AP113" s="7"/>
      <c r="AQ113" s="7"/>
      <c r="AR113" s="7"/>
    </row>
    <row r="114" spans="1:44" s="8" customFormat="1" x14ac:dyDescent="0.25">
      <c r="A114" s="4">
        <v>40544</v>
      </c>
      <c r="B114" s="7">
        <v>98.9</v>
      </c>
      <c r="C114" s="7"/>
      <c r="D114" s="7"/>
      <c r="E114" s="7"/>
      <c r="F114" s="7">
        <v>105.1</v>
      </c>
      <c r="G114" s="7">
        <v>108.7</v>
      </c>
      <c r="H114" s="7">
        <v>103.9</v>
      </c>
      <c r="I114" s="7">
        <v>107.7</v>
      </c>
      <c r="J114" s="7">
        <v>100.1</v>
      </c>
      <c r="K114" s="7">
        <v>106.8</v>
      </c>
      <c r="L114" s="7">
        <v>104.5</v>
      </c>
      <c r="M114" s="7">
        <v>103.9</v>
      </c>
      <c r="N114" s="7">
        <v>101.1</v>
      </c>
      <c r="O114" s="7">
        <v>101.3</v>
      </c>
      <c r="P114" s="7">
        <v>355.59872252999997</v>
      </c>
      <c r="Q114" s="7">
        <v>760.25625359000003</v>
      </c>
      <c r="R114" s="7">
        <v>67.400000000000006</v>
      </c>
      <c r="S114" s="7">
        <v>97.6</v>
      </c>
      <c r="T114" s="7">
        <v>647</v>
      </c>
      <c r="U114" s="7">
        <v>102.37</v>
      </c>
      <c r="V114" s="7"/>
      <c r="W114" s="7">
        <v>30254.071400000001</v>
      </c>
      <c r="X114" s="7">
        <v>14626.2365677</v>
      </c>
      <c r="Y114" s="7">
        <v>1039169</v>
      </c>
      <c r="Z114" s="7"/>
      <c r="AA114" s="7"/>
      <c r="AB114" s="7">
        <v>109</v>
      </c>
      <c r="AC114" s="7"/>
      <c r="AD114" s="7"/>
      <c r="AE114" s="7"/>
      <c r="AF114" s="7">
        <v>128257</v>
      </c>
      <c r="AG114" s="7">
        <v>6.7</v>
      </c>
      <c r="AH114" s="7">
        <v>1115.9000000000001</v>
      </c>
      <c r="AI114" s="7">
        <v>109.5</v>
      </c>
      <c r="AJ114" s="7">
        <v>582653.32299999997</v>
      </c>
      <c r="AK114" s="7">
        <v>804.9</v>
      </c>
      <c r="AL114" s="7">
        <v>355.6</v>
      </c>
      <c r="AM114" s="7">
        <v>449.3</v>
      </c>
      <c r="AN114" s="7">
        <v>657.4</v>
      </c>
      <c r="AO114" s="7"/>
      <c r="AP114" s="7"/>
      <c r="AQ114" s="7"/>
      <c r="AR114" s="7"/>
    </row>
    <row r="115" spans="1:44" s="8" customFormat="1" x14ac:dyDescent="0.25">
      <c r="A115" s="4">
        <v>40575</v>
      </c>
      <c r="B115" s="7">
        <v>101.3</v>
      </c>
      <c r="C115" s="7"/>
      <c r="D115" s="7"/>
      <c r="E115" s="7"/>
      <c r="F115" s="7">
        <v>105</v>
      </c>
      <c r="G115" s="7">
        <v>100.4</v>
      </c>
      <c r="H115" s="7">
        <v>106</v>
      </c>
      <c r="I115" s="7">
        <v>109.4</v>
      </c>
      <c r="J115" s="7">
        <v>102.7</v>
      </c>
      <c r="K115" s="7">
        <v>101.8</v>
      </c>
      <c r="L115" s="7">
        <v>103.8</v>
      </c>
      <c r="M115" s="7">
        <v>102.6</v>
      </c>
      <c r="N115" s="7">
        <v>101.2</v>
      </c>
      <c r="O115" s="7">
        <v>100.7</v>
      </c>
      <c r="P115" s="7">
        <v>692.33857794999994</v>
      </c>
      <c r="Q115" s="7">
        <v>1712.62823817</v>
      </c>
      <c r="R115" s="7">
        <v>123.5</v>
      </c>
      <c r="S115" s="7">
        <v>240.5</v>
      </c>
      <c r="T115" s="7">
        <v>1949</v>
      </c>
      <c r="U115" s="7">
        <v>100.78</v>
      </c>
      <c r="V115" s="7"/>
      <c r="W115" s="7">
        <v>69064.445300000007</v>
      </c>
      <c r="X115" s="7">
        <v>35174.893473340002</v>
      </c>
      <c r="Y115" s="7">
        <v>1112967</v>
      </c>
      <c r="Z115" s="7"/>
      <c r="AA115" s="7"/>
      <c r="AB115" s="7">
        <v>112.2</v>
      </c>
      <c r="AC115" s="7"/>
      <c r="AD115" s="7"/>
      <c r="AE115" s="7"/>
      <c r="AF115" s="7">
        <v>166155</v>
      </c>
      <c r="AG115" s="7">
        <v>6.8</v>
      </c>
      <c r="AH115" s="7">
        <v>2405</v>
      </c>
      <c r="AI115" s="7">
        <v>406.2</v>
      </c>
      <c r="AJ115" s="7">
        <v>1107787.95</v>
      </c>
      <c r="AK115" s="7">
        <v>700.8</v>
      </c>
      <c r="AL115" s="7">
        <v>336.68920609000003</v>
      </c>
      <c r="AM115" s="7">
        <v>364.11079390999998</v>
      </c>
      <c r="AN115" s="7">
        <v>769.8</v>
      </c>
      <c r="AO115" s="7"/>
      <c r="AP115" s="7"/>
      <c r="AQ115" s="7"/>
      <c r="AR115" s="7"/>
    </row>
    <row r="116" spans="1:44" s="8" customFormat="1" x14ac:dyDescent="0.25">
      <c r="A116" s="4">
        <v>40603</v>
      </c>
      <c r="B116" s="7">
        <v>105.9</v>
      </c>
      <c r="C116" s="7"/>
      <c r="D116" s="7"/>
      <c r="E116" s="7"/>
      <c r="F116" s="7">
        <v>101.7</v>
      </c>
      <c r="G116" s="7">
        <v>100.7</v>
      </c>
      <c r="H116" s="7">
        <v>105.2</v>
      </c>
      <c r="I116" s="7">
        <v>109.1</v>
      </c>
      <c r="J116" s="7">
        <v>101.4</v>
      </c>
      <c r="K116" s="7">
        <v>101.8</v>
      </c>
      <c r="L116" s="7">
        <v>104.3</v>
      </c>
      <c r="M116" s="7">
        <v>102.5</v>
      </c>
      <c r="N116" s="7">
        <v>101.1</v>
      </c>
      <c r="O116" s="7">
        <v>102.4</v>
      </c>
      <c r="P116" s="7">
        <v>1134.1361957900001</v>
      </c>
      <c r="Q116" s="7">
        <v>3258.3541549900001</v>
      </c>
      <c r="R116" s="7">
        <v>560.79999999999995</v>
      </c>
      <c r="S116" s="7">
        <v>398.3</v>
      </c>
      <c r="T116" s="7">
        <v>3575.4</v>
      </c>
      <c r="U116" s="7">
        <v>100.62</v>
      </c>
      <c r="V116" s="7"/>
      <c r="W116" s="7">
        <v>112019.9216</v>
      </c>
      <c r="X116" s="7">
        <v>60918.014609999998</v>
      </c>
      <c r="Y116" s="7">
        <v>1232123</v>
      </c>
      <c r="Z116" s="7"/>
      <c r="AA116" s="7"/>
      <c r="AB116" s="7">
        <v>113.8</v>
      </c>
      <c r="AC116" s="7"/>
      <c r="AD116" s="7"/>
      <c r="AE116" s="7"/>
      <c r="AF116" s="7">
        <v>223842</v>
      </c>
      <c r="AG116" s="7">
        <v>6.4</v>
      </c>
      <c r="AH116" s="7">
        <v>4392.5</v>
      </c>
      <c r="AI116" s="7">
        <v>728.5</v>
      </c>
      <c r="AJ116" s="7">
        <v>2169871.1329999999</v>
      </c>
      <c r="AK116" s="7">
        <v>887.2</v>
      </c>
      <c r="AL116" s="7">
        <v>441.82579724999999</v>
      </c>
      <c r="AM116" s="7">
        <v>445.37420274999999</v>
      </c>
      <c r="AN116" s="7">
        <v>787.6</v>
      </c>
      <c r="AO116" s="7"/>
      <c r="AP116" s="7"/>
      <c r="AQ116" s="7"/>
      <c r="AR116" s="7"/>
    </row>
    <row r="117" spans="1:44" s="8" customFormat="1" x14ac:dyDescent="0.25">
      <c r="A117" s="4">
        <v>40634</v>
      </c>
      <c r="B117" s="7">
        <v>98</v>
      </c>
      <c r="C117" s="7"/>
      <c r="D117" s="7"/>
      <c r="E117" s="7"/>
      <c r="F117" s="7">
        <v>102.2</v>
      </c>
      <c r="G117" s="7">
        <v>102</v>
      </c>
      <c r="H117" s="7">
        <v>105.5</v>
      </c>
      <c r="I117" s="7">
        <v>110</v>
      </c>
      <c r="J117" s="7">
        <v>101.1</v>
      </c>
      <c r="K117" s="7">
        <v>100.1</v>
      </c>
      <c r="L117" s="7">
        <v>103.9</v>
      </c>
      <c r="M117" s="7">
        <v>104.1</v>
      </c>
      <c r="N117" s="7">
        <v>100.9</v>
      </c>
      <c r="O117" s="7">
        <v>102.4</v>
      </c>
      <c r="P117" s="7">
        <v>1580.5505060099999</v>
      </c>
      <c r="Q117" s="7">
        <v>4745.4930121400002</v>
      </c>
      <c r="R117" s="7">
        <v>855.6</v>
      </c>
      <c r="S117" s="7">
        <v>558.70000000000005</v>
      </c>
      <c r="T117" s="7">
        <v>5153.7</v>
      </c>
      <c r="U117" s="7">
        <v>100.43</v>
      </c>
      <c r="V117" s="7"/>
      <c r="W117" s="7">
        <v>157231.09349999999</v>
      </c>
      <c r="X117" s="7">
        <v>86920.6</v>
      </c>
      <c r="Y117" s="7">
        <v>1443762</v>
      </c>
      <c r="Z117" s="7"/>
      <c r="AA117" s="7"/>
      <c r="AB117" s="7">
        <v>115.8</v>
      </c>
      <c r="AC117" s="7"/>
      <c r="AD117" s="7"/>
      <c r="AE117" s="7"/>
      <c r="AF117" s="7">
        <v>233078</v>
      </c>
      <c r="AG117" s="7">
        <v>6.8</v>
      </c>
      <c r="AH117" s="7">
        <v>6326</v>
      </c>
      <c r="AI117" s="7">
        <v>1044.5999999999999</v>
      </c>
      <c r="AJ117" s="7">
        <v>3185913.5290000001</v>
      </c>
      <c r="AK117" s="7">
        <v>946.9</v>
      </c>
      <c r="AL117" s="7">
        <v>446.34785185999999</v>
      </c>
      <c r="AM117" s="7">
        <v>500.55214813999999</v>
      </c>
      <c r="AN117" s="7">
        <v>961.9</v>
      </c>
      <c r="AO117" s="7"/>
      <c r="AP117" s="7"/>
      <c r="AQ117" s="7"/>
      <c r="AR117" s="7"/>
    </row>
    <row r="118" spans="1:44" s="8" customFormat="1" x14ac:dyDescent="0.25">
      <c r="A118" s="4">
        <v>40664</v>
      </c>
      <c r="B118" s="7">
        <v>100.6</v>
      </c>
      <c r="C118" s="7"/>
      <c r="D118" s="7"/>
      <c r="E118" s="7"/>
      <c r="F118" s="7">
        <v>106</v>
      </c>
      <c r="G118" s="7">
        <v>105.2</v>
      </c>
      <c r="H118" s="7">
        <v>105.9</v>
      </c>
      <c r="I118" s="7">
        <v>111.3</v>
      </c>
      <c r="J118" s="7">
        <v>100.6</v>
      </c>
      <c r="K118" s="7">
        <v>102</v>
      </c>
      <c r="L118" s="7">
        <v>105.2</v>
      </c>
      <c r="M118" s="7">
        <v>104</v>
      </c>
      <c r="N118" s="7">
        <v>100.7</v>
      </c>
      <c r="O118" s="7">
        <v>103.5</v>
      </c>
      <c r="P118" s="7">
        <v>2067.03115127</v>
      </c>
      <c r="Q118" s="7">
        <v>5924.97940475</v>
      </c>
      <c r="R118" s="7">
        <v>1071.3</v>
      </c>
      <c r="S118" s="7">
        <v>711.3</v>
      </c>
      <c r="T118" s="7">
        <v>6549.4</v>
      </c>
      <c r="U118" s="7">
        <v>100.48</v>
      </c>
      <c r="V118" s="7"/>
      <c r="W118" s="7">
        <v>200932.65340000001</v>
      </c>
      <c r="X118" s="7">
        <v>113973.9</v>
      </c>
      <c r="Y118" s="7">
        <v>1578672</v>
      </c>
      <c r="Z118" s="7"/>
      <c r="AA118" s="7"/>
      <c r="AB118" s="7">
        <v>117.1</v>
      </c>
      <c r="AC118" s="7"/>
      <c r="AD118" s="7"/>
      <c r="AE118" s="7"/>
      <c r="AF118" s="7">
        <v>235458</v>
      </c>
      <c r="AG118" s="7">
        <v>6.5</v>
      </c>
      <c r="AH118" s="7">
        <v>7992</v>
      </c>
      <c r="AI118" s="7">
        <v>1346.3</v>
      </c>
      <c r="AJ118" s="7">
        <v>3983144.1260000002</v>
      </c>
      <c r="AK118" s="7">
        <v>860.3</v>
      </c>
      <c r="AL118" s="7">
        <v>486.52344124000001</v>
      </c>
      <c r="AM118" s="7">
        <v>373.77655876</v>
      </c>
      <c r="AN118" s="7">
        <v>638.20000000000005</v>
      </c>
      <c r="AO118" s="7"/>
      <c r="AP118" s="7"/>
      <c r="AQ118" s="7"/>
      <c r="AR118" s="7"/>
    </row>
    <row r="119" spans="1:44" s="8" customFormat="1" x14ac:dyDescent="0.25">
      <c r="A119" s="4">
        <v>40695</v>
      </c>
      <c r="B119" s="7">
        <v>100.9</v>
      </c>
      <c r="C119" s="7"/>
      <c r="D119" s="7"/>
      <c r="E119" s="7"/>
      <c r="F119" s="7">
        <v>107.5</v>
      </c>
      <c r="G119" s="7">
        <v>104.7</v>
      </c>
      <c r="H119" s="7">
        <v>105.9</v>
      </c>
      <c r="I119" s="7">
        <v>110.8</v>
      </c>
      <c r="J119" s="7">
        <v>101</v>
      </c>
      <c r="K119" s="7">
        <v>104.2</v>
      </c>
      <c r="L119" s="7">
        <v>105.4</v>
      </c>
      <c r="M119" s="7">
        <v>103.4</v>
      </c>
      <c r="N119" s="7">
        <v>101.4</v>
      </c>
      <c r="O119" s="7">
        <v>102.4</v>
      </c>
      <c r="P119" s="7">
        <v>2540.3852728000002</v>
      </c>
      <c r="Q119" s="7">
        <v>7344.7157533199997</v>
      </c>
      <c r="R119" s="7">
        <v>1252.2</v>
      </c>
      <c r="S119" s="7">
        <v>885.7</v>
      </c>
      <c r="T119" s="7">
        <v>8138.7</v>
      </c>
      <c r="U119" s="7">
        <v>100.23</v>
      </c>
      <c r="V119" s="7"/>
      <c r="W119" s="7">
        <v>244450.80429999999</v>
      </c>
      <c r="X119" s="7">
        <v>140366.35329055999</v>
      </c>
      <c r="Y119" s="7">
        <v>1563413</v>
      </c>
      <c r="Z119" s="7"/>
      <c r="AA119" s="7"/>
      <c r="AB119" s="7">
        <v>114.9</v>
      </c>
      <c r="AC119" s="7"/>
      <c r="AD119" s="7"/>
      <c r="AE119" s="7"/>
      <c r="AF119" s="7">
        <v>246848</v>
      </c>
      <c r="AG119" s="7">
        <v>6.5</v>
      </c>
      <c r="AH119" s="7">
        <v>9885.1</v>
      </c>
      <c r="AI119" s="7">
        <v>1679.3</v>
      </c>
      <c r="AJ119" s="7">
        <v>4786342.43</v>
      </c>
      <c r="AK119" s="7">
        <v>1106.3</v>
      </c>
      <c r="AL119" s="7">
        <v>473.4</v>
      </c>
      <c r="AM119" s="7">
        <v>633</v>
      </c>
      <c r="AN119" s="7">
        <v>788.1</v>
      </c>
      <c r="AO119" s="7"/>
      <c r="AP119" s="7"/>
      <c r="AQ119" s="7"/>
      <c r="AR119" s="7"/>
    </row>
    <row r="120" spans="1:44" s="8" customFormat="1" x14ac:dyDescent="0.25">
      <c r="A120" s="4">
        <v>40725</v>
      </c>
      <c r="B120" s="7">
        <v>104.9</v>
      </c>
      <c r="C120" s="7"/>
      <c r="D120" s="7"/>
      <c r="E120" s="7"/>
      <c r="F120" s="7">
        <v>104.5</v>
      </c>
      <c r="G120" s="7">
        <v>102.8</v>
      </c>
      <c r="H120" s="7">
        <v>106.1</v>
      </c>
      <c r="I120" s="7">
        <v>111.2</v>
      </c>
      <c r="J120" s="7">
        <v>101.1</v>
      </c>
      <c r="K120" s="7">
        <v>102.6</v>
      </c>
      <c r="L120" s="7">
        <v>106.1</v>
      </c>
      <c r="M120" s="7">
        <v>101.1</v>
      </c>
      <c r="N120" s="7">
        <v>114.1</v>
      </c>
      <c r="O120" s="7">
        <v>102.4</v>
      </c>
      <c r="P120" s="7">
        <v>3019.8229989900001</v>
      </c>
      <c r="Q120" s="7">
        <v>8728.8261949600001</v>
      </c>
      <c r="R120" s="7">
        <v>1420.8</v>
      </c>
      <c r="S120" s="7">
        <v>1071.5</v>
      </c>
      <c r="T120" s="7">
        <v>9665.4</v>
      </c>
      <c r="U120" s="7">
        <v>99.99</v>
      </c>
      <c r="V120" s="7"/>
      <c r="W120" s="7">
        <v>285938.75170000002</v>
      </c>
      <c r="X120" s="7">
        <v>165674.26697048001</v>
      </c>
      <c r="Y120" s="7">
        <v>1521054</v>
      </c>
      <c r="Z120" s="7"/>
      <c r="AA120" s="7"/>
      <c r="AB120" s="7">
        <v>113.4</v>
      </c>
      <c r="AC120" s="7"/>
      <c r="AD120" s="7"/>
      <c r="AE120" s="7"/>
      <c r="AF120" s="7">
        <v>224620</v>
      </c>
      <c r="AG120" s="7">
        <v>6.7</v>
      </c>
      <c r="AH120" s="7">
        <v>11748.6</v>
      </c>
      <c r="AI120" s="7">
        <v>1990.6</v>
      </c>
      <c r="AJ120" s="7">
        <v>5658871.0460000001</v>
      </c>
      <c r="AK120" s="7">
        <v>927.5</v>
      </c>
      <c r="AL120" s="7">
        <v>479.4</v>
      </c>
      <c r="AM120" s="7">
        <v>448</v>
      </c>
      <c r="AN120" s="7">
        <v>874.7</v>
      </c>
      <c r="AO120" s="7"/>
      <c r="AP120" s="7"/>
      <c r="AQ120" s="7"/>
      <c r="AR120" s="7"/>
    </row>
    <row r="121" spans="1:44" s="8" customFormat="1" x14ac:dyDescent="0.25">
      <c r="A121" s="4">
        <v>40756</v>
      </c>
      <c r="B121" s="7">
        <v>104.6</v>
      </c>
      <c r="C121" s="7"/>
      <c r="D121" s="7"/>
      <c r="E121" s="7"/>
      <c r="F121" s="7">
        <v>102</v>
      </c>
      <c r="G121" s="7">
        <v>105.1</v>
      </c>
      <c r="H121" s="7">
        <v>108.2</v>
      </c>
      <c r="I121" s="7">
        <v>113</v>
      </c>
      <c r="J121" s="7">
        <v>103.4</v>
      </c>
      <c r="K121" s="7">
        <v>104.9</v>
      </c>
      <c r="L121" s="7">
        <v>108.9</v>
      </c>
      <c r="M121" s="7">
        <v>103.7</v>
      </c>
      <c r="N121" s="7">
        <v>125.2</v>
      </c>
      <c r="O121" s="7">
        <v>103.9</v>
      </c>
      <c r="P121" s="7">
        <v>3508.9779524099999</v>
      </c>
      <c r="Q121" s="7">
        <v>9987.1153288299993</v>
      </c>
      <c r="R121" s="7">
        <v>1619.6</v>
      </c>
      <c r="S121" s="7">
        <v>1227.5</v>
      </c>
      <c r="T121" s="7">
        <v>11138.6</v>
      </c>
      <c r="U121" s="7">
        <v>99.76</v>
      </c>
      <c r="V121" s="7"/>
      <c r="W121" s="7">
        <v>330061.39880000002</v>
      </c>
      <c r="X121" s="7">
        <v>195301.3</v>
      </c>
      <c r="Y121" s="7">
        <v>1470561</v>
      </c>
      <c r="Z121" s="7"/>
      <c r="AA121" s="7"/>
      <c r="AB121" s="7">
        <v>116.4</v>
      </c>
      <c r="AC121" s="7"/>
      <c r="AD121" s="7"/>
      <c r="AE121" s="7"/>
      <c r="AF121" s="7">
        <v>224811</v>
      </c>
      <c r="AG121" s="7">
        <v>6.5</v>
      </c>
      <c r="AH121" s="7">
        <v>13496.1</v>
      </c>
      <c r="AI121" s="7">
        <v>2281.4</v>
      </c>
      <c r="AJ121" s="7">
        <v>6441654.5369999995</v>
      </c>
      <c r="AK121" s="7">
        <v>986.4</v>
      </c>
      <c r="AL121" s="7">
        <v>489.2</v>
      </c>
      <c r="AM121" s="7">
        <v>497.2</v>
      </c>
      <c r="AN121" s="7">
        <v>954</v>
      </c>
      <c r="AO121" s="7"/>
      <c r="AP121" s="7"/>
      <c r="AQ121" s="7"/>
      <c r="AR121" s="7"/>
    </row>
    <row r="122" spans="1:44" s="8" customFormat="1" x14ac:dyDescent="0.25">
      <c r="A122" s="4">
        <v>40787</v>
      </c>
      <c r="B122" s="7">
        <v>107.1</v>
      </c>
      <c r="C122" s="7"/>
      <c r="D122" s="7"/>
      <c r="E122" s="7"/>
      <c r="F122" s="7">
        <v>100.8</v>
      </c>
      <c r="G122" s="7">
        <v>105.6</v>
      </c>
      <c r="H122" s="7">
        <v>109.3</v>
      </c>
      <c r="I122" s="7">
        <v>112.7</v>
      </c>
      <c r="J122" s="7">
        <v>105.8</v>
      </c>
      <c r="K122" s="7">
        <v>105.2</v>
      </c>
      <c r="L122" s="7">
        <v>109.1</v>
      </c>
      <c r="M122" s="7">
        <v>102.2</v>
      </c>
      <c r="N122" s="7">
        <v>138.5</v>
      </c>
      <c r="O122" s="7">
        <v>105.3</v>
      </c>
      <c r="P122" s="7">
        <v>3989.9155848800001</v>
      </c>
      <c r="Q122" s="7">
        <v>11180.86031147</v>
      </c>
      <c r="R122" s="7">
        <v>1772.7</v>
      </c>
      <c r="S122" s="7">
        <v>1378.5</v>
      </c>
      <c r="T122" s="7">
        <v>12745.4</v>
      </c>
      <c r="U122" s="7">
        <v>99.96</v>
      </c>
      <c r="V122" s="7"/>
      <c r="W122" s="7">
        <v>373402.41340000002</v>
      </c>
      <c r="X122" s="7">
        <v>221451.2</v>
      </c>
      <c r="Y122" s="7">
        <v>1442048</v>
      </c>
      <c r="Z122" s="7"/>
      <c r="AA122" s="7"/>
      <c r="AB122" s="7">
        <v>117.1</v>
      </c>
      <c r="AC122" s="7"/>
      <c r="AD122" s="7"/>
      <c r="AE122" s="7"/>
      <c r="AF122" s="7">
        <v>235730</v>
      </c>
      <c r="AG122" s="7">
        <v>6.5</v>
      </c>
      <c r="AH122" s="7">
        <v>15170.8</v>
      </c>
      <c r="AI122" s="7">
        <v>2564.3000000000002</v>
      </c>
      <c r="AJ122" s="7">
        <v>7199500.8799999999</v>
      </c>
      <c r="AK122" s="7">
        <v>992.8</v>
      </c>
      <c r="AL122" s="7">
        <v>480.9</v>
      </c>
      <c r="AM122" s="7">
        <v>511.9</v>
      </c>
      <c r="AN122" s="7">
        <v>650.6</v>
      </c>
      <c r="AO122" s="7"/>
      <c r="AP122" s="7"/>
      <c r="AQ122" s="7"/>
      <c r="AR122" s="7"/>
    </row>
    <row r="123" spans="1:44" s="8" customFormat="1" x14ac:dyDescent="0.25">
      <c r="A123" s="4">
        <v>40817</v>
      </c>
      <c r="B123" s="7">
        <v>111.4</v>
      </c>
      <c r="C123" s="7"/>
      <c r="D123" s="7"/>
      <c r="E123" s="7"/>
      <c r="F123" s="7">
        <v>100.9</v>
      </c>
      <c r="G123" s="7">
        <v>103.8</v>
      </c>
      <c r="H123" s="7">
        <v>109.1</v>
      </c>
      <c r="I123" s="7">
        <v>111.7</v>
      </c>
      <c r="J123" s="7">
        <v>106.3</v>
      </c>
      <c r="K123" s="7">
        <v>105.2</v>
      </c>
      <c r="L123" s="7">
        <v>107.6</v>
      </c>
      <c r="M123" s="7">
        <v>102.4</v>
      </c>
      <c r="N123" s="7">
        <v>139.6</v>
      </c>
      <c r="O123" s="7">
        <v>106.2</v>
      </c>
      <c r="P123" s="7">
        <v>4535.2857019700004</v>
      </c>
      <c r="Q123" s="7">
        <v>12489.94420041</v>
      </c>
      <c r="R123" s="7">
        <v>1966.7</v>
      </c>
      <c r="S123" s="7">
        <v>1534.9</v>
      </c>
      <c r="T123" s="7">
        <v>14324.5</v>
      </c>
      <c r="U123" s="7">
        <v>100.48</v>
      </c>
      <c r="V123" s="7"/>
      <c r="W123" s="7">
        <v>418933.38099999999</v>
      </c>
      <c r="X123" s="7">
        <v>249349.5</v>
      </c>
      <c r="Y123" s="7">
        <v>1360597</v>
      </c>
      <c r="Z123" s="7"/>
      <c r="AA123" s="7"/>
      <c r="AB123" s="7">
        <v>118</v>
      </c>
      <c r="AC123" s="7"/>
      <c r="AD123" s="7"/>
      <c r="AE123" s="7"/>
      <c r="AF123" s="7">
        <v>240928</v>
      </c>
      <c r="AG123" s="7">
        <v>6.4</v>
      </c>
      <c r="AH123" s="7">
        <v>17025.2</v>
      </c>
      <c r="AI123" s="7">
        <v>2832.6</v>
      </c>
      <c r="AJ123" s="7">
        <v>8083948.0899999999</v>
      </c>
      <c r="AK123" s="7">
        <v>1027.7</v>
      </c>
      <c r="AL123" s="7">
        <v>545.4</v>
      </c>
      <c r="AM123" s="7">
        <v>482.4</v>
      </c>
      <c r="AN123" s="7">
        <v>735.9</v>
      </c>
      <c r="AO123" s="7"/>
      <c r="AP123" s="7"/>
      <c r="AQ123" s="7"/>
      <c r="AR123" s="7"/>
    </row>
    <row r="124" spans="1:44" s="8" customFormat="1" x14ac:dyDescent="0.25">
      <c r="A124" s="4">
        <v>40848</v>
      </c>
      <c r="B124" s="7">
        <v>108.9</v>
      </c>
      <c r="C124" s="7"/>
      <c r="D124" s="7"/>
      <c r="E124" s="7"/>
      <c r="F124" s="7">
        <v>101.1</v>
      </c>
      <c r="G124" s="7">
        <v>104.8</v>
      </c>
      <c r="H124" s="7">
        <v>108.5</v>
      </c>
      <c r="I124" s="7">
        <v>110.1</v>
      </c>
      <c r="J124" s="7">
        <v>106.8</v>
      </c>
      <c r="K124" s="7">
        <v>106.6</v>
      </c>
      <c r="L124" s="7">
        <v>107.2</v>
      </c>
      <c r="M124" s="7">
        <v>102.9</v>
      </c>
      <c r="N124" s="7">
        <v>139.6</v>
      </c>
      <c r="O124" s="7">
        <v>107</v>
      </c>
      <c r="P124" s="7">
        <v>5058.7670595700001</v>
      </c>
      <c r="Q124" s="7">
        <v>13611.006777729999</v>
      </c>
      <c r="R124" s="7">
        <v>2118.1999999999998</v>
      </c>
      <c r="S124" s="7">
        <v>1699.2</v>
      </c>
      <c r="T124" s="7">
        <v>16029</v>
      </c>
      <c r="U124" s="7">
        <v>100.42</v>
      </c>
      <c r="V124" s="7"/>
      <c r="W124" s="7">
        <v>465971.46279999998</v>
      </c>
      <c r="X124" s="7">
        <v>277136.40000000002</v>
      </c>
      <c r="Y124" s="7">
        <v>1263298</v>
      </c>
      <c r="Z124" s="7"/>
      <c r="AA124" s="7"/>
      <c r="AB124" s="7">
        <v>119</v>
      </c>
      <c r="AC124" s="7"/>
      <c r="AD124" s="7"/>
      <c r="AE124" s="7"/>
      <c r="AF124" s="7">
        <v>239392</v>
      </c>
      <c r="AG124" s="7">
        <v>6.3</v>
      </c>
      <c r="AH124" s="7">
        <v>18669.8</v>
      </c>
      <c r="AI124" s="7">
        <v>3104</v>
      </c>
      <c r="AJ124" s="7">
        <v>8787929.2530000005</v>
      </c>
      <c r="AK124" s="7">
        <v>924</v>
      </c>
      <c r="AL124" s="7">
        <v>523.5</v>
      </c>
      <c r="AM124" s="7">
        <v>400.5</v>
      </c>
      <c r="AN124" s="7">
        <v>977.3</v>
      </c>
      <c r="AO124" s="7"/>
      <c r="AP124" s="7"/>
      <c r="AQ124" s="7"/>
      <c r="AR124" s="7"/>
    </row>
    <row r="125" spans="1:44" s="8" customFormat="1" x14ac:dyDescent="0.25">
      <c r="A125" s="4">
        <v>40878</v>
      </c>
      <c r="B125" s="7">
        <v>107.7</v>
      </c>
      <c r="C125" s="7"/>
      <c r="D125" s="7"/>
      <c r="E125" s="7"/>
      <c r="F125" s="7">
        <v>104.9</v>
      </c>
      <c r="G125" s="7">
        <v>106.8</v>
      </c>
      <c r="H125" s="7">
        <v>109.4</v>
      </c>
      <c r="I125" s="7">
        <v>111.1</v>
      </c>
      <c r="J125" s="7">
        <v>107.6</v>
      </c>
      <c r="K125" s="7">
        <v>109.9</v>
      </c>
      <c r="L125" s="7">
        <v>107.4</v>
      </c>
      <c r="M125" s="7">
        <v>103.2</v>
      </c>
      <c r="N125" s="7">
        <v>104.2</v>
      </c>
      <c r="O125" s="7">
        <v>111.4</v>
      </c>
      <c r="P125" s="7">
        <v>5641.7694506300004</v>
      </c>
      <c r="Q125" s="7">
        <v>15213.59890929</v>
      </c>
      <c r="R125" s="7">
        <v>2270.5</v>
      </c>
      <c r="S125" s="7">
        <v>1995.8</v>
      </c>
      <c r="T125" s="7">
        <v>19994.599999999999</v>
      </c>
      <c r="U125" s="7">
        <v>100.44</v>
      </c>
      <c r="V125" s="7"/>
      <c r="W125" s="7">
        <v>516717.89120000001</v>
      </c>
      <c r="X125" s="7">
        <v>305760.40000000002</v>
      </c>
      <c r="Y125" s="7">
        <v>1160791</v>
      </c>
      <c r="Z125" s="7"/>
      <c r="AA125" s="7"/>
      <c r="AB125" s="7">
        <v>119.2</v>
      </c>
      <c r="AC125" s="7"/>
      <c r="AD125" s="7"/>
      <c r="AE125" s="7"/>
      <c r="AF125" s="7">
        <v>251691</v>
      </c>
      <c r="AG125" s="7">
        <v>6</v>
      </c>
      <c r="AH125" s="7">
        <v>20855.400000000001</v>
      </c>
      <c r="AI125" s="7">
        <v>3528.3</v>
      </c>
      <c r="AJ125" s="7">
        <v>9719599.2249999996</v>
      </c>
      <c r="AK125" s="7">
        <v>1201.2</v>
      </c>
      <c r="AL125" s="7">
        <v>583</v>
      </c>
      <c r="AM125" s="7">
        <v>618.20000000000005</v>
      </c>
      <c r="AN125" s="7">
        <v>2139.9</v>
      </c>
      <c r="AO125" s="7"/>
      <c r="AP125" s="7"/>
      <c r="AQ125" s="7"/>
      <c r="AR125" s="7"/>
    </row>
    <row r="126" spans="1:44" s="8" customFormat="1" x14ac:dyDescent="0.25">
      <c r="A126" s="4">
        <v>40909</v>
      </c>
      <c r="B126" s="7">
        <v>108.5</v>
      </c>
      <c r="C126" s="7"/>
      <c r="D126" s="7"/>
      <c r="E126" s="7"/>
      <c r="F126" s="7">
        <v>105.5</v>
      </c>
      <c r="G126" s="7">
        <v>105.7</v>
      </c>
      <c r="H126" s="7">
        <v>107.5</v>
      </c>
      <c r="I126" s="7">
        <v>109.3</v>
      </c>
      <c r="J126" s="7">
        <v>105.6</v>
      </c>
      <c r="K126" s="7">
        <v>105.1</v>
      </c>
      <c r="L126" s="7">
        <v>107.1</v>
      </c>
      <c r="M126" s="7">
        <v>103.7</v>
      </c>
      <c r="N126" s="7">
        <v>101.6</v>
      </c>
      <c r="O126" s="7">
        <v>110.5</v>
      </c>
      <c r="P126" s="7">
        <v>530.21565328999998</v>
      </c>
      <c r="Q126" s="7">
        <v>916.30937692999998</v>
      </c>
      <c r="R126" s="7">
        <v>71.599999999999994</v>
      </c>
      <c r="S126" s="7">
        <v>106.2</v>
      </c>
      <c r="T126" s="7">
        <v>1033.0999999999999</v>
      </c>
      <c r="U126" s="7">
        <v>100.5</v>
      </c>
      <c r="V126" s="7"/>
      <c r="W126" s="7">
        <v>39861.234600000003</v>
      </c>
      <c r="X126" s="7">
        <v>17884.2</v>
      </c>
      <c r="Y126" s="7">
        <v>1259539</v>
      </c>
      <c r="Z126" s="7"/>
      <c r="AA126" s="7">
        <v>20.399999999999999</v>
      </c>
      <c r="AB126" s="7">
        <v>118.6</v>
      </c>
      <c r="AC126" s="7"/>
      <c r="AD126" s="7"/>
      <c r="AE126" s="7"/>
      <c r="AF126" s="7">
        <v>154613</v>
      </c>
      <c r="AG126" s="7">
        <v>5.6</v>
      </c>
      <c r="AH126" s="7">
        <v>1446.5</v>
      </c>
      <c r="AI126" s="7">
        <v>157.5</v>
      </c>
      <c r="AJ126" s="7">
        <v>657798.41500000004</v>
      </c>
      <c r="AK126" s="7">
        <v>1059.5999999999999</v>
      </c>
      <c r="AL126" s="7">
        <v>530.20000000000005</v>
      </c>
      <c r="AM126" s="7">
        <v>529.29999999999995</v>
      </c>
      <c r="AN126" s="7">
        <v>1032.4000000000001</v>
      </c>
      <c r="AO126" s="7"/>
      <c r="AP126" s="7"/>
      <c r="AQ126" s="7"/>
      <c r="AR126" s="7"/>
    </row>
    <row r="127" spans="1:44" s="8" customFormat="1" x14ac:dyDescent="0.25">
      <c r="A127" s="4">
        <v>40940</v>
      </c>
      <c r="B127" s="7">
        <v>104.6</v>
      </c>
      <c r="C127" s="7"/>
      <c r="D127" s="7"/>
      <c r="E127" s="7"/>
      <c r="F127" s="7">
        <v>104.5</v>
      </c>
      <c r="G127" s="7">
        <v>111.6</v>
      </c>
      <c r="H127" s="7">
        <v>108.3</v>
      </c>
      <c r="I127" s="7">
        <v>110.8</v>
      </c>
      <c r="J127" s="7">
        <v>105.6</v>
      </c>
      <c r="K127" s="7">
        <v>107</v>
      </c>
      <c r="L127" s="7">
        <v>107.9</v>
      </c>
      <c r="M127" s="7">
        <v>106.5</v>
      </c>
      <c r="N127" s="7">
        <v>103</v>
      </c>
      <c r="O127" s="7">
        <v>112.1</v>
      </c>
      <c r="P127" s="7">
        <v>1015.76621301</v>
      </c>
      <c r="Q127" s="7">
        <v>1931.6247064199999</v>
      </c>
      <c r="R127" s="7">
        <v>174.2</v>
      </c>
      <c r="S127" s="7">
        <v>281.60000000000002</v>
      </c>
      <c r="T127" s="7">
        <v>2721.5</v>
      </c>
      <c r="U127" s="7">
        <v>100.37</v>
      </c>
      <c r="V127" s="7"/>
      <c r="W127" s="7">
        <v>84384.232600000003</v>
      </c>
      <c r="X127" s="7">
        <v>41556.199999999997</v>
      </c>
      <c r="Y127" s="7">
        <v>1373350</v>
      </c>
      <c r="Z127" s="7"/>
      <c r="AA127" s="7">
        <v>20.2</v>
      </c>
      <c r="AB127" s="7">
        <v>119.5</v>
      </c>
      <c r="AC127" s="7"/>
      <c r="AD127" s="7"/>
      <c r="AE127" s="7"/>
      <c r="AF127" s="7">
        <v>207304</v>
      </c>
      <c r="AG127" s="7">
        <v>5.7</v>
      </c>
      <c r="AH127" s="7">
        <v>2947.4</v>
      </c>
      <c r="AI127" s="7">
        <v>484.6</v>
      </c>
      <c r="AJ127" s="7">
        <v>1316307.574</v>
      </c>
      <c r="AK127" s="7">
        <v>806.4</v>
      </c>
      <c r="AL127" s="7">
        <v>485.6</v>
      </c>
      <c r="AM127" s="7">
        <v>320.89999999999998</v>
      </c>
      <c r="AN127" s="7">
        <v>1033.3</v>
      </c>
      <c r="AO127" s="7"/>
      <c r="AP127" s="7"/>
      <c r="AQ127" s="7"/>
      <c r="AR127" s="7"/>
    </row>
    <row r="128" spans="1:44" s="8" customFormat="1" x14ac:dyDescent="0.25">
      <c r="A128" s="4">
        <v>40969</v>
      </c>
      <c r="B128" s="7">
        <v>103.5</v>
      </c>
      <c r="C128" s="7"/>
      <c r="D128" s="7"/>
      <c r="E128" s="7"/>
      <c r="F128" s="7">
        <v>104.5</v>
      </c>
      <c r="G128" s="7">
        <v>110.3</v>
      </c>
      <c r="H128" s="7">
        <v>107.8</v>
      </c>
      <c r="I128" s="7">
        <v>109.6</v>
      </c>
      <c r="J128" s="7">
        <v>105.7</v>
      </c>
      <c r="K128" s="7">
        <v>103.7</v>
      </c>
      <c r="L128" s="7">
        <v>106.1</v>
      </c>
      <c r="M128" s="7">
        <v>104.6</v>
      </c>
      <c r="N128" s="7">
        <v>104</v>
      </c>
      <c r="O128" s="7">
        <v>109</v>
      </c>
      <c r="P128" s="7">
        <v>1544.85535465</v>
      </c>
      <c r="Q128" s="7">
        <v>3558.6330903799999</v>
      </c>
      <c r="R128" s="7">
        <v>568.79999999999995</v>
      </c>
      <c r="S128" s="7">
        <v>457.7</v>
      </c>
      <c r="T128" s="7">
        <v>4583.6000000000004</v>
      </c>
      <c r="U128" s="7">
        <v>100.58</v>
      </c>
      <c r="V128" s="7">
        <v>105.70618112</v>
      </c>
      <c r="W128" s="7">
        <v>131192.82999999999</v>
      </c>
      <c r="X128" s="7">
        <v>68696.3</v>
      </c>
      <c r="Y128" s="7">
        <v>1499164</v>
      </c>
      <c r="Z128" s="7"/>
      <c r="AA128" s="7">
        <v>18.3</v>
      </c>
      <c r="AB128" s="7">
        <v>121.6</v>
      </c>
      <c r="AC128" s="7"/>
      <c r="AD128" s="7"/>
      <c r="AE128" s="7"/>
      <c r="AF128" s="7">
        <v>253100</v>
      </c>
      <c r="AG128" s="7">
        <v>5.7</v>
      </c>
      <c r="AH128" s="7">
        <v>5103.5</v>
      </c>
      <c r="AI128" s="7">
        <v>813</v>
      </c>
      <c r="AJ128" s="7">
        <v>2483108.5619999999</v>
      </c>
      <c r="AK128" s="7">
        <v>1100.3</v>
      </c>
      <c r="AL128" s="7">
        <v>529.1</v>
      </c>
      <c r="AM128" s="7">
        <v>571.29999999999995</v>
      </c>
      <c r="AN128" s="7">
        <v>970.8</v>
      </c>
      <c r="AO128" s="7"/>
      <c r="AP128" s="7"/>
      <c r="AQ128" s="7"/>
      <c r="AR128" s="7"/>
    </row>
    <row r="129" spans="1:44" s="8" customFormat="1" x14ac:dyDescent="0.25">
      <c r="A129" s="4">
        <v>41000</v>
      </c>
      <c r="B129" s="7">
        <v>104.5</v>
      </c>
      <c r="C129" s="7"/>
      <c r="D129" s="7"/>
      <c r="E129" s="7"/>
      <c r="F129" s="7">
        <v>102.7</v>
      </c>
      <c r="G129" s="7">
        <v>108.8</v>
      </c>
      <c r="H129" s="7">
        <v>107</v>
      </c>
      <c r="I129" s="7">
        <v>109</v>
      </c>
      <c r="J129" s="7">
        <v>104.6</v>
      </c>
      <c r="K129" s="7">
        <v>105.3</v>
      </c>
      <c r="L129" s="7">
        <v>104.4</v>
      </c>
      <c r="M129" s="7">
        <v>103.5</v>
      </c>
      <c r="N129" s="7">
        <v>104.1</v>
      </c>
      <c r="O129" s="7">
        <v>111.1</v>
      </c>
      <c r="P129" s="7">
        <v>2104.8108184299999</v>
      </c>
      <c r="Q129" s="7">
        <v>5010.2256549399999</v>
      </c>
      <c r="R129" s="7">
        <v>706.3</v>
      </c>
      <c r="S129" s="7">
        <v>637</v>
      </c>
      <c r="T129" s="7">
        <v>6478.6</v>
      </c>
      <c r="U129" s="7">
        <v>100.31</v>
      </c>
      <c r="V129" s="7"/>
      <c r="W129" s="7">
        <v>175787.04029999999</v>
      </c>
      <c r="X129" s="7">
        <v>93768.7</v>
      </c>
      <c r="Y129" s="7">
        <v>1708346</v>
      </c>
      <c r="Z129" s="7"/>
      <c r="AA129" s="7">
        <v>18.100000000000001</v>
      </c>
      <c r="AB129" s="7">
        <v>122.4</v>
      </c>
      <c r="AC129" s="7"/>
      <c r="AD129" s="7"/>
      <c r="AE129" s="7"/>
      <c r="AF129" s="7">
        <v>266597</v>
      </c>
      <c r="AG129" s="7">
        <v>5.4</v>
      </c>
      <c r="AH129" s="7">
        <v>7115</v>
      </c>
      <c r="AI129" s="7">
        <v>1143</v>
      </c>
      <c r="AJ129" s="7">
        <v>3493727.4909999999</v>
      </c>
      <c r="AK129" s="7">
        <v>1092.4000000000001</v>
      </c>
      <c r="AL129" s="7">
        <v>560</v>
      </c>
      <c r="AM129" s="7">
        <v>532.4</v>
      </c>
      <c r="AN129" s="7">
        <v>1073.5999999999999</v>
      </c>
      <c r="AO129" s="7"/>
      <c r="AP129" s="7"/>
      <c r="AQ129" s="7"/>
      <c r="AR129" s="7"/>
    </row>
    <row r="130" spans="1:44" s="8" customFormat="1" x14ac:dyDescent="0.25">
      <c r="A130" s="4">
        <v>41030</v>
      </c>
      <c r="B130" s="7">
        <v>110.2</v>
      </c>
      <c r="C130" s="7"/>
      <c r="D130" s="7"/>
      <c r="E130" s="7"/>
      <c r="F130" s="7">
        <v>100.1</v>
      </c>
      <c r="G130" s="7">
        <v>105.5</v>
      </c>
      <c r="H130" s="7">
        <v>107.6</v>
      </c>
      <c r="I130" s="7">
        <v>108.9</v>
      </c>
      <c r="J130" s="7">
        <v>105.7</v>
      </c>
      <c r="K130" s="7">
        <v>106.7</v>
      </c>
      <c r="L130" s="7">
        <v>105.2</v>
      </c>
      <c r="M130" s="7">
        <v>103.6</v>
      </c>
      <c r="N130" s="7">
        <v>103.8</v>
      </c>
      <c r="O130" s="7">
        <v>112.4</v>
      </c>
      <c r="P130" s="7">
        <v>2688.0814647299999</v>
      </c>
      <c r="Q130" s="7">
        <v>6501.7436671900005</v>
      </c>
      <c r="R130" s="7">
        <v>1139.9000000000001</v>
      </c>
      <c r="S130" s="7">
        <v>814.7</v>
      </c>
      <c r="T130" s="7">
        <v>8138.9</v>
      </c>
      <c r="U130" s="7">
        <v>100.52</v>
      </c>
      <c r="V130" s="7"/>
      <c r="W130" s="7">
        <v>220650.65890000001</v>
      </c>
      <c r="X130" s="7">
        <v>120203.6</v>
      </c>
      <c r="Y130" s="7">
        <v>1824828</v>
      </c>
      <c r="Z130" s="7"/>
      <c r="AA130" s="7">
        <v>17.3</v>
      </c>
      <c r="AB130" s="7">
        <v>120.4</v>
      </c>
      <c r="AC130" s="7"/>
      <c r="AD130" s="7"/>
      <c r="AE130" s="7"/>
      <c r="AF130" s="7">
        <v>261461</v>
      </c>
      <c r="AG130" s="7">
        <v>5.5</v>
      </c>
      <c r="AH130" s="7">
        <v>9189.7999999999993</v>
      </c>
      <c r="AI130" s="7">
        <v>1474.8</v>
      </c>
      <c r="AJ130" s="7">
        <v>4580403.3990000002</v>
      </c>
      <c r="AK130" s="7">
        <v>1024.5999999999999</v>
      </c>
      <c r="AL130" s="7">
        <v>583.29999999999995</v>
      </c>
      <c r="AM130" s="7">
        <v>441.4</v>
      </c>
      <c r="AN130" s="7">
        <v>841.1</v>
      </c>
      <c r="AO130" s="7"/>
      <c r="AP130" s="7"/>
      <c r="AQ130" s="7"/>
      <c r="AR130" s="7"/>
    </row>
    <row r="131" spans="1:44" s="8" customFormat="1" x14ac:dyDescent="0.25">
      <c r="A131" s="4">
        <v>41061</v>
      </c>
      <c r="B131" s="7">
        <v>102.1</v>
      </c>
      <c r="C131" s="7"/>
      <c r="D131" s="7"/>
      <c r="E131" s="7"/>
      <c r="F131" s="7">
        <v>99.6</v>
      </c>
      <c r="G131" s="7">
        <v>104.6</v>
      </c>
      <c r="H131" s="7">
        <v>107.7</v>
      </c>
      <c r="I131" s="7">
        <v>109.6</v>
      </c>
      <c r="J131" s="7">
        <v>105.3</v>
      </c>
      <c r="K131" s="7">
        <v>103.6</v>
      </c>
      <c r="L131" s="7">
        <v>106.1</v>
      </c>
      <c r="M131" s="7">
        <v>103.5</v>
      </c>
      <c r="N131" s="7">
        <v>102.4</v>
      </c>
      <c r="O131" s="7">
        <v>110.2</v>
      </c>
      <c r="P131" s="7">
        <v>3226.1095216399999</v>
      </c>
      <c r="Q131" s="7">
        <v>7875.3598998500001</v>
      </c>
      <c r="R131" s="7">
        <v>1297.7</v>
      </c>
      <c r="S131" s="7">
        <v>1006.4</v>
      </c>
      <c r="T131" s="7">
        <v>9961.2000000000007</v>
      </c>
      <c r="U131" s="7">
        <v>100.89</v>
      </c>
      <c r="V131" s="7">
        <v>104.85751148</v>
      </c>
      <c r="W131" s="7">
        <v>261049.85680000001</v>
      </c>
      <c r="X131" s="7">
        <v>145721.1</v>
      </c>
      <c r="Y131" s="7">
        <v>1753954</v>
      </c>
      <c r="Z131" s="7"/>
      <c r="AA131" s="7">
        <v>13.8</v>
      </c>
      <c r="AB131" s="7">
        <v>119.8</v>
      </c>
      <c r="AC131" s="7"/>
      <c r="AD131" s="7"/>
      <c r="AE131" s="7"/>
      <c r="AF131" s="7">
        <v>272600</v>
      </c>
      <c r="AG131" s="7">
        <v>5.6</v>
      </c>
      <c r="AH131" s="7">
        <v>11101.5</v>
      </c>
      <c r="AI131" s="7">
        <v>1826.3</v>
      </c>
      <c r="AJ131" s="7">
        <v>5456596.3210000005</v>
      </c>
      <c r="AK131" s="7">
        <v>1117.0999999999999</v>
      </c>
      <c r="AL131" s="7">
        <v>538</v>
      </c>
      <c r="AM131" s="7">
        <v>579</v>
      </c>
      <c r="AN131" s="7">
        <v>978.5</v>
      </c>
      <c r="AO131" s="7"/>
      <c r="AP131" s="7"/>
      <c r="AQ131" s="7"/>
      <c r="AR131" s="7"/>
    </row>
    <row r="132" spans="1:44" s="8" customFormat="1" x14ac:dyDescent="0.25">
      <c r="A132" s="4">
        <v>41091</v>
      </c>
      <c r="B132" s="7">
        <v>101.7</v>
      </c>
      <c r="C132" s="7"/>
      <c r="D132" s="7"/>
      <c r="E132" s="7"/>
      <c r="F132" s="7">
        <v>101.8</v>
      </c>
      <c r="G132" s="7">
        <v>107.3</v>
      </c>
      <c r="H132" s="7">
        <v>106.2</v>
      </c>
      <c r="I132" s="7">
        <v>109.1</v>
      </c>
      <c r="J132" s="7">
        <v>102.8</v>
      </c>
      <c r="K132" s="7">
        <v>109.5</v>
      </c>
      <c r="L132" s="7">
        <v>105.8</v>
      </c>
      <c r="M132" s="7">
        <v>103.5</v>
      </c>
      <c r="N132" s="7">
        <v>95.5</v>
      </c>
      <c r="O132" s="7">
        <v>108.1</v>
      </c>
      <c r="P132" s="7">
        <v>3734.4669430099998</v>
      </c>
      <c r="Q132" s="7">
        <v>9432.1377328199997</v>
      </c>
      <c r="R132" s="7">
        <v>1483.1</v>
      </c>
      <c r="S132" s="7">
        <v>1231.5</v>
      </c>
      <c r="T132" s="7">
        <v>11764.6</v>
      </c>
      <c r="U132" s="7">
        <v>101.23</v>
      </c>
      <c r="V132" s="7"/>
      <c r="W132" s="7">
        <v>301986.0857</v>
      </c>
      <c r="X132" s="7">
        <v>173914.5</v>
      </c>
      <c r="Y132" s="7">
        <v>1708835</v>
      </c>
      <c r="Z132" s="7"/>
      <c r="AA132" s="7">
        <v>11.5</v>
      </c>
      <c r="AB132" s="7">
        <v>119</v>
      </c>
      <c r="AC132" s="7"/>
      <c r="AD132" s="7"/>
      <c r="AE132" s="7"/>
      <c r="AF132" s="7">
        <v>255926</v>
      </c>
      <c r="AG132" s="7">
        <v>5.4</v>
      </c>
      <c r="AH132" s="7">
        <v>13166.6</v>
      </c>
      <c r="AI132" s="7">
        <v>2166.4</v>
      </c>
      <c r="AJ132" s="7">
        <v>6488340.9000000004</v>
      </c>
      <c r="AK132" s="7">
        <v>1045.5</v>
      </c>
      <c r="AL132" s="7">
        <v>508.4</v>
      </c>
      <c r="AM132" s="7">
        <v>537.20000000000005</v>
      </c>
      <c r="AN132" s="7">
        <v>1031.0999999999999</v>
      </c>
      <c r="AO132" s="7"/>
      <c r="AP132" s="7"/>
      <c r="AQ132" s="7"/>
      <c r="AR132" s="7"/>
    </row>
    <row r="133" spans="1:44" s="8" customFormat="1" x14ac:dyDescent="0.25">
      <c r="A133" s="4">
        <v>41122</v>
      </c>
      <c r="B133" s="7">
        <v>104.1</v>
      </c>
      <c r="C133" s="7"/>
      <c r="D133" s="7"/>
      <c r="E133" s="7"/>
      <c r="F133" s="7">
        <v>104.2</v>
      </c>
      <c r="G133" s="7">
        <v>106.4</v>
      </c>
      <c r="H133" s="7">
        <v>105.3</v>
      </c>
      <c r="I133" s="7">
        <v>107.9</v>
      </c>
      <c r="J133" s="7">
        <v>102.1</v>
      </c>
      <c r="K133" s="7">
        <v>104.3</v>
      </c>
      <c r="L133" s="7">
        <v>106.9</v>
      </c>
      <c r="M133" s="7">
        <v>102</v>
      </c>
      <c r="N133" s="7">
        <v>95</v>
      </c>
      <c r="O133" s="7">
        <v>106</v>
      </c>
      <c r="P133" s="7">
        <v>4224.9733354999998</v>
      </c>
      <c r="Q133" s="7">
        <v>10798.98701977</v>
      </c>
      <c r="R133" s="7">
        <v>1656.2</v>
      </c>
      <c r="S133" s="7">
        <v>1405.5</v>
      </c>
      <c r="T133" s="7">
        <v>13430.8</v>
      </c>
      <c r="U133" s="7">
        <v>100.1</v>
      </c>
      <c r="V133" s="7"/>
      <c r="W133" s="7">
        <v>342946.21039999998</v>
      </c>
      <c r="X133" s="7">
        <v>202072.4</v>
      </c>
      <c r="Y133" s="7">
        <v>1636331</v>
      </c>
      <c r="Z133" s="7"/>
      <c r="AA133" s="7">
        <v>11.2</v>
      </c>
      <c r="AB133" s="7">
        <v>124</v>
      </c>
      <c r="AC133" s="7"/>
      <c r="AD133" s="7"/>
      <c r="AE133" s="7"/>
      <c r="AF133" s="7">
        <v>259051</v>
      </c>
      <c r="AG133" s="7">
        <v>5.4</v>
      </c>
      <c r="AH133" s="7">
        <v>15024</v>
      </c>
      <c r="AI133" s="7">
        <v>2480.9</v>
      </c>
      <c r="AJ133" s="7">
        <v>7253318.2759999996</v>
      </c>
      <c r="AK133" s="7">
        <v>1106.0999999999999</v>
      </c>
      <c r="AL133" s="7">
        <v>490.5</v>
      </c>
      <c r="AM133" s="7">
        <v>615.6</v>
      </c>
      <c r="AN133" s="7">
        <v>858.9</v>
      </c>
      <c r="AO133" s="7"/>
      <c r="AP133" s="7"/>
      <c r="AQ133" s="7"/>
      <c r="AR133" s="7"/>
    </row>
    <row r="134" spans="1:44" s="8" customFormat="1" x14ac:dyDescent="0.25">
      <c r="A134" s="4">
        <v>41153</v>
      </c>
      <c r="B134" s="7">
        <v>100.7</v>
      </c>
      <c r="C134" s="7"/>
      <c r="D134" s="7"/>
      <c r="E134" s="7"/>
      <c r="F134" s="7">
        <v>106</v>
      </c>
      <c r="G134" s="7">
        <v>106.7</v>
      </c>
      <c r="H134" s="7">
        <v>105.3</v>
      </c>
      <c r="I134" s="7">
        <v>108.5</v>
      </c>
      <c r="J134" s="7">
        <v>101.6</v>
      </c>
      <c r="K134" s="7">
        <v>102</v>
      </c>
      <c r="L134" s="7">
        <v>107.1</v>
      </c>
      <c r="M134" s="7">
        <v>102.6</v>
      </c>
      <c r="N134" s="7">
        <v>90.6</v>
      </c>
      <c r="O134" s="7">
        <v>104.7</v>
      </c>
      <c r="P134" s="7">
        <v>4739.6514102399997</v>
      </c>
      <c r="Q134" s="7">
        <v>11945.58687008</v>
      </c>
      <c r="R134" s="7">
        <v>1731.6</v>
      </c>
      <c r="S134" s="7">
        <v>1566.2</v>
      </c>
      <c r="T134" s="7">
        <v>15099.8</v>
      </c>
      <c r="U134" s="7">
        <v>100.55</v>
      </c>
      <c r="V134" s="7">
        <v>103.49478506</v>
      </c>
      <c r="W134" s="7">
        <v>385962.95439999999</v>
      </c>
      <c r="X134" s="7">
        <v>227724.7</v>
      </c>
      <c r="Y134" s="7">
        <v>1570896</v>
      </c>
      <c r="Z134" s="7"/>
      <c r="AA134" s="7">
        <v>15.6</v>
      </c>
      <c r="AB134" s="7">
        <v>128.9</v>
      </c>
      <c r="AC134" s="7"/>
      <c r="AD134" s="7"/>
      <c r="AE134" s="7"/>
      <c r="AF134" s="7">
        <v>259962</v>
      </c>
      <c r="AG134" s="7">
        <v>5.4</v>
      </c>
      <c r="AH134" s="7">
        <v>16685.2</v>
      </c>
      <c r="AI134" s="7">
        <v>2776.8</v>
      </c>
      <c r="AJ134" s="7">
        <v>8025748.7999999998</v>
      </c>
      <c r="AK134" s="7">
        <v>1033.3</v>
      </c>
      <c r="AL134" s="7">
        <v>514.70000000000005</v>
      </c>
      <c r="AM134" s="7">
        <v>518.6</v>
      </c>
      <c r="AN134" s="7">
        <v>894.5</v>
      </c>
      <c r="AO134" s="7"/>
      <c r="AP134" s="7"/>
      <c r="AQ134" s="7"/>
      <c r="AR134" s="7"/>
    </row>
    <row r="135" spans="1:44" s="8" customFormat="1" x14ac:dyDescent="0.25">
      <c r="A135" s="4">
        <v>41183</v>
      </c>
      <c r="B135" s="7">
        <v>100.7</v>
      </c>
      <c r="C135" s="7"/>
      <c r="D135" s="7"/>
      <c r="E135" s="7"/>
      <c r="F135" s="7">
        <v>101.6</v>
      </c>
      <c r="G135" s="7">
        <v>106.7</v>
      </c>
      <c r="H135" s="7">
        <v>104.7</v>
      </c>
      <c r="I135" s="7">
        <v>107.4</v>
      </c>
      <c r="J135" s="7">
        <v>101.6</v>
      </c>
      <c r="K135" s="7">
        <v>103.1</v>
      </c>
      <c r="L135" s="7">
        <v>107.6</v>
      </c>
      <c r="M135" s="7">
        <v>104.4</v>
      </c>
      <c r="N135" s="7">
        <v>84.5</v>
      </c>
      <c r="O135" s="7">
        <v>107.1</v>
      </c>
      <c r="P135" s="7">
        <v>5276.1800797300002</v>
      </c>
      <c r="Q135" s="7">
        <v>13535.838100340001</v>
      </c>
      <c r="R135" s="7">
        <v>2032.3</v>
      </c>
      <c r="S135" s="7">
        <v>1749.8</v>
      </c>
      <c r="T135" s="7">
        <v>17033.900000000001</v>
      </c>
      <c r="U135" s="7">
        <v>100.46</v>
      </c>
      <c r="V135" s="7"/>
      <c r="W135" s="7">
        <v>432239.72480000003</v>
      </c>
      <c r="X135" s="7">
        <v>258580.4</v>
      </c>
      <c r="Y135" s="7">
        <v>1484120</v>
      </c>
      <c r="Z135" s="7"/>
      <c r="AA135" s="7">
        <v>14.4</v>
      </c>
      <c r="AB135" s="7">
        <v>127.6</v>
      </c>
      <c r="AC135" s="7"/>
      <c r="AD135" s="7"/>
      <c r="AE135" s="7"/>
      <c r="AF135" s="7">
        <v>254020</v>
      </c>
      <c r="AG135" s="7">
        <v>5.3</v>
      </c>
      <c r="AH135" s="7">
        <v>18812</v>
      </c>
      <c r="AI135" s="7">
        <v>3081.6</v>
      </c>
      <c r="AJ135" s="7">
        <v>9160594.8259999994</v>
      </c>
      <c r="AK135" s="7">
        <v>1067.9000000000001</v>
      </c>
      <c r="AL135" s="7">
        <v>536.5</v>
      </c>
      <c r="AM135" s="7">
        <v>531.29999999999995</v>
      </c>
      <c r="AN135" s="7">
        <v>1015.2</v>
      </c>
      <c r="AO135" s="7"/>
      <c r="AP135" s="7"/>
      <c r="AQ135" s="7"/>
      <c r="AR135" s="7"/>
    </row>
    <row r="136" spans="1:44" s="8" customFormat="1" x14ac:dyDescent="0.25">
      <c r="A136" s="4">
        <v>41214</v>
      </c>
      <c r="B136" s="7">
        <v>100.5</v>
      </c>
      <c r="C136" s="7"/>
      <c r="D136" s="7"/>
      <c r="E136" s="7"/>
      <c r="F136" s="7">
        <v>101.9</v>
      </c>
      <c r="G136" s="7">
        <v>105.6</v>
      </c>
      <c r="H136" s="7">
        <v>105</v>
      </c>
      <c r="I136" s="7">
        <v>107.4</v>
      </c>
      <c r="J136" s="7">
        <v>102.2</v>
      </c>
      <c r="K136" s="7">
        <v>98.6</v>
      </c>
      <c r="L136" s="7">
        <v>109.3</v>
      </c>
      <c r="M136" s="7">
        <v>103.8</v>
      </c>
      <c r="N136" s="7">
        <v>89.7</v>
      </c>
      <c r="O136" s="7">
        <v>106.7</v>
      </c>
      <c r="P136" s="7">
        <v>5842.4673587300003</v>
      </c>
      <c r="Q136" s="7">
        <v>14704.941274909999</v>
      </c>
      <c r="R136" s="7">
        <v>2186.8000000000002</v>
      </c>
      <c r="S136" s="7">
        <v>1940.3</v>
      </c>
      <c r="T136" s="7">
        <v>18812.8</v>
      </c>
      <c r="U136" s="7">
        <v>100.34</v>
      </c>
      <c r="V136" s="7"/>
      <c r="W136" s="7">
        <v>477185.0846</v>
      </c>
      <c r="X136" s="7">
        <v>287515.40000000002</v>
      </c>
      <c r="Y136" s="7">
        <v>1388380</v>
      </c>
      <c r="Z136" s="7"/>
      <c r="AA136" s="7">
        <v>14.7</v>
      </c>
      <c r="AB136" s="7">
        <v>126.8</v>
      </c>
      <c r="AC136" s="7"/>
      <c r="AD136" s="7"/>
      <c r="AE136" s="7"/>
      <c r="AF136" s="7">
        <v>240577</v>
      </c>
      <c r="AG136" s="7">
        <v>5.3</v>
      </c>
      <c r="AH136" s="7">
        <v>20547.400000000001</v>
      </c>
      <c r="AI136" s="7">
        <v>3385.2</v>
      </c>
      <c r="AJ136" s="7">
        <v>9911754.1160000004</v>
      </c>
      <c r="AK136" s="7">
        <v>951.6</v>
      </c>
      <c r="AL136" s="7">
        <v>566.29999999999995</v>
      </c>
      <c r="AM136" s="7">
        <v>385.3</v>
      </c>
      <c r="AN136" s="7">
        <v>888.7</v>
      </c>
      <c r="AO136" s="7"/>
      <c r="AP136" s="7"/>
      <c r="AQ136" s="7"/>
      <c r="AR136" s="7"/>
    </row>
    <row r="137" spans="1:44" s="8" customFormat="1" x14ac:dyDescent="0.25">
      <c r="A137" s="4">
        <v>41244</v>
      </c>
      <c r="B137" s="7">
        <v>98</v>
      </c>
      <c r="C137" s="7"/>
      <c r="D137" s="7"/>
      <c r="E137" s="7"/>
      <c r="F137" s="7">
        <v>102.4</v>
      </c>
      <c r="G137" s="7">
        <v>106</v>
      </c>
      <c r="H137" s="7">
        <v>105</v>
      </c>
      <c r="I137" s="7">
        <v>107.5</v>
      </c>
      <c r="J137" s="7">
        <v>102.2</v>
      </c>
      <c r="K137" s="7">
        <v>97.9</v>
      </c>
      <c r="L137" s="7">
        <v>108.4</v>
      </c>
      <c r="M137" s="7">
        <v>103.1</v>
      </c>
      <c r="N137" s="7">
        <v>100.5</v>
      </c>
      <c r="O137" s="7">
        <v>105</v>
      </c>
      <c r="P137" s="7">
        <v>6453.1842335800002</v>
      </c>
      <c r="Q137" s="7">
        <v>16981.920493260001</v>
      </c>
      <c r="R137" s="7">
        <v>2355.6999999999998</v>
      </c>
      <c r="S137" s="7">
        <v>2261.5</v>
      </c>
      <c r="T137" s="7">
        <v>23174.7</v>
      </c>
      <c r="U137" s="7">
        <v>100.54</v>
      </c>
      <c r="V137" s="7">
        <v>102.41713313</v>
      </c>
      <c r="W137" s="7">
        <v>524697.50430000003</v>
      </c>
      <c r="X137" s="7">
        <v>317177</v>
      </c>
      <c r="Y137" s="7">
        <v>1298347</v>
      </c>
      <c r="Z137" s="7"/>
      <c r="AA137" s="7">
        <v>16.3</v>
      </c>
      <c r="AB137" s="7">
        <v>125.4</v>
      </c>
      <c r="AC137" s="7"/>
      <c r="AD137" s="7"/>
      <c r="AE137" s="7"/>
      <c r="AF137" s="7">
        <v>253579</v>
      </c>
      <c r="AG137" s="7">
        <v>5.0999999999999996</v>
      </c>
      <c r="AH137" s="7">
        <v>23435.1</v>
      </c>
      <c r="AI137" s="7">
        <v>4103.7</v>
      </c>
      <c r="AJ137" s="7">
        <v>10958192.714</v>
      </c>
      <c r="AK137" s="7">
        <v>1448.8</v>
      </c>
      <c r="AL137" s="7">
        <v>610.70000000000005</v>
      </c>
      <c r="AM137" s="7">
        <v>838.1</v>
      </c>
      <c r="AN137" s="7">
        <v>2279.6</v>
      </c>
      <c r="AO137" s="7"/>
      <c r="AP137" s="7"/>
      <c r="AQ137" s="7"/>
      <c r="AR137" s="7"/>
    </row>
    <row r="138" spans="1:44" s="8" customFormat="1" x14ac:dyDescent="0.25">
      <c r="A138" s="4">
        <v>41275</v>
      </c>
      <c r="B138" s="7">
        <v>105.6</v>
      </c>
      <c r="C138" s="7"/>
      <c r="D138" s="7"/>
      <c r="E138" s="7"/>
      <c r="F138" s="7">
        <v>98.4</v>
      </c>
      <c r="G138" s="7">
        <v>107.7</v>
      </c>
      <c r="H138" s="7">
        <v>104.5</v>
      </c>
      <c r="I138" s="7">
        <v>107</v>
      </c>
      <c r="J138" s="7">
        <v>101.6</v>
      </c>
      <c r="K138" s="7">
        <v>102.2</v>
      </c>
      <c r="L138" s="7">
        <v>103.8</v>
      </c>
      <c r="M138" s="7">
        <v>105.6</v>
      </c>
      <c r="N138" s="7">
        <v>100.9</v>
      </c>
      <c r="O138" s="7">
        <v>105.4</v>
      </c>
      <c r="P138" s="7">
        <v>465.86355221999997</v>
      </c>
      <c r="Q138" s="7">
        <v>1125.8186113300001</v>
      </c>
      <c r="R138" s="7">
        <v>110.9</v>
      </c>
      <c r="S138" s="7">
        <v>126.2</v>
      </c>
      <c r="T138" s="7">
        <v>1303.3</v>
      </c>
      <c r="U138" s="7">
        <v>100.97</v>
      </c>
      <c r="V138" s="7"/>
      <c r="W138" s="7">
        <v>38989.097099999999</v>
      </c>
      <c r="X138" s="7">
        <v>20121.599999999999</v>
      </c>
      <c r="Y138" s="7">
        <v>1420458</v>
      </c>
      <c r="Z138" s="7"/>
      <c r="AA138" s="7">
        <v>17</v>
      </c>
      <c r="AB138" s="7">
        <v>125.2</v>
      </c>
      <c r="AC138" s="7"/>
      <c r="AD138" s="7"/>
      <c r="AE138" s="7"/>
      <c r="AF138" s="7">
        <v>162077</v>
      </c>
      <c r="AG138" s="7">
        <v>5.5</v>
      </c>
      <c r="AH138" s="7">
        <v>1591.7</v>
      </c>
      <c r="AI138" s="7">
        <v>207.5</v>
      </c>
      <c r="AJ138" s="7">
        <v>780131.93500000006</v>
      </c>
      <c r="AK138" s="7">
        <v>1093.0999999999999</v>
      </c>
      <c r="AL138" s="7">
        <v>465.9</v>
      </c>
      <c r="AM138" s="7">
        <v>627.20000000000005</v>
      </c>
      <c r="AN138" s="7">
        <v>1108.7</v>
      </c>
      <c r="AO138" s="7"/>
      <c r="AP138" s="7"/>
      <c r="AQ138" s="7"/>
      <c r="AR138" s="7"/>
    </row>
    <row r="139" spans="1:44" s="8" customFormat="1" x14ac:dyDescent="0.25">
      <c r="A139" s="4">
        <v>41306</v>
      </c>
      <c r="B139" s="7">
        <v>103.7</v>
      </c>
      <c r="C139" s="7"/>
      <c r="D139" s="7"/>
      <c r="E139" s="7"/>
      <c r="F139" s="7">
        <v>97.5</v>
      </c>
      <c r="G139" s="7">
        <v>106.7</v>
      </c>
      <c r="H139" s="7">
        <v>103.1</v>
      </c>
      <c r="I139" s="7">
        <v>105.2</v>
      </c>
      <c r="J139" s="7">
        <v>100.6</v>
      </c>
      <c r="K139" s="7">
        <v>98.5</v>
      </c>
      <c r="L139" s="7">
        <v>104.6</v>
      </c>
      <c r="M139" s="7">
        <v>103.1</v>
      </c>
      <c r="N139" s="7">
        <v>100.8</v>
      </c>
      <c r="O139" s="7">
        <v>103.3</v>
      </c>
      <c r="P139" s="7">
        <v>976.71298959000001</v>
      </c>
      <c r="Q139" s="7">
        <v>2229.87912345</v>
      </c>
      <c r="R139" s="7">
        <v>193.8</v>
      </c>
      <c r="S139" s="7">
        <v>313.5</v>
      </c>
      <c r="T139" s="7">
        <v>3110.9</v>
      </c>
      <c r="U139" s="7">
        <v>100.56</v>
      </c>
      <c r="V139" s="7"/>
      <c r="W139" s="7">
        <v>81571.852700000003</v>
      </c>
      <c r="X139" s="7">
        <v>45248.2</v>
      </c>
      <c r="Y139" s="7">
        <v>1584244</v>
      </c>
      <c r="Z139" s="7"/>
      <c r="AA139" s="7">
        <v>15.3</v>
      </c>
      <c r="AB139" s="7">
        <v>126.1</v>
      </c>
      <c r="AC139" s="7"/>
      <c r="AD139" s="7"/>
      <c r="AE139" s="7"/>
      <c r="AF139" s="7">
        <v>210663</v>
      </c>
      <c r="AG139" s="7">
        <v>5.4</v>
      </c>
      <c r="AH139" s="7">
        <v>3206.6</v>
      </c>
      <c r="AI139" s="7">
        <v>563.9</v>
      </c>
      <c r="AJ139" s="7">
        <v>1457896.1529999999</v>
      </c>
      <c r="AK139" s="7">
        <v>888.2</v>
      </c>
      <c r="AL139" s="7">
        <v>510.8</v>
      </c>
      <c r="AM139" s="7">
        <v>377.4</v>
      </c>
      <c r="AN139" s="7">
        <v>1041.5999999999999</v>
      </c>
      <c r="AO139" s="7"/>
      <c r="AP139" s="7"/>
      <c r="AQ139" s="7"/>
      <c r="AR139" s="7"/>
    </row>
    <row r="140" spans="1:44" s="8" customFormat="1" x14ac:dyDescent="0.25">
      <c r="A140" s="4">
        <v>41334</v>
      </c>
      <c r="B140" s="7">
        <v>104.6</v>
      </c>
      <c r="C140" s="7"/>
      <c r="D140" s="7"/>
      <c r="E140" s="7"/>
      <c r="F140" s="7">
        <v>98.7</v>
      </c>
      <c r="G140" s="7">
        <v>108.2</v>
      </c>
      <c r="H140" s="7">
        <v>104.5</v>
      </c>
      <c r="I140" s="7">
        <v>105.9</v>
      </c>
      <c r="J140" s="7">
        <v>102.8</v>
      </c>
      <c r="K140" s="7">
        <v>101</v>
      </c>
      <c r="L140" s="7">
        <v>104.5</v>
      </c>
      <c r="M140" s="7">
        <v>100.8</v>
      </c>
      <c r="N140" s="7">
        <v>100.5</v>
      </c>
      <c r="O140" s="7">
        <v>105.1</v>
      </c>
      <c r="P140" s="7">
        <v>1503.66891278</v>
      </c>
      <c r="Q140" s="7">
        <v>3897.8899042899998</v>
      </c>
      <c r="R140" s="7">
        <v>548.5</v>
      </c>
      <c r="S140" s="7">
        <v>506.8</v>
      </c>
      <c r="T140" s="7">
        <v>5110.7</v>
      </c>
      <c r="U140" s="7">
        <v>100.34</v>
      </c>
      <c r="V140" s="7">
        <v>101.12979190999999</v>
      </c>
      <c r="W140" s="7">
        <v>126516.4474</v>
      </c>
      <c r="X140" s="7">
        <v>71047.600000000006</v>
      </c>
      <c r="Y140" s="7">
        <v>1697820</v>
      </c>
      <c r="Z140" s="7"/>
      <c r="AA140" s="7">
        <v>16</v>
      </c>
      <c r="AB140" s="7">
        <v>126.7</v>
      </c>
      <c r="AC140" s="7"/>
      <c r="AD140" s="7"/>
      <c r="AE140" s="7"/>
      <c r="AF140" s="7">
        <v>244225</v>
      </c>
      <c r="AG140" s="7">
        <v>5.4</v>
      </c>
      <c r="AH140" s="7">
        <v>5401.6</v>
      </c>
      <c r="AI140" s="7">
        <v>934</v>
      </c>
      <c r="AJ140" s="7">
        <v>2622851.0079999999</v>
      </c>
      <c r="AK140" s="7">
        <v>1124.3</v>
      </c>
      <c r="AL140" s="7">
        <v>527</v>
      </c>
      <c r="AM140" s="7">
        <v>597.4</v>
      </c>
      <c r="AN140" s="7">
        <v>1017.5</v>
      </c>
      <c r="AO140" s="7"/>
      <c r="AP140" s="7"/>
      <c r="AQ140" s="7"/>
      <c r="AR140" s="7"/>
    </row>
    <row r="141" spans="1:44" s="8" customFormat="1" x14ac:dyDescent="0.25">
      <c r="A141" s="4">
        <v>41365</v>
      </c>
      <c r="B141" s="7">
        <v>98.4</v>
      </c>
      <c r="C141" s="7"/>
      <c r="D141" s="7"/>
      <c r="E141" s="7"/>
      <c r="F141" s="7">
        <v>100.3</v>
      </c>
      <c r="G141" s="7">
        <v>106.7</v>
      </c>
      <c r="H141" s="7">
        <v>104.3</v>
      </c>
      <c r="I141" s="7">
        <v>106.4</v>
      </c>
      <c r="J141" s="7">
        <v>102</v>
      </c>
      <c r="K141" s="7">
        <v>104.5</v>
      </c>
      <c r="L141" s="7">
        <v>105.9</v>
      </c>
      <c r="M141" s="7">
        <v>102.6</v>
      </c>
      <c r="N141" s="7">
        <v>100.2</v>
      </c>
      <c r="O141" s="7">
        <v>108.5</v>
      </c>
      <c r="P141" s="7">
        <v>2087.6169215999998</v>
      </c>
      <c r="Q141" s="7">
        <v>5620.1038522500003</v>
      </c>
      <c r="R141" s="7">
        <v>790.3</v>
      </c>
      <c r="S141" s="7">
        <v>725.9</v>
      </c>
      <c r="T141" s="7">
        <v>7311.6</v>
      </c>
      <c r="U141" s="7">
        <v>100.51</v>
      </c>
      <c r="V141" s="7"/>
      <c r="W141" s="7">
        <v>171144.53200000001</v>
      </c>
      <c r="X141" s="7">
        <v>99243.5</v>
      </c>
      <c r="Y141" s="7">
        <v>2002316</v>
      </c>
      <c r="Z141" s="7"/>
      <c r="AA141" s="7">
        <v>14.5</v>
      </c>
      <c r="AB141" s="7">
        <v>125</v>
      </c>
      <c r="AC141" s="7"/>
      <c r="AD141" s="7"/>
      <c r="AE141" s="7"/>
      <c r="AF141" s="7">
        <v>245265</v>
      </c>
      <c r="AG141" s="7">
        <v>5.5</v>
      </c>
      <c r="AH141" s="7">
        <v>7707.7</v>
      </c>
      <c r="AI141" s="7">
        <v>1328.8</v>
      </c>
      <c r="AJ141" s="7">
        <v>3771861.4160000002</v>
      </c>
      <c r="AK141" s="7">
        <v>1118.8</v>
      </c>
      <c r="AL141" s="7">
        <v>583.9</v>
      </c>
      <c r="AM141" s="7">
        <v>534.9</v>
      </c>
      <c r="AN141" s="7">
        <v>1063</v>
      </c>
      <c r="AO141" s="7"/>
      <c r="AP141" s="7"/>
      <c r="AQ141" s="7"/>
      <c r="AR141" s="7"/>
    </row>
    <row r="142" spans="1:44" s="8" customFormat="1" x14ac:dyDescent="0.25">
      <c r="A142" s="4">
        <v>41395</v>
      </c>
      <c r="B142" s="7">
        <v>100.1</v>
      </c>
      <c r="C142" s="7"/>
      <c r="D142" s="7"/>
      <c r="E142" s="7"/>
      <c r="F142" s="7">
        <v>100.4</v>
      </c>
      <c r="G142" s="7">
        <v>107.7</v>
      </c>
      <c r="H142" s="7">
        <v>103.4</v>
      </c>
      <c r="I142" s="7">
        <v>104</v>
      </c>
      <c r="J142" s="7">
        <v>102.5</v>
      </c>
      <c r="K142" s="7">
        <v>99.5</v>
      </c>
      <c r="L142" s="7">
        <v>105</v>
      </c>
      <c r="M142" s="7">
        <v>100.9</v>
      </c>
      <c r="N142" s="7">
        <v>100</v>
      </c>
      <c r="O142" s="7">
        <v>104.7</v>
      </c>
      <c r="P142" s="7">
        <v>2611.3253592800002</v>
      </c>
      <c r="Q142" s="7">
        <v>6830.2205172599997</v>
      </c>
      <c r="R142" s="7">
        <v>910.5</v>
      </c>
      <c r="S142" s="7">
        <v>914.1</v>
      </c>
      <c r="T142" s="7">
        <v>8871.4</v>
      </c>
      <c r="U142" s="7">
        <v>100.66</v>
      </c>
      <c r="V142" s="7"/>
      <c r="W142" s="7">
        <v>212425.26689999999</v>
      </c>
      <c r="X142" s="7">
        <v>123569.9</v>
      </c>
      <c r="Y142" s="7">
        <v>2084832</v>
      </c>
      <c r="Z142" s="7"/>
      <c r="AA142" s="7">
        <v>14.5</v>
      </c>
      <c r="AB142" s="7">
        <v>123.6</v>
      </c>
      <c r="AC142" s="7"/>
      <c r="AD142" s="7"/>
      <c r="AE142" s="7"/>
      <c r="AF142" s="7">
        <v>229506</v>
      </c>
      <c r="AG142" s="7">
        <v>5.5</v>
      </c>
      <c r="AH142" s="7">
        <v>9441.5</v>
      </c>
      <c r="AI142" s="7">
        <v>1694</v>
      </c>
      <c r="AJ142" s="7">
        <v>4562424.0949999997</v>
      </c>
      <c r="AK142" s="7">
        <v>891.1</v>
      </c>
      <c r="AL142" s="7">
        <v>523.70000000000005</v>
      </c>
      <c r="AM142" s="7">
        <v>367.4</v>
      </c>
      <c r="AN142" s="7">
        <v>693.4</v>
      </c>
      <c r="AO142" s="7"/>
      <c r="AP142" s="7"/>
      <c r="AQ142" s="7"/>
      <c r="AR142" s="7"/>
    </row>
    <row r="143" spans="1:44" s="8" customFormat="1" x14ac:dyDescent="0.25">
      <c r="A143" s="4">
        <v>41426</v>
      </c>
      <c r="B143" s="7">
        <v>98</v>
      </c>
      <c r="C143" s="7"/>
      <c r="D143" s="7"/>
      <c r="E143" s="7"/>
      <c r="F143" s="7">
        <v>99.5</v>
      </c>
      <c r="G143" s="7">
        <v>105.9</v>
      </c>
      <c r="H143" s="7">
        <v>103.8</v>
      </c>
      <c r="I143" s="7">
        <v>104.7</v>
      </c>
      <c r="J143" s="7">
        <v>102.7</v>
      </c>
      <c r="K143" s="7">
        <v>99.1</v>
      </c>
      <c r="L143" s="7">
        <v>104.7</v>
      </c>
      <c r="M143" s="7">
        <v>99.8</v>
      </c>
      <c r="N143" s="7">
        <v>100.5</v>
      </c>
      <c r="O143" s="7">
        <v>105.3</v>
      </c>
      <c r="P143" s="7">
        <v>3099.1095259399999</v>
      </c>
      <c r="Q143" s="7">
        <v>8271.5823623300003</v>
      </c>
      <c r="R143" s="7">
        <v>995.4</v>
      </c>
      <c r="S143" s="7">
        <v>1119.3</v>
      </c>
      <c r="T143" s="7">
        <v>10835.4</v>
      </c>
      <c r="U143" s="7">
        <v>100.42</v>
      </c>
      <c r="V143" s="7">
        <v>101.72043881</v>
      </c>
      <c r="W143" s="7">
        <v>254627.3241</v>
      </c>
      <c r="X143" s="7">
        <v>149667.6</v>
      </c>
      <c r="Y143" s="7">
        <v>1975444</v>
      </c>
      <c r="Z143" s="7"/>
      <c r="AA143" s="7">
        <v>13.5</v>
      </c>
      <c r="AB143" s="7">
        <v>124.1</v>
      </c>
      <c r="AC143" s="7"/>
      <c r="AD143" s="7"/>
      <c r="AE143" s="7"/>
      <c r="AF143" s="7">
        <v>241072</v>
      </c>
      <c r="AG143" s="7">
        <v>5.7</v>
      </c>
      <c r="AH143" s="7">
        <v>11370.7</v>
      </c>
      <c r="AI143" s="7">
        <v>2086.5</v>
      </c>
      <c r="AJ143" s="7">
        <v>5431601.5290000001</v>
      </c>
      <c r="AK143" s="7">
        <v>1142.0999999999999</v>
      </c>
      <c r="AL143" s="7">
        <v>487.8</v>
      </c>
      <c r="AM143" s="7">
        <v>654.29999999999995</v>
      </c>
      <c r="AN143" s="7">
        <v>965.5</v>
      </c>
      <c r="AO143" s="7"/>
      <c r="AP143" s="7"/>
      <c r="AQ143" s="7"/>
      <c r="AR143" s="7"/>
    </row>
    <row r="144" spans="1:44" s="8" customFormat="1" x14ac:dyDescent="0.25">
      <c r="A144" s="4">
        <v>41456</v>
      </c>
      <c r="B144" s="7">
        <v>105.2</v>
      </c>
      <c r="C144" s="7"/>
      <c r="D144" s="7"/>
      <c r="E144" s="7"/>
      <c r="F144" s="7">
        <v>99.7</v>
      </c>
      <c r="G144" s="7">
        <v>100.8</v>
      </c>
      <c r="H144" s="7">
        <v>104.5</v>
      </c>
      <c r="I144" s="7">
        <v>105.1</v>
      </c>
      <c r="J144" s="7">
        <v>103.6</v>
      </c>
      <c r="K144" s="7">
        <v>98.2</v>
      </c>
      <c r="L144" s="7">
        <v>105.4</v>
      </c>
      <c r="M144" s="7">
        <v>102.4</v>
      </c>
      <c r="N144" s="7">
        <v>104.8</v>
      </c>
      <c r="O144" s="7">
        <v>106.4</v>
      </c>
      <c r="P144" s="7">
        <v>3635.7328838499998</v>
      </c>
      <c r="Q144" s="7">
        <v>9939.1452725199997</v>
      </c>
      <c r="R144" s="7">
        <v>1216.8</v>
      </c>
      <c r="S144" s="7">
        <v>1361.8</v>
      </c>
      <c r="T144" s="7">
        <v>12838</v>
      </c>
      <c r="U144" s="7">
        <v>100.82</v>
      </c>
      <c r="V144" s="7"/>
      <c r="W144" s="7">
        <v>298398.64419999998</v>
      </c>
      <c r="X144" s="7">
        <v>177691.4</v>
      </c>
      <c r="Y144" s="7">
        <v>1816850</v>
      </c>
      <c r="Z144" s="7"/>
      <c r="AA144" s="7">
        <v>13.3</v>
      </c>
      <c r="AB144" s="7">
        <v>126.5</v>
      </c>
      <c r="AC144" s="7"/>
      <c r="AD144" s="7"/>
      <c r="AE144" s="7"/>
      <c r="AF144" s="7">
        <v>234365</v>
      </c>
      <c r="AG144" s="7">
        <v>5.5</v>
      </c>
      <c r="AH144" s="7">
        <v>13574.9</v>
      </c>
      <c r="AI144" s="7">
        <v>2473.6999999999998</v>
      </c>
      <c r="AJ144" s="7">
        <v>6531418.108</v>
      </c>
      <c r="AK144" s="7">
        <v>1072.4000000000001</v>
      </c>
      <c r="AL144" s="7">
        <v>536.6</v>
      </c>
      <c r="AM144" s="7">
        <v>535.70000000000005</v>
      </c>
      <c r="AN144" s="7">
        <v>1153</v>
      </c>
      <c r="AO144" s="7"/>
      <c r="AP144" s="7"/>
      <c r="AQ144" s="7"/>
      <c r="AR144" s="7"/>
    </row>
    <row r="145" spans="1:44" s="8" customFormat="1" x14ac:dyDescent="0.25">
      <c r="A145" s="4">
        <v>41487</v>
      </c>
      <c r="B145" s="7">
        <v>96</v>
      </c>
      <c r="C145" s="7"/>
      <c r="D145" s="7"/>
      <c r="E145" s="7"/>
      <c r="F145" s="7">
        <v>100.6</v>
      </c>
      <c r="G145" s="7">
        <v>100.9</v>
      </c>
      <c r="H145" s="7">
        <v>104.2</v>
      </c>
      <c r="I145" s="7">
        <v>104.5</v>
      </c>
      <c r="J145" s="7">
        <v>103.9</v>
      </c>
      <c r="K145" s="7">
        <v>97.5</v>
      </c>
      <c r="L145" s="7">
        <v>104.8</v>
      </c>
      <c r="M145" s="7">
        <v>103.9</v>
      </c>
      <c r="N145" s="7">
        <v>102.6</v>
      </c>
      <c r="O145" s="7">
        <v>106.8</v>
      </c>
      <c r="P145" s="7">
        <v>4180.56660259</v>
      </c>
      <c r="Q145" s="7">
        <v>11291.57360684</v>
      </c>
      <c r="R145" s="7">
        <v>1353.8</v>
      </c>
      <c r="S145" s="7">
        <v>1550.6</v>
      </c>
      <c r="T145" s="7">
        <v>14623.5</v>
      </c>
      <c r="U145" s="7">
        <v>100.14</v>
      </c>
      <c r="V145" s="7"/>
      <c r="W145" s="7">
        <v>340859.75109999999</v>
      </c>
      <c r="X145" s="7">
        <v>203678.6</v>
      </c>
      <c r="Y145" s="7">
        <v>1776194</v>
      </c>
      <c r="Z145" s="7"/>
      <c r="AA145" s="7">
        <v>14</v>
      </c>
      <c r="AB145" s="7">
        <v>129.80000000000001</v>
      </c>
      <c r="AC145" s="7"/>
      <c r="AD145" s="7"/>
      <c r="AE145" s="7"/>
      <c r="AF145" s="7">
        <v>231915</v>
      </c>
      <c r="AG145" s="7">
        <v>5.5</v>
      </c>
      <c r="AH145" s="7">
        <v>15472.1</v>
      </c>
      <c r="AI145" s="7">
        <v>2828.1</v>
      </c>
      <c r="AJ145" s="7">
        <v>7293628.165</v>
      </c>
      <c r="AK145" s="7">
        <v>1088.0999999999999</v>
      </c>
      <c r="AL145" s="7">
        <v>544.79999999999995</v>
      </c>
      <c r="AM145" s="7">
        <v>543.29999999999995</v>
      </c>
      <c r="AN145" s="7">
        <v>935.2</v>
      </c>
      <c r="AO145" s="7"/>
      <c r="AP145" s="7"/>
      <c r="AQ145" s="7"/>
      <c r="AR145" s="7"/>
    </row>
    <row r="146" spans="1:44" s="8" customFormat="1" x14ac:dyDescent="0.25">
      <c r="A146" s="4">
        <v>41518</v>
      </c>
      <c r="B146" s="7">
        <v>95.3</v>
      </c>
      <c r="C146" s="7"/>
      <c r="D146" s="7"/>
      <c r="E146" s="7"/>
      <c r="F146" s="7">
        <v>101.9</v>
      </c>
      <c r="G146" s="7">
        <v>100.6</v>
      </c>
      <c r="H146" s="7">
        <v>103.2</v>
      </c>
      <c r="I146" s="7">
        <v>103.6</v>
      </c>
      <c r="J146" s="7">
        <v>102.8</v>
      </c>
      <c r="K146" s="7">
        <v>101.2</v>
      </c>
      <c r="L146" s="7">
        <v>102.2</v>
      </c>
      <c r="M146" s="7">
        <v>103.1</v>
      </c>
      <c r="N146" s="7">
        <v>101.1</v>
      </c>
      <c r="O146" s="7">
        <v>106.3</v>
      </c>
      <c r="P146" s="7">
        <v>4774.1666092400001</v>
      </c>
      <c r="Q146" s="7">
        <v>12643.33094883</v>
      </c>
      <c r="R146" s="7">
        <v>1455.6</v>
      </c>
      <c r="S146" s="7">
        <v>1735</v>
      </c>
      <c r="T146" s="7">
        <v>16504.2</v>
      </c>
      <c r="U146" s="7">
        <v>100.21</v>
      </c>
      <c r="V146" s="7">
        <v>101.50849253</v>
      </c>
      <c r="W146" s="7">
        <v>386090.84759999998</v>
      </c>
      <c r="X146" s="7">
        <v>229941.7</v>
      </c>
      <c r="Y146" s="7">
        <v>1720519</v>
      </c>
      <c r="Z146" s="7"/>
      <c r="AA146" s="7">
        <v>16</v>
      </c>
      <c r="AB146" s="7">
        <v>131.5</v>
      </c>
      <c r="AC146" s="7"/>
      <c r="AD146" s="7"/>
      <c r="AE146" s="7"/>
      <c r="AF146" s="7">
        <v>246895</v>
      </c>
      <c r="AG146" s="7">
        <v>5.6</v>
      </c>
      <c r="AH146" s="7">
        <v>17417.5</v>
      </c>
      <c r="AI146" s="7">
        <v>3181.1</v>
      </c>
      <c r="AJ146" s="7">
        <v>8181169.7709999997</v>
      </c>
      <c r="AK146" s="7">
        <v>1186.3</v>
      </c>
      <c r="AL146" s="7">
        <v>593.6</v>
      </c>
      <c r="AM146" s="7">
        <v>592.70000000000005</v>
      </c>
      <c r="AN146" s="7">
        <v>973.6</v>
      </c>
      <c r="AO146" s="7"/>
      <c r="AP146" s="7"/>
      <c r="AQ146" s="7"/>
      <c r="AR146" s="7"/>
    </row>
    <row r="147" spans="1:44" s="8" customFormat="1" x14ac:dyDescent="0.25">
      <c r="A147" s="4">
        <v>41548</v>
      </c>
      <c r="B147" s="7">
        <v>100.7</v>
      </c>
      <c r="C147" s="7"/>
      <c r="D147" s="7"/>
      <c r="E147" s="7"/>
      <c r="F147" s="7">
        <v>106.2</v>
      </c>
      <c r="G147" s="7">
        <v>102.1</v>
      </c>
      <c r="H147" s="7">
        <v>103.3</v>
      </c>
      <c r="I147" s="7">
        <v>103.7</v>
      </c>
      <c r="J147" s="7">
        <v>102.7</v>
      </c>
      <c r="K147" s="7">
        <v>100.5</v>
      </c>
      <c r="L147" s="7">
        <v>103.6</v>
      </c>
      <c r="M147" s="7">
        <v>102.6</v>
      </c>
      <c r="N147" s="7">
        <v>121.1</v>
      </c>
      <c r="O147" s="7">
        <v>105.4</v>
      </c>
      <c r="P147" s="7">
        <v>5359.6085629700001</v>
      </c>
      <c r="Q147" s="7">
        <v>14341.257786640001</v>
      </c>
      <c r="R147" s="7">
        <v>1761.1</v>
      </c>
      <c r="S147" s="7">
        <v>1937.1</v>
      </c>
      <c r="T147" s="7">
        <v>18564</v>
      </c>
      <c r="U147" s="7">
        <v>100.57</v>
      </c>
      <c r="V147" s="7"/>
      <c r="W147" s="7">
        <v>429966.36170000001</v>
      </c>
      <c r="X147" s="7">
        <v>258040.1</v>
      </c>
      <c r="Y147" s="7">
        <v>1619405</v>
      </c>
      <c r="Z147" s="7"/>
      <c r="AA147" s="7">
        <v>12.7</v>
      </c>
      <c r="AB147" s="7">
        <v>130.19999999999999</v>
      </c>
      <c r="AC147" s="7"/>
      <c r="AD147" s="7"/>
      <c r="AE147" s="7"/>
      <c r="AF147" s="7">
        <v>234481</v>
      </c>
      <c r="AG147" s="7">
        <v>5.6</v>
      </c>
      <c r="AH147" s="7">
        <v>19700.900000000001</v>
      </c>
      <c r="AI147" s="7">
        <v>3526.3</v>
      </c>
      <c r="AJ147" s="7">
        <v>9381707.5639999993</v>
      </c>
      <c r="AK147" s="7">
        <v>1136.0999999999999</v>
      </c>
      <c r="AL147" s="7">
        <v>585.4</v>
      </c>
      <c r="AM147" s="7">
        <v>550.70000000000005</v>
      </c>
      <c r="AN147" s="7">
        <v>1129.9000000000001</v>
      </c>
      <c r="AO147" s="7"/>
      <c r="AP147" s="7"/>
      <c r="AQ147" s="7"/>
      <c r="AR147" s="7"/>
    </row>
    <row r="148" spans="1:44" s="8" customFormat="1" x14ac:dyDescent="0.25">
      <c r="A148" s="4">
        <v>41579</v>
      </c>
      <c r="B148" s="7">
        <v>101.6</v>
      </c>
      <c r="C148" s="7"/>
      <c r="D148" s="7"/>
      <c r="E148" s="7"/>
      <c r="F148" s="7">
        <v>100.7</v>
      </c>
      <c r="G148" s="7">
        <v>102.4</v>
      </c>
      <c r="H148" s="7">
        <v>104.1</v>
      </c>
      <c r="I148" s="7">
        <v>104.8</v>
      </c>
      <c r="J148" s="7">
        <v>103.2</v>
      </c>
      <c r="K148" s="7">
        <v>102.8</v>
      </c>
      <c r="L148" s="7">
        <v>102.3</v>
      </c>
      <c r="M148" s="7">
        <v>100.9</v>
      </c>
      <c r="N148" s="7">
        <v>109.5</v>
      </c>
      <c r="O148" s="7">
        <v>104.1</v>
      </c>
      <c r="P148" s="7">
        <v>5940.7341648900001</v>
      </c>
      <c r="Q148" s="7">
        <v>15629.423114990001</v>
      </c>
      <c r="R148" s="7">
        <v>1899.9</v>
      </c>
      <c r="S148" s="7">
        <v>2140.4</v>
      </c>
      <c r="T148" s="7">
        <v>20539.900000000001</v>
      </c>
      <c r="U148" s="7">
        <v>100.56</v>
      </c>
      <c r="V148" s="7"/>
      <c r="W148" s="7">
        <v>477351.09529999999</v>
      </c>
      <c r="X148" s="7">
        <v>285233.40000000002</v>
      </c>
      <c r="Y148" s="7">
        <v>1526539</v>
      </c>
      <c r="Z148" s="7"/>
      <c r="AA148" s="7">
        <v>16.899999999999999</v>
      </c>
      <c r="AB148" s="7">
        <v>128.30000000000001</v>
      </c>
      <c r="AC148" s="7"/>
      <c r="AD148" s="7"/>
      <c r="AE148" s="7"/>
      <c r="AF148" s="7">
        <v>232059</v>
      </c>
      <c r="AG148" s="7">
        <v>5.4</v>
      </c>
      <c r="AH148" s="7">
        <v>21570.2</v>
      </c>
      <c r="AI148" s="7">
        <v>3877.6</v>
      </c>
      <c r="AJ148" s="7">
        <v>10210376.107000001</v>
      </c>
      <c r="AK148" s="7">
        <v>1018.1</v>
      </c>
      <c r="AL148" s="7">
        <v>581.1</v>
      </c>
      <c r="AM148" s="7">
        <v>437</v>
      </c>
      <c r="AN148" s="7">
        <v>1035.2</v>
      </c>
      <c r="AO148" s="7"/>
      <c r="AP148" s="7"/>
      <c r="AQ148" s="7"/>
      <c r="AR148" s="7"/>
    </row>
    <row r="149" spans="1:44" s="8" customFormat="1" x14ac:dyDescent="0.25">
      <c r="A149" s="4">
        <v>41609</v>
      </c>
      <c r="B149" s="7">
        <v>98.6</v>
      </c>
      <c r="C149" s="7"/>
      <c r="D149" s="7"/>
      <c r="E149" s="7"/>
      <c r="F149" s="7">
        <v>102.5</v>
      </c>
      <c r="G149" s="7">
        <v>101.5</v>
      </c>
      <c r="H149" s="7">
        <v>103.5</v>
      </c>
      <c r="I149" s="7">
        <v>104.8</v>
      </c>
      <c r="J149" s="7">
        <v>101.8</v>
      </c>
      <c r="K149" s="7">
        <v>103.3</v>
      </c>
      <c r="L149" s="7">
        <v>102.6</v>
      </c>
      <c r="M149" s="7">
        <v>100.1</v>
      </c>
      <c r="N149" s="7">
        <v>100.7</v>
      </c>
      <c r="O149" s="7">
        <v>102.7</v>
      </c>
      <c r="P149" s="7">
        <v>6534.0358043300002</v>
      </c>
      <c r="Q149" s="7">
        <v>17908.649968559999</v>
      </c>
      <c r="R149" s="7">
        <v>2071.88504908</v>
      </c>
      <c r="S149" s="7">
        <v>2499.05238452</v>
      </c>
      <c r="T149" s="7">
        <v>25290.909431339998</v>
      </c>
      <c r="U149" s="7">
        <v>100.51</v>
      </c>
      <c r="V149" s="7">
        <v>102.5445534</v>
      </c>
      <c r="W149" s="7">
        <v>527266.36470000003</v>
      </c>
      <c r="X149" s="7">
        <v>314967</v>
      </c>
      <c r="Y149" s="7">
        <v>1377500</v>
      </c>
      <c r="Z149" s="7"/>
      <c r="AA149" s="7">
        <v>16.899999999999999</v>
      </c>
      <c r="AB149" s="7">
        <v>129.80000000000001</v>
      </c>
      <c r="AC149" s="7"/>
      <c r="AD149" s="7"/>
      <c r="AE149" s="7"/>
      <c r="AF149" s="7">
        <v>264307</v>
      </c>
      <c r="AG149" s="7">
        <v>5.4</v>
      </c>
      <c r="AH149" s="7">
        <v>24442.685772889999</v>
      </c>
      <c r="AI149" s="7">
        <v>4694.1635811799997</v>
      </c>
      <c r="AJ149" s="7">
        <v>11325853.271</v>
      </c>
      <c r="AK149" s="7">
        <v>1261.2</v>
      </c>
      <c r="AL149" s="7">
        <v>593.29999999999995</v>
      </c>
      <c r="AM149" s="7">
        <v>667.9</v>
      </c>
      <c r="AN149" s="7">
        <v>2226.1999999999998</v>
      </c>
      <c r="AO149" s="7"/>
      <c r="AP149" s="7"/>
      <c r="AQ149" s="7"/>
      <c r="AR149" s="7"/>
    </row>
    <row r="150" spans="1:44" s="8" customFormat="1" x14ac:dyDescent="0.25">
      <c r="A150" s="4">
        <v>41640</v>
      </c>
      <c r="B150" s="7">
        <v>93.9</v>
      </c>
      <c r="C150" s="7"/>
      <c r="D150" s="7"/>
      <c r="E150" s="7"/>
      <c r="F150" s="7">
        <v>103.3</v>
      </c>
      <c r="G150" s="7">
        <v>100.7</v>
      </c>
      <c r="H150" s="7">
        <v>102.8</v>
      </c>
      <c r="I150" s="7">
        <v>104.3</v>
      </c>
      <c r="J150" s="7">
        <v>101.1</v>
      </c>
      <c r="K150" s="7">
        <v>105.24162683</v>
      </c>
      <c r="L150" s="7">
        <v>104</v>
      </c>
      <c r="M150" s="7">
        <v>101.8</v>
      </c>
      <c r="N150" s="7">
        <v>102.7</v>
      </c>
      <c r="O150" s="7">
        <v>105.2</v>
      </c>
      <c r="P150" s="7">
        <v>615.04110112000001</v>
      </c>
      <c r="Q150" s="7">
        <v>1111.2197902400001</v>
      </c>
      <c r="R150" s="7">
        <v>100.59673662</v>
      </c>
      <c r="S150" s="7">
        <v>133.55270121999999</v>
      </c>
      <c r="T150" s="7">
        <v>981.06716355000003</v>
      </c>
      <c r="U150" s="7">
        <v>100.59</v>
      </c>
      <c r="V150" s="7"/>
      <c r="W150" s="7">
        <v>39564.357600000003</v>
      </c>
      <c r="X150" s="7">
        <v>18925.3</v>
      </c>
      <c r="Y150" s="7">
        <v>1407073</v>
      </c>
      <c r="Z150" s="7"/>
      <c r="AA150" s="7">
        <v>18.600000000000001</v>
      </c>
      <c r="AB150" s="7">
        <v>130.30000000000001</v>
      </c>
      <c r="AC150" s="7"/>
      <c r="AD150" s="7"/>
      <c r="AE150" s="7"/>
      <c r="AF150" s="7">
        <v>152662</v>
      </c>
      <c r="AG150" s="7">
        <v>5</v>
      </c>
      <c r="AH150" s="7">
        <v>1726.26089136</v>
      </c>
      <c r="AI150" s="7">
        <v>227.71728490999999</v>
      </c>
      <c r="AJ150" s="7">
        <v>866398.48499999999</v>
      </c>
      <c r="AK150" s="7">
        <v>1326.7</v>
      </c>
      <c r="AL150" s="7">
        <v>615</v>
      </c>
      <c r="AM150" s="7">
        <v>711.6</v>
      </c>
      <c r="AN150" s="7">
        <v>761.2</v>
      </c>
      <c r="AO150" s="7"/>
      <c r="AP150" s="7"/>
      <c r="AQ150" s="7"/>
      <c r="AR150" s="7"/>
    </row>
    <row r="151" spans="1:44" s="8" customFormat="1" x14ac:dyDescent="0.25">
      <c r="A151" s="4">
        <v>41671</v>
      </c>
      <c r="B151" s="7">
        <v>96</v>
      </c>
      <c r="C151" s="7"/>
      <c r="D151" s="7"/>
      <c r="E151" s="7"/>
      <c r="F151" s="7">
        <v>101.1</v>
      </c>
      <c r="G151" s="7">
        <v>101.9</v>
      </c>
      <c r="H151" s="7">
        <v>104.3</v>
      </c>
      <c r="I151" s="7">
        <v>105.8</v>
      </c>
      <c r="J151" s="7">
        <v>102.5</v>
      </c>
      <c r="K151" s="7">
        <v>107.35840808</v>
      </c>
      <c r="L151" s="7">
        <v>103.2</v>
      </c>
      <c r="M151" s="7">
        <v>100.6</v>
      </c>
      <c r="N151" s="7">
        <v>102.9</v>
      </c>
      <c r="O151" s="7">
        <v>104.6</v>
      </c>
      <c r="P151" s="7">
        <v>1233.7840148400001</v>
      </c>
      <c r="Q151" s="7">
        <v>2346.04906553</v>
      </c>
      <c r="R151" s="7">
        <v>211.56683606999999</v>
      </c>
      <c r="S151" s="7">
        <v>336.57288649999998</v>
      </c>
      <c r="T151" s="7">
        <v>3373.5179803800002</v>
      </c>
      <c r="U151" s="7">
        <v>100.7</v>
      </c>
      <c r="V151" s="7"/>
      <c r="W151" s="7">
        <v>75580.993900000001</v>
      </c>
      <c r="X151" s="7">
        <v>41248.699999999997</v>
      </c>
      <c r="Y151" s="7">
        <v>1491754</v>
      </c>
      <c r="Z151" s="7"/>
      <c r="AA151" s="7">
        <v>12.3</v>
      </c>
      <c r="AB151" s="7">
        <v>129.80000000000001</v>
      </c>
      <c r="AC151" s="7"/>
      <c r="AD151" s="7"/>
      <c r="AE151" s="7"/>
      <c r="AF151" s="7">
        <v>206526</v>
      </c>
      <c r="AG151" s="7">
        <v>5.2</v>
      </c>
      <c r="AH151" s="7">
        <v>3579.8330803700001</v>
      </c>
      <c r="AI151" s="7">
        <v>622.93198876999998</v>
      </c>
      <c r="AJ151" s="7">
        <v>1663422.023</v>
      </c>
      <c r="AK151" s="7">
        <v>1041.9000000000001</v>
      </c>
      <c r="AL151" s="7">
        <v>618.70000000000005</v>
      </c>
      <c r="AM151" s="7">
        <v>423.1</v>
      </c>
      <c r="AN151" s="7">
        <v>1500.4</v>
      </c>
      <c r="AO151" s="7"/>
      <c r="AP151" s="7"/>
      <c r="AQ151" s="7"/>
      <c r="AR151" s="7"/>
    </row>
    <row r="152" spans="1:44" s="8" customFormat="1" x14ac:dyDescent="0.25">
      <c r="A152" s="4">
        <v>41699</v>
      </c>
      <c r="B152" s="7">
        <v>96.6</v>
      </c>
      <c r="C152" s="7"/>
      <c r="D152" s="7"/>
      <c r="E152" s="7"/>
      <c r="F152" s="7">
        <v>100.4</v>
      </c>
      <c r="G152" s="7">
        <v>101</v>
      </c>
      <c r="H152" s="7">
        <v>104.5</v>
      </c>
      <c r="I152" s="7">
        <v>107.6</v>
      </c>
      <c r="J152" s="7">
        <v>101</v>
      </c>
      <c r="K152" s="7">
        <v>103.48242331</v>
      </c>
      <c r="L152" s="7">
        <v>103.2</v>
      </c>
      <c r="M152" s="7">
        <v>101.3</v>
      </c>
      <c r="N152" s="7">
        <v>103.1</v>
      </c>
      <c r="O152" s="7">
        <v>103.8</v>
      </c>
      <c r="P152" s="7">
        <v>1826.67325439</v>
      </c>
      <c r="Q152" s="7">
        <v>4133.7484689200001</v>
      </c>
      <c r="R152" s="7">
        <v>579.60819673000003</v>
      </c>
      <c r="S152" s="7">
        <v>548.21091981999996</v>
      </c>
      <c r="T152" s="7">
        <v>5432.0439624000001</v>
      </c>
      <c r="U152" s="7">
        <v>101.02</v>
      </c>
      <c r="V152" s="7">
        <v>99.952271249999995</v>
      </c>
      <c r="W152" s="7">
        <v>122688.23759999999</v>
      </c>
      <c r="X152" s="7">
        <v>66906.399999999994</v>
      </c>
      <c r="Y152" s="7">
        <v>1684220</v>
      </c>
      <c r="Z152" s="7"/>
      <c r="AA152" s="7">
        <v>19.600000000000001</v>
      </c>
      <c r="AB152" s="7">
        <v>133</v>
      </c>
      <c r="AC152" s="7"/>
      <c r="AD152" s="7"/>
      <c r="AE152" s="7"/>
      <c r="AF152" s="7">
        <v>243332</v>
      </c>
      <c r="AG152" s="7">
        <v>5.2</v>
      </c>
      <c r="AH152" s="7">
        <v>5960.4217233099998</v>
      </c>
      <c r="AI152" s="7">
        <v>1035.52672007</v>
      </c>
      <c r="AJ152" s="7">
        <v>2929248.9049999998</v>
      </c>
      <c r="AK152" s="7">
        <v>1152.8</v>
      </c>
      <c r="AL152" s="7">
        <v>592.9</v>
      </c>
      <c r="AM152" s="7">
        <v>560</v>
      </c>
      <c r="AN152" s="7">
        <v>1084.0999999999999</v>
      </c>
      <c r="AO152" s="7"/>
      <c r="AP152" s="7"/>
      <c r="AQ152" s="7"/>
      <c r="AR152" s="7"/>
    </row>
    <row r="153" spans="1:44" s="8" customFormat="1" x14ac:dyDescent="0.25">
      <c r="A153" s="4">
        <v>41730</v>
      </c>
      <c r="B153" s="7">
        <v>97.3</v>
      </c>
      <c r="C153" s="7"/>
      <c r="D153" s="7"/>
      <c r="E153" s="7"/>
      <c r="F153" s="7">
        <v>99.4</v>
      </c>
      <c r="G153" s="7">
        <v>98.3</v>
      </c>
      <c r="H153" s="7">
        <v>103</v>
      </c>
      <c r="I153" s="7">
        <v>104.5</v>
      </c>
      <c r="J153" s="7">
        <v>101.4</v>
      </c>
      <c r="K153" s="7">
        <v>102.81046778</v>
      </c>
      <c r="L153" s="7">
        <v>102.2</v>
      </c>
      <c r="M153" s="7">
        <v>100.3</v>
      </c>
      <c r="N153" s="7">
        <v>103.9</v>
      </c>
      <c r="O153" s="7">
        <v>103.2</v>
      </c>
      <c r="P153" s="7">
        <v>2516.6647815699998</v>
      </c>
      <c r="Q153" s="7">
        <v>5981.6668480799999</v>
      </c>
      <c r="R153" s="7">
        <v>898.94219267999995</v>
      </c>
      <c r="S153" s="7">
        <v>778.31600946000003</v>
      </c>
      <c r="T153" s="7">
        <v>7778.6583250000003</v>
      </c>
      <c r="U153" s="7">
        <v>100.9</v>
      </c>
      <c r="V153" s="7"/>
      <c r="W153" s="7">
        <v>170366.94270000001</v>
      </c>
      <c r="X153" s="7">
        <v>93001.8</v>
      </c>
      <c r="Y153" s="7">
        <v>1979908</v>
      </c>
      <c r="Z153" s="7"/>
      <c r="AA153" s="7">
        <v>19.8</v>
      </c>
      <c r="AB153" s="7">
        <v>133.69999999999999</v>
      </c>
      <c r="AC153" s="7"/>
      <c r="AD153" s="7"/>
      <c r="AE153" s="7"/>
      <c r="AF153" s="7">
        <v>226526</v>
      </c>
      <c r="AG153" s="7">
        <v>5.2</v>
      </c>
      <c r="AH153" s="7">
        <v>8498.3316296400008</v>
      </c>
      <c r="AI153" s="7">
        <v>1453.2941637500001</v>
      </c>
      <c r="AJ153" s="7">
        <v>4275104.5630000001</v>
      </c>
      <c r="AK153" s="7">
        <v>1232.9000000000001</v>
      </c>
      <c r="AL153" s="7">
        <v>690</v>
      </c>
      <c r="AM153" s="7">
        <v>542.9</v>
      </c>
      <c r="AN153" s="7">
        <v>1280.5</v>
      </c>
      <c r="AO153" s="7"/>
      <c r="AP153" s="7"/>
      <c r="AQ153" s="7"/>
      <c r="AR153" s="7"/>
    </row>
    <row r="154" spans="1:44" s="8" customFormat="1" x14ac:dyDescent="0.25">
      <c r="A154" s="4">
        <v>41760</v>
      </c>
      <c r="B154" s="7">
        <v>94</v>
      </c>
      <c r="C154" s="7"/>
      <c r="D154" s="7"/>
      <c r="E154" s="7"/>
      <c r="F154" s="7">
        <v>101.4</v>
      </c>
      <c r="G154" s="7">
        <v>100.4</v>
      </c>
      <c r="H154" s="7">
        <v>102.4</v>
      </c>
      <c r="I154" s="7">
        <v>104.5</v>
      </c>
      <c r="J154" s="7">
        <v>100</v>
      </c>
      <c r="K154" s="7">
        <v>104.19244301000001</v>
      </c>
      <c r="L154" s="7">
        <v>102.1</v>
      </c>
      <c r="M154" s="7">
        <v>100.8</v>
      </c>
      <c r="N154" s="7">
        <v>103.9</v>
      </c>
      <c r="O154" s="7">
        <v>102.1</v>
      </c>
      <c r="P154" s="7">
        <v>3148.6977283299998</v>
      </c>
      <c r="Q154" s="7">
        <v>7423.63234027</v>
      </c>
      <c r="R154" s="7">
        <v>1045.5895175999999</v>
      </c>
      <c r="S154" s="7">
        <v>978.92069372000003</v>
      </c>
      <c r="T154" s="7">
        <v>9519.7517934299995</v>
      </c>
      <c r="U154" s="7">
        <v>100.9</v>
      </c>
      <c r="V154" s="7"/>
      <c r="W154" s="7">
        <v>214683.5435</v>
      </c>
      <c r="X154" s="7">
        <v>117340.6</v>
      </c>
      <c r="Y154" s="7">
        <v>2179374</v>
      </c>
      <c r="Z154" s="7"/>
      <c r="AA154" s="7">
        <v>17.8</v>
      </c>
      <c r="AB154" s="7">
        <v>134.5</v>
      </c>
      <c r="AC154" s="7"/>
      <c r="AD154" s="7"/>
      <c r="AE154" s="7"/>
      <c r="AF154" s="7">
        <v>201487</v>
      </c>
      <c r="AG154" s="7">
        <v>5.2</v>
      </c>
      <c r="AH154" s="7">
        <v>10572.3300686</v>
      </c>
      <c r="AI154" s="7">
        <v>1853.88163745</v>
      </c>
      <c r="AJ154" s="7">
        <v>5213702.5159999998</v>
      </c>
      <c r="AK154" s="7">
        <v>1128.3</v>
      </c>
      <c r="AL154" s="7">
        <v>632</v>
      </c>
      <c r="AM154" s="7">
        <v>496.3</v>
      </c>
      <c r="AN154" s="7">
        <v>780.2</v>
      </c>
      <c r="AO154" s="7"/>
      <c r="AP154" s="7"/>
      <c r="AQ154" s="7"/>
      <c r="AR154" s="7"/>
    </row>
    <row r="155" spans="1:44" s="8" customFormat="1" x14ac:dyDescent="0.25">
      <c r="A155" s="4">
        <v>41791</v>
      </c>
      <c r="B155" s="7">
        <v>99.9</v>
      </c>
      <c r="C155" s="7"/>
      <c r="D155" s="7"/>
      <c r="E155" s="7"/>
      <c r="F155" s="7">
        <v>102.9</v>
      </c>
      <c r="G155" s="7">
        <v>101.7</v>
      </c>
      <c r="H155" s="7">
        <v>101.1</v>
      </c>
      <c r="I155" s="7">
        <v>102.9</v>
      </c>
      <c r="J155" s="7">
        <v>99</v>
      </c>
      <c r="K155" s="7">
        <v>103.06803769</v>
      </c>
      <c r="L155" s="7">
        <v>102</v>
      </c>
      <c r="M155" s="7">
        <v>101.1</v>
      </c>
      <c r="N155" s="7">
        <v>103.4</v>
      </c>
      <c r="O155" s="7">
        <v>102.1</v>
      </c>
      <c r="P155" s="7">
        <v>3703.4385821400001</v>
      </c>
      <c r="Q155" s="7">
        <v>8967.7311609299995</v>
      </c>
      <c r="R155" s="7">
        <v>1157.6841131399999</v>
      </c>
      <c r="S155" s="7">
        <v>1200.9459878800001</v>
      </c>
      <c r="T155" s="7">
        <v>11583.58401658</v>
      </c>
      <c r="U155" s="7">
        <v>100.62</v>
      </c>
      <c r="V155" s="7">
        <v>100.55499302</v>
      </c>
      <c r="W155" s="7">
        <v>255576.88250000001</v>
      </c>
      <c r="X155" s="7">
        <v>142416.20000000001</v>
      </c>
      <c r="Y155" s="7">
        <v>2186601</v>
      </c>
      <c r="Z155" s="7"/>
      <c r="AA155" s="7">
        <v>13.9</v>
      </c>
      <c r="AB155" s="7">
        <v>135.6</v>
      </c>
      <c r="AC155" s="7"/>
      <c r="AD155" s="7"/>
      <c r="AE155" s="7"/>
      <c r="AF155" s="7">
        <v>199398</v>
      </c>
      <c r="AG155" s="7">
        <v>5.2</v>
      </c>
      <c r="AH155" s="7">
        <v>12671.169743070001</v>
      </c>
      <c r="AI155" s="7">
        <v>2282.6089191599999</v>
      </c>
      <c r="AJ155" s="7">
        <v>6192623.0020000003</v>
      </c>
      <c r="AK155" s="7">
        <v>1238.3</v>
      </c>
      <c r="AL155" s="7">
        <v>554.70000000000005</v>
      </c>
      <c r="AM155" s="7">
        <v>683.6</v>
      </c>
      <c r="AN155" s="7">
        <v>995.7</v>
      </c>
      <c r="AO155" s="7"/>
      <c r="AP155" s="7"/>
      <c r="AQ155" s="7"/>
      <c r="AR155" s="7"/>
    </row>
    <row r="156" spans="1:44" s="8" customFormat="1" x14ac:dyDescent="0.25">
      <c r="A156" s="4">
        <v>41821</v>
      </c>
      <c r="B156" s="7">
        <v>97.1</v>
      </c>
      <c r="C156" s="7"/>
      <c r="D156" s="7"/>
      <c r="E156" s="7"/>
      <c r="F156" s="7">
        <v>100.1</v>
      </c>
      <c r="G156" s="7">
        <v>103.3</v>
      </c>
      <c r="H156" s="7">
        <v>101.6</v>
      </c>
      <c r="I156" s="7">
        <v>103.2</v>
      </c>
      <c r="J156" s="7">
        <v>99.7</v>
      </c>
      <c r="K156" s="7">
        <v>104.11284229</v>
      </c>
      <c r="L156" s="7">
        <v>101.6</v>
      </c>
      <c r="M156" s="7">
        <v>100.8</v>
      </c>
      <c r="N156" s="7">
        <v>109</v>
      </c>
      <c r="O156" s="7">
        <v>101.4</v>
      </c>
      <c r="P156" s="7">
        <v>4313.8677223900004</v>
      </c>
      <c r="Q156" s="7">
        <v>10794.348364760001</v>
      </c>
      <c r="R156" s="7">
        <v>1467.16686768</v>
      </c>
      <c r="S156" s="7">
        <v>1468.12550164</v>
      </c>
      <c r="T156" s="7">
        <v>13720.44490034</v>
      </c>
      <c r="U156" s="7">
        <v>100.49</v>
      </c>
      <c r="V156" s="7"/>
      <c r="W156" s="7">
        <v>301672.3064</v>
      </c>
      <c r="X156" s="7">
        <v>169879.7</v>
      </c>
      <c r="Y156" s="7">
        <v>2197833</v>
      </c>
      <c r="Z156" s="7"/>
      <c r="AA156" s="7">
        <v>17</v>
      </c>
      <c r="AB156" s="7">
        <v>137.9</v>
      </c>
      <c r="AC156" s="7"/>
      <c r="AD156" s="7"/>
      <c r="AE156" s="7"/>
      <c r="AF156" s="7">
        <v>180778</v>
      </c>
      <c r="AG156" s="7">
        <v>5.2</v>
      </c>
      <c r="AH156" s="7">
        <v>15108.21608715</v>
      </c>
      <c r="AI156" s="7">
        <v>2704.3616621599999</v>
      </c>
      <c r="AJ156" s="7">
        <v>7470174.2620000001</v>
      </c>
      <c r="AK156" s="7">
        <v>1134.8</v>
      </c>
      <c r="AL156" s="7">
        <v>610.4</v>
      </c>
      <c r="AM156" s="7">
        <v>524.29999999999995</v>
      </c>
      <c r="AN156" s="7">
        <v>1114.4000000000001</v>
      </c>
      <c r="AO156" s="7"/>
      <c r="AP156" s="7"/>
      <c r="AQ156" s="7"/>
      <c r="AR156" s="7"/>
    </row>
    <row r="157" spans="1:44" s="8" customFormat="1" x14ac:dyDescent="0.25">
      <c r="A157" s="4">
        <v>41852</v>
      </c>
      <c r="B157" s="7">
        <v>98.9</v>
      </c>
      <c r="C157" s="7"/>
      <c r="D157" s="7"/>
      <c r="E157" s="7"/>
      <c r="F157" s="7">
        <v>98.6</v>
      </c>
      <c r="G157" s="7">
        <v>103.6</v>
      </c>
      <c r="H157" s="7">
        <v>101.6</v>
      </c>
      <c r="I157" s="7">
        <v>103</v>
      </c>
      <c r="J157" s="7">
        <v>100</v>
      </c>
      <c r="K157" s="7">
        <v>102.32483065</v>
      </c>
      <c r="L157" s="7">
        <v>101.9</v>
      </c>
      <c r="M157" s="7">
        <v>101.1</v>
      </c>
      <c r="N157" s="7">
        <v>105.2</v>
      </c>
      <c r="O157" s="7">
        <v>98.8</v>
      </c>
      <c r="P157" s="7">
        <v>4887.3416575199999</v>
      </c>
      <c r="Q157" s="7">
        <v>12256.019519560001</v>
      </c>
      <c r="R157" s="7">
        <v>1632.56583366</v>
      </c>
      <c r="S157" s="7">
        <v>1664.09183261</v>
      </c>
      <c r="T157" s="7">
        <v>15631.621500589999</v>
      </c>
      <c r="U157" s="7">
        <v>100.24</v>
      </c>
      <c r="V157" s="7"/>
      <c r="W157" s="7">
        <v>343145.24619999999</v>
      </c>
      <c r="X157" s="7">
        <v>193276.79999999999</v>
      </c>
      <c r="Y157" s="7">
        <v>2122982</v>
      </c>
      <c r="Z157" s="7"/>
      <c r="AA157" s="7">
        <v>16.100000000000001</v>
      </c>
      <c r="AB157" s="7">
        <v>137.80000000000001</v>
      </c>
      <c r="AC157" s="7"/>
      <c r="AD157" s="7"/>
      <c r="AE157" s="7"/>
      <c r="AF157" s="7">
        <v>172018</v>
      </c>
      <c r="AG157" s="7">
        <v>5.0999999999999996</v>
      </c>
      <c r="AH157" s="7">
        <v>17143.361177080002</v>
      </c>
      <c r="AI157" s="7">
        <v>3080.0247961</v>
      </c>
      <c r="AJ157" s="7">
        <v>8344889.5279999999</v>
      </c>
      <c r="AK157" s="7">
        <v>1184</v>
      </c>
      <c r="AL157" s="7">
        <v>573.5</v>
      </c>
      <c r="AM157" s="7">
        <v>610.5</v>
      </c>
      <c r="AN157" s="7">
        <v>950.8</v>
      </c>
      <c r="AO157" s="7"/>
      <c r="AP157" s="7"/>
      <c r="AQ157" s="7"/>
      <c r="AR157" s="7"/>
    </row>
    <row r="158" spans="1:44" s="8" customFormat="1" x14ac:dyDescent="0.25">
      <c r="A158" s="4">
        <v>41883</v>
      </c>
      <c r="B158" s="7">
        <v>98.2</v>
      </c>
      <c r="C158" s="7"/>
      <c r="D158" s="7"/>
      <c r="E158" s="7"/>
      <c r="F158" s="7">
        <v>98.4</v>
      </c>
      <c r="G158" s="7">
        <v>101</v>
      </c>
      <c r="H158" s="7">
        <v>101.8</v>
      </c>
      <c r="I158" s="7">
        <v>103.9</v>
      </c>
      <c r="J158" s="7">
        <v>99.5</v>
      </c>
      <c r="K158" s="7">
        <v>103.2097785</v>
      </c>
      <c r="L158" s="7">
        <v>101.5</v>
      </c>
      <c r="M158" s="7">
        <v>102.4</v>
      </c>
      <c r="N158" s="7">
        <v>117</v>
      </c>
      <c r="O158" s="7">
        <v>101.5</v>
      </c>
      <c r="P158" s="7">
        <v>5494.7339400399997</v>
      </c>
      <c r="Q158" s="7">
        <v>13726.689390449999</v>
      </c>
      <c r="R158" s="7">
        <v>1803.9427245500001</v>
      </c>
      <c r="S158" s="7">
        <v>1864.7317508000001</v>
      </c>
      <c r="T158" s="7">
        <v>17679.103758090001</v>
      </c>
      <c r="U158" s="7">
        <v>100.65</v>
      </c>
      <c r="V158" s="7">
        <v>101.40464808</v>
      </c>
      <c r="W158" s="7">
        <v>381541.19540000003</v>
      </c>
      <c r="X158" s="7">
        <v>217416.5</v>
      </c>
      <c r="Y158" s="7">
        <v>2039954</v>
      </c>
      <c r="Z158" s="7"/>
      <c r="AA158" s="7">
        <v>12</v>
      </c>
      <c r="AB158" s="7">
        <v>136.69999999999999</v>
      </c>
      <c r="AC158" s="7"/>
      <c r="AD158" s="7"/>
      <c r="AE158" s="7"/>
      <c r="AF158" s="7">
        <v>197234</v>
      </c>
      <c r="AG158" s="7">
        <v>5.2</v>
      </c>
      <c r="AH158" s="7">
        <v>19221.42333048</v>
      </c>
      <c r="AI158" s="7">
        <v>3449.8572291700002</v>
      </c>
      <c r="AJ158" s="7">
        <v>9362533.3780000005</v>
      </c>
      <c r="AK158" s="7">
        <v>1258.0999999999999</v>
      </c>
      <c r="AL158" s="7">
        <v>607.4</v>
      </c>
      <c r="AM158" s="7">
        <v>650.70000000000005</v>
      </c>
      <c r="AN158" s="7">
        <v>1120.5999999999999</v>
      </c>
      <c r="AO158" s="7"/>
      <c r="AP158" s="7"/>
      <c r="AQ158" s="7"/>
      <c r="AR158" s="7"/>
    </row>
    <row r="159" spans="1:44" s="8" customFormat="1" x14ac:dyDescent="0.25">
      <c r="A159" s="4">
        <v>41913</v>
      </c>
      <c r="B159" s="7">
        <v>98.5</v>
      </c>
      <c r="C159" s="7"/>
      <c r="D159" s="7"/>
      <c r="E159" s="7"/>
      <c r="F159" s="7">
        <v>96.9</v>
      </c>
      <c r="G159" s="7">
        <v>100.7</v>
      </c>
      <c r="H159" s="7">
        <v>101.7</v>
      </c>
      <c r="I159" s="7">
        <v>103.8</v>
      </c>
      <c r="J159" s="7">
        <v>99.4</v>
      </c>
      <c r="K159" s="7">
        <v>104.26063399</v>
      </c>
      <c r="L159" s="7">
        <v>99.2</v>
      </c>
      <c r="M159" s="7">
        <v>101.7</v>
      </c>
      <c r="N159" s="7">
        <v>88.6</v>
      </c>
      <c r="O159" s="7">
        <v>100.6</v>
      </c>
      <c r="P159" s="7">
        <v>6113.1295775999997</v>
      </c>
      <c r="Q159" s="7">
        <v>15450.397847259999</v>
      </c>
      <c r="R159" s="7">
        <v>2036.56506982</v>
      </c>
      <c r="S159" s="7">
        <v>2088.3155280000001</v>
      </c>
      <c r="T159" s="7">
        <v>19973.79039242</v>
      </c>
      <c r="U159" s="7">
        <v>100.82</v>
      </c>
      <c r="V159" s="7"/>
      <c r="W159" s="7">
        <v>423047.67330000002</v>
      </c>
      <c r="X159" s="7">
        <v>242383.3</v>
      </c>
      <c r="Y159" s="7">
        <v>1901614</v>
      </c>
      <c r="Z159" s="7"/>
      <c r="AA159" s="7">
        <v>14.7</v>
      </c>
      <c r="AB159" s="7">
        <v>137.30000000000001</v>
      </c>
      <c r="AC159" s="7"/>
      <c r="AD159" s="7"/>
      <c r="AE159" s="7"/>
      <c r="AF159" s="7">
        <v>211365</v>
      </c>
      <c r="AG159" s="7">
        <v>5.2</v>
      </c>
      <c r="AH159" s="7">
        <v>21563.527424870001</v>
      </c>
      <c r="AI159" s="7">
        <v>3825.18853958</v>
      </c>
      <c r="AJ159" s="7">
        <v>10538913.030999999</v>
      </c>
      <c r="AK159" s="7">
        <v>1193.3</v>
      </c>
      <c r="AL159" s="7">
        <v>618.4</v>
      </c>
      <c r="AM159" s="7">
        <v>574.9</v>
      </c>
      <c r="AN159" s="7">
        <v>1184.9000000000001</v>
      </c>
      <c r="AO159" s="7"/>
      <c r="AP159" s="7"/>
      <c r="AQ159" s="7"/>
      <c r="AR159" s="7"/>
    </row>
    <row r="160" spans="1:44" s="8" customFormat="1" x14ac:dyDescent="0.25">
      <c r="A160" s="4">
        <v>41944</v>
      </c>
      <c r="B160" s="7">
        <v>97.5</v>
      </c>
      <c r="C160" s="7"/>
      <c r="D160" s="7"/>
      <c r="E160" s="7"/>
      <c r="F160" s="7">
        <v>99.6</v>
      </c>
      <c r="G160" s="7">
        <v>99.2</v>
      </c>
      <c r="H160" s="7">
        <v>101.9</v>
      </c>
      <c r="I160" s="7">
        <v>105.3</v>
      </c>
      <c r="J160" s="7">
        <v>98.2</v>
      </c>
      <c r="K160" s="7">
        <v>102.78282493</v>
      </c>
      <c r="L160" s="7">
        <v>98.4</v>
      </c>
      <c r="M160" s="7">
        <v>101.4</v>
      </c>
      <c r="N160" s="7">
        <v>101.1</v>
      </c>
      <c r="O160" s="7">
        <v>98.8</v>
      </c>
      <c r="P160" s="7">
        <v>6718.7630091600004</v>
      </c>
      <c r="Q160" s="7">
        <v>16720.603430970001</v>
      </c>
      <c r="R160" s="7">
        <v>2143.79886111</v>
      </c>
      <c r="S160" s="7">
        <v>2295.2163205799998</v>
      </c>
      <c r="T160" s="7">
        <v>21891.18814943</v>
      </c>
      <c r="U160" s="7">
        <v>101.28</v>
      </c>
      <c r="V160" s="7"/>
      <c r="W160" s="7">
        <v>459841.7035</v>
      </c>
      <c r="X160" s="7">
        <v>263860.40000000002</v>
      </c>
      <c r="Y160" s="7">
        <v>1697728</v>
      </c>
      <c r="Z160" s="7"/>
      <c r="AA160" s="7">
        <v>13.6</v>
      </c>
      <c r="AB160" s="7">
        <v>136.6</v>
      </c>
      <c r="AC160" s="7"/>
      <c r="AD160" s="7"/>
      <c r="AE160" s="7"/>
      <c r="AF160" s="7">
        <v>229432</v>
      </c>
      <c r="AG160" s="7">
        <v>5.2</v>
      </c>
      <c r="AH160" s="7">
        <v>23439.366440139998</v>
      </c>
      <c r="AI160" s="7">
        <v>4174.0284101999996</v>
      </c>
      <c r="AJ160" s="7">
        <v>11376860.336999999</v>
      </c>
      <c r="AK160" s="7">
        <v>1059.8</v>
      </c>
      <c r="AL160" s="7">
        <v>605.6</v>
      </c>
      <c r="AM160" s="7">
        <v>454.2</v>
      </c>
      <c r="AN160" s="7">
        <v>925.3</v>
      </c>
      <c r="AO160" s="7"/>
      <c r="AP160" s="7"/>
      <c r="AQ160" s="7"/>
      <c r="AR160" s="7"/>
    </row>
    <row r="161" spans="1:44" s="8" customFormat="1" x14ac:dyDescent="0.25">
      <c r="A161" s="4">
        <v>41974</v>
      </c>
      <c r="B161" s="7">
        <v>99.6</v>
      </c>
      <c r="C161" s="7"/>
      <c r="D161" s="7"/>
      <c r="E161" s="7"/>
      <c r="F161" s="7">
        <v>97</v>
      </c>
      <c r="G161" s="7">
        <v>97.7</v>
      </c>
      <c r="H161" s="7">
        <v>105.1</v>
      </c>
      <c r="I161" s="7">
        <v>110.7</v>
      </c>
      <c r="J161" s="7">
        <v>99.2</v>
      </c>
      <c r="K161" s="7">
        <v>104.69532123</v>
      </c>
      <c r="L161" s="7">
        <v>102.8</v>
      </c>
      <c r="M161" s="7">
        <v>102.4</v>
      </c>
      <c r="N161" s="7">
        <v>104.6</v>
      </c>
      <c r="O161" s="7">
        <v>96</v>
      </c>
      <c r="P161" s="7">
        <v>7433.8058276100001</v>
      </c>
      <c r="Q161" s="7">
        <v>19332.273945640001</v>
      </c>
      <c r="R161" s="7">
        <v>2375.3203195999999</v>
      </c>
      <c r="S161" s="7">
        <v>2702.6477889299999</v>
      </c>
      <c r="T161" s="7">
        <v>27611.666262489998</v>
      </c>
      <c r="U161" s="7">
        <v>102.62</v>
      </c>
      <c r="V161" s="7">
        <v>100.92722492999999</v>
      </c>
      <c r="W161" s="7">
        <v>497833.71039999998</v>
      </c>
      <c r="X161" s="7">
        <v>286669.09999999998</v>
      </c>
      <c r="Y161" s="7">
        <v>1396439</v>
      </c>
      <c r="Z161" s="7"/>
      <c r="AA161" s="7">
        <v>13.6</v>
      </c>
      <c r="AB161" s="7">
        <v>137.9</v>
      </c>
      <c r="AC161" s="7"/>
      <c r="AD161" s="7"/>
      <c r="AE161" s="7"/>
      <c r="AF161" s="7">
        <v>270645</v>
      </c>
      <c r="AG161" s="7">
        <v>5.2</v>
      </c>
      <c r="AH161" s="7">
        <v>26766.07977325</v>
      </c>
      <c r="AI161" s="7">
        <v>5035.7192326699997</v>
      </c>
      <c r="AJ161" s="7">
        <v>12669534.703</v>
      </c>
      <c r="AK161" s="7">
        <v>1545.4</v>
      </c>
      <c r="AL161" s="7">
        <v>715</v>
      </c>
      <c r="AM161" s="7">
        <v>830.4</v>
      </c>
      <c r="AN161" s="7">
        <v>3191.4</v>
      </c>
      <c r="AO161" s="7"/>
      <c r="AP161" s="7"/>
      <c r="AQ161" s="7"/>
      <c r="AR161" s="7"/>
    </row>
    <row r="162" spans="1:44" s="8" customFormat="1" x14ac:dyDescent="0.25">
      <c r="A162" s="4">
        <v>42005</v>
      </c>
      <c r="B162" s="7">
        <v>95.4</v>
      </c>
      <c r="C162" s="7">
        <v>101.3</v>
      </c>
      <c r="D162" s="7">
        <v>101.2</v>
      </c>
      <c r="E162" s="7">
        <v>102.4</v>
      </c>
      <c r="F162" s="7">
        <v>96.3</v>
      </c>
      <c r="G162" s="7">
        <v>93.7</v>
      </c>
      <c r="H162" s="7">
        <v>95.6</v>
      </c>
      <c r="I162" s="7">
        <v>96.4</v>
      </c>
      <c r="J162" s="7">
        <v>94.6</v>
      </c>
      <c r="K162" s="7">
        <v>96.625992460000006</v>
      </c>
      <c r="L162" s="7">
        <v>98</v>
      </c>
      <c r="M162" s="7">
        <v>100.6</v>
      </c>
      <c r="N162" s="7">
        <v>101.7</v>
      </c>
      <c r="O162" s="7">
        <v>91.6</v>
      </c>
      <c r="P162" s="7">
        <v>520.77731531999996</v>
      </c>
      <c r="Q162" s="7">
        <v>1140.74835102</v>
      </c>
      <c r="R162" s="7">
        <v>81.912750059999993</v>
      </c>
      <c r="S162" s="7">
        <v>131.98587882999999</v>
      </c>
      <c r="T162" s="7">
        <v>1833.2607245700001</v>
      </c>
      <c r="U162" s="7">
        <v>103.85</v>
      </c>
      <c r="V162" s="7"/>
      <c r="W162" s="7">
        <v>28086.103599999999</v>
      </c>
      <c r="X162" s="7">
        <v>11197</v>
      </c>
      <c r="Y162" s="7">
        <v>1310048</v>
      </c>
      <c r="Z162" s="7"/>
      <c r="AA162" s="7">
        <v>15.7</v>
      </c>
      <c r="AB162" s="7">
        <v>140.4</v>
      </c>
      <c r="AC162" s="7"/>
      <c r="AD162" s="7"/>
      <c r="AE162" s="7"/>
      <c r="AF162" s="7">
        <v>115464</v>
      </c>
      <c r="AG162" s="7">
        <v>5.0999999999999996</v>
      </c>
      <c r="AH162" s="7">
        <v>1661.52566634</v>
      </c>
      <c r="AI162" s="7">
        <v>244.28553696</v>
      </c>
      <c r="AJ162" s="7">
        <v>786769.19700000004</v>
      </c>
      <c r="AK162" s="7">
        <v>1324.1840999999999</v>
      </c>
      <c r="AL162" s="7">
        <v>520.77729999999997</v>
      </c>
      <c r="AM162" s="7">
        <v>803.40679999999998</v>
      </c>
      <c r="AN162" s="7">
        <v>1540.0389</v>
      </c>
      <c r="AO162" s="7"/>
      <c r="AP162" s="7"/>
      <c r="AQ162" s="7"/>
      <c r="AR162" s="7"/>
    </row>
    <row r="163" spans="1:44" s="8" customFormat="1" x14ac:dyDescent="0.25">
      <c r="A163" s="4">
        <v>42036</v>
      </c>
      <c r="B163" s="7">
        <v>98.3</v>
      </c>
      <c r="C163" s="7">
        <v>99.8</v>
      </c>
      <c r="D163" s="7">
        <v>100.4</v>
      </c>
      <c r="E163" s="7">
        <v>100.3</v>
      </c>
      <c r="F163" s="7">
        <v>98.8</v>
      </c>
      <c r="G163" s="7">
        <v>91.4</v>
      </c>
      <c r="H163" s="7">
        <v>92.5</v>
      </c>
      <c r="I163" s="7">
        <v>92.5</v>
      </c>
      <c r="J163" s="7">
        <v>92.4</v>
      </c>
      <c r="K163" s="7">
        <v>93.694084939999996</v>
      </c>
      <c r="L163" s="7">
        <v>97</v>
      </c>
      <c r="M163" s="7">
        <v>98.9</v>
      </c>
      <c r="N163" s="7">
        <v>102.1</v>
      </c>
      <c r="O163" s="7">
        <v>92.6</v>
      </c>
      <c r="P163" s="7">
        <v>1046.3351168300001</v>
      </c>
      <c r="Q163" s="7">
        <v>2356.6666800399998</v>
      </c>
      <c r="R163" s="7">
        <v>116.36124166</v>
      </c>
      <c r="S163" s="7">
        <v>346.81716281000001</v>
      </c>
      <c r="T163" s="7">
        <v>4237.1438844000004</v>
      </c>
      <c r="U163" s="7">
        <v>102.22</v>
      </c>
      <c r="V163" s="7"/>
      <c r="W163" s="7">
        <v>57401.992200000001</v>
      </c>
      <c r="X163" s="7">
        <v>25817.7</v>
      </c>
      <c r="Y163" s="7">
        <v>1211851</v>
      </c>
      <c r="Z163" s="7"/>
      <c r="AA163" s="7">
        <v>14</v>
      </c>
      <c r="AB163" s="7">
        <v>143.19999999999999</v>
      </c>
      <c r="AC163" s="7"/>
      <c r="AD163" s="7"/>
      <c r="AE163" s="7"/>
      <c r="AF163" s="7">
        <v>128377</v>
      </c>
      <c r="AG163" s="7">
        <v>5.4</v>
      </c>
      <c r="AH163" s="7">
        <v>3403.0017968699999</v>
      </c>
      <c r="AI163" s="7">
        <v>659.66192504000003</v>
      </c>
      <c r="AJ163" s="7">
        <v>1634890.852</v>
      </c>
      <c r="AK163" s="7">
        <v>954.75710000000004</v>
      </c>
      <c r="AL163" s="7">
        <v>525.55780000000004</v>
      </c>
      <c r="AM163" s="7">
        <v>429.19929999999999</v>
      </c>
      <c r="AN163" s="7">
        <v>1418.6604</v>
      </c>
      <c r="AO163" s="7"/>
      <c r="AP163" s="7"/>
      <c r="AQ163" s="7"/>
      <c r="AR163" s="7"/>
    </row>
    <row r="164" spans="1:44" s="8" customFormat="1" x14ac:dyDescent="0.25">
      <c r="A164" s="4">
        <v>42064</v>
      </c>
      <c r="B164" s="7">
        <v>97</v>
      </c>
      <c r="C164" s="7">
        <v>101.9</v>
      </c>
      <c r="D164" s="7">
        <v>102.3</v>
      </c>
      <c r="E164" s="7">
        <v>101.8</v>
      </c>
      <c r="F164" s="7">
        <v>100.9</v>
      </c>
      <c r="G164" s="7">
        <v>91.2</v>
      </c>
      <c r="H164" s="7">
        <v>91</v>
      </c>
      <c r="I164" s="7">
        <v>89.8</v>
      </c>
      <c r="J164" s="7">
        <v>92.3</v>
      </c>
      <c r="K164" s="7">
        <v>93.060099070000007</v>
      </c>
      <c r="L164" s="7">
        <v>95.3</v>
      </c>
      <c r="M164" s="7">
        <v>99.5</v>
      </c>
      <c r="N164" s="7">
        <v>103.1</v>
      </c>
      <c r="O164" s="7">
        <v>89.4</v>
      </c>
      <c r="P164" s="7">
        <v>1545.55655961</v>
      </c>
      <c r="Q164" s="7">
        <v>4498.9995858000002</v>
      </c>
      <c r="R164" s="7">
        <v>633.13506418999998</v>
      </c>
      <c r="S164" s="7">
        <v>570.22328241000002</v>
      </c>
      <c r="T164" s="7">
        <v>6491.8354984500002</v>
      </c>
      <c r="U164" s="7">
        <v>101.21</v>
      </c>
      <c r="V164" s="7">
        <v>98.470388249999999</v>
      </c>
      <c r="W164" s="7">
        <v>90266.598599999998</v>
      </c>
      <c r="X164" s="7">
        <v>41849.1</v>
      </c>
      <c r="Y164" s="7">
        <v>1211843</v>
      </c>
      <c r="Z164" s="7"/>
      <c r="AA164" s="7">
        <v>15.8</v>
      </c>
      <c r="AB164" s="7">
        <v>151.6</v>
      </c>
      <c r="AC164" s="7"/>
      <c r="AD164" s="7"/>
      <c r="AE164" s="7"/>
      <c r="AF164" s="7">
        <v>139885</v>
      </c>
      <c r="AG164" s="7">
        <v>5.6</v>
      </c>
      <c r="AH164" s="7">
        <v>6044.5561454099998</v>
      </c>
      <c r="AI164" s="7">
        <v>1104.9616925400001</v>
      </c>
      <c r="AJ164" s="7">
        <v>3270214.3909999998</v>
      </c>
      <c r="AK164" s="7">
        <v>1159.1385</v>
      </c>
      <c r="AL164" s="7">
        <v>499.22149999999999</v>
      </c>
      <c r="AM164" s="7">
        <v>659.91700000000003</v>
      </c>
      <c r="AN164" s="7">
        <v>1171.3215</v>
      </c>
      <c r="AO164" s="7"/>
      <c r="AP164" s="7"/>
      <c r="AQ164" s="7"/>
      <c r="AR164" s="7"/>
    </row>
    <row r="165" spans="1:44" s="8" customFormat="1" x14ac:dyDescent="0.25">
      <c r="A165" s="4">
        <v>42095</v>
      </c>
      <c r="B165" s="7">
        <v>97</v>
      </c>
      <c r="C165" s="7">
        <v>99.4</v>
      </c>
      <c r="D165" s="7">
        <v>100.7</v>
      </c>
      <c r="E165" s="7">
        <v>97.9</v>
      </c>
      <c r="F165" s="7">
        <v>99</v>
      </c>
      <c r="G165" s="7">
        <v>93.9</v>
      </c>
      <c r="H165" s="7">
        <v>90.1</v>
      </c>
      <c r="I165" s="7">
        <v>89.2</v>
      </c>
      <c r="J165" s="7">
        <v>91</v>
      </c>
      <c r="K165" s="7">
        <v>91.54737523</v>
      </c>
      <c r="L165" s="7">
        <v>95.5</v>
      </c>
      <c r="M165" s="7">
        <v>97.5</v>
      </c>
      <c r="N165" s="7">
        <v>102.2</v>
      </c>
      <c r="O165" s="7">
        <v>90.4</v>
      </c>
      <c r="P165" s="7">
        <v>2018.47959188</v>
      </c>
      <c r="Q165" s="7">
        <v>6686.4271586000004</v>
      </c>
      <c r="R165" s="7">
        <v>1158.29699557</v>
      </c>
      <c r="S165" s="7">
        <v>806.00958750999996</v>
      </c>
      <c r="T165" s="7">
        <v>9531.8436789400002</v>
      </c>
      <c r="U165" s="7">
        <v>100.46</v>
      </c>
      <c r="V165" s="7"/>
      <c r="W165" s="7">
        <v>121134.6988</v>
      </c>
      <c r="X165" s="7">
        <v>57297.8</v>
      </c>
      <c r="Y165" s="7">
        <v>1235841</v>
      </c>
      <c r="Z165" s="7"/>
      <c r="AA165" s="7">
        <v>14.5</v>
      </c>
      <c r="AB165" s="7">
        <v>155.80000000000001</v>
      </c>
      <c r="AC165" s="7"/>
      <c r="AD165" s="7"/>
      <c r="AE165" s="7"/>
      <c r="AF165" s="7">
        <v>132541</v>
      </c>
      <c r="AG165" s="7">
        <v>5.6</v>
      </c>
      <c r="AH165" s="7">
        <v>8704.9067504800005</v>
      </c>
      <c r="AI165" s="7">
        <v>1560.5735999399999</v>
      </c>
      <c r="AJ165" s="7">
        <v>4905037.301</v>
      </c>
      <c r="AK165" s="7">
        <v>1112.0250000000001</v>
      </c>
      <c r="AL165" s="7">
        <v>472.923</v>
      </c>
      <c r="AM165" s="7">
        <v>639.10199999999998</v>
      </c>
      <c r="AN165" s="7">
        <v>1326.7565999999999</v>
      </c>
      <c r="AO165" s="7"/>
      <c r="AP165" s="7"/>
      <c r="AQ165" s="7"/>
      <c r="AR165" s="7"/>
    </row>
    <row r="166" spans="1:44" s="8" customFormat="1" x14ac:dyDescent="0.25">
      <c r="A166" s="4">
        <v>42125</v>
      </c>
      <c r="B166" s="7">
        <v>94.3</v>
      </c>
      <c r="C166" s="7">
        <v>99</v>
      </c>
      <c r="D166" s="7">
        <v>100.5</v>
      </c>
      <c r="E166" s="7">
        <v>97.8</v>
      </c>
      <c r="F166" s="7">
        <v>96.4</v>
      </c>
      <c r="G166" s="7">
        <v>96.6</v>
      </c>
      <c r="H166" s="7">
        <v>90.5</v>
      </c>
      <c r="I166" s="7">
        <v>90</v>
      </c>
      <c r="J166" s="7">
        <v>91</v>
      </c>
      <c r="K166" s="7">
        <v>89.670610920000001</v>
      </c>
      <c r="L166" s="7">
        <v>93.8</v>
      </c>
      <c r="M166" s="7">
        <v>97</v>
      </c>
      <c r="N166" s="7">
        <v>101.6</v>
      </c>
      <c r="O166" s="7">
        <v>92.6</v>
      </c>
      <c r="P166" s="7">
        <v>2471.3784506699999</v>
      </c>
      <c r="Q166" s="7">
        <v>8043.3633269700003</v>
      </c>
      <c r="R166" s="7">
        <v>1340.4994237599999</v>
      </c>
      <c r="S166" s="7">
        <v>1012.53833086</v>
      </c>
      <c r="T166" s="7">
        <v>11360.48695149</v>
      </c>
      <c r="U166" s="7">
        <v>100.35</v>
      </c>
      <c r="V166" s="7"/>
      <c r="W166" s="7">
        <v>151803.85620000001</v>
      </c>
      <c r="X166" s="7">
        <v>71551.3</v>
      </c>
      <c r="Y166" s="7">
        <v>1375090</v>
      </c>
      <c r="Z166" s="7"/>
      <c r="AA166" s="7">
        <v>15.4</v>
      </c>
      <c r="AB166" s="7">
        <v>153.80000000000001</v>
      </c>
      <c r="AC166" s="7"/>
      <c r="AD166" s="7"/>
      <c r="AE166" s="7"/>
      <c r="AF166" s="7">
        <v>125868</v>
      </c>
      <c r="AG166" s="7">
        <v>5.9</v>
      </c>
      <c r="AH166" s="7">
        <v>10514.741777650001</v>
      </c>
      <c r="AI166" s="7">
        <v>1994.11644772</v>
      </c>
      <c r="AJ166" s="7">
        <v>5888280.7410000004</v>
      </c>
      <c r="AK166" s="7">
        <v>810.66390000000001</v>
      </c>
      <c r="AL166" s="7">
        <v>452.89890000000003</v>
      </c>
      <c r="AM166" s="7">
        <v>357.76499999999999</v>
      </c>
      <c r="AN166" s="7">
        <v>847.68169999999998</v>
      </c>
      <c r="AO166" s="7"/>
      <c r="AP166" s="7"/>
      <c r="AQ166" s="7"/>
      <c r="AR166" s="7"/>
    </row>
    <row r="167" spans="1:44" s="8" customFormat="1" x14ac:dyDescent="0.25">
      <c r="A167" s="4">
        <v>42156</v>
      </c>
      <c r="B167" s="7">
        <v>94.1</v>
      </c>
      <c r="C167" s="7">
        <v>100.1</v>
      </c>
      <c r="D167" s="7">
        <v>100.5</v>
      </c>
      <c r="E167" s="7">
        <v>99.9</v>
      </c>
      <c r="F167" s="7">
        <v>97.1</v>
      </c>
      <c r="G167" s="7">
        <v>96.7</v>
      </c>
      <c r="H167" s="7">
        <v>90.3</v>
      </c>
      <c r="I167" s="7">
        <v>90</v>
      </c>
      <c r="J167" s="7">
        <v>90.7</v>
      </c>
      <c r="K167" s="7">
        <v>93.90233164</v>
      </c>
      <c r="L167" s="7">
        <v>92.7</v>
      </c>
      <c r="M167" s="7">
        <v>98.5</v>
      </c>
      <c r="N167" s="7">
        <v>100.5</v>
      </c>
      <c r="O167" s="7">
        <v>91.4</v>
      </c>
      <c r="P167" s="7">
        <v>2976.0172369699999</v>
      </c>
      <c r="Q167" s="7">
        <v>9772.6192575299992</v>
      </c>
      <c r="R167" s="7">
        <v>1501.8999170100001</v>
      </c>
      <c r="S167" s="7">
        <v>1245.4301926200001</v>
      </c>
      <c r="T167" s="7">
        <v>13631.480559899999</v>
      </c>
      <c r="U167" s="7">
        <v>100.19</v>
      </c>
      <c r="V167" s="7">
        <v>96.907719810000003</v>
      </c>
      <c r="W167" s="7">
        <v>181863.761</v>
      </c>
      <c r="X167" s="7">
        <v>86823.2</v>
      </c>
      <c r="Y167" s="7">
        <v>1385586</v>
      </c>
      <c r="Z167" s="7"/>
      <c r="AA167" s="7">
        <v>13.9</v>
      </c>
      <c r="AB167" s="7">
        <v>155</v>
      </c>
      <c r="AC167" s="7"/>
      <c r="AD167" s="7"/>
      <c r="AE167" s="7"/>
      <c r="AF167" s="7">
        <v>140195</v>
      </c>
      <c r="AG167" s="7">
        <v>5.7</v>
      </c>
      <c r="AH167" s="7">
        <v>12748.6364945</v>
      </c>
      <c r="AI167" s="7">
        <v>2485.2375507800002</v>
      </c>
      <c r="AJ167" s="7">
        <v>6988834.1399999997</v>
      </c>
      <c r="AK167" s="7">
        <v>1260.1034999999999</v>
      </c>
      <c r="AL167" s="7">
        <v>504.63869999999997</v>
      </c>
      <c r="AM167" s="7">
        <v>755.46479999999997</v>
      </c>
      <c r="AN167" s="7">
        <v>1114.0693000000001</v>
      </c>
      <c r="AO167" s="7"/>
      <c r="AP167" s="7"/>
      <c r="AQ167" s="7"/>
      <c r="AR167" s="7"/>
    </row>
    <row r="168" spans="1:44" s="8" customFormat="1" x14ac:dyDescent="0.25">
      <c r="A168" s="4">
        <v>42186</v>
      </c>
      <c r="B168" s="7">
        <v>94</v>
      </c>
      <c r="C168" s="7">
        <v>100.2</v>
      </c>
      <c r="D168" s="7">
        <v>101.9</v>
      </c>
      <c r="E168" s="7">
        <v>99.3</v>
      </c>
      <c r="F168" s="7">
        <v>102.3</v>
      </c>
      <c r="G168" s="7">
        <v>98.1</v>
      </c>
      <c r="H168" s="7">
        <v>90.4</v>
      </c>
      <c r="I168" s="7">
        <v>90</v>
      </c>
      <c r="J168" s="7">
        <v>90.9</v>
      </c>
      <c r="K168" s="7">
        <v>93.989048629999999</v>
      </c>
      <c r="L168" s="7">
        <v>93.4</v>
      </c>
      <c r="M168" s="7">
        <v>97.9</v>
      </c>
      <c r="N168" s="7">
        <v>97</v>
      </c>
      <c r="O168" s="7">
        <v>90.8</v>
      </c>
      <c r="P168" s="7">
        <v>3505.1246807399998</v>
      </c>
      <c r="Q168" s="7">
        <v>11738.14654021</v>
      </c>
      <c r="R168" s="7">
        <v>1716.8354075499999</v>
      </c>
      <c r="S168" s="7">
        <v>1539.15809975</v>
      </c>
      <c r="T168" s="7">
        <v>16055.356542310001</v>
      </c>
      <c r="U168" s="7">
        <v>100.8</v>
      </c>
      <c r="V168" s="7"/>
      <c r="W168" s="7">
        <v>209192.08110000001</v>
      </c>
      <c r="X168" s="7">
        <v>102425.9</v>
      </c>
      <c r="Y168" s="7">
        <v>1352602</v>
      </c>
      <c r="Z168" s="7"/>
      <c r="AA168" s="7">
        <v>10.6</v>
      </c>
      <c r="AB168" s="7">
        <v>157.19999999999999</v>
      </c>
      <c r="AC168" s="7"/>
      <c r="AD168" s="7"/>
      <c r="AE168" s="7"/>
      <c r="AF168" s="7">
        <v>131152</v>
      </c>
      <c r="AG168" s="7">
        <v>5.5</v>
      </c>
      <c r="AH168" s="7">
        <v>15243.271220959999</v>
      </c>
      <c r="AI168" s="7">
        <v>2958.9690645999999</v>
      </c>
      <c r="AJ168" s="7">
        <v>8375639.0609999998</v>
      </c>
      <c r="AK168" s="7">
        <v>1175.1727000000001</v>
      </c>
      <c r="AL168" s="7">
        <v>529.10749999999996</v>
      </c>
      <c r="AM168" s="7">
        <v>646.0652</v>
      </c>
      <c r="AN168" s="7">
        <v>1420.1405</v>
      </c>
      <c r="AO168" s="7"/>
      <c r="AP168" s="7"/>
      <c r="AQ168" s="7"/>
      <c r="AR168" s="7"/>
    </row>
    <row r="169" spans="1:44" s="8" customFormat="1" x14ac:dyDescent="0.25">
      <c r="A169" s="4">
        <v>42217</v>
      </c>
      <c r="B169" s="7">
        <v>92.2</v>
      </c>
      <c r="C169" s="7">
        <v>100.7</v>
      </c>
      <c r="D169" s="7">
        <v>102</v>
      </c>
      <c r="E169" s="7">
        <v>100.1</v>
      </c>
      <c r="F169" s="7">
        <v>100.9</v>
      </c>
      <c r="G169" s="7">
        <v>97.7</v>
      </c>
      <c r="H169" s="7">
        <v>90.5</v>
      </c>
      <c r="I169" s="7">
        <v>90.9</v>
      </c>
      <c r="J169" s="7">
        <v>90.1</v>
      </c>
      <c r="K169" s="7">
        <v>96.083346210000002</v>
      </c>
      <c r="L169" s="7">
        <v>93.7</v>
      </c>
      <c r="M169" s="7">
        <v>97.1</v>
      </c>
      <c r="N169" s="7">
        <v>101.4</v>
      </c>
      <c r="O169" s="7">
        <v>91</v>
      </c>
      <c r="P169" s="7">
        <v>4033.1767490500001</v>
      </c>
      <c r="Q169" s="7">
        <v>13283.62634721</v>
      </c>
      <c r="R169" s="7">
        <v>1861.5217345999999</v>
      </c>
      <c r="S169" s="7">
        <v>1745.3319904299999</v>
      </c>
      <c r="T169" s="7">
        <v>18168.531421129999</v>
      </c>
      <c r="U169" s="7">
        <v>100.35</v>
      </c>
      <c r="V169" s="7"/>
      <c r="W169" s="7">
        <v>234521.61929999999</v>
      </c>
      <c r="X169" s="7">
        <v>118113.60000000001</v>
      </c>
      <c r="Y169" s="7">
        <v>1330410</v>
      </c>
      <c r="Z169" s="7"/>
      <c r="AA169" s="7">
        <v>8.8000000000000007</v>
      </c>
      <c r="AB169" s="7">
        <v>157.9</v>
      </c>
      <c r="AC169" s="7"/>
      <c r="AD169" s="7"/>
      <c r="AE169" s="7"/>
      <c r="AF169" s="7">
        <v>138718</v>
      </c>
      <c r="AG169" s="7">
        <v>5.6</v>
      </c>
      <c r="AH169" s="7">
        <v>17316.803096259999</v>
      </c>
      <c r="AI169" s="7">
        <v>3382.1528482600002</v>
      </c>
      <c r="AJ169" s="7">
        <v>9284957.6689999998</v>
      </c>
      <c r="AK169" s="7">
        <v>1163.8824999999999</v>
      </c>
      <c r="AL169" s="7">
        <v>528.05200000000002</v>
      </c>
      <c r="AM169" s="7">
        <v>635.83050000000003</v>
      </c>
      <c r="AN169" s="7">
        <v>1028.3317999999999</v>
      </c>
      <c r="AO169" s="7"/>
      <c r="AP169" s="7"/>
      <c r="AQ169" s="7"/>
      <c r="AR169" s="7"/>
    </row>
    <row r="170" spans="1:44" s="8" customFormat="1" x14ac:dyDescent="0.25">
      <c r="A170" s="4">
        <v>42248</v>
      </c>
      <c r="B170" s="7">
        <v>93.9</v>
      </c>
      <c r="C170" s="7">
        <v>100.5</v>
      </c>
      <c r="D170" s="7">
        <v>101.8</v>
      </c>
      <c r="E170" s="7">
        <v>100.1</v>
      </c>
      <c r="F170" s="7">
        <v>101.4</v>
      </c>
      <c r="G170" s="7">
        <v>97.6</v>
      </c>
      <c r="H170" s="7">
        <v>89.3</v>
      </c>
      <c r="I170" s="7">
        <v>88.3</v>
      </c>
      <c r="J170" s="7">
        <v>90.4</v>
      </c>
      <c r="K170" s="7">
        <v>96.720866670000007</v>
      </c>
      <c r="L170" s="7">
        <v>96.9</v>
      </c>
      <c r="M170" s="7">
        <v>97.5</v>
      </c>
      <c r="N170" s="7">
        <v>102.6</v>
      </c>
      <c r="O170" s="7">
        <v>89.6</v>
      </c>
      <c r="P170" s="7">
        <v>4511.5731763599997</v>
      </c>
      <c r="Q170" s="7">
        <v>14984.61423347</v>
      </c>
      <c r="R170" s="7">
        <v>2094.2529848999998</v>
      </c>
      <c r="S170" s="7">
        <v>1953.1752955500001</v>
      </c>
      <c r="T170" s="7">
        <v>20248.01844027</v>
      </c>
      <c r="U170" s="7">
        <v>100.57</v>
      </c>
      <c r="V170" s="7">
        <v>98.296698480000003</v>
      </c>
      <c r="W170" s="7">
        <v>261157.90419999999</v>
      </c>
      <c r="X170" s="7">
        <v>134266.20000000001</v>
      </c>
      <c r="Y170" s="7">
        <v>1335974</v>
      </c>
      <c r="Z170" s="7"/>
      <c r="AA170" s="7">
        <v>9.5</v>
      </c>
      <c r="AB170" s="7">
        <v>156.30000000000001</v>
      </c>
      <c r="AC170" s="7"/>
      <c r="AD170" s="7"/>
      <c r="AE170" s="7"/>
      <c r="AF170" s="7">
        <v>140943</v>
      </c>
      <c r="AG170" s="7">
        <v>5.5</v>
      </c>
      <c r="AH170" s="7">
        <v>19496.18740983</v>
      </c>
      <c r="AI170" s="7">
        <v>3811.4777638</v>
      </c>
      <c r="AJ170" s="7">
        <v>10427002.256999999</v>
      </c>
      <c r="AK170" s="7">
        <v>1185.4470444599999</v>
      </c>
      <c r="AL170" s="7">
        <v>478.3965</v>
      </c>
      <c r="AM170" s="7">
        <v>704.80240000000003</v>
      </c>
      <c r="AN170" s="7">
        <v>927.28199139000003</v>
      </c>
      <c r="AO170" s="7"/>
      <c r="AP170" s="7"/>
      <c r="AQ170" s="7"/>
      <c r="AR170" s="7"/>
    </row>
    <row r="171" spans="1:44" s="8" customFormat="1" x14ac:dyDescent="0.25">
      <c r="A171" s="4">
        <v>42278</v>
      </c>
      <c r="B171" s="7">
        <v>97.7</v>
      </c>
      <c r="C171" s="7">
        <v>100.2</v>
      </c>
      <c r="D171" s="7">
        <v>102</v>
      </c>
      <c r="E171" s="7">
        <v>99.6</v>
      </c>
      <c r="F171" s="7">
        <v>105</v>
      </c>
      <c r="G171" s="7">
        <v>94.2</v>
      </c>
      <c r="H171" s="7">
        <v>88.7</v>
      </c>
      <c r="I171" s="7">
        <v>87.6</v>
      </c>
      <c r="J171" s="7">
        <v>89.9</v>
      </c>
      <c r="K171" s="7">
        <v>95.5495394</v>
      </c>
      <c r="L171" s="7">
        <v>97</v>
      </c>
      <c r="M171" s="7">
        <v>97.6</v>
      </c>
      <c r="N171" s="7">
        <v>106.5</v>
      </c>
      <c r="O171" s="7">
        <v>89.5</v>
      </c>
      <c r="P171" s="7">
        <v>4971.0696983300004</v>
      </c>
      <c r="Q171" s="7">
        <v>16939.989201910001</v>
      </c>
      <c r="R171" s="7">
        <v>2332.3191856899998</v>
      </c>
      <c r="S171" s="7">
        <v>2178.1937442799999</v>
      </c>
      <c r="T171" s="7">
        <v>22500.83322891</v>
      </c>
      <c r="U171" s="7">
        <v>100.74</v>
      </c>
      <c r="V171" s="7"/>
      <c r="W171" s="7">
        <v>288590.94429999997</v>
      </c>
      <c r="X171" s="7">
        <v>150537.4</v>
      </c>
      <c r="Y171" s="7">
        <v>1288068</v>
      </c>
      <c r="Z171" s="7"/>
      <c r="AA171" s="7">
        <v>10</v>
      </c>
      <c r="AB171" s="7">
        <v>159.30000000000001</v>
      </c>
      <c r="AC171" s="7"/>
      <c r="AD171" s="7"/>
      <c r="AE171" s="7"/>
      <c r="AF171" s="7">
        <v>130053</v>
      </c>
      <c r="AG171" s="7">
        <v>5.6</v>
      </c>
      <c r="AH171" s="7">
        <v>21911.058900240001</v>
      </c>
      <c r="AI171" s="7">
        <v>4245.7087446599999</v>
      </c>
      <c r="AJ171" s="7">
        <v>11702025.68</v>
      </c>
      <c r="AK171" s="7">
        <v>1191.8805</v>
      </c>
      <c r="AL171" s="7">
        <v>459.49650000000003</v>
      </c>
      <c r="AM171" s="7">
        <v>732.38400000000001</v>
      </c>
      <c r="AN171" s="7">
        <v>1189.3334</v>
      </c>
      <c r="AO171" s="7"/>
      <c r="AP171" s="7"/>
      <c r="AQ171" s="7"/>
      <c r="AR171" s="7"/>
    </row>
    <row r="172" spans="1:44" s="8" customFormat="1" x14ac:dyDescent="0.25">
      <c r="A172" s="4">
        <v>42309</v>
      </c>
      <c r="B172" s="7">
        <v>98.5</v>
      </c>
      <c r="C172" s="7">
        <v>100.8</v>
      </c>
      <c r="D172" s="7">
        <v>101.3</v>
      </c>
      <c r="E172" s="7">
        <v>101.3</v>
      </c>
      <c r="F172" s="7">
        <v>103.9</v>
      </c>
      <c r="G172" s="7">
        <v>89.3</v>
      </c>
      <c r="H172" s="7">
        <v>87.8</v>
      </c>
      <c r="I172" s="7">
        <v>86</v>
      </c>
      <c r="J172" s="7">
        <v>89.8</v>
      </c>
      <c r="K172" s="7">
        <v>93.287929059999996</v>
      </c>
      <c r="L172" s="7">
        <v>94.4</v>
      </c>
      <c r="M172" s="7">
        <v>97.5</v>
      </c>
      <c r="N172" s="7">
        <v>101.2</v>
      </c>
      <c r="O172" s="7">
        <v>89.6</v>
      </c>
      <c r="P172" s="7">
        <v>5411.0401165900003</v>
      </c>
      <c r="Q172" s="7">
        <v>18268.199383030002</v>
      </c>
      <c r="R172" s="7">
        <v>2416.2775858300001</v>
      </c>
      <c r="S172" s="7">
        <v>2402.96445614</v>
      </c>
      <c r="T172" s="7">
        <v>24664.91909752</v>
      </c>
      <c r="U172" s="7">
        <v>100.75</v>
      </c>
      <c r="V172" s="7"/>
      <c r="W172" s="7">
        <v>314352.91230000003</v>
      </c>
      <c r="X172" s="7">
        <v>165845.29999999999</v>
      </c>
      <c r="Y172" s="7">
        <v>1206653</v>
      </c>
      <c r="Z172" s="7"/>
      <c r="AA172" s="7">
        <v>9</v>
      </c>
      <c r="AB172" s="7">
        <v>158.19999999999999</v>
      </c>
      <c r="AC172" s="7"/>
      <c r="AD172" s="7"/>
      <c r="AE172" s="7"/>
      <c r="AF172" s="7">
        <v>131619</v>
      </c>
      <c r="AG172" s="7">
        <v>5.8</v>
      </c>
      <c r="AH172" s="7">
        <v>23679.239499619998</v>
      </c>
      <c r="AI172" s="7">
        <v>4674.8300732999996</v>
      </c>
      <c r="AJ172" s="7">
        <v>12502131.064999999</v>
      </c>
      <c r="AK172" s="7">
        <v>838.86950000000002</v>
      </c>
      <c r="AL172" s="7">
        <v>439.97039999999998</v>
      </c>
      <c r="AM172" s="7">
        <v>398.89909999999998</v>
      </c>
      <c r="AN172" s="7">
        <v>1037.3508999999999</v>
      </c>
      <c r="AO172" s="7"/>
      <c r="AP172" s="7"/>
      <c r="AQ172" s="7"/>
      <c r="AR172" s="7"/>
    </row>
    <row r="173" spans="1:44" s="8" customFormat="1" x14ac:dyDescent="0.25">
      <c r="A173" s="4">
        <v>42339</v>
      </c>
      <c r="B173" s="7">
        <v>99.7</v>
      </c>
      <c r="C173" s="7">
        <v>99</v>
      </c>
      <c r="D173" s="7">
        <v>100.3</v>
      </c>
      <c r="E173" s="7">
        <v>99.1</v>
      </c>
      <c r="F173" s="7">
        <v>104.1</v>
      </c>
      <c r="G173" s="7">
        <v>89.6</v>
      </c>
      <c r="H173" s="7">
        <v>85.9</v>
      </c>
      <c r="I173" s="7">
        <v>82.4</v>
      </c>
      <c r="J173" s="7">
        <v>89.9</v>
      </c>
      <c r="K173" s="7">
        <v>98.978071810000003</v>
      </c>
      <c r="L173" s="7">
        <v>93.2</v>
      </c>
      <c r="M173" s="7">
        <v>97</v>
      </c>
      <c r="N173" s="7">
        <v>102.5</v>
      </c>
      <c r="O173" s="7">
        <v>91.6</v>
      </c>
      <c r="P173" s="7">
        <v>5862.6509999999998</v>
      </c>
      <c r="Q173" s="7">
        <v>21059.358990230001</v>
      </c>
      <c r="R173" s="7">
        <v>2598.9827829999999</v>
      </c>
      <c r="S173" s="7">
        <v>2807.7966831200001</v>
      </c>
      <c r="T173" s="7">
        <v>29307.780503080001</v>
      </c>
      <c r="U173" s="7">
        <v>100.77</v>
      </c>
      <c r="V173" s="7">
        <v>98.399405439999995</v>
      </c>
      <c r="W173" s="7">
        <v>343542.75880000001</v>
      </c>
      <c r="X173" s="7">
        <v>182718.7</v>
      </c>
      <c r="Y173" s="7">
        <v>1135168</v>
      </c>
      <c r="Z173" s="7"/>
      <c r="AA173" s="7">
        <v>11.2</v>
      </c>
      <c r="AB173" s="7">
        <v>154.5</v>
      </c>
      <c r="AC173" s="7"/>
      <c r="AD173" s="7"/>
      <c r="AE173" s="7"/>
      <c r="AF173" s="7">
        <v>147194</v>
      </c>
      <c r="AG173" s="7">
        <v>5.7</v>
      </c>
      <c r="AH173" s="7">
        <v>26494.0890091</v>
      </c>
      <c r="AI173" s="7">
        <v>5347.2671052699998</v>
      </c>
      <c r="AJ173" s="7">
        <v>13787845.798</v>
      </c>
      <c r="AK173" s="7">
        <v>1479.5412098300001</v>
      </c>
      <c r="AL173" s="7">
        <v>451.61099999999999</v>
      </c>
      <c r="AM173" s="7">
        <v>1026.7913000000001</v>
      </c>
      <c r="AN173" s="7">
        <v>2589.9344778200002</v>
      </c>
      <c r="AO173" s="7"/>
      <c r="AP173" s="7"/>
      <c r="AQ173" s="7"/>
      <c r="AR173" s="7"/>
    </row>
    <row r="174" spans="1:44" s="8" customFormat="1" x14ac:dyDescent="0.25">
      <c r="A174" s="4">
        <v>42370</v>
      </c>
      <c r="B174" s="7">
        <v>94.9</v>
      </c>
      <c r="C174" s="7">
        <v>99.1</v>
      </c>
      <c r="D174" s="7">
        <v>101</v>
      </c>
      <c r="E174" s="7">
        <v>96.4</v>
      </c>
      <c r="F174" s="7">
        <v>101</v>
      </c>
      <c r="G174" s="7">
        <v>92.8</v>
      </c>
      <c r="H174" s="7">
        <v>93.8</v>
      </c>
      <c r="I174" s="7">
        <v>93.3</v>
      </c>
      <c r="J174" s="7">
        <v>94.3</v>
      </c>
      <c r="K174" s="7">
        <v>97.012834490000003</v>
      </c>
      <c r="L174" s="7">
        <v>95.5</v>
      </c>
      <c r="M174" s="7">
        <v>96.9</v>
      </c>
      <c r="N174" s="7">
        <v>103.3</v>
      </c>
      <c r="O174" s="7">
        <v>96.4</v>
      </c>
      <c r="P174" s="7">
        <v>371.06208156000002</v>
      </c>
      <c r="Q174" s="7">
        <v>1282.0605742099999</v>
      </c>
      <c r="R174" s="7">
        <v>70.375937969999995</v>
      </c>
      <c r="S174" s="7">
        <v>139.06040340999999</v>
      </c>
      <c r="T174" s="7">
        <v>1095.48465113</v>
      </c>
      <c r="U174" s="7">
        <v>100.96</v>
      </c>
      <c r="V174" s="7"/>
      <c r="W174" s="7">
        <v>17629.605899999999</v>
      </c>
      <c r="X174" s="7">
        <v>9016.7999999999993</v>
      </c>
      <c r="Y174" s="7">
        <v>1115852</v>
      </c>
      <c r="Z174" s="7"/>
      <c r="AA174" s="7">
        <v>7.3</v>
      </c>
      <c r="AB174" s="7">
        <v>152.1</v>
      </c>
      <c r="AC174" s="7"/>
      <c r="AD174" s="7"/>
      <c r="AE174" s="7"/>
      <c r="AF174" s="7">
        <v>81994</v>
      </c>
      <c r="AG174" s="7">
        <v>5.6</v>
      </c>
      <c r="AH174" s="7">
        <v>1653.1226557699999</v>
      </c>
      <c r="AI174" s="7">
        <v>295.17262038000001</v>
      </c>
      <c r="AJ174" s="7">
        <v>949795.78899999999</v>
      </c>
      <c r="AK174" s="7">
        <v>1094.0471</v>
      </c>
      <c r="AL174" s="7">
        <v>371.06209999999999</v>
      </c>
      <c r="AM174" s="7">
        <v>722.98500000000001</v>
      </c>
      <c r="AN174" s="7">
        <v>693.61130950999996</v>
      </c>
      <c r="AO174" s="7"/>
      <c r="AP174" s="7"/>
      <c r="AQ174" s="7"/>
      <c r="AR174" s="7"/>
    </row>
    <row r="175" spans="1:44" s="8" customFormat="1" x14ac:dyDescent="0.25">
      <c r="A175" s="4">
        <v>42401</v>
      </c>
      <c r="B175" s="7">
        <v>96.3</v>
      </c>
      <c r="C175" s="7">
        <v>102</v>
      </c>
      <c r="D175" s="7">
        <v>105.1</v>
      </c>
      <c r="E175" s="7">
        <v>100.4</v>
      </c>
      <c r="F175" s="7">
        <v>103.9</v>
      </c>
      <c r="G175" s="7">
        <v>98</v>
      </c>
      <c r="H175" s="7">
        <v>96.3</v>
      </c>
      <c r="I175" s="7">
        <v>96</v>
      </c>
      <c r="J175" s="7">
        <v>96.6</v>
      </c>
      <c r="K175" s="7">
        <v>107.86043477</v>
      </c>
      <c r="L175" s="7">
        <v>95.9</v>
      </c>
      <c r="M175" s="7">
        <v>100.4</v>
      </c>
      <c r="N175" s="7">
        <v>103.8</v>
      </c>
      <c r="O175" s="7">
        <v>100.6</v>
      </c>
      <c r="P175" s="7">
        <v>687.72697840000001</v>
      </c>
      <c r="Q175" s="7">
        <v>2576.9458685999998</v>
      </c>
      <c r="R175" s="7">
        <v>158.99460887999999</v>
      </c>
      <c r="S175" s="7">
        <v>377.03512262999999</v>
      </c>
      <c r="T175" s="7">
        <v>3348.6181866900001</v>
      </c>
      <c r="U175" s="7">
        <v>100.63</v>
      </c>
      <c r="V175" s="7"/>
      <c r="W175" s="7">
        <v>37924.6</v>
      </c>
      <c r="X175" s="7">
        <v>21293.4</v>
      </c>
      <c r="Y175" s="7">
        <v>1123960</v>
      </c>
      <c r="Z175" s="7"/>
      <c r="AA175" s="7">
        <v>7.3</v>
      </c>
      <c r="AB175" s="7">
        <v>150.30000000000001</v>
      </c>
      <c r="AC175" s="7"/>
      <c r="AD175" s="7"/>
      <c r="AE175" s="7"/>
      <c r="AF175" s="7">
        <v>111232</v>
      </c>
      <c r="AG175" s="7">
        <v>5.4</v>
      </c>
      <c r="AH175" s="7">
        <v>3264.6728469999998</v>
      </c>
      <c r="AI175" s="7">
        <v>754.98902143999999</v>
      </c>
      <c r="AJ175" s="7">
        <v>1680572.291</v>
      </c>
      <c r="AK175" s="7">
        <v>747.89200000000005</v>
      </c>
      <c r="AL175" s="7">
        <v>316.66489999999999</v>
      </c>
      <c r="AM175" s="7">
        <v>431.22710000000001</v>
      </c>
      <c r="AN175" s="7">
        <v>1247.0965000000001</v>
      </c>
      <c r="AO175" s="7"/>
      <c r="AP175" s="7"/>
      <c r="AQ175" s="7"/>
      <c r="AR175" s="7"/>
    </row>
    <row r="176" spans="1:44" s="8" customFormat="1" x14ac:dyDescent="0.25">
      <c r="A176" s="4">
        <v>42430</v>
      </c>
      <c r="B176" s="7">
        <v>99.6</v>
      </c>
      <c r="C176" s="7">
        <v>100.9</v>
      </c>
      <c r="D176" s="7">
        <v>101.3</v>
      </c>
      <c r="E176" s="7">
        <v>101</v>
      </c>
      <c r="F176" s="7">
        <v>99.8</v>
      </c>
      <c r="G176" s="7">
        <v>95.7</v>
      </c>
      <c r="H176" s="7">
        <v>94.9</v>
      </c>
      <c r="I176" s="7">
        <v>94.9</v>
      </c>
      <c r="J176" s="7">
        <v>94.9</v>
      </c>
      <c r="K176" s="7">
        <v>108.58873548</v>
      </c>
      <c r="L176" s="7">
        <v>96.4</v>
      </c>
      <c r="M176" s="7">
        <v>99</v>
      </c>
      <c r="N176" s="7">
        <v>103.6</v>
      </c>
      <c r="O176" s="7">
        <v>101.5</v>
      </c>
      <c r="P176" s="7">
        <v>992.18111795000004</v>
      </c>
      <c r="Q176" s="7">
        <v>4883.9531096500004</v>
      </c>
      <c r="R176" s="7">
        <v>640.92154088999996</v>
      </c>
      <c r="S176" s="7">
        <v>616.28683840999997</v>
      </c>
      <c r="T176" s="7">
        <v>6339.0947962199998</v>
      </c>
      <c r="U176" s="7">
        <v>100.46</v>
      </c>
      <c r="V176" s="7">
        <v>99.793556649999999</v>
      </c>
      <c r="W176" s="7">
        <v>61383.7</v>
      </c>
      <c r="X176" s="7">
        <v>36020.199999999997</v>
      </c>
      <c r="Y176" s="7">
        <v>1166747</v>
      </c>
      <c r="Z176" s="7"/>
      <c r="AA176" s="7">
        <v>7.8</v>
      </c>
      <c r="AB176" s="7">
        <v>154.9</v>
      </c>
      <c r="AC176" s="7"/>
      <c r="AD176" s="7"/>
      <c r="AE176" s="7"/>
      <c r="AF176" s="7">
        <v>125994</v>
      </c>
      <c r="AG176" s="7">
        <v>5.6</v>
      </c>
      <c r="AH176" s="7">
        <v>5876.1342275999996</v>
      </c>
      <c r="AI176" s="7">
        <v>1252.4467729</v>
      </c>
      <c r="AJ176" s="7">
        <v>3227170.625</v>
      </c>
      <c r="AK176" s="7">
        <v>1068.7449547599999</v>
      </c>
      <c r="AL176" s="7">
        <v>304.45409999999998</v>
      </c>
      <c r="AM176" s="7">
        <v>764.3</v>
      </c>
      <c r="AN176" s="7">
        <v>1680.5734</v>
      </c>
      <c r="AO176" s="7"/>
      <c r="AP176" s="7"/>
      <c r="AQ176" s="7"/>
      <c r="AR176" s="7"/>
    </row>
    <row r="177" spans="1:44" s="8" customFormat="1" x14ac:dyDescent="0.25">
      <c r="A177" s="4">
        <v>42461</v>
      </c>
      <c r="B177" s="7">
        <v>96.8</v>
      </c>
      <c r="C177" s="7">
        <v>99.8</v>
      </c>
      <c r="D177" s="7">
        <v>101.9</v>
      </c>
      <c r="E177" s="7">
        <v>99.1</v>
      </c>
      <c r="F177" s="7">
        <v>100.7</v>
      </c>
      <c r="G177" s="7">
        <v>97.2</v>
      </c>
      <c r="H177" s="7">
        <v>95.7</v>
      </c>
      <c r="I177" s="7">
        <v>96.1</v>
      </c>
      <c r="J177" s="7">
        <v>95.2</v>
      </c>
      <c r="K177" s="7">
        <v>107.15681296</v>
      </c>
      <c r="L177" s="7">
        <v>98.2</v>
      </c>
      <c r="M177" s="7">
        <v>99.7</v>
      </c>
      <c r="N177" s="7">
        <v>103.5</v>
      </c>
      <c r="O177" s="7">
        <v>98.9</v>
      </c>
      <c r="P177" s="7">
        <v>1318.50223252</v>
      </c>
      <c r="Q177" s="7">
        <v>7011.52921393</v>
      </c>
      <c r="R177" s="7">
        <v>1079.0460073199999</v>
      </c>
      <c r="S177" s="7">
        <v>862.92197981000004</v>
      </c>
      <c r="T177" s="7">
        <v>9029.4680429100008</v>
      </c>
      <c r="U177" s="7">
        <v>100.44</v>
      </c>
      <c r="V177" s="7"/>
      <c r="W177" s="7">
        <v>83396.145999999993</v>
      </c>
      <c r="X177" s="7">
        <v>50258.9</v>
      </c>
      <c r="Y177" s="7">
        <v>1230953</v>
      </c>
      <c r="Z177" s="7"/>
      <c r="AA177" s="7">
        <v>6.6</v>
      </c>
      <c r="AB177" s="7">
        <v>157.80000000000001</v>
      </c>
      <c r="AC177" s="7"/>
      <c r="AD177" s="7"/>
      <c r="AE177" s="7"/>
      <c r="AF177" s="7">
        <v>121152</v>
      </c>
      <c r="AG177" s="7">
        <v>5.7</v>
      </c>
      <c r="AH177" s="7">
        <v>8330.0314464399999</v>
      </c>
      <c r="AI177" s="7">
        <v>1740.4370414800001</v>
      </c>
      <c r="AJ177" s="7">
        <v>4731572.3090000004</v>
      </c>
      <c r="AK177" s="7">
        <v>999.42566519000002</v>
      </c>
      <c r="AL177" s="7">
        <v>326.3211</v>
      </c>
      <c r="AM177" s="7">
        <v>673.1046</v>
      </c>
      <c r="AN177" s="7">
        <v>1496.4997000000001</v>
      </c>
      <c r="AO177" s="7"/>
      <c r="AP177" s="7"/>
      <c r="AQ177" s="7"/>
      <c r="AR177" s="7"/>
    </row>
    <row r="178" spans="1:44" s="8" customFormat="1" x14ac:dyDescent="0.25">
      <c r="A178" s="4">
        <v>42491</v>
      </c>
      <c r="B178" s="7">
        <v>95.9</v>
      </c>
      <c r="C178" s="7">
        <v>100.4</v>
      </c>
      <c r="D178" s="7">
        <v>101.5</v>
      </c>
      <c r="E178" s="7">
        <v>99.4</v>
      </c>
      <c r="F178" s="7">
        <v>100.7</v>
      </c>
      <c r="G178" s="7">
        <v>92.6</v>
      </c>
      <c r="H178" s="7">
        <v>94.7</v>
      </c>
      <c r="I178" s="7">
        <v>95.3</v>
      </c>
      <c r="J178" s="7">
        <v>94</v>
      </c>
      <c r="K178" s="7">
        <v>107.81495553000001</v>
      </c>
      <c r="L178" s="7">
        <v>99.5</v>
      </c>
      <c r="M178" s="7">
        <v>100.7</v>
      </c>
      <c r="N178" s="7">
        <v>103.4</v>
      </c>
      <c r="O178" s="7">
        <v>101</v>
      </c>
      <c r="P178" s="7">
        <v>1682.88440623</v>
      </c>
      <c r="Q178" s="7">
        <v>8530.0987623599995</v>
      </c>
      <c r="R178" s="7">
        <v>1290.79437899</v>
      </c>
      <c r="S178" s="7">
        <v>1098.55314778</v>
      </c>
      <c r="T178" s="7">
        <v>11106.599140210001</v>
      </c>
      <c r="U178" s="7">
        <v>100.41</v>
      </c>
      <c r="V178" s="7"/>
      <c r="W178" s="7">
        <v>105570.6</v>
      </c>
      <c r="X178" s="7">
        <v>64230.9</v>
      </c>
      <c r="Y178" s="7">
        <v>1418582</v>
      </c>
      <c r="Z178" s="7"/>
      <c r="AA178" s="7">
        <v>7.6</v>
      </c>
      <c r="AB178" s="7">
        <v>159.5</v>
      </c>
      <c r="AC178" s="7"/>
      <c r="AD178" s="7"/>
      <c r="AE178" s="7"/>
      <c r="AF178" s="7">
        <v>108999</v>
      </c>
      <c r="AG178" s="7">
        <v>5.7</v>
      </c>
      <c r="AH178" s="7">
        <v>10212.983168590001</v>
      </c>
      <c r="AI178" s="7">
        <v>2220.7144633600001</v>
      </c>
      <c r="AJ178" s="7">
        <v>5711918.0389999999</v>
      </c>
      <c r="AK178" s="7">
        <v>735.59384711999996</v>
      </c>
      <c r="AL178" s="7">
        <v>364.38220000000001</v>
      </c>
      <c r="AM178" s="7">
        <v>371.21159999999998</v>
      </c>
      <c r="AN178" s="7">
        <v>993.43140000000005</v>
      </c>
      <c r="AO178" s="7"/>
      <c r="AP178" s="7"/>
      <c r="AQ178" s="7"/>
      <c r="AR178" s="7"/>
    </row>
    <row r="179" spans="1:44" s="8" customFormat="1" x14ac:dyDescent="0.25">
      <c r="A179" s="4">
        <v>42522</v>
      </c>
      <c r="B179" s="7">
        <v>94.8</v>
      </c>
      <c r="C179" s="7">
        <v>101.1</v>
      </c>
      <c r="D179" s="7">
        <v>102.4</v>
      </c>
      <c r="E179" s="7">
        <v>99.9</v>
      </c>
      <c r="F179" s="7">
        <v>101.8</v>
      </c>
      <c r="G179" s="7">
        <v>95.2</v>
      </c>
      <c r="H179" s="7">
        <v>95</v>
      </c>
      <c r="I179" s="7">
        <v>95.4</v>
      </c>
      <c r="J179" s="7">
        <v>94.6</v>
      </c>
      <c r="K179" s="7">
        <v>104.55972429000001</v>
      </c>
      <c r="L179" s="7">
        <v>98.2</v>
      </c>
      <c r="M179" s="7">
        <v>98.6</v>
      </c>
      <c r="N179" s="7">
        <v>102.9</v>
      </c>
      <c r="O179" s="7">
        <v>101.1</v>
      </c>
      <c r="P179" s="7">
        <v>2108.23732139</v>
      </c>
      <c r="Q179" s="7">
        <v>10413.28327855</v>
      </c>
      <c r="R179" s="7">
        <v>1483.16424091</v>
      </c>
      <c r="S179" s="7">
        <v>1350.5502904099999</v>
      </c>
      <c r="T179" s="7">
        <v>13582.92530802</v>
      </c>
      <c r="U179" s="7">
        <v>100.36</v>
      </c>
      <c r="V179" s="7">
        <v>100.32097957000001</v>
      </c>
      <c r="W179" s="7">
        <v>129869.4</v>
      </c>
      <c r="X179" s="7">
        <v>79508</v>
      </c>
      <c r="Y179" s="7">
        <v>1419080</v>
      </c>
      <c r="Z179" s="7"/>
      <c r="AA179" s="7">
        <v>8.1</v>
      </c>
      <c r="AB179" s="7">
        <v>163.69999999999999</v>
      </c>
      <c r="AC179" s="7"/>
      <c r="AD179" s="7"/>
      <c r="AE179" s="7"/>
      <c r="AF179" s="7">
        <v>122679</v>
      </c>
      <c r="AG179" s="7">
        <v>5.6</v>
      </c>
      <c r="AH179" s="7">
        <v>12521.52059994</v>
      </c>
      <c r="AI179" s="7">
        <v>2741.2965751500001</v>
      </c>
      <c r="AJ179" s="7">
        <v>6895093.267</v>
      </c>
      <c r="AK179" s="7">
        <v>1223.0452576499999</v>
      </c>
      <c r="AL179" s="7">
        <v>425.35289999999998</v>
      </c>
      <c r="AM179" s="7">
        <v>796.07209999999998</v>
      </c>
      <c r="AN179" s="7">
        <v>1258.67371839</v>
      </c>
      <c r="AO179" s="7"/>
      <c r="AP179" s="7"/>
      <c r="AQ179" s="7"/>
      <c r="AR179" s="7"/>
    </row>
    <row r="180" spans="1:44" s="8" customFormat="1" x14ac:dyDescent="0.25">
      <c r="A180" s="4">
        <v>42552</v>
      </c>
      <c r="B180" s="7">
        <v>99.3</v>
      </c>
      <c r="C180" s="7">
        <v>100.4</v>
      </c>
      <c r="D180" s="7">
        <v>102.5</v>
      </c>
      <c r="E180" s="7">
        <v>98.6</v>
      </c>
      <c r="F180" s="7">
        <v>101.5</v>
      </c>
      <c r="G180" s="7">
        <v>97</v>
      </c>
      <c r="H180" s="7">
        <v>94</v>
      </c>
      <c r="I180" s="7">
        <v>93.3</v>
      </c>
      <c r="J180" s="7">
        <v>94.8</v>
      </c>
      <c r="K180" s="7">
        <v>101.24495924</v>
      </c>
      <c r="L180" s="7">
        <v>96.1</v>
      </c>
      <c r="M180" s="7">
        <v>98.9</v>
      </c>
      <c r="N180" s="7">
        <v>107.4</v>
      </c>
      <c r="O180" s="7">
        <v>98.7</v>
      </c>
      <c r="P180" s="7">
        <v>2553.5510656599999</v>
      </c>
      <c r="Q180" s="7">
        <v>12379.33895635</v>
      </c>
      <c r="R180" s="7">
        <v>1744.300786</v>
      </c>
      <c r="S180" s="7">
        <v>1638.4453932700001</v>
      </c>
      <c r="T180" s="7">
        <v>15784.14878338</v>
      </c>
      <c r="U180" s="7">
        <v>100.54</v>
      </c>
      <c r="V180" s="7"/>
      <c r="W180" s="7">
        <v>152601</v>
      </c>
      <c r="X180" s="7">
        <v>94901.9</v>
      </c>
      <c r="Y180" s="7">
        <v>1425701</v>
      </c>
      <c r="Z180" s="7"/>
      <c r="AA180" s="7">
        <v>6.3</v>
      </c>
      <c r="AB180" s="7">
        <v>164.6</v>
      </c>
      <c r="AC180" s="7"/>
      <c r="AD180" s="7"/>
      <c r="AE180" s="7"/>
      <c r="AF180" s="7">
        <v>109392</v>
      </c>
      <c r="AG180" s="7">
        <v>5.6</v>
      </c>
      <c r="AH180" s="7">
        <v>14932.890022019999</v>
      </c>
      <c r="AI180" s="7">
        <v>3235.5410181699999</v>
      </c>
      <c r="AJ180" s="7">
        <v>8256288.6919999998</v>
      </c>
      <c r="AK180" s="7">
        <v>1101.5624866000001</v>
      </c>
      <c r="AL180" s="7">
        <v>445.31380000000001</v>
      </c>
      <c r="AM180" s="7">
        <v>656.24869999999999</v>
      </c>
      <c r="AN180" s="7">
        <v>1114.3136999999999</v>
      </c>
      <c r="AO180" s="7"/>
      <c r="AP180" s="7"/>
      <c r="AQ180" s="7"/>
      <c r="AR180" s="7"/>
    </row>
    <row r="181" spans="1:44" s="8" customFormat="1" x14ac:dyDescent="0.25">
      <c r="A181" s="4">
        <v>42583</v>
      </c>
      <c r="B181" s="7">
        <v>100.3</v>
      </c>
      <c r="C181" s="7">
        <v>102.2</v>
      </c>
      <c r="D181" s="7">
        <v>102</v>
      </c>
      <c r="E181" s="7">
        <v>102.4</v>
      </c>
      <c r="F181" s="7">
        <v>103</v>
      </c>
      <c r="G181" s="7">
        <v>96.3</v>
      </c>
      <c r="H181" s="7">
        <v>96.5</v>
      </c>
      <c r="I181" s="7">
        <v>98.1</v>
      </c>
      <c r="J181" s="7">
        <v>94.7</v>
      </c>
      <c r="K181" s="7">
        <v>106.05529759</v>
      </c>
      <c r="L181" s="7">
        <v>97.7</v>
      </c>
      <c r="M181" s="7">
        <v>101.9</v>
      </c>
      <c r="N181" s="7">
        <v>105.7</v>
      </c>
      <c r="O181" s="7">
        <v>102.7</v>
      </c>
      <c r="P181" s="7">
        <v>2993.6547278799999</v>
      </c>
      <c r="Q181" s="7">
        <v>14204.15880967</v>
      </c>
      <c r="R181" s="7">
        <v>1935.45148976</v>
      </c>
      <c r="S181" s="7">
        <v>1874.6396927400001</v>
      </c>
      <c r="T181" s="7">
        <v>18101.85962988</v>
      </c>
      <c r="U181" s="7">
        <v>100.01</v>
      </c>
      <c r="V181" s="7"/>
      <c r="W181" s="7">
        <v>175946.1</v>
      </c>
      <c r="X181" s="7">
        <v>112657</v>
      </c>
      <c r="Y181" s="7">
        <v>1406940</v>
      </c>
      <c r="Z181" s="7"/>
      <c r="AA181" s="7">
        <v>4.7</v>
      </c>
      <c r="AB181" s="7">
        <v>162.5</v>
      </c>
      <c r="AC181" s="7"/>
      <c r="AD181" s="7"/>
      <c r="AE181" s="7"/>
      <c r="AF181" s="7">
        <v>113781</v>
      </c>
      <c r="AG181" s="7">
        <v>5.5</v>
      </c>
      <c r="AH181" s="7">
        <v>17197.813537549999</v>
      </c>
      <c r="AI181" s="7">
        <v>3700.8620340900002</v>
      </c>
      <c r="AJ181" s="7">
        <v>9361169.6559999995</v>
      </c>
      <c r="AK181" s="7">
        <v>1173.66800988</v>
      </c>
      <c r="AL181" s="7">
        <v>440.10359999999997</v>
      </c>
      <c r="AM181" s="7">
        <v>733.56439999999998</v>
      </c>
      <c r="AN181" s="7">
        <v>1176.2759000000001</v>
      </c>
      <c r="AO181" s="7"/>
      <c r="AP181" s="7"/>
      <c r="AQ181" s="7"/>
      <c r="AR181" s="7"/>
    </row>
    <row r="182" spans="1:44" s="8" customFormat="1" x14ac:dyDescent="0.25">
      <c r="A182" s="4">
        <v>42614</v>
      </c>
      <c r="B182" s="7">
        <v>95.5</v>
      </c>
      <c r="C182" s="7">
        <v>102.5</v>
      </c>
      <c r="D182" s="7">
        <v>103.6</v>
      </c>
      <c r="E182" s="7">
        <v>101.6</v>
      </c>
      <c r="F182" s="7">
        <v>104.1</v>
      </c>
      <c r="G182" s="7">
        <v>99.6</v>
      </c>
      <c r="H182" s="7">
        <v>96.4</v>
      </c>
      <c r="I182" s="7">
        <v>97.2</v>
      </c>
      <c r="J182" s="7">
        <v>95.5</v>
      </c>
      <c r="K182" s="7">
        <v>101.51201678</v>
      </c>
      <c r="L182" s="7">
        <v>97</v>
      </c>
      <c r="M182" s="7">
        <v>99.4</v>
      </c>
      <c r="N182" s="7">
        <v>104.7</v>
      </c>
      <c r="O182" s="7">
        <v>101.9</v>
      </c>
      <c r="P182" s="7">
        <v>3419.41031922</v>
      </c>
      <c r="Q182" s="7">
        <v>15955.12817543</v>
      </c>
      <c r="R182" s="7">
        <v>2136.2236180800001</v>
      </c>
      <c r="S182" s="7">
        <v>2103.11452293</v>
      </c>
      <c r="T182" s="7">
        <v>20493.5810375</v>
      </c>
      <c r="U182" s="7">
        <v>100.17</v>
      </c>
      <c r="V182" s="7">
        <v>100.05852141</v>
      </c>
      <c r="W182" s="7">
        <v>201678.9</v>
      </c>
      <c r="X182" s="7">
        <v>129786.5</v>
      </c>
      <c r="Y182" s="7">
        <v>1406186</v>
      </c>
      <c r="Z182" s="7"/>
      <c r="AA182" s="7">
        <v>7.4</v>
      </c>
      <c r="AB182" s="7">
        <v>163.19999999999999</v>
      </c>
      <c r="AC182" s="7"/>
      <c r="AD182" s="7"/>
      <c r="AE182" s="7"/>
      <c r="AF182" s="7">
        <v>125847</v>
      </c>
      <c r="AG182" s="7">
        <v>5.5</v>
      </c>
      <c r="AH182" s="7">
        <v>19374.538494650002</v>
      </c>
      <c r="AI182" s="7">
        <v>4169.0152077599996</v>
      </c>
      <c r="AJ182" s="7">
        <v>10529414.051999999</v>
      </c>
      <c r="AK182" s="7">
        <v>1151.44848959</v>
      </c>
      <c r="AL182" s="7">
        <v>425.75560000000002</v>
      </c>
      <c r="AM182" s="7">
        <v>724.25519999999995</v>
      </c>
      <c r="AN182" s="7">
        <v>1216.35955582</v>
      </c>
      <c r="AO182" s="7"/>
      <c r="AP182" s="7"/>
      <c r="AQ182" s="7"/>
      <c r="AR182" s="7"/>
    </row>
    <row r="183" spans="1:44" s="8" customFormat="1" x14ac:dyDescent="0.25">
      <c r="A183" s="4">
        <v>42644</v>
      </c>
      <c r="B183" s="7">
        <v>98.6</v>
      </c>
      <c r="C183" s="7">
        <v>103</v>
      </c>
      <c r="D183" s="7">
        <v>102.7</v>
      </c>
      <c r="E183" s="7">
        <v>103.4</v>
      </c>
      <c r="F183" s="7">
        <v>99.3</v>
      </c>
      <c r="G183" s="7">
        <v>102.9</v>
      </c>
      <c r="H183" s="7">
        <v>95.3</v>
      </c>
      <c r="I183" s="7">
        <v>96</v>
      </c>
      <c r="J183" s="7">
        <v>94.5</v>
      </c>
      <c r="K183" s="7">
        <v>98.728655250000003</v>
      </c>
      <c r="L183" s="7">
        <v>96.4</v>
      </c>
      <c r="M183" s="7">
        <v>99.2</v>
      </c>
      <c r="N183" s="7">
        <v>104.3</v>
      </c>
      <c r="O183" s="7">
        <v>100.4</v>
      </c>
      <c r="P183" s="7">
        <v>3853.5959258299999</v>
      </c>
      <c r="Q183" s="7">
        <v>18017.420070799999</v>
      </c>
      <c r="R183" s="7">
        <v>2399.4738005600002</v>
      </c>
      <c r="S183" s="7">
        <v>2343.4753763099998</v>
      </c>
      <c r="T183" s="7">
        <v>22875.345163580001</v>
      </c>
      <c r="U183" s="7">
        <v>100.43</v>
      </c>
      <c r="V183" s="7"/>
      <c r="W183" s="7">
        <v>226957</v>
      </c>
      <c r="X183" s="7">
        <v>147151.79999999999</v>
      </c>
      <c r="Y183" s="7">
        <v>1359533</v>
      </c>
      <c r="Z183" s="7"/>
      <c r="AA183" s="7">
        <v>6.6</v>
      </c>
      <c r="AB183" s="7">
        <v>163.80000000000001</v>
      </c>
      <c r="AC183" s="7"/>
      <c r="AD183" s="7"/>
      <c r="AE183" s="7"/>
      <c r="AF183" s="7">
        <v>126705</v>
      </c>
      <c r="AG183" s="7">
        <v>5.5</v>
      </c>
      <c r="AH183" s="7">
        <v>21871.015996639999</v>
      </c>
      <c r="AI183" s="7">
        <v>4660.3870028299998</v>
      </c>
      <c r="AJ183" s="7">
        <v>12002424.767999999</v>
      </c>
      <c r="AK183" s="7">
        <v>1146.16615305</v>
      </c>
      <c r="AL183" s="7">
        <v>434.18560000000002</v>
      </c>
      <c r="AM183" s="7">
        <v>711.98050000000001</v>
      </c>
      <c r="AN183" s="7">
        <v>1151.6675</v>
      </c>
      <c r="AO183" s="7"/>
      <c r="AP183" s="7"/>
      <c r="AQ183" s="7"/>
      <c r="AR183" s="7"/>
    </row>
    <row r="184" spans="1:44" s="8" customFormat="1" x14ac:dyDescent="0.25">
      <c r="A184" s="4">
        <v>42675</v>
      </c>
      <c r="B184" s="7">
        <v>100.7</v>
      </c>
      <c r="C184" s="7">
        <v>105.2</v>
      </c>
      <c r="D184" s="7">
        <v>103.2</v>
      </c>
      <c r="E184" s="7">
        <v>106.6</v>
      </c>
      <c r="F184" s="7">
        <v>102.6</v>
      </c>
      <c r="G184" s="7">
        <v>106.1</v>
      </c>
      <c r="H184" s="7">
        <v>95.3</v>
      </c>
      <c r="I184" s="7">
        <v>95.5</v>
      </c>
      <c r="J184" s="7">
        <v>95.1</v>
      </c>
      <c r="K184" s="7">
        <v>104.00776046</v>
      </c>
      <c r="L184" s="7">
        <v>97.6</v>
      </c>
      <c r="M184" s="7">
        <v>101.8</v>
      </c>
      <c r="N184" s="7">
        <v>106.8</v>
      </c>
      <c r="O184" s="7">
        <v>102.1</v>
      </c>
      <c r="P184" s="7">
        <v>4350.0407994099996</v>
      </c>
      <c r="Q184" s="7">
        <v>19745.71895214</v>
      </c>
      <c r="R184" s="7">
        <v>2576.2395048200001</v>
      </c>
      <c r="S184" s="7">
        <v>2592.0933160599998</v>
      </c>
      <c r="T184" s="7">
        <v>25444.149755449998</v>
      </c>
      <c r="U184" s="7">
        <v>100.44</v>
      </c>
      <c r="V184" s="7"/>
      <c r="W184" s="7">
        <v>254050.1</v>
      </c>
      <c r="X184" s="7">
        <v>163869.70000000001</v>
      </c>
      <c r="Y184" s="7">
        <v>1267236</v>
      </c>
      <c r="Z184" s="7"/>
      <c r="AA184" s="7">
        <v>8.9</v>
      </c>
      <c r="AB184" s="7">
        <v>164.6</v>
      </c>
      <c r="AC184" s="7"/>
      <c r="AD184" s="7"/>
      <c r="AE184" s="7"/>
      <c r="AF184" s="7">
        <v>132346</v>
      </c>
      <c r="AG184" s="7">
        <v>5.4</v>
      </c>
      <c r="AH184" s="7">
        <v>24095.759751540001</v>
      </c>
      <c r="AI184" s="7">
        <v>5226.5536564800004</v>
      </c>
      <c r="AJ184" s="7">
        <v>13068437.547</v>
      </c>
      <c r="AK184" s="7">
        <v>995.23415120000004</v>
      </c>
      <c r="AL184" s="7">
        <v>496.44490000000002</v>
      </c>
      <c r="AM184" s="7">
        <v>498.78930000000003</v>
      </c>
      <c r="AN184" s="7">
        <v>1213.8379</v>
      </c>
      <c r="AO184" s="7"/>
      <c r="AP184" s="7"/>
      <c r="AQ184" s="7"/>
      <c r="AR184" s="7"/>
    </row>
    <row r="185" spans="1:44" s="8" customFormat="1" x14ac:dyDescent="0.25">
      <c r="A185" s="4">
        <v>42705</v>
      </c>
      <c r="B185" s="7">
        <v>98.9</v>
      </c>
      <c r="C185" s="7">
        <v>103.9</v>
      </c>
      <c r="D185" s="7">
        <v>104</v>
      </c>
      <c r="E185" s="7">
        <v>102.8</v>
      </c>
      <c r="F185" s="7">
        <v>103.1</v>
      </c>
      <c r="G185" s="7">
        <v>108.4</v>
      </c>
      <c r="H185" s="7">
        <v>94.4</v>
      </c>
      <c r="I185" s="7">
        <v>95.1</v>
      </c>
      <c r="J185" s="7">
        <v>93.7</v>
      </c>
      <c r="K185" s="7">
        <v>94.649208360000003</v>
      </c>
      <c r="L185" s="7">
        <v>96.4</v>
      </c>
      <c r="M185" s="7">
        <v>99.9</v>
      </c>
      <c r="N185" s="7">
        <v>103.4</v>
      </c>
      <c r="O185" s="7">
        <v>102.8</v>
      </c>
      <c r="P185" s="7">
        <v>4844.0285376100001</v>
      </c>
      <c r="Q185" s="7">
        <v>23337.51185839</v>
      </c>
      <c r="R185" s="7">
        <v>2770.3206136099998</v>
      </c>
      <c r="S185" s="7">
        <v>3018.5053746600001</v>
      </c>
      <c r="T185" s="7">
        <v>30888.76285354</v>
      </c>
      <c r="U185" s="7">
        <v>100.4</v>
      </c>
      <c r="V185" s="7">
        <v>100.53802254999999</v>
      </c>
      <c r="W185" s="7">
        <v>285772.5</v>
      </c>
      <c r="X185" s="7">
        <v>182346.9</v>
      </c>
      <c r="Y185" s="7">
        <v>1175612</v>
      </c>
      <c r="Z185" s="7"/>
      <c r="AA185" s="7">
        <v>11.7</v>
      </c>
      <c r="AB185" s="7">
        <v>166.1</v>
      </c>
      <c r="AC185" s="7"/>
      <c r="AD185" s="7"/>
      <c r="AE185" s="7"/>
      <c r="AF185" s="7">
        <v>145665</v>
      </c>
      <c r="AG185" s="7">
        <v>5.2</v>
      </c>
      <c r="AH185" s="7">
        <v>27746.716073989999</v>
      </c>
      <c r="AI185" s="7">
        <v>6036.6028980900001</v>
      </c>
      <c r="AJ185" s="7">
        <v>14482403.422</v>
      </c>
      <c r="AK185" s="7">
        <v>2023.3086369800001</v>
      </c>
      <c r="AL185" s="7">
        <v>481.60879999999997</v>
      </c>
      <c r="AM185" s="7">
        <v>1541.0636</v>
      </c>
      <c r="AN185" s="7">
        <v>3256.3953000000001</v>
      </c>
      <c r="AO185" s="7"/>
      <c r="AP185" s="7"/>
      <c r="AQ185" s="7"/>
      <c r="AR185" s="7"/>
    </row>
    <row r="186" spans="1:44" s="8" customFormat="1" x14ac:dyDescent="0.25">
      <c r="A186" s="4">
        <v>42736</v>
      </c>
      <c r="B186" s="7">
        <v>107.8</v>
      </c>
      <c r="C186" s="7">
        <v>106.6</v>
      </c>
      <c r="D186" s="7">
        <v>104.4</v>
      </c>
      <c r="E186" s="7">
        <v>110.5</v>
      </c>
      <c r="F186" s="7">
        <v>108.2</v>
      </c>
      <c r="G186" s="7">
        <v>109.8</v>
      </c>
      <c r="H186" s="7">
        <v>98</v>
      </c>
      <c r="I186" s="7">
        <v>98.7</v>
      </c>
      <c r="J186" s="7">
        <v>97.3</v>
      </c>
      <c r="K186" s="7">
        <v>102.80566451</v>
      </c>
      <c r="L186" s="7">
        <v>101.6</v>
      </c>
      <c r="M186" s="7">
        <v>102.7</v>
      </c>
      <c r="N186" s="7">
        <v>101.3</v>
      </c>
      <c r="O186" s="7">
        <v>101</v>
      </c>
      <c r="P186" s="7">
        <v>485.13101046000003</v>
      </c>
      <c r="Q186" s="7">
        <v>1493.7181509500001</v>
      </c>
      <c r="R186" s="7">
        <v>121.90134759999999</v>
      </c>
      <c r="S186" s="7">
        <v>156.14054683000001</v>
      </c>
      <c r="T186" s="7">
        <v>1682.9243993800001</v>
      </c>
      <c r="U186" s="7">
        <v>100.62</v>
      </c>
      <c r="V186" s="7"/>
      <c r="W186" s="7">
        <v>25895.599999999999</v>
      </c>
      <c r="X186" s="7">
        <v>12872.7</v>
      </c>
      <c r="Y186" s="7">
        <v>1208489</v>
      </c>
      <c r="Z186" s="7">
        <v>2741112.4953626399</v>
      </c>
      <c r="AA186" s="7">
        <v>11.8</v>
      </c>
      <c r="AB186" s="7">
        <v>171.5</v>
      </c>
      <c r="AC186" s="7"/>
      <c r="AD186" s="7"/>
      <c r="AE186" s="7"/>
      <c r="AF186" s="7">
        <v>78036</v>
      </c>
      <c r="AG186" s="7">
        <v>5.3</v>
      </c>
      <c r="AH186" s="7">
        <v>1978.8491614100001</v>
      </c>
      <c r="AI186" s="7">
        <v>310.25408420000002</v>
      </c>
      <c r="AJ186" s="7">
        <v>1269249.2450000001</v>
      </c>
      <c r="AK186" s="7">
        <v>1265.9929999999999</v>
      </c>
      <c r="AL186" s="7">
        <v>485.13099999999997</v>
      </c>
      <c r="AM186" s="7">
        <v>780.86199999999997</v>
      </c>
      <c r="AN186" s="7">
        <v>1230.4772</v>
      </c>
      <c r="AO186" s="7"/>
      <c r="AP186" s="7"/>
      <c r="AQ186" s="7"/>
      <c r="AR186" s="7"/>
    </row>
    <row r="187" spans="1:44" s="8" customFormat="1" x14ac:dyDescent="0.25">
      <c r="A187" s="4">
        <v>42767</v>
      </c>
      <c r="B187" s="7">
        <v>95.5</v>
      </c>
      <c r="C187" s="7">
        <v>101.6</v>
      </c>
      <c r="D187" s="7">
        <v>100.9</v>
      </c>
      <c r="E187" s="7">
        <v>101.7</v>
      </c>
      <c r="F187" s="7">
        <v>103.8</v>
      </c>
      <c r="G187" s="7">
        <v>109.4</v>
      </c>
      <c r="H187" s="7">
        <v>97.2</v>
      </c>
      <c r="I187" s="7">
        <v>98</v>
      </c>
      <c r="J187" s="7">
        <v>96.4</v>
      </c>
      <c r="K187" s="7">
        <v>94.873755900000006</v>
      </c>
      <c r="L187" s="7">
        <v>100.1</v>
      </c>
      <c r="M187" s="7">
        <v>97.8</v>
      </c>
      <c r="N187" s="7">
        <v>100.9</v>
      </c>
      <c r="O187" s="7">
        <v>100.8</v>
      </c>
      <c r="P187" s="7">
        <v>1014.90183115</v>
      </c>
      <c r="Q187" s="7">
        <v>2936.17483477</v>
      </c>
      <c r="R187" s="7">
        <v>229.96631712000001</v>
      </c>
      <c r="S187" s="7">
        <v>400.97030067999998</v>
      </c>
      <c r="T187" s="7">
        <v>3928.2145682800001</v>
      </c>
      <c r="U187" s="7">
        <v>100.22</v>
      </c>
      <c r="V187" s="7"/>
      <c r="W187" s="7">
        <v>51974.6</v>
      </c>
      <c r="X187" s="7">
        <v>27595.8</v>
      </c>
      <c r="Y187" s="7">
        <v>1248266</v>
      </c>
      <c r="Z187" s="7">
        <v>2744831.6045005098</v>
      </c>
      <c r="AA187" s="7">
        <v>10.3</v>
      </c>
      <c r="AB187" s="7">
        <v>172.9</v>
      </c>
      <c r="AC187" s="7"/>
      <c r="AD187" s="7"/>
      <c r="AE187" s="7"/>
      <c r="AF187" s="7">
        <v>106784</v>
      </c>
      <c r="AG187" s="7">
        <v>5.2</v>
      </c>
      <c r="AH187" s="7">
        <v>3951.0766659199999</v>
      </c>
      <c r="AI187" s="7">
        <v>809.78405660999999</v>
      </c>
      <c r="AJ187" s="7">
        <v>2311378.4479999999</v>
      </c>
      <c r="AK187" s="7">
        <v>1024.8954000000001</v>
      </c>
      <c r="AL187" s="7">
        <v>529.77080000000001</v>
      </c>
      <c r="AM187" s="7">
        <v>495.12459999999999</v>
      </c>
      <c r="AN187" s="7">
        <v>1141.3679</v>
      </c>
      <c r="AO187" s="7"/>
      <c r="AP187" s="7"/>
      <c r="AQ187" s="7"/>
      <c r="AR187" s="7"/>
    </row>
    <row r="188" spans="1:44" s="8" customFormat="1" x14ac:dyDescent="0.25">
      <c r="A188" s="4">
        <v>42795</v>
      </c>
      <c r="B188" s="7">
        <v>102.2</v>
      </c>
      <c r="C188" s="7">
        <v>103.6</v>
      </c>
      <c r="D188" s="7">
        <v>102.9</v>
      </c>
      <c r="E188" s="7">
        <v>104.7</v>
      </c>
      <c r="F188" s="7">
        <v>106.5</v>
      </c>
      <c r="G188" s="7">
        <v>111.6</v>
      </c>
      <c r="H188" s="7">
        <v>100</v>
      </c>
      <c r="I188" s="7">
        <v>100.7</v>
      </c>
      <c r="J188" s="7">
        <v>99.2</v>
      </c>
      <c r="K188" s="7">
        <v>101.99261457999999</v>
      </c>
      <c r="L188" s="7">
        <v>100.7</v>
      </c>
      <c r="M188" s="7">
        <v>100.1</v>
      </c>
      <c r="N188" s="7">
        <v>101.9</v>
      </c>
      <c r="O188" s="7">
        <v>103.1</v>
      </c>
      <c r="P188" s="7">
        <v>1517.86520879</v>
      </c>
      <c r="Q188" s="7">
        <v>5518.6884234999998</v>
      </c>
      <c r="R188" s="7">
        <v>851.24556638000001</v>
      </c>
      <c r="S188" s="7">
        <v>658.38376175999997</v>
      </c>
      <c r="T188" s="7">
        <v>6892.4387943700003</v>
      </c>
      <c r="U188" s="7">
        <v>100.13</v>
      </c>
      <c r="V188" s="7">
        <v>101.31265116</v>
      </c>
      <c r="W188" s="7">
        <v>83647.399999999994</v>
      </c>
      <c r="X188" s="7">
        <v>45412.7</v>
      </c>
      <c r="Y188" s="7">
        <v>1340690</v>
      </c>
      <c r="Z188" s="7">
        <v>2759091.2094235001</v>
      </c>
      <c r="AA188" s="7">
        <v>12.3</v>
      </c>
      <c r="AB188" s="7">
        <v>172.4</v>
      </c>
      <c r="AC188" s="7"/>
      <c r="AD188" s="7"/>
      <c r="AE188" s="7"/>
      <c r="AF188" s="7">
        <v>138060</v>
      </c>
      <c r="AG188" s="7">
        <v>5.0999999999999996</v>
      </c>
      <c r="AH188" s="7">
        <v>7036.5536322799999</v>
      </c>
      <c r="AI188" s="7">
        <v>1363.4165189800001</v>
      </c>
      <c r="AJ188" s="7">
        <v>4220753.3260000004</v>
      </c>
      <c r="AK188" s="7">
        <v>1342.3922387</v>
      </c>
      <c r="AL188" s="7">
        <v>502.96339999999998</v>
      </c>
      <c r="AM188" s="7">
        <v>838.71310000000005</v>
      </c>
      <c r="AN188" s="7">
        <v>1453.6776411000001</v>
      </c>
      <c r="AO188" s="7"/>
      <c r="AP188" s="7"/>
      <c r="AQ188" s="7"/>
      <c r="AR188" s="7"/>
    </row>
    <row r="189" spans="1:44" s="8" customFormat="1" x14ac:dyDescent="0.25">
      <c r="A189" s="4">
        <v>42826</v>
      </c>
      <c r="B189" s="7">
        <v>100.8</v>
      </c>
      <c r="C189" s="7">
        <v>104.3</v>
      </c>
      <c r="D189" s="7">
        <v>103.3</v>
      </c>
      <c r="E189" s="7">
        <v>105</v>
      </c>
      <c r="F189" s="7">
        <v>107</v>
      </c>
      <c r="G189" s="7">
        <v>112.4</v>
      </c>
      <c r="H189" s="7">
        <v>100.3</v>
      </c>
      <c r="I189" s="7">
        <v>100.6</v>
      </c>
      <c r="J189" s="7">
        <v>100</v>
      </c>
      <c r="K189" s="7">
        <v>101.1796013</v>
      </c>
      <c r="L189" s="7">
        <v>99.9</v>
      </c>
      <c r="M189" s="7">
        <v>99.4</v>
      </c>
      <c r="N189" s="7">
        <v>101.5</v>
      </c>
      <c r="O189" s="7">
        <v>103.8</v>
      </c>
      <c r="P189" s="7">
        <v>1974.17337438</v>
      </c>
      <c r="Q189" s="7">
        <v>7531.8010118399998</v>
      </c>
      <c r="R189" s="7">
        <v>1078.2070876400001</v>
      </c>
      <c r="S189" s="7">
        <v>919.46840669999995</v>
      </c>
      <c r="T189" s="7">
        <v>9518.4927346000004</v>
      </c>
      <c r="U189" s="7">
        <v>100.33</v>
      </c>
      <c r="V189" s="7"/>
      <c r="W189" s="7">
        <v>109265.5</v>
      </c>
      <c r="X189" s="7">
        <v>62457.3</v>
      </c>
      <c r="Y189" s="7">
        <v>1433320</v>
      </c>
      <c r="Z189" s="7">
        <v>2764217.3137661498</v>
      </c>
      <c r="AA189" s="7">
        <v>7.8</v>
      </c>
      <c r="AB189" s="7">
        <v>169.8</v>
      </c>
      <c r="AC189" s="7"/>
      <c r="AD189" s="7"/>
      <c r="AE189" s="7"/>
      <c r="AF189" s="7">
        <v>129629</v>
      </c>
      <c r="AG189" s="7">
        <v>5.2</v>
      </c>
      <c r="AH189" s="7">
        <v>9505.9743862300002</v>
      </c>
      <c r="AI189" s="7">
        <v>1905.4629099599999</v>
      </c>
      <c r="AJ189" s="7">
        <v>5683842.8329999996</v>
      </c>
      <c r="AK189" s="7">
        <v>1130.4408000000001</v>
      </c>
      <c r="AL189" s="7">
        <v>456.3082</v>
      </c>
      <c r="AM189" s="7">
        <v>674.13260000000002</v>
      </c>
      <c r="AN189" s="7">
        <v>1371.0151000000001</v>
      </c>
      <c r="AO189" s="7"/>
      <c r="AP189" s="7"/>
      <c r="AQ189" s="7"/>
      <c r="AR189" s="7"/>
    </row>
    <row r="190" spans="1:44" s="8" customFormat="1" x14ac:dyDescent="0.25">
      <c r="A190" s="4">
        <v>42856</v>
      </c>
      <c r="B190" s="7">
        <v>103.7</v>
      </c>
      <c r="C190" s="7">
        <v>106.3</v>
      </c>
      <c r="D190" s="7">
        <v>104.5</v>
      </c>
      <c r="E190" s="7">
        <v>108</v>
      </c>
      <c r="F190" s="7">
        <v>109.7</v>
      </c>
      <c r="G190" s="7">
        <v>111.9</v>
      </c>
      <c r="H190" s="7">
        <v>101.1</v>
      </c>
      <c r="I190" s="7">
        <v>101.5</v>
      </c>
      <c r="J190" s="7">
        <v>100.6</v>
      </c>
      <c r="K190" s="7">
        <v>106.06875339</v>
      </c>
      <c r="L190" s="7">
        <v>101.5</v>
      </c>
      <c r="M190" s="7">
        <v>101.2</v>
      </c>
      <c r="N190" s="7">
        <v>101</v>
      </c>
      <c r="O190" s="7">
        <v>102.7</v>
      </c>
      <c r="P190" s="7">
        <v>2440.0031447599999</v>
      </c>
      <c r="Q190" s="7">
        <v>9568.6856092199996</v>
      </c>
      <c r="R190" s="7">
        <v>1525.3115835000001</v>
      </c>
      <c r="S190" s="7">
        <v>1181.62151479</v>
      </c>
      <c r="T190" s="7">
        <v>11844.856433819999</v>
      </c>
      <c r="U190" s="7">
        <v>100.37</v>
      </c>
      <c r="V190" s="7"/>
      <c r="W190" s="7">
        <v>138410.5</v>
      </c>
      <c r="X190" s="7">
        <v>81667.899999999994</v>
      </c>
      <c r="Y190" s="7">
        <v>1619980</v>
      </c>
      <c r="Z190" s="7">
        <v>2752316.9898900199</v>
      </c>
      <c r="AA190" s="7">
        <v>8.6</v>
      </c>
      <c r="AB190" s="7">
        <v>169</v>
      </c>
      <c r="AC190" s="7"/>
      <c r="AD190" s="7"/>
      <c r="AE190" s="7"/>
      <c r="AF190" s="7">
        <v>125001</v>
      </c>
      <c r="AG190" s="7">
        <v>5.3</v>
      </c>
      <c r="AH190" s="7">
        <v>12008.688753979999</v>
      </c>
      <c r="AI190" s="7">
        <v>2454.5510715099999</v>
      </c>
      <c r="AJ190" s="7">
        <v>7112580.8899999997</v>
      </c>
      <c r="AK190" s="7">
        <v>1066.8258000000001</v>
      </c>
      <c r="AL190" s="7">
        <v>465.8297</v>
      </c>
      <c r="AM190" s="7">
        <v>600.99609999999996</v>
      </c>
      <c r="AN190" s="7">
        <v>1112.0228999999999</v>
      </c>
      <c r="AO190" s="7"/>
      <c r="AP190" s="7"/>
      <c r="AQ190" s="7"/>
      <c r="AR190" s="7"/>
    </row>
    <row r="191" spans="1:44" s="8" customFormat="1" x14ac:dyDescent="0.25">
      <c r="A191" s="4">
        <v>42887</v>
      </c>
      <c r="B191" s="7">
        <v>102.1</v>
      </c>
      <c r="C191" s="7">
        <v>105.5</v>
      </c>
      <c r="D191" s="7">
        <v>103.6</v>
      </c>
      <c r="E191" s="7">
        <v>107.7</v>
      </c>
      <c r="F191" s="7">
        <v>109.1</v>
      </c>
      <c r="G191" s="7">
        <v>109.3</v>
      </c>
      <c r="H191" s="7">
        <v>101.4</v>
      </c>
      <c r="I191" s="7">
        <v>102.6</v>
      </c>
      <c r="J191" s="7">
        <v>100.2</v>
      </c>
      <c r="K191" s="7">
        <v>108.71961401</v>
      </c>
      <c r="L191" s="7">
        <v>103.4</v>
      </c>
      <c r="M191" s="7">
        <v>100.6</v>
      </c>
      <c r="N191" s="7">
        <v>99.4</v>
      </c>
      <c r="O191" s="7">
        <v>103.8</v>
      </c>
      <c r="P191" s="7">
        <v>2888.5697498499999</v>
      </c>
      <c r="Q191" s="7">
        <v>11618.97742089</v>
      </c>
      <c r="R191" s="7">
        <v>1755.89938396</v>
      </c>
      <c r="S191" s="7">
        <v>1461.74015291</v>
      </c>
      <c r="T191" s="7">
        <v>14443.01633912</v>
      </c>
      <c r="U191" s="7">
        <v>100.61</v>
      </c>
      <c r="V191" s="7">
        <v>102.34378203999999</v>
      </c>
      <c r="W191" s="7">
        <v>168445.2</v>
      </c>
      <c r="X191" s="7">
        <v>101738.7</v>
      </c>
      <c r="Y191" s="7">
        <v>1655724</v>
      </c>
      <c r="Z191" s="7">
        <v>2744630.37002298</v>
      </c>
      <c r="AA191" s="7">
        <v>8.6999999999999993</v>
      </c>
      <c r="AB191" s="7">
        <v>168.4</v>
      </c>
      <c r="AC191" s="7"/>
      <c r="AD191" s="7"/>
      <c r="AE191" s="7"/>
      <c r="AF191" s="7">
        <v>141090</v>
      </c>
      <c r="AG191" s="7">
        <v>5.3</v>
      </c>
      <c r="AH191" s="7">
        <v>14507.547170739999</v>
      </c>
      <c r="AI191" s="7">
        <v>3046.39451431</v>
      </c>
      <c r="AJ191" s="7">
        <v>8442689.0209999997</v>
      </c>
      <c r="AK191" s="7">
        <v>1291.4732880700001</v>
      </c>
      <c r="AL191" s="7">
        <v>448.56659999999999</v>
      </c>
      <c r="AM191" s="7">
        <v>841.70399999999995</v>
      </c>
      <c r="AN191" s="7">
        <v>1221.2995662400001</v>
      </c>
      <c r="AO191" s="7"/>
      <c r="AP191" s="7"/>
      <c r="AQ191" s="7"/>
      <c r="AR191" s="7"/>
    </row>
    <row r="192" spans="1:44" s="8" customFormat="1" x14ac:dyDescent="0.25">
      <c r="A192" s="4">
        <v>42917</v>
      </c>
      <c r="B192" s="7">
        <v>98.5</v>
      </c>
      <c r="C192" s="7">
        <v>104.6</v>
      </c>
      <c r="D192" s="7">
        <v>103.2</v>
      </c>
      <c r="E192" s="7">
        <v>106.2</v>
      </c>
      <c r="F192" s="7">
        <v>106.1</v>
      </c>
      <c r="G192" s="7">
        <v>108.1</v>
      </c>
      <c r="H192" s="7">
        <v>102.6</v>
      </c>
      <c r="I192" s="7">
        <v>104.3</v>
      </c>
      <c r="J192" s="7">
        <v>100.8</v>
      </c>
      <c r="K192" s="7">
        <v>106.33173327</v>
      </c>
      <c r="L192" s="7">
        <v>104.9</v>
      </c>
      <c r="M192" s="7">
        <v>100.9</v>
      </c>
      <c r="N192" s="7">
        <v>98</v>
      </c>
      <c r="O192" s="7">
        <v>103</v>
      </c>
      <c r="P192" s="7">
        <v>3304.5659000000001</v>
      </c>
      <c r="Q192" s="7">
        <v>13905.4341</v>
      </c>
      <c r="R192" s="7">
        <v>2062.1425431399998</v>
      </c>
      <c r="S192" s="7">
        <v>1783.6787773399999</v>
      </c>
      <c r="T192" s="7">
        <v>16823.823209679998</v>
      </c>
      <c r="U192" s="7">
        <v>100.07</v>
      </c>
      <c r="V192" s="7"/>
      <c r="W192" s="7">
        <v>193582.4</v>
      </c>
      <c r="X192" s="7">
        <v>121707.3</v>
      </c>
      <c r="Y192" s="7">
        <v>1663932</v>
      </c>
      <c r="Z192" s="7">
        <v>2683869.0346735199</v>
      </c>
      <c r="AA192" s="7">
        <v>3.8</v>
      </c>
      <c r="AB192" s="7">
        <v>167.6</v>
      </c>
      <c r="AC192" s="7"/>
      <c r="AD192" s="7"/>
      <c r="AE192" s="7"/>
      <c r="AF192" s="7">
        <v>129656</v>
      </c>
      <c r="AG192" s="7">
        <v>5.4</v>
      </c>
      <c r="AH192" s="7">
        <v>17212.26344128</v>
      </c>
      <c r="AI192" s="7">
        <v>3603.4738263600002</v>
      </c>
      <c r="AJ192" s="7">
        <v>9977768.4450000003</v>
      </c>
      <c r="AK192" s="7">
        <v>1249.1469999999999</v>
      </c>
      <c r="AL192" s="7">
        <v>415.99619999999999</v>
      </c>
      <c r="AM192" s="7">
        <v>833.1508</v>
      </c>
      <c r="AN192" s="7">
        <v>1185.7574999999999</v>
      </c>
      <c r="AO192" s="7"/>
      <c r="AP192" s="7"/>
      <c r="AQ192" s="7"/>
      <c r="AR192" s="7"/>
    </row>
    <row r="193" spans="1:44" s="8" customFormat="1" x14ac:dyDescent="0.25">
      <c r="A193" s="4">
        <v>42948</v>
      </c>
      <c r="B193" s="7">
        <v>104</v>
      </c>
      <c r="C193" s="7">
        <v>105.1</v>
      </c>
      <c r="D193" s="7">
        <v>103.8</v>
      </c>
      <c r="E193" s="7">
        <v>106.8</v>
      </c>
      <c r="F193" s="7">
        <v>107.8</v>
      </c>
      <c r="G193" s="7">
        <v>106.8</v>
      </c>
      <c r="H193" s="7">
        <v>100.4</v>
      </c>
      <c r="I193" s="7">
        <v>99</v>
      </c>
      <c r="J193" s="7">
        <v>102</v>
      </c>
      <c r="K193" s="7">
        <v>105.02796357</v>
      </c>
      <c r="L193" s="7">
        <v>105.4</v>
      </c>
      <c r="M193" s="7">
        <v>99.2</v>
      </c>
      <c r="N193" s="7">
        <v>105.9</v>
      </c>
      <c r="O193" s="7">
        <v>102.3</v>
      </c>
      <c r="P193" s="7">
        <v>3753.9288363199998</v>
      </c>
      <c r="Q193" s="7">
        <v>15887.156743420001</v>
      </c>
      <c r="R193" s="7">
        <v>2264.2203508900002</v>
      </c>
      <c r="S193" s="7">
        <v>2028.7563498500001</v>
      </c>
      <c r="T193" s="7">
        <v>19240.416848159999</v>
      </c>
      <c r="U193" s="7">
        <v>99.46</v>
      </c>
      <c r="V193" s="7"/>
      <c r="W193" s="7">
        <v>223180.9</v>
      </c>
      <c r="X193" s="7">
        <v>143333.1</v>
      </c>
      <c r="Y193" s="7">
        <v>1652370</v>
      </c>
      <c r="Z193" s="7">
        <v>2691070.7122842302</v>
      </c>
      <c r="AA193" s="7">
        <v>6.6</v>
      </c>
      <c r="AB193" s="7">
        <v>170.1</v>
      </c>
      <c r="AC193" s="7"/>
      <c r="AD193" s="7"/>
      <c r="AE193" s="7"/>
      <c r="AF193" s="7">
        <v>132744</v>
      </c>
      <c r="AG193" s="7">
        <v>5.3</v>
      </c>
      <c r="AH193" s="7">
        <v>19641.085579729999</v>
      </c>
      <c r="AI193" s="7">
        <v>4140.9734016599996</v>
      </c>
      <c r="AJ193" s="7">
        <v>11168323.186000001</v>
      </c>
      <c r="AK193" s="7">
        <v>1236.74473414</v>
      </c>
      <c r="AL193" s="7">
        <v>449.36290000000002</v>
      </c>
      <c r="AM193" s="7">
        <v>787.3818</v>
      </c>
      <c r="AN193" s="7">
        <v>1210.7529999999999</v>
      </c>
      <c r="AO193" s="7"/>
      <c r="AP193" s="7"/>
      <c r="AQ193" s="7"/>
      <c r="AR193" s="7"/>
    </row>
    <row r="194" spans="1:44" s="8" customFormat="1" x14ac:dyDescent="0.25">
      <c r="A194" s="4">
        <v>42979</v>
      </c>
      <c r="B194" s="7">
        <v>105.2</v>
      </c>
      <c r="C194" s="7">
        <v>104</v>
      </c>
      <c r="D194" s="7">
        <v>100</v>
      </c>
      <c r="E194" s="7">
        <v>107.7</v>
      </c>
      <c r="F194" s="7">
        <v>103</v>
      </c>
      <c r="G194" s="7">
        <v>107.7</v>
      </c>
      <c r="H194" s="7">
        <v>103.1</v>
      </c>
      <c r="I194" s="7">
        <v>102.3</v>
      </c>
      <c r="J194" s="7">
        <v>104</v>
      </c>
      <c r="K194" s="7">
        <v>104.23585106</v>
      </c>
      <c r="L194" s="7">
        <v>104.4</v>
      </c>
      <c r="M194" s="7">
        <v>100.1</v>
      </c>
      <c r="N194" s="7">
        <v>109.3</v>
      </c>
      <c r="O194" s="7">
        <v>104.3</v>
      </c>
      <c r="P194" s="7">
        <v>4246.2</v>
      </c>
      <c r="Q194" s="7">
        <v>17822.819832159999</v>
      </c>
      <c r="R194" s="7">
        <v>2482.1401284399999</v>
      </c>
      <c r="S194" s="7">
        <v>2268.2022915500002</v>
      </c>
      <c r="T194" s="7">
        <v>21679.664580559998</v>
      </c>
      <c r="U194" s="7">
        <v>99.85</v>
      </c>
      <c r="V194" s="7">
        <v>102.6393108</v>
      </c>
      <c r="W194" s="7">
        <v>254346</v>
      </c>
      <c r="X194" s="7">
        <v>162864.9</v>
      </c>
      <c r="Y194" s="7">
        <v>1648074</v>
      </c>
      <c r="Z194" s="7">
        <v>2785369.1312569901</v>
      </c>
      <c r="AA194" s="7">
        <v>10.199999999999999</v>
      </c>
      <c r="AB194" s="7">
        <v>174.2</v>
      </c>
      <c r="AC194" s="7"/>
      <c r="AD194" s="7"/>
      <c r="AE194" s="7"/>
      <c r="AF194" s="7">
        <v>148209</v>
      </c>
      <c r="AG194" s="7">
        <v>5.3</v>
      </c>
      <c r="AH194" s="7">
        <v>22069.01983216</v>
      </c>
      <c r="AI194" s="7">
        <v>4664.1818733500004</v>
      </c>
      <c r="AJ194" s="7">
        <v>12558466.475</v>
      </c>
      <c r="AK194" s="7">
        <v>1362.2577000000001</v>
      </c>
      <c r="AL194" s="7">
        <v>492.23289999999997</v>
      </c>
      <c r="AM194" s="7">
        <v>870.02480000000003</v>
      </c>
      <c r="AN194" s="7">
        <v>1264.8630465700001</v>
      </c>
      <c r="AO194" s="7"/>
      <c r="AP194" s="7"/>
      <c r="AQ194" s="7"/>
      <c r="AR194" s="7"/>
    </row>
    <row r="195" spans="1:44" s="8" customFormat="1" x14ac:dyDescent="0.25">
      <c r="A195" s="4">
        <v>43009</v>
      </c>
      <c r="B195" s="7">
        <v>95.6</v>
      </c>
      <c r="C195" s="7">
        <v>102.3</v>
      </c>
      <c r="D195" s="7">
        <v>99.4</v>
      </c>
      <c r="E195" s="7">
        <v>105</v>
      </c>
      <c r="F195" s="7">
        <v>104.8</v>
      </c>
      <c r="G195" s="7">
        <v>107.7</v>
      </c>
      <c r="H195" s="7">
        <v>103.4</v>
      </c>
      <c r="I195" s="7">
        <v>103</v>
      </c>
      <c r="J195" s="7">
        <v>103.8</v>
      </c>
      <c r="K195" s="7">
        <v>108.43486285</v>
      </c>
      <c r="L195" s="7">
        <v>104.4</v>
      </c>
      <c r="M195" s="7">
        <v>101.1</v>
      </c>
      <c r="N195" s="7">
        <v>98.2</v>
      </c>
      <c r="O195" s="7">
        <v>105.4</v>
      </c>
      <c r="P195" s="7">
        <v>4764.8756772300003</v>
      </c>
      <c r="Q195" s="7">
        <v>20141.018634640001</v>
      </c>
      <c r="R195" s="7">
        <v>2850.6996094000001</v>
      </c>
      <c r="S195" s="7">
        <v>2531.39454084</v>
      </c>
      <c r="T195" s="7">
        <v>24208.72150345</v>
      </c>
      <c r="U195" s="7">
        <v>100.2</v>
      </c>
      <c r="V195" s="7"/>
      <c r="W195" s="7">
        <v>286145.5</v>
      </c>
      <c r="X195" s="7">
        <v>183462.1</v>
      </c>
      <c r="Y195" s="7">
        <v>1585179</v>
      </c>
      <c r="Z195" s="7">
        <v>2790760.7718937602</v>
      </c>
      <c r="AA195" s="7">
        <v>10</v>
      </c>
      <c r="AB195" s="7">
        <v>176.2</v>
      </c>
      <c r="AC195" s="7"/>
      <c r="AD195" s="7"/>
      <c r="AE195" s="7"/>
      <c r="AF195" s="7">
        <v>148328</v>
      </c>
      <c r="AG195" s="7">
        <v>5.2</v>
      </c>
      <c r="AH195" s="7">
        <v>24905.89431186</v>
      </c>
      <c r="AI195" s="7">
        <v>5184.8067084900003</v>
      </c>
      <c r="AJ195" s="7">
        <v>14297812.158</v>
      </c>
      <c r="AK195" s="7">
        <v>1312.1303</v>
      </c>
      <c r="AL195" s="7">
        <v>518.71370000000002</v>
      </c>
      <c r="AM195" s="7">
        <v>793.41660000000002</v>
      </c>
      <c r="AN195" s="7">
        <v>1310.9937</v>
      </c>
      <c r="AO195" s="7"/>
      <c r="AP195" s="7"/>
      <c r="AQ195" s="7"/>
      <c r="AR195" s="7"/>
    </row>
    <row r="196" spans="1:44" s="8" customFormat="1" x14ac:dyDescent="0.25">
      <c r="A196" s="4">
        <v>43040</v>
      </c>
      <c r="B196" s="7">
        <v>91.4</v>
      </c>
      <c r="C196" s="7">
        <v>101.1</v>
      </c>
      <c r="D196" s="7">
        <v>98.6</v>
      </c>
      <c r="E196" s="7">
        <v>104.2</v>
      </c>
      <c r="F196" s="7">
        <v>101.5</v>
      </c>
      <c r="G196" s="7">
        <v>107.7</v>
      </c>
      <c r="H196" s="7">
        <v>103.1</v>
      </c>
      <c r="I196" s="7">
        <v>103.2</v>
      </c>
      <c r="J196" s="7">
        <v>103</v>
      </c>
      <c r="K196" s="7">
        <v>107.10381438</v>
      </c>
      <c r="L196" s="7">
        <v>105.7</v>
      </c>
      <c r="M196" s="7">
        <v>99.6</v>
      </c>
      <c r="N196" s="7">
        <v>101.9</v>
      </c>
      <c r="O196" s="7">
        <v>105.8</v>
      </c>
      <c r="P196" s="7">
        <v>5334.7724404999999</v>
      </c>
      <c r="Q196" s="7">
        <v>21933.894432450001</v>
      </c>
      <c r="R196" s="7">
        <v>3037.49101449</v>
      </c>
      <c r="S196" s="7">
        <v>2800.6112226</v>
      </c>
      <c r="T196" s="7">
        <v>26898.38206792</v>
      </c>
      <c r="U196" s="7">
        <v>100.22</v>
      </c>
      <c r="V196" s="7"/>
      <c r="W196" s="7">
        <v>319931.90000000002</v>
      </c>
      <c r="X196" s="7">
        <v>204395.2</v>
      </c>
      <c r="Y196" s="7">
        <v>1507186</v>
      </c>
      <c r="Z196" s="7">
        <v>2781715.94777006</v>
      </c>
      <c r="AA196" s="7">
        <v>11.4</v>
      </c>
      <c r="AB196" s="7">
        <v>177.8</v>
      </c>
      <c r="AC196" s="7"/>
      <c r="AD196" s="7"/>
      <c r="AE196" s="7"/>
      <c r="AF196" s="7">
        <v>152168</v>
      </c>
      <c r="AG196" s="7">
        <v>5.0999999999999996</v>
      </c>
      <c r="AH196" s="7">
        <v>27268.666872950002</v>
      </c>
      <c r="AI196" s="7">
        <v>5712.4480964300001</v>
      </c>
      <c r="AJ196" s="7">
        <v>15554971.762</v>
      </c>
      <c r="AK196" s="7">
        <v>1135.1349083099999</v>
      </c>
      <c r="AL196" s="7">
        <v>569.89670000000001</v>
      </c>
      <c r="AM196" s="7">
        <v>565.23820000000001</v>
      </c>
      <c r="AN196" s="7">
        <v>1378.4583111300001</v>
      </c>
      <c r="AO196" s="7"/>
      <c r="AP196" s="7"/>
      <c r="AQ196" s="7"/>
      <c r="AR196" s="7"/>
    </row>
    <row r="197" spans="1:44" s="8" customFormat="1" x14ac:dyDescent="0.25">
      <c r="A197" s="4">
        <v>43070</v>
      </c>
      <c r="B197" s="7">
        <v>91</v>
      </c>
      <c r="C197" s="7">
        <v>100.3</v>
      </c>
      <c r="D197" s="7">
        <v>98.9</v>
      </c>
      <c r="E197" s="7">
        <v>102.5</v>
      </c>
      <c r="F197" s="7">
        <v>100.3</v>
      </c>
      <c r="G197" s="7">
        <v>108.5</v>
      </c>
      <c r="H197" s="7">
        <v>103.3</v>
      </c>
      <c r="I197" s="7">
        <v>102.9</v>
      </c>
      <c r="J197" s="7">
        <v>103.7</v>
      </c>
      <c r="K197" s="7">
        <v>105.19152673000001</v>
      </c>
      <c r="L197" s="7">
        <v>105.4</v>
      </c>
      <c r="M197" s="7">
        <v>100.9</v>
      </c>
      <c r="N197" s="7">
        <v>103.9</v>
      </c>
      <c r="O197" s="7">
        <v>106.2</v>
      </c>
      <c r="P197" s="7">
        <v>5971.9</v>
      </c>
      <c r="Q197" s="7">
        <v>25074.773596440002</v>
      </c>
      <c r="R197" s="7">
        <v>3290.1317803799998</v>
      </c>
      <c r="S197" s="7">
        <v>3252.3185094700002</v>
      </c>
      <c r="T197" s="7">
        <v>31989.128042920001</v>
      </c>
      <c r="U197" s="7">
        <v>100.42</v>
      </c>
      <c r="V197" s="7">
        <v>101.04182251</v>
      </c>
      <c r="W197" s="7">
        <v>357816.6</v>
      </c>
      <c r="X197" s="7">
        <v>227502.6</v>
      </c>
      <c r="Y197" s="7">
        <v>1392177</v>
      </c>
      <c r="Z197" s="7">
        <v>2788806.1087957099</v>
      </c>
      <c r="AA197" s="7">
        <v>13</v>
      </c>
      <c r="AB197" s="7">
        <v>180</v>
      </c>
      <c r="AC197" s="7"/>
      <c r="AD197" s="7"/>
      <c r="AE197" s="7"/>
      <c r="AF197" s="7">
        <v>166013</v>
      </c>
      <c r="AG197" s="7">
        <v>5</v>
      </c>
      <c r="AH197" s="7">
        <v>30640.020175199999</v>
      </c>
      <c r="AI197" s="7">
        <v>6523.93068778</v>
      </c>
      <c r="AJ197" s="7">
        <v>17343243.713</v>
      </c>
      <c r="AK197" s="7">
        <v>1670.1791638899999</v>
      </c>
      <c r="AL197" s="7">
        <v>637.12900000000002</v>
      </c>
      <c r="AM197" s="7">
        <v>1033.6010000000001</v>
      </c>
      <c r="AN197" s="7">
        <v>2545.1505999999999</v>
      </c>
      <c r="AO197" s="7"/>
      <c r="AP197" s="7"/>
      <c r="AQ197" s="7"/>
      <c r="AR197" s="7"/>
    </row>
    <row r="198" spans="1:44" s="8" customFormat="1" x14ac:dyDescent="0.25">
      <c r="A198" s="4">
        <v>43101</v>
      </c>
      <c r="B198" s="7">
        <v>115.16658948</v>
      </c>
      <c r="C198" s="7">
        <v>102.7</v>
      </c>
      <c r="D198" s="7">
        <v>99.7</v>
      </c>
      <c r="E198" s="7">
        <v>106.7</v>
      </c>
      <c r="F198" s="7">
        <v>101.3</v>
      </c>
      <c r="G198" s="7">
        <v>108.8</v>
      </c>
      <c r="H198" s="7">
        <v>103</v>
      </c>
      <c r="I198" s="7">
        <v>103.1</v>
      </c>
      <c r="J198" s="7">
        <v>102.9</v>
      </c>
      <c r="K198" s="7">
        <v>104.4</v>
      </c>
      <c r="L198" s="7">
        <v>116.9</v>
      </c>
      <c r="M198" s="7">
        <v>101.7</v>
      </c>
      <c r="N198" s="7">
        <v>102.6</v>
      </c>
      <c r="O198" s="7">
        <v>111</v>
      </c>
      <c r="P198" s="7">
        <v>661.34478693000005</v>
      </c>
      <c r="Q198" s="7">
        <v>1474.7383436800001</v>
      </c>
      <c r="R198" s="7">
        <v>145.91250564000001</v>
      </c>
      <c r="S198" s="7">
        <v>185.23410539</v>
      </c>
      <c r="T198" s="7">
        <v>1719.5974864</v>
      </c>
      <c r="U198" s="7">
        <v>100.31</v>
      </c>
      <c r="V198" s="7"/>
      <c r="W198" s="7">
        <v>33979.599999999999</v>
      </c>
      <c r="X198" s="7">
        <v>15625</v>
      </c>
      <c r="Y198" s="7">
        <v>1377153</v>
      </c>
      <c r="Z198" s="7">
        <v>2745871.9784717099</v>
      </c>
      <c r="AA198" s="7">
        <v>16.899999999999999</v>
      </c>
      <c r="AB198" s="7">
        <v>180.6</v>
      </c>
      <c r="AC198" s="7">
        <v>1</v>
      </c>
      <c r="AD198" s="7"/>
      <c r="AE198" s="7"/>
      <c r="AF198" s="7">
        <v>102464</v>
      </c>
      <c r="AG198" s="7">
        <v>4.9000000000000004</v>
      </c>
      <c r="AH198" s="7">
        <v>2136.0831306099999</v>
      </c>
      <c r="AI198" s="7">
        <v>371.36722622000002</v>
      </c>
      <c r="AJ198" s="7">
        <v>1290545.135</v>
      </c>
      <c r="AK198" s="7">
        <v>1304.4788000000001</v>
      </c>
      <c r="AL198" s="7">
        <v>661.34559999999999</v>
      </c>
      <c r="AM198" s="7">
        <v>643.13319999999999</v>
      </c>
      <c r="AN198" s="7">
        <v>1060.3171</v>
      </c>
      <c r="AO198" s="7"/>
      <c r="AP198" s="7"/>
      <c r="AQ198" s="7"/>
      <c r="AR198" s="7"/>
    </row>
    <row r="199" spans="1:44" s="8" customFormat="1" x14ac:dyDescent="0.25">
      <c r="A199" s="4">
        <v>43132</v>
      </c>
      <c r="B199" s="7">
        <v>110.81827148000001</v>
      </c>
      <c r="C199" s="7">
        <v>103.2</v>
      </c>
      <c r="D199" s="7">
        <v>100.4</v>
      </c>
      <c r="E199" s="7">
        <v>106</v>
      </c>
      <c r="F199" s="7">
        <v>102.2</v>
      </c>
      <c r="G199" s="7">
        <v>107.2</v>
      </c>
      <c r="H199" s="7">
        <v>102.1</v>
      </c>
      <c r="I199" s="7">
        <v>102</v>
      </c>
      <c r="J199" s="7">
        <v>102.3</v>
      </c>
      <c r="K199" s="7">
        <v>105</v>
      </c>
      <c r="L199" s="7">
        <v>114.5</v>
      </c>
      <c r="M199" s="7">
        <v>100.3</v>
      </c>
      <c r="N199" s="7">
        <v>102.7</v>
      </c>
      <c r="O199" s="7">
        <v>110.5</v>
      </c>
      <c r="P199" s="7">
        <v>1289.55759149</v>
      </c>
      <c r="Q199" s="7">
        <v>3165.3975886500002</v>
      </c>
      <c r="R199" s="7">
        <v>286.25101038999998</v>
      </c>
      <c r="S199" s="7">
        <v>462.23622458</v>
      </c>
      <c r="T199" s="7">
        <v>4145.7263528699996</v>
      </c>
      <c r="U199" s="7">
        <v>100.21</v>
      </c>
      <c r="V199" s="7"/>
      <c r="W199" s="7">
        <v>65950.8</v>
      </c>
      <c r="X199" s="7">
        <v>34050.300000000003</v>
      </c>
      <c r="Y199" s="7">
        <v>1410404</v>
      </c>
      <c r="Z199" s="7">
        <v>2755041.2919739699</v>
      </c>
      <c r="AA199" s="7">
        <v>12.2</v>
      </c>
      <c r="AB199" s="7">
        <v>182.3</v>
      </c>
      <c r="AC199" s="7">
        <v>1</v>
      </c>
      <c r="AD199" s="7"/>
      <c r="AE199" s="7"/>
      <c r="AF199" s="7">
        <v>133177</v>
      </c>
      <c r="AG199" s="7">
        <v>4.7</v>
      </c>
      <c r="AH199" s="7">
        <v>4454.9551801400003</v>
      </c>
      <c r="AI199" s="7">
        <v>936.90972838000005</v>
      </c>
      <c r="AJ199" s="7">
        <v>2553600.2590000001</v>
      </c>
      <c r="AK199" s="7">
        <v>1230.3</v>
      </c>
      <c r="AL199" s="7">
        <v>628.20000000000005</v>
      </c>
      <c r="AM199" s="7">
        <v>602.1</v>
      </c>
      <c r="AN199" s="7">
        <v>1173.01052923</v>
      </c>
      <c r="AO199" s="7"/>
      <c r="AP199" s="7"/>
      <c r="AQ199" s="7"/>
      <c r="AR199" s="7"/>
    </row>
    <row r="200" spans="1:44" s="8" customFormat="1" x14ac:dyDescent="0.25">
      <c r="A200" s="4">
        <v>43160</v>
      </c>
      <c r="B200" s="7">
        <v>97.522740979999995</v>
      </c>
      <c r="C200" s="7">
        <v>102.7</v>
      </c>
      <c r="D200" s="7">
        <v>101.7</v>
      </c>
      <c r="E200" s="7">
        <v>102.4</v>
      </c>
      <c r="F200" s="7">
        <v>104.4</v>
      </c>
      <c r="G200" s="7">
        <v>107.2</v>
      </c>
      <c r="H200" s="7">
        <v>103</v>
      </c>
      <c r="I200" s="7">
        <v>103</v>
      </c>
      <c r="J200" s="7">
        <v>102.9</v>
      </c>
      <c r="K200" s="7">
        <v>104.9</v>
      </c>
      <c r="L200" s="7">
        <v>113.1</v>
      </c>
      <c r="M200" s="7">
        <v>100.4</v>
      </c>
      <c r="N200" s="7">
        <v>102.8</v>
      </c>
      <c r="O200" s="7">
        <v>108.7</v>
      </c>
      <c r="P200" s="7">
        <v>1859.65278595</v>
      </c>
      <c r="Q200" s="7">
        <v>5943.7398641700001</v>
      </c>
      <c r="R200" s="7">
        <v>996.77292247000003</v>
      </c>
      <c r="S200" s="7">
        <v>750.37419324999996</v>
      </c>
      <c r="T200" s="7">
        <v>7090.6790084499999</v>
      </c>
      <c r="U200" s="7">
        <v>100.29</v>
      </c>
      <c r="V200" s="7">
        <v>102.56231655000001</v>
      </c>
      <c r="W200" s="7">
        <v>102966.7</v>
      </c>
      <c r="X200" s="7">
        <v>54736.2</v>
      </c>
      <c r="Y200" s="7">
        <v>1468365</v>
      </c>
      <c r="Z200" s="7">
        <v>2757701.4545208002</v>
      </c>
      <c r="AA200" s="7">
        <v>15</v>
      </c>
      <c r="AB200" s="7">
        <v>180.7</v>
      </c>
      <c r="AC200" s="7">
        <v>1.01</v>
      </c>
      <c r="AD200" s="7"/>
      <c r="AE200" s="7"/>
      <c r="AF200" s="7">
        <v>157279</v>
      </c>
      <c r="AG200" s="7">
        <v>4.8</v>
      </c>
      <c r="AH200" s="7">
        <v>7803.3926501200003</v>
      </c>
      <c r="AI200" s="7">
        <v>1545.83408478</v>
      </c>
      <c r="AJ200" s="7">
        <v>4657869.8820000002</v>
      </c>
      <c r="AK200" s="7">
        <v>1541.5785788600001</v>
      </c>
      <c r="AL200" s="7">
        <v>570.09519999999998</v>
      </c>
      <c r="AM200" s="7">
        <v>970.322</v>
      </c>
      <c r="AN200" s="7">
        <v>1437.71787217</v>
      </c>
      <c r="AO200" s="7"/>
      <c r="AP200" s="7"/>
      <c r="AQ200" s="7"/>
      <c r="AR200" s="7"/>
    </row>
    <row r="201" spans="1:44" s="8" customFormat="1" x14ac:dyDescent="0.25">
      <c r="A201" s="4">
        <v>43191</v>
      </c>
      <c r="B201" s="7">
        <v>110.18483815</v>
      </c>
      <c r="C201" s="7">
        <v>103.2</v>
      </c>
      <c r="D201" s="7">
        <v>101.6</v>
      </c>
      <c r="E201" s="7">
        <v>105</v>
      </c>
      <c r="F201" s="7">
        <v>104.9</v>
      </c>
      <c r="G201" s="7">
        <v>107</v>
      </c>
      <c r="H201" s="7">
        <v>103.2</v>
      </c>
      <c r="I201" s="7">
        <v>103.6</v>
      </c>
      <c r="J201" s="7">
        <v>102.7</v>
      </c>
      <c r="K201" s="7">
        <v>108.3</v>
      </c>
      <c r="L201" s="7">
        <v>113.7</v>
      </c>
      <c r="M201" s="7">
        <v>102.4</v>
      </c>
      <c r="N201" s="7">
        <v>102.6</v>
      </c>
      <c r="O201" s="7">
        <v>107.6</v>
      </c>
      <c r="P201" s="7">
        <v>2490.3249296399999</v>
      </c>
      <c r="Q201" s="7">
        <v>8341.5974633599999</v>
      </c>
      <c r="R201" s="7">
        <v>1273.0677254899999</v>
      </c>
      <c r="S201" s="7">
        <v>1054.7053394699999</v>
      </c>
      <c r="T201" s="7">
        <v>10032.79107256</v>
      </c>
      <c r="U201" s="7">
        <v>100.38</v>
      </c>
      <c r="V201" s="7"/>
      <c r="W201" s="7">
        <v>139458.1</v>
      </c>
      <c r="X201" s="7">
        <v>74623.5</v>
      </c>
      <c r="Y201" s="7">
        <v>1526865</v>
      </c>
      <c r="Z201" s="7">
        <v>2774564.8953877902</v>
      </c>
      <c r="AA201" s="7">
        <v>15</v>
      </c>
      <c r="AB201" s="7">
        <v>182.9</v>
      </c>
      <c r="AC201" s="7">
        <v>1.01</v>
      </c>
      <c r="AD201" s="7"/>
      <c r="AE201" s="7"/>
      <c r="AF201" s="7">
        <v>152425</v>
      </c>
      <c r="AG201" s="7">
        <v>4.8</v>
      </c>
      <c r="AH201" s="7">
        <v>10831.922393000001</v>
      </c>
      <c r="AI201" s="7">
        <v>2154.9248024100002</v>
      </c>
      <c r="AJ201" s="7">
        <v>6438631.5279999999</v>
      </c>
      <c r="AK201" s="7">
        <v>1452.6692201200001</v>
      </c>
      <c r="AL201" s="7">
        <v>630.6721</v>
      </c>
      <c r="AM201" s="7">
        <v>821.99710000000005</v>
      </c>
      <c r="AN201" s="7">
        <v>1588.7311</v>
      </c>
      <c r="AO201" s="7"/>
      <c r="AP201" s="7"/>
      <c r="AQ201" s="7"/>
      <c r="AR201" s="7"/>
    </row>
    <row r="202" spans="1:44" s="8" customFormat="1" x14ac:dyDescent="0.25">
      <c r="A202" s="4">
        <v>43221</v>
      </c>
      <c r="B202" s="7">
        <v>108.46897953</v>
      </c>
      <c r="C202" s="7">
        <v>103.5</v>
      </c>
      <c r="D202" s="7">
        <v>101</v>
      </c>
      <c r="E202" s="7">
        <v>106.1</v>
      </c>
      <c r="F202" s="7">
        <v>103</v>
      </c>
      <c r="G202" s="7">
        <v>104.7</v>
      </c>
      <c r="H202" s="7">
        <v>102.9</v>
      </c>
      <c r="I202" s="7">
        <v>103.1</v>
      </c>
      <c r="J202" s="7">
        <v>102.6</v>
      </c>
      <c r="K202" s="7">
        <v>108.7</v>
      </c>
      <c r="L202" s="7">
        <v>114.6</v>
      </c>
      <c r="M202" s="7">
        <v>101.4</v>
      </c>
      <c r="N202" s="7">
        <v>102.5</v>
      </c>
      <c r="O202" s="7">
        <v>107.6</v>
      </c>
      <c r="P202" s="7">
        <v>3174.8699012299999</v>
      </c>
      <c r="Q202" s="7">
        <v>10590.178052020001</v>
      </c>
      <c r="R202" s="7">
        <v>1716.7168416100001</v>
      </c>
      <c r="S202" s="7">
        <v>1334.00361058</v>
      </c>
      <c r="T202" s="7">
        <v>12488.93816863</v>
      </c>
      <c r="U202" s="7">
        <v>100.38</v>
      </c>
      <c r="V202" s="7"/>
      <c r="W202" s="7">
        <v>176306.5</v>
      </c>
      <c r="X202" s="7">
        <v>95080.2</v>
      </c>
      <c r="Y202" s="7">
        <v>1680877</v>
      </c>
      <c r="Z202" s="7">
        <v>2762574.3894077502</v>
      </c>
      <c r="AA202" s="7">
        <v>15.2</v>
      </c>
      <c r="AB202" s="7">
        <v>190.1</v>
      </c>
      <c r="AC202" s="7">
        <v>1.02</v>
      </c>
      <c r="AD202" s="7"/>
      <c r="AE202" s="7"/>
      <c r="AF202" s="7">
        <v>147525</v>
      </c>
      <c r="AG202" s="7">
        <v>4.8</v>
      </c>
      <c r="AH202" s="7">
        <v>13765.047953249999</v>
      </c>
      <c r="AI202" s="7">
        <v>2762.1723897500001</v>
      </c>
      <c r="AJ202" s="7">
        <v>8167757.5789999999</v>
      </c>
      <c r="AK202" s="7">
        <v>1385.8700567799999</v>
      </c>
      <c r="AL202" s="7">
        <v>684.54499999999996</v>
      </c>
      <c r="AM202" s="7">
        <v>701.32510000000002</v>
      </c>
      <c r="AN202" s="7">
        <v>1120.2637</v>
      </c>
      <c r="AO202" s="7"/>
      <c r="AP202" s="7"/>
      <c r="AQ202" s="7"/>
      <c r="AR202" s="7"/>
    </row>
    <row r="203" spans="1:44" s="8" customFormat="1" x14ac:dyDescent="0.25">
      <c r="A203" s="4">
        <v>43252</v>
      </c>
      <c r="B203" s="7">
        <v>103.89804017</v>
      </c>
      <c r="C203" s="7">
        <v>102.1</v>
      </c>
      <c r="D203" s="7">
        <v>102.6</v>
      </c>
      <c r="E203" s="7">
        <v>101.6</v>
      </c>
      <c r="F203" s="7">
        <v>102</v>
      </c>
      <c r="G203" s="7">
        <v>106.4</v>
      </c>
      <c r="H203" s="7">
        <v>103.4</v>
      </c>
      <c r="I203" s="7">
        <v>103</v>
      </c>
      <c r="J203" s="7">
        <v>103.8</v>
      </c>
      <c r="K203" s="7">
        <v>103.2</v>
      </c>
      <c r="L203" s="7">
        <v>118.1</v>
      </c>
      <c r="M203" s="7">
        <v>102.8</v>
      </c>
      <c r="N203" s="7">
        <v>101.3</v>
      </c>
      <c r="O203" s="7">
        <v>107.2</v>
      </c>
      <c r="P203" s="7">
        <v>3935.0448950999998</v>
      </c>
      <c r="Q203" s="7">
        <v>12835.538972349999</v>
      </c>
      <c r="R203" s="7">
        <v>1979.6362443999999</v>
      </c>
      <c r="S203" s="7">
        <v>1632.3144936599999</v>
      </c>
      <c r="T203" s="7">
        <v>15255.88709274</v>
      </c>
      <c r="U203" s="7">
        <v>100.49</v>
      </c>
      <c r="V203" s="7">
        <v>102.72816802</v>
      </c>
      <c r="W203" s="7">
        <v>213162.3</v>
      </c>
      <c r="X203" s="7">
        <v>115768.1</v>
      </c>
      <c r="Y203" s="7">
        <v>1741114</v>
      </c>
      <c r="Z203" s="7">
        <v>2730630.8717873599</v>
      </c>
      <c r="AA203" s="7">
        <v>15.3</v>
      </c>
      <c r="AB203" s="7">
        <v>196.6</v>
      </c>
      <c r="AC203" s="7">
        <v>1.04</v>
      </c>
      <c r="AD203" s="7"/>
      <c r="AE203" s="7"/>
      <c r="AF203" s="7">
        <v>156351</v>
      </c>
      <c r="AG203" s="7">
        <v>4.8</v>
      </c>
      <c r="AH203" s="7">
        <v>16770.583867450001</v>
      </c>
      <c r="AI203" s="7">
        <v>3407.8498500999999</v>
      </c>
      <c r="AJ203" s="7">
        <v>9838030.1899999995</v>
      </c>
      <c r="AK203" s="7">
        <v>1711.87705078</v>
      </c>
      <c r="AL203" s="7">
        <v>760.17499999999995</v>
      </c>
      <c r="AM203" s="7">
        <v>953.59590000000003</v>
      </c>
      <c r="AN203" s="7">
        <v>1371.2974999999999</v>
      </c>
      <c r="AO203" s="7"/>
      <c r="AP203" s="7"/>
      <c r="AQ203" s="7"/>
      <c r="AR203" s="7"/>
    </row>
    <row r="204" spans="1:44" s="8" customFormat="1" x14ac:dyDescent="0.25">
      <c r="A204" s="4">
        <v>43282</v>
      </c>
      <c r="B204" s="7">
        <v>109.30473732</v>
      </c>
      <c r="C204" s="7">
        <v>103.5</v>
      </c>
      <c r="D204" s="7">
        <v>103.8</v>
      </c>
      <c r="E204" s="7">
        <v>103.3</v>
      </c>
      <c r="F204" s="7">
        <v>104.1</v>
      </c>
      <c r="G204" s="7">
        <v>104.2</v>
      </c>
      <c r="H204" s="7">
        <v>102.8</v>
      </c>
      <c r="I204" s="7">
        <v>103.6</v>
      </c>
      <c r="J204" s="7">
        <v>101.9</v>
      </c>
      <c r="K204" s="7">
        <v>103.5</v>
      </c>
      <c r="L204" s="7">
        <v>117.2</v>
      </c>
      <c r="M204" s="7">
        <v>102.7</v>
      </c>
      <c r="N204" s="7">
        <v>102.1</v>
      </c>
      <c r="O204" s="7">
        <v>107.5</v>
      </c>
      <c r="P204" s="7">
        <v>4684.2644804299998</v>
      </c>
      <c r="Q204" s="7">
        <v>15726.69056714</v>
      </c>
      <c r="R204" s="7">
        <v>2404.68132754</v>
      </c>
      <c r="S204" s="7">
        <v>2003.4200786500001</v>
      </c>
      <c r="T204" s="7">
        <v>17954.174870300001</v>
      </c>
      <c r="U204" s="7">
        <v>100.27</v>
      </c>
      <c r="V204" s="7"/>
      <c r="W204" s="7">
        <v>247800.9</v>
      </c>
      <c r="X204" s="7">
        <v>136151.1</v>
      </c>
      <c r="Y204" s="7">
        <v>1753086</v>
      </c>
      <c r="Z204" s="7">
        <v>2659142.2194400001</v>
      </c>
      <c r="AA204" s="7">
        <v>13.1</v>
      </c>
      <c r="AB204" s="7">
        <v>197.2</v>
      </c>
      <c r="AC204" s="7">
        <v>1.07</v>
      </c>
      <c r="AD204" s="7"/>
      <c r="AE204" s="7"/>
      <c r="AF204" s="7">
        <v>143452</v>
      </c>
      <c r="AG204" s="7">
        <v>4.8</v>
      </c>
      <c r="AH204" s="7">
        <v>20410.955047570002</v>
      </c>
      <c r="AI204" s="7">
        <v>4025.2753163399998</v>
      </c>
      <c r="AJ204" s="7">
        <v>12021038.206</v>
      </c>
      <c r="AK204" s="7">
        <v>1869.4160171799999</v>
      </c>
      <c r="AL204" s="7">
        <v>749.21960000000001</v>
      </c>
      <c r="AM204" s="7">
        <v>1120.1965</v>
      </c>
      <c r="AN204" s="7">
        <v>1355.1438000000001</v>
      </c>
      <c r="AO204" s="7"/>
      <c r="AP204" s="7"/>
      <c r="AQ204" s="7"/>
      <c r="AR204" s="7"/>
    </row>
    <row r="205" spans="1:44" s="8" customFormat="1" x14ac:dyDescent="0.25">
      <c r="A205" s="4">
        <v>43313</v>
      </c>
      <c r="B205" s="7">
        <v>103.47011814</v>
      </c>
      <c r="C205" s="7">
        <v>102.8</v>
      </c>
      <c r="D205" s="7">
        <v>104.1</v>
      </c>
      <c r="E205" s="7">
        <v>101.8</v>
      </c>
      <c r="F205" s="7">
        <v>102.4</v>
      </c>
      <c r="G205" s="7">
        <v>105.5</v>
      </c>
      <c r="H205" s="7">
        <v>103</v>
      </c>
      <c r="I205" s="7">
        <v>104.5</v>
      </c>
      <c r="J205" s="7">
        <v>101.3</v>
      </c>
      <c r="K205" s="7">
        <v>104.7</v>
      </c>
      <c r="L205" s="7">
        <v>115.5</v>
      </c>
      <c r="M205" s="7">
        <v>102.4</v>
      </c>
      <c r="N205" s="7">
        <v>89.7</v>
      </c>
      <c r="O205" s="7">
        <v>106.8</v>
      </c>
      <c r="P205" s="7">
        <v>5501.8059357299999</v>
      </c>
      <c r="Q205" s="7">
        <v>17960.14611827</v>
      </c>
      <c r="R205" s="7">
        <v>2713.0690403200001</v>
      </c>
      <c r="S205" s="7">
        <v>2281.7486618600001</v>
      </c>
      <c r="T205" s="7">
        <v>20462.611463069999</v>
      </c>
      <c r="U205" s="7">
        <v>100.01</v>
      </c>
      <c r="V205" s="7"/>
      <c r="W205" s="7">
        <v>285873.3</v>
      </c>
      <c r="X205" s="7">
        <v>156993</v>
      </c>
      <c r="Y205" s="7">
        <v>1738477</v>
      </c>
      <c r="Z205" s="7">
        <v>2681410.9838774102</v>
      </c>
      <c r="AA205" s="7">
        <v>15.9</v>
      </c>
      <c r="AB205" s="7">
        <v>197.62</v>
      </c>
      <c r="AC205" s="7">
        <v>1.08</v>
      </c>
      <c r="AD205" s="7"/>
      <c r="AE205" s="7"/>
      <c r="AF205" s="7">
        <v>147388</v>
      </c>
      <c r="AG205" s="7">
        <v>4.8</v>
      </c>
      <c r="AH205" s="7">
        <v>23461.95205399</v>
      </c>
      <c r="AI205" s="7">
        <v>4622.4174593300004</v>
      </c>
      <c r="AJ205" s="7">
        <v>13564848.277000001</v>
      </c>
      <c r="AK205" s="7">
        <v>1726.24062157</v>
      </c>
      <c r="AL205" s="7">
        <v>817.54139999999995</v>
      </c>
      <c r="AM205" s="7">
        <v>908.69920000000002</v>
      </c>
      <c r="AN205" s="7">
        <v>1150.7662</v>
      </c>
      <c r="AO205" s="7"/>
      <c r="AP205" s="7"/>
      <c r="AQ205" s="7"/>
      <c r="AR205" s="7"/>
    </row>
    <row r="206" spans="1:44" s="8" customFormat="1" x14ac:dyDescent="0.25">
      <c r="A206" s="4">
        <v>43344</v>
      </c>
      <c r="B206" s="7">
        <v>103.92482808</v>
      </c>
      <c r="C206" s="7">
        <v>102.3</v>
      </c>
      <c r="D206" s="7">
        <v>106.7</v>
      </c>
      <c r="E206" s="7">
        <v>99.3</v>
      </c>
      <c r="F206" s="7">
        <v>101.7</v>
      </c>
      <c r="G206" s="7">
        <v>108.5</v>
      </c>
      <c r="H206" s="7">
        <v>102.3</v>
      </c>
      <c r="I206" s="7">
        <v>104.4</v>
      </c>
      <c r="J206" s="7">
        <v>100.1</v>
      </c>
      <c r="K206" s="7">
        <v>103.8</v>
      </c>
      <c r="L206" s="7">
        <v>115.6</v>
      </c>
      <c r="M206" s="7">
        <v>101.3</v>
      </c>
      <c r="N206" s="7">
        <v>95.8</v>
      </c>
      <c r="O206" s="7">
        <v>104.9</v>
      </c>
      <c r="P206" s="7">
        <v>6302.1</v>
      </c>
      <c r="Q206" s="7">
        <v>20065.80569126</v>
      </c>
      <c r="R206" s="7">
        <v>2927.2917889999999</v>
      </c>
      <c r="S206" s="7">
        <v>2543.3288209299999</v>
      </c>
      <c r="T206" s="7">
        <v>22933.80997391</v>
      </c>
      <c r="U206" s="7">
        <v>100.16</v>
      </c>
      <c r="V206" s="7">
        <v>102.6328412</v>
      </c>
      <c r="W206" s="7">
        <v>325408.59999999998</v>
      </c>
      <c r="X206" s="7">
        <v>175869.5</v>
      </c>
      <c r="Y206" s="7">
        <v>1728122</v>
      </c>
      <c r="Z206" s="7">
        <v>2780064.82435524</v>
      </c>
      <c r="AA206" s="7">
        <v>18.899999999999999</v>
      </c>
      <c r="AB206" s="7">
        <v>200.27</v>
      </c>
      <c r="AC206" s="7">
        <v>1.04</v>
      </c>
      <c r="AD206" s="7"/>
      <c r="AE206" s="7"/>
      <c r="AF206" s="7">
        <v>157371</v>
      </c>
      <c r="AG206" s="7">
        <v>4.7</v>
      </c>
      <c r="AH206" s="7">
        <v>26367.905691259999</v>
      </c>
      <c r="AI206" s="7">
        <v>5193.0766350200001</v>
      </c>
      <c r="AJ206" s="7">
        <v>15222013.064999999</v>
      </c>
      <c r="AK206" s="7">
        <v>1763.7494329900001</v>
      </c>
      <c r="AL206" s="7">
        <v>800.27670000000001</v>
      </c>
      <c r="AM206" s="7">
        <v>963.5</v>
      </c>
      <c r="AN206" s="7">
        <v>1255.50937</v>
      </c>
      <c r="AO206" s="7"/>
      <c r="AP206" s="7"/>
      <c r="AQ206" s="7"/>
      <c r="AR206" s="7"/>
    </row>
    <row r="207" spans="1:44" s="8" customFormat="1" x14ac:dyDescent="0.25">
      <c r="A207" s="4">
        <v>43374</v>
      </c>
      <c r="B207" s="7">
        <v>105.47322153</v>
      </c>
      <c r="C207" s="7">
        <v>105.3</v>
      </c>
      <c r="D207" s="7">
        <v>107.7</v>
      </c>
      <c r="E207" s="7">
        <v>104.7</v>
      </c>
      <c r="F207" s="7">
        <v>101.4</v>
      </c>
      <c r="G207" s="7">
        <v>107.4</v>
      </c>
      <c r="H207" s="7">
        <v>102.2</v>
      </c>
      <c r="I207" s="7">
        <v>103.6</v>
      </c>
      <c r="J207" s="7">
        <v>100.7</v>
      </c>
      <c r="K207" s="7">
        <v>101.5</v>
      </c>
      <c r="L207" s="7">
        <v>113.4</v>
      </c>
      <c r="M207" s="7">
        <v>100.5</v>
      </c>
      <c r="N207" s="7">
        <v>112.2</v>
      </c>
      <c r="O207" s="7">
        <v>105.2</v>
      </c>
      <c r="P207" s="7">
        <v>7222.0581039500003</v>
      </c>
      <c r="Q207" s="7">
        <v>22814.63790174</v>
      </c>
      <c r="R207" s="7">
        <v>3512.1808569099999</v>
      </c>
      <c r="S207" s="7">
        <v>2848.4841995699999</v>
      </c>
      <c r="T207" s="7">
        <v>25670.628867880001</v>
      </c>
      <c r="U207" s="7">
        <v>100.35</v>
      </c>
      <c r="V207" s="7"/>
      <c r="W207" s="7">
        <v>367096.3</v>
      </c>
      <c r="X207" s="7">
        <v>196702.3</v>
      </c>
      <c r="Y207" s="7">
        <v>1663716</v>
      </c>
      <c r="Z207" s="7">
        <v>2771403.6702510202</v>
      </c>
      <c r="AA207" s="7">
        <v>19.8</v>
      </c>
      <c r="AB207" s="7">
        <v>206.78</v>
      </c>
      <c r="AC207" s="7">
        <v>1.03</v>
      </c>
      <c r="AD207" s="7"/>
      <c r="AE207" s="7"/>
      <c r="AF207" s="7">
        <v>160425</v>
      </c>
      <c r="AG207" s="7">
        <v>4.8</v>
      </c>
      <c r="AH207" s="7">
        <v>30036.696005689999</v>
      </c>
      <c r="AI207" s="7">
        <v>5761.3945132999997</v>
      </c>
      <c r="AJ207" s="7">
        <v>17566173.627</v>
      </c>
      <c r="AK207" s="7">
        <v>1816.2011</v>
      </c>
      <c r="AL207" s="7">
        <v>919.97550000000001</v>
      </c>
      <c r="AM207" s="7">
        <v>896.22559999999999</v>
      </c>
      <c r="AN207" s="7">
        <v>1349.9215999999999</v>
      </c>
      <c r="AO207" s="7"/>
      <c r="AP207" s="7"/>
      <c r="AQ207" s="7"/>
      <c r="AR207" s="7"/>
    </row>
    <row r="208" spans="1:44" s="8" customFormat="1" x14ac:dyDescent="0.25">
      <c r="A208" s="4">
        <v>43405</v>
      </c>
      <c r="B208" s="7">
        <v>103.24702966</v>
      </c>
      <c r="C208" s="7">
        <v>104.4</v>
      </c>
      <c r="D208" s="7">
        <v>108.4</v>
      </c>
      <c r="E208" s="7">
        <v>101.8</v>
      </c>
      <c r="F208" s="7">
        <v>102.2</v>
      </c>
      <c r="G208" s="7">
        <v>107.8</v>
      </c>
      <c r="H208" s="7">
        <v>103.3</v>
      </c>
      <c r="I208" s="7">
        <v>104.5</v>
      </c>
      <c r="J208" s="7">
        <v>102</v>
      </c>
      <c r="K208" s="7">
        <v>98.4</v>
      </c>
      <c r="L208" s="7">
        <v>113.1</v>
      </c>
      <c r="M208" s="7">
        <v>101.1</v>
      </c>
      <c r="N208" s="7">
        <v>94.5</v>
      </c>
      <c r="O208" s="7">
        <v>104.2</v>
      </c>
      <c r="P208" s="7">
        <v>8181.6417653300005</v>
      </c>
      <c r="Q208" s="7">
        <v>24899.868243109999</v>
      </c>
      <c r="R208" s="7">
        <v>3804.5594467599999</v>
      </c>
      <c r="S208" s="7">
        <v>3152.2935850499998</v>
      </c>
      <c r="T208" s="7">
        <v>28456.043718829998</v>
      </c>
      <c r="U208" s="7">
        <v>100.5</v>
      </c>
      <c r="V208" s="7"/>
      <c r="W208" s="7">
        <v>408162.4</v>
      </c>
      <c r="X208" s="7">
        <v>217113.4</v>
      </c>
      <c r="Y208" s="7">
        <v>1597663</v>
      </c>
      <c r="Z208" s="7">
        <v>2773594.9003441702</v>
      </c>
      <c r="AA208" s="7">
        <v>19</v>
      </c>
      <c r="AB208" s="7">
        <v>208.18</v>
      </c>
      <c r="AC208" s="7">
        <v>1.02</v>
      </c>
      <c r="AD208" s="7"/>
      <c r="AE208" s="7"/>
      <c r="AF208" s="7">
        <v>167494</v>
      </c>
      <c r="AG208" s="7">
        <v>4.7</v>
      </c>
      <c r="AH208" s="7">
        <v>33081.510008439996</v>
      </c>
      <c r="AI208" s="7">
        <v>6338.7895471499996</v>
      </c>
      <c r="AJ208" s="7">
        <v>19277070.032000002</v>
      </c>
      <c r="AK208" s="7">
        <v>1652.5651</v>
      </c>
      <c r="AL208" s="7">
        <v>959.58370000000002</v>
      </c>
      <c r="AM208" s="7">
        <v>692.98140000000001</v>
      </c>
      <c r="AN208" s="7">
        <v>1292.0976000000001</v>
      </c>
      <c r="AO208" s="7"/>
      <c r="AP208" s="7"/>
      <c r="AQ208" s="7"/>
      <c r="AR208" s="7"/>
    </row>
    <row r="209" spans="1:44" s="8" customFormat="1" x14ac:dyDescent="0.25">
      <c r="A209" s="4">
        <v>43435</v>
      </c>
      <c r="B209" s="7">
        <v>109.24025297</v>
      </c>
      <c r="C209" s="7">
        <v>106.4</v>
      </c>
      <c r="D209" s="7">
        <v>107.3</v>
      </c>
      <c r="E209" s="7">
        <v>106</v>
      </c>
      <c r="F209" s="7">
        <v>103.1</v>
      </c>
      <c r="G209" s="7">
        <v>105.8</v>
      </c>
      <c r="H209" s="7">
        <v>102.7</v>
      </c>
      <c r="I209" s="7">
        <v>103.4</v>
      </c>
      <c r="J209" s="7">
        <v>102</v>
      </c>
      <c r="K209" s="7">
        <v>101.2</v>
      </c>
      <c r="L209" s="7">
        <v>113.2</v>
      </c>
      <c r="M209" s="7">
        <v>100.1</v>
      </c>
      <c r="N209" s="7">
        <v>100.5</v>
      </c>
      <c r="O209" s="7">
        <v>102.9</v>
      </c>
      <c r="P209" s="7">
        <v>9017.7999999999993</v>
      </c>
      <c r="Q209" s="7">
        <v>28302.549995009998</v>
      </c>
      <c r="R209" s="7">
        <v>4100.1912346700001</v>
      </c>
      <c r="S209" s="7">
        <v>3654.1966134300001</v>
      </c>
      <c r="T209" s="7">
        <v>33880.685565929998</v>
      </c>
      <c r="U209" s="7">
        <v>100.84</v>
      </c>
      <c r="V209" s="7">
        <v>103.23805861</v>
      </c>
      <c r="W209" s="7">
        <v>449617.3</v>
      </c>
      <c r="X209" s="7">
        <v>238493.4</v>
      </c>
      <c r="Y209" s="7">
        <v>1485830</v>
      </c>
      <c r="Z209" s="7">
        <v>2788658.7764984602</v>
      </c>
      <c r="AA209" s="7">
        <v>18.8</v>
      </c>
      <c r="AB209" s="7">
        <v>201.33</v>
      </c>
      <c r="AC209" s="7">
        <v>1.04</v>
      </c>
      <c r="AD209" s="7"/>
      <c r="AE209" s="7"/>
      <c r="AF209" s="7">
        <v>175240</v>
      </c>
      <c r="AG209" s="7">
        <v>4.8</v>
      </c>
      <c r="AH209" s="7">
        <v>36916.898787689999</v>
      </c>
      <c r="AI209" s="7">
        <v>7195.04528759</v>
      </c>
      <c r="AJ209" s="7">
        <v>21328346.52</v>
      </c>
      <c r="AK209" s="7">
        <v>1999.9472802</v>
      </c>
      <c r="AL209" s="7">
        <v>836.1327</v>
      </c>
      <c r="AM209" s="7">
        <v>1163.9067</v>
      </c>
      <c r="AN209" s="7">
        <v>2700.6805645899999</v>
      </c>
      <c r="AO209" s="7"/>
      <c r="AP209" s="7"/>
      <c r="AQ209" s="7"/>
      <c r="AR209" s="7"/>
    </row>
    <row r="210" spans="1:44" s="8" customFormat="1" x14ac:dyDescent="0.25">
      <c r="A210" s="4">
        <v>43466</v>
      </c>
      <c r="B210" s="7">
        <v>91.1</v>
      </c>
      <c r="C210" s="7">
        <v>102.7</v>
      </c>
      <c r="D210" s="7">
        <v>106</v>
      </c>
      <c r="E210" s="7">
        <v>99.4</v>
      </c>
      <c r="F210" s="7">
        <v>102.36644287999999</v>
      </c>
      <c r="G210" s="7">
        <v>106.50016423</v>
      </c>
      <c r="H210" s="7">
        <v>102.2</v>
      </c>
      <c r="I210" s="7">
        <v>102.2</v>
      </c>
      <c r="J210" s="7">
        <v>102.1</v>
      </c>
      <c r="K210" s="7">
        <v>91.9</v>
      </c>
      <c r="L210" s="7">
        <v>105.5</v>
      </c>
      <c r="M210" s="7">
        <v>100</v>
      </c>
      <c r="N210" s="7">
        <v>100.9</v>
      </c>
      <c r="O210" s="7">
        <v>101.1</v>
      </c>
      <c r="P210" s="7">
        <v>680.75926072000004</v>
      </c>
      <c r="Q210" s="7">
        <v>1780.0293822599999</v>
      </c>
      <c r="R210" s="7">
        <v>192.65418889</v>
      </c>
      <c r="S210" s="7">
        <v>201.02209565000001</v>
      </c>
      <c r="T210" s="7">
        <v>1784.8552589599999</v>
      </c>
      <c r="U210" s="7">
        <v>101.01</v>
      </c>
      <c r="V210" s="7"/>
      <c r="W210" s="7">
        <v>32395.5</v>
      </c>
      <c r="X210" s="7">
        <v>15578.6</v>
      </c>
      <c r="Y210" s="7">
        <v>1461484</v>
      </c>
      <c r="Z210" s="7">
        <v>2698500.3694485999</v>
      </c>
      <c r="AA210" s="7">
        <v>14.5</v>
      </c>
      <c r="AB210" s="7">
        <v>194.59</v>
      </c>
      <c r="AC210" s="7">
        <v>1.01</v>
      </c>
      <c r="AD210" s="7">
        <v>79920</v>
      </c>
      <c r="AE210" s="7">
        <v>236080</v>
      </c>
      <c r="AF210" s="7">
        <v>100303</v>
      </c>
      <c r="AG210" s="7">
        <v>4.7</v>
      </c>
      <c r="AH210" s="7">
        <v>2460.78864299</v>
      </c>
      <c r="AI210" s="7">
        <v>426.45622809999998</v>
      </c>
      <c r="AJ210" s="7">
        <v>1471559.3929999999</v>
      </c>
      <c r="AK210" s="7">
        <v>1486.3380999999999</v>
      </c>
      <c r="AL210" s="7">
        <v>680.75930000000005</v>
      </c>
      <c r="AM210" s="7">
        <v>805.5788</v>
      </c>
      <c r="AN210" s="7">
        <v>1119.635</v>
      </c>
      <c r="AO210" s="7"/>
      <c r="AP210" s="7"/>
      <c r="AQ210" s="7"/>
      <c r="AR210" s="7"/>
    </row>
    <row r="211" spans="1:44" s="8" customFormat="1" x14ac:dyDescent="0.25">
      <c r="A211" s="4">
        <v>43497</v>
      </c>
      <c r="B211" s="7">
        <v>100.1</v>
      </c>
      <c r="C211" s="7">
        <v>104.2</v>
      </c>
      <c r="D211" s="7">
        <v>106.3</v>
      </c>
      <c r="E211" s="7">
        <v>103.1</v>
      </c>
      <c r="F211" s="7">
        <v>101.86010842</v>
      </c>
      <c r="G211" s="7">
        <v>106.76320259000001</v>
      </c>
      <c r="H211" s="7">
        <v>102.3</v>
      </c>
      <c r="I211" s="7">
        <v>102.7</v>
      </c>
      <c r="J211" s="7">
        <v>102</v>
      </c>
      <c r="K211" s="7">
        <v>94.2</v>
      </c>
      <c r="L211" s="7">
        <v>106.1</v>
      </c>
      <c r="M211" s="7">
        <v>101.5</v>
      </c>
      <c r="N211" s="7">
        <v>101.2</v>
      </c>
      <c r="O211" s="7">
        <v>100</v>
      </c>
      <c r="P211" s="7">
        <v>1367.4</v>
      </c>
      <c r="Q211" s="7">
        <v>3677.1554980400001</v>
      </c>
      <c r="R211" s="7">
        <v>343.77911333999998</v>
      </c>
      <c r="S211" s="7">
        <v>505.45922008000002</v>
      </c>
      <c r="T211" s="7">
        <v>4478.9962706699998</v>
      </c>
      <c r="U211" s="7">
        <v>100.44</v>
      </c>
      <c r="V211" s="7"/>
      <c r="W211" s="7">
        <v>67548.3</v>
      </c>
      <c r="X211" s="7">
        <v>33195</v>
      </c>
      <c r="Y211" s="7">
        <v>1511559</v>
      </c>
      <c r="Z211" s="7">
        <v>2727377.55707923</v>
      </c>
      <c r="AA211" s="7">
        <v>16.600000000000001</v>
      </c>
      <c r="AB211" s="7">
        <v>197.55</v>
      </c>
      <c r="AC211" s="7">
        <v>1.01</v>
      </c>
      <c r="AD211" s="7">
        <v>75467</v>
      </c>
      <c r="AE211" s="7">
        <v>258549</v>
      </c>
      <c r="AF211" s="7">
        <v>121772</v>
      </c>
      <c r="AG211" s="7">
        <v>4.7</v>
      </c>
      <c r="AH211" s="7">
        <v>5044.5554980400002</v>
      </c>
      <c r="AI211" s="7">
        <v>1051.96393629</v>
      </c>
      <c r="AJ211" s="7">
        <v>2842082.1970000002</v>
      </c>
      <c r="AK211" s="7">
        <v>1357.6331</v>
      </c>
      <c r="AL211" s="7">
        <v>686.59749999999997</v>
      </c>
      <c r="AM211" s="7">
        <v>671.03560000000004</v>
      </c>
      <c r="AN211" s="7">
        <v>1345.62995</v>
      </c>
      <c r="AO211" s="7"/>
      <c r="AP211" s="7"/>
      <c r="AQ211" s="7"/>
      <c r="AR211" s="7"/>
    </row>
    <row r="212" spans="1:44" s="8" customFormat="1" x14ac:dyDescent="0.25">
      <c r="A212" s="4">
        <v>43525</v>
      </c>
      <c r="B212" s="7">
        <v>103.4</v>
      </c>
      <c r="C212" s="7">
        <v>102.7</v>
      </c>
      <c r="D212" s="7">
        <v>105.8</v>
      </c>
      <c r="E212" s="7">
        <v>101.3</v>
      </c>
      <c r="F212" s="7">
        <v>102.52735245</v>
      </c>
      <c r="G212" s="7">
        <v>110.11032858999999</v>
      </c>
      <c r="H212" s="7">
        <v>102.4</v>
      </c>
      <c r="I212" s="7">
        <v>102.5</v>
      </c>
      <c r="J212" s="7">
        <v>102.4</v>
      </c>
      <c r="K212" s="7">
        <v>94.3</v>
      </c>
      <c r="L212" s="7">
        <v>107.7</v>
      </c>
      <c r="M212" s="7">
        <v>100.4</v>
      </c>
      <c r="N212" s="7">
        <v>101.7</v>
      </c>
      <c r="O212" s="7">
        <v>102.3</v>
      </c>
      <c r="P212" s="7">
        <v>1993.4003498500001</v>
      </c>
      <c r="Q212" s="7">
        <v>6699.9611511399999</v>
      </c>
      <c r="R212" s="7">
        <v>1136.8938697399999</v>
      </c>
      <c r="S212" s="7">
        <v>808.82474493999996</v>
      </c>
      <c r="T212" s="7">
        <v>7358.6249804500003</v>
      </c>
      <c r="U212" s="7">
        <v>100.32</v>
      </c>
      <c r="V212" s="7">
        <v>101.25841886000001</v>
      </c>
      <c r="W212" s="7">
        <v>104757.9</v>
      </c>
      <c r="X212" s="7">
        <v>53372</v>
      </c>
      <c r="Y212" s="7">
        <v>1536667</v>
      </c>
      <c r="Z212" s="7">
        <v>2729662.6374354102</v>
      </c>
      <c r="AA212" s="7">
        <v>16.100000000000001</v>
      </c>
      <c r="AB212" s="7">
        <v>199.2</v>
      </c>
      <c r="AC212" s="7">
        <v>1.02</v>
      </c>
      <c r="AD212" s="7">
        <v>75250</v>
      </c>
      <c r="AE212" s="7">
        <v>267626</v>
      </c>
      <c r="AF212" s="7">
        <v>156080</v>
      </c>
      <c r="AG212" s="7">
        <v>4.5999999999999996</v>
      </c>
      <c r="AH212" s="7">
        <v>8693.3615009900004</v>
      </c>
      <c r="AI212" s="7">
        <v>1696.4174272600001</v>
      </c>
      <c r="AJ212" s="7">
        <v>5223891.54</v>
      </c>
      <c r="AK212" s="7">
        <v>1746.047</v>
      </c>
      <c r="AL212" s="7">
        <v>625.90890000000002</v>
      </c>
      <c r="AM212" s="7">
        <v>1120.1380999999999</v>
      </c>
      <c r="AN212" s="7">
        <v>1458.8053500000001</v>
      </c>
      <c r="AO212" s="7"/>
      <c r="AP212" s="7"/>
      <c r="AQ212" s="7"/>
      <c r="AR212" s="7"/>
    </row>
    <row r="213" spans="1:44" s="8" customFormat="1" x14ac:dyDescent="0.25">
      <c r="A213" s="4">
        <v>43556</v>
      </c>
      <c r="B213" s="7">
        <v>102.2</v>
      </c>
      <c r="C213" s="7">
        <v>105.2</v>
      </c>
      <c r="D213" s="7">
        <v>105.8</v>
      </c>
      <c r="E213" s="7">
        <v>105.1</v>
      </c>
      <c r="F213" s="7">
        <v>102.62898529</v>
      </c>
      <c r="G213" s="7">
        <v>107.16175257</v>
      </c>
      <c r="H213" s="7">
        <v>102</v>
      </c>
      <c r="I213" s="7">
        <v>102.2</v>
      </c>
      <c r="J213" s="7">
        <v>101.8</v>
      </c>
      <c r="K213" s="7">
        <v>98.4</v>
      </c>
      <c r="L213" s="7">
        <v>106.6</v>
      </c>
      <c r="M213" s="7">
        <v>100.5</v>
      </c>
      <c r="N213" s="7">
        <v>101.6</v>
      </c>
      <c r="O213" s="7">
        <v>103.1</v>
      </c>
      <c r="P213" s="7">
        <v>2722.5997394699998</v>
      </c>
      <c r="Q213" s="7">
        <v>9872.0290037800005</v>
      </c>
      <c r="R213" s="7">
        <v>1877.4434486600001</v>
      </c>
      <c r="S213" s="7">
        <v>1161.3073588</v>
      </c>
      <c r="T213" s="7">
        <v>10704.677634170001</v>
      </c>
      <c r="U213" s="7">
        <v>100.29</v>
      </c>
      <c r="V213" s="7"/>
      <c r="W213" s="7">
        <v>141351.1</v>
      </c>
      <c r="X213" s="7">
        <v>74399.899999999994</v>
      </c>
      <c r="Y213" s="7">
        <v>1571616</v>
      </c>
      <c r="Z213" s="7">
        <v>2726586.16819523</v>
      </c>
      <c r="AA213" s="7">
        <v>14.7</v>
      </c>
      <c r="AB213" s="7">
        <v>200.15</v>
      </c>
      <c r="AC213" s="7">
        <v>1.03</v>
      </c>
      <c r="AD213" s="7">
        <v>79550</v>
      </c>
      <c r="AE213" s="7">
        <v>276752</v>
      </c>
      <c r="AF213" s="7">
        <v>141011</v>
      </c>
      <c r="AG213" s="7">
        <v>4.5999999999999996</v>
      </c>
      <c r="AH213" s="7">
        <v>12594.62874324</v>
      </c>
      <c r="AI213" s="7">
        <v>2372.49341297</v>
      </c>
      <c r="AJ213" s="7">
        <v>7723139.3150000004</v>
      </c>
      <c r="AK213" s="7">
        <v>1771.1264000000001</v>
      </c>
      <c r="AL213" s="7">
        <v>729.33399999999995</v>
      </c>
      <c r="AM213" s="7">
        <v>1041.7924</v>
      </c>
      <c r="AN213" s="7">
        <v>1621.2677000000001</v>
      </c>
      <c r="AO213" s="7"/>
      <c r="AP213" s="7"/>
      <c r="AQ213" s="7"/>
      <c r="AR213" s="7"/>
    </row>
    <row r="214" spans="1:44" s="8" customFormat="1" x14ac:dyDescent="0.25">
      <c r="A214" s="4">
        <v>43586</v>
      </c>
      <c r="B214" s="7">
        <v>102.9</v>
      </c>
      <c r="C214" s="7">
        <v>101</v>
      </c>
      <c r="D214" s="7">
        <v>103.7</v>
      </c>
      <c r="E214" s="7">
        <v>98.6</v>
      </c>
      <c r="F214" s="7">
        <v>101.07028268000001</v>
      </c>
      <c r="G214" s="7">
        <v>111.15813901</v>
      </c>
      <c r="H214" s="7">
        <v>101.9</v>
      </c>
      <c r="I214" s="7">
        <v>101.6</v>
      </c>
      <c r="J214" s="7">
        <v>102.3</v>
      </c>
      <c r="K214" s="7">
        <v>93.9</v>
      </c>
      <c r="L214" s="7">
        <v>104.8</v>
      </c>
      <c r="M214" s="7">
        <v>100.4</v>
      </c>
      <c r="N214" s="7">
        <v>101.2</v>
      </c>
      <c r="O214" s="7">
        <v>101.6</v>
      </c>
      <c r="P214" s="7">
        <v>3420.3426052099999</v>
      </c>
      <c r="Q214" s="7">
        <v>12200.041666429999</v>
      </c>
      <c r="R214" s="7">
        <v>2211.94978382</v>
      </c>
      <c r="S214" s="7">
        <v>1465.6085706399999</v>
      </c>
      <c r="T214" s="7">
        <v>13070.67020617</v>
      </c>
      <c r="U214" s="7">
        <v>100.34</v>
      </c>
      <c r="V214" s="7"/>
      <c r="W214" s="7">
        <v>174037.4</v>
      </c>
      <c r="X214" s="7">
        <v>93600.4</v>
      </c>
      <c r="Y214" s="7">
        <v>1733235</v>
      </c>
      <c r="Z214" s="7">
        <v>2696628.47827526</v>
      </c>
      <c r="AA214" s="7">
        <v>12.6</v>
      </c>
      <c r="AB214" s="7">
        <v>203.75</v>
      </c>
      <c r="AC214" s="7">
        <v>1.04</v>
      </c>
      <c r="AD214" s="7">
        <v>70111</v>
      </c>
      <c r="AE214" s="7">
        <v>297621</v>
      </c>
      <c r="AF214" s="7">
        <v>130846</v>
      </c>
      <c r="AG214" s="7">
        <v>4.5999999999999996</v>
      </c>
      <c r="AH214" s="7">
        <v>15620.384271639999</v>
      </c>
      <c r="AI214" s="7">
        <v>3039.0077932499998</v>
      </c>
      <c r="AJ214" s="7">
        <v>9454037.6980000008</v>
      </c>
      <c r="AK214" s="7">
        <v>1506.2814000000001</v>
      </c>
      <c r="AL214" s="7">
        <v>697.74289999999996</v>
      </c>
      <c r="AM214" s="7">
        <v>808.5385</v>
      </c>
      <c r="AN214" s="7">
        <v>1038.8134</v>
      </c>
      <c r="AO214" s="7"/>
      <c r="AP214" s="7"/>
      <c r="AQ214" s="7"/>
      <c r="AR214" s="7"/>
    </row>
    <row r="215" spans="1:44" s="8" customFormat="1" x14ac:dyDescent="0.25">
      <c r="A215" s="4">
        <v>43617</v>
      </c>
      <c r="B215" s="7">
        <v>103.1</v>
      </c>
      <c r="C215" s="7">
        <v>103.2</v>
      </c>
      <c r="D215" s="7">
        <v>103.1</v>
      </c>
      <c r="E215" s="7">
        <v>103.4</v>
      </c>
      <c r="F215" s="7">
        <v>100.60633134</v>
      </c>
      <c r="G215" s="7">
        <v>107.00973553999999</v>
      </c>
      <c r="H215" s="7">
        <v>101.8</v>
      </c>
      <c r="I215" s="7">
        <v>101.9</v>
      </c>
      <c r="J215" s="7">
        <v>101.8</v>
      </c>
      <c r="K215" s="7">
        <v>98.2</v>
      </c>
      <c r="L215" s="7">
        <v>102.5</v>
      </c>
      <c r="M215" s="7">
        <v>99.6</v>
      </c>
      <c r="N215" s="7">
        <v>101.3</v>
      </c>
      <c r="O215" s="7">
        <v>102.9</v>
      </c>
      <c r="P215" s="7">
        <v>4121.9014596699999</v>
      </c>
      <c r="Q215" s="7">
        <v>14461.616389770001</v>
      </c>
      <c r="R215" s="7">
        <v>2375.6717059900002</v>
      </c>
      <c r="S215" s="7">
        <v>1776.1987846</v>
      </c>
      <c r="T215" s="7">
        <v>15946.164712620001</v>
      </c>
      <c r="U215" s="7">
        <v>100.04</v>
      </c>
      <c r="V215" s="7">
        <v>101.196725</v>
      </c>
      <c r="W215" s="7">
        <v>206704.8</v>
      </c>
      <c r="X215" s="7">
        <v>113015.7</v>
      </c>
      <c r="Y215" s="7">
        <v>1763746</v>
      </c>
      <c r="Z215" s="7">
        <v>2710889.97006797</v>
      </c>
      <c r="AA215" s="7">
        <v>12.4</v>
      </c>
      <c r="AB215" s="7">
        <v>202.62</v>
      </c>
      <c r="AC215" s="7">
        <v>1.05</v>
      </c>
      <c r="AD215" s="7">
        <v>69000</v>
      </c>
      <c r="AE215" s="7">
        <v>280303</v>
      </c>
      <c r="AF215" s="7">
        <v>143660</v>
      </c>
      <c r="AG215" s="7">
        <v>4.5999999999999996</v>
      </c>
      <c r="AH215" s="7">
        <v>18583.517849439999</v>
      </c>
      <c r="AI215" s="7">
        <v>3724.3689328800001</v>
      </c>
      <c r="AJ215" s="7">
        <v>11138033.429</v>
      </c>
      <c r="AK215" s="7">
        <v>1680.7457999999999</v>
      </c>
      <c r="AL215" s="7">
        <v>701.55889999999999</v>
      </c>
      <c r="AM215" s="7">
        <v>979.18690000000004</v>
      </c>
      <c r="AN215" s="7">
        <v>1402.94757252</v>
      </c>
      <c r="AO215" s="7"/>
      <c r="AP215" s="7"/>
      <c r="AQ215" s="7"/>
      <c r="AR215" s="7"/>
    </row>
    <row r="216" spans="1:44" s="8" customFormat="1" x14ac:dyDescent="0.25">
      <c r="A216" s="4">
        <v>43647</v>
      </c>
      <c r="B216" s="7">
        <v>103.6</v>
      </c>
      <c r="C216" s="7">
        <v>104.3</v>
      </c>
      <c r="D216" s="7">
        <v>103</v>
      </c>
      <c r="E216" s="7">
        <v>105.6</v>
      </c>
      <c r="F216" s="7">
        <v>99.238060070000003</v>
      </c>
      <c r="G216" s="7">
        <v>107.1962977</v>
      </c>
      <c r="H216" s="7">
        <v>101.5</v>
      </c>
      <c r="I216" s="7">
        <v>101.5</v>
      </c>
      <c r="J216" s="7">
        <v>101.5</v>
      </c>
      <c r="K216" s="7">
        <v>106.1</v>
      </c>
      <c r="L216" s="7">
        <v>103.1</v>
      </c>
      <c r="M216" s="7">
        <v>100</v>
      </c>
      <c r="N216" s="7">
        <v>106.4</v>
      </c>
      <c r="O216" s="7">
        <v>103</v>
      </c>
      <c r="P216" s="7">
        <v>4782.8999999999996</v>
      </c>
      <c r="Q216" s="7">
        <v>17725.630241210001</v>
      </c>
      <c r="R216" s="7">
        <v>2933.6451407099999</v>
      </c>
      <c r="S216" s="7">
        <v>2185.20674818</v>
      </c>
      <c r="T216" s="7">
        <v>18951.57285583</v>
      </c>
      <c r="U216" s="7">
        <v>100.2</v>
      </c>
      <c r="V216" s="7"/>
      <c r="W216" s="7">
        <v>240515.20000000001</v>
      </c>
      <c r="X216" s="7">
        <v>134562.20000000001</v>
      </c>
      <c r="Y216" s="7">
        <v>1755036</v>
      </c>
      <c r="Z216" s="7">
        <v>2650232.74898186</v>
      </c>
      <c r="AA216" s="7">
        <v>11.1</v>
      </c>
      <c r="AB216" s="7">
        <v>197.2</v>
      </c>
      <c r="AC216" s="7">
        <v>1.08</v>
      </c>
      <c r="AD216" s="7">
        <v>73022</v>
      </c>
      <c r="AE216" s="7">
        <v>279974</v>
      </c>
      <c r="AF216" s="7">
        <v>132827</v>
      </c>
      <c r="AG216" s="7">
        <v>4.5999999999999996</v>
      </c>
      <c r="AH216" s="7">
        <v>22508.530241209999</v>
      </c>
      <c r="AI216" s="7">
        <v>4416.2042280100004</v>
      </c>
      <c r="AJ216" s="7">
        <v>13490673.482000001</v>
      </c>
      <c r="AK216" s="7">
        <v>1921.4585</v>
      </c>
      <c r="AL216" s="7">
        <v>661.03309999999999</v>
      </c>
      <c r="AM216" s="7">
        <v>1260.4254000000001</v>
      </c>
      <c r="AN216" s="7">
        <v>1466.066</v>
      </c>
      <c r="AO216" s="7"/>
      <c r="AP216" s="7"/>
      <c r="AQ216" s="7"/>
      <c r="AR216" s="7"/>
    </row>
    <row r="217" spans="1:44" s="8" customFormat="1" x14ac:dyDescent="0.25">
      <c r="A217" s="4">
        <v>43678</v>
      </c>
      <c r="B217" s="7">
        <v>102.7</v>
      </c>
      <c r="C217" s="7">
        <v>103.9</v>
      </c>
      <c r="D217" s="7">
        <v>103</v>
      </c>
      <c r="E217" s="7">
        <v>104.7</v>
      </c>
      <c r="F217" s="7">
        <v>99.750979270000002</v>
      </c>
      <c r="G217" s="7">
        <v>106.97259823</v>
      </c>
      <c r="H217" s="7">
        <v>101.1</v>
      </c>
      <c r="I217" s="7">
        <v>101.3</v>
      </c>
      <c r="J217" s="7">
        <v>101</v>
      </c>
      <c r="K217" s="7">
        <v>103.5</v>
      </c>
      <c r="L217" s="7">
        <v>103.8</v>
      </c>
      <c r="M217" s="7">
        <v>100.6</v>
      </c>
      <c r="N217" s="7">
        <v>103.6</v>
      </c>
      <c r="O217" s="7">
        <v>102.4</v>
      </c>
      <c r="P217" s="7">
        <v>5407.5104890599996</v>
      </c>
      <c r="Q217" s="7">
        <v>20250.3063348</v>
      </c>
      <c r="R217" s="7">
        <v>3256.1605233800001</v>
      </c>
      <c r="S217" s="7">
        <v>2472.8977117600002</v>
      </c>
      <c r="T217" s="7">
        <v>21675.530461729999</v>
      </c>
      <c r="U217" s="7">
        <v>99.76</v>
      </c>
      <c r="V217" s="7"/>
      <c r="W217" s="7">
        <v>275167.8</v>
      </c>
      <c r="X217" s="7">
        <v>155718.9</v>
      </c>
      <c r="Y217" s="7">
        <v>1744062</v>
      </c>
      <c r="Z217" s="7">
        <v>2660738.12749206</v>
      </c>
      <c r="AA217" s="7">
        <v>12.4</v>
      </c>
      <c r="AB217" s="7">
        <v>196.12</v>
      </c>
      <c r="AC217" s="7">
        <v>1.0900000000000001</v>
      </c>
      <c r="AD217" s="7">
        <v>75758</v>
      </c>
      <c r="AE217" s="7">
        <v>279616</v>
      </c>
      <c r="AF217" s="7">
        <v>138239</v>
      </c>
      <c r="AG217" s="7">
        <v>4.5</v>
      </c>
      <c r="AH217" s="7">
        <v>25657.816823860001</v>
      </c>
      <c r="AI217" s="7">
        <v>5058.9833036600003</v>
      </c>
      <c r="AJ217" s="7">
        <v>15037272.517999999</v>
      </c>
      <c r="AK217" s="7">
        <v>1785.41725</v>
      </c>
      <c r="AL217" s="7">
        <v>624.57590000000005</v>
      </c>
      <c r="AM217" s="7">
        <v>1160.8413499999999</v>
      </c>
      <c r="AN217" s="7">
        <v>1262.2413200000001</v>
      </c>
      <c r="AO217" s="7"/>
      <c r="AP217" s="7"/>
      <c r="AQ217" s="7"/>
      <c r="AR217" s="7"/>
    </row>
    <row r="218" spans="1:44" s="8" customFormat="1" x14ac:dyDescent="0.25">
      <c r="A218" s="4">
        <v>43709</v>
      </c>
      <c r="B218" s="7">
        <v>105.3</v>
      </c>
      <c r="C218" s="7">
        <v>105</v>
      </c>
      <c r="D218" s="7">
        <v>102.5</v>
      </c>
      <c r="E218" s="7">
        <v>107.1</v>
      </c>
      <c r="F218" s="7">
        <v>100.55419302</v>
      </c>
      <c r="G218" s="7">
        <v>105.66219119</v>
      </c>
      <c r="H218" s="7">
        <v>100.9</v>
      </c>
      <c r="I218" s="7">
        <v>101.1</v>
      </c>
      <c r="J218" s="7">
        <v>100.8</v>
      </c>
      <c r="K218" s="7">
        <v>106.1</v>
      </c>
      <c r="L218" s="7">
        <v>104.2</v>
      </c>
      <c r="M218" s="7">
        <v>101.3</v>
      </c>
      <c r="N218" s="7">
        <v>105.8</v>
      </c>
      <c r="O218" s="7">
        <v>103.1</v>
      </c>
      <c r="P218" s="7">
        <v>6008.0329051999997</v>
      </c>
      <c r="Q218" s="7">
        <v>22622.554990950001</v>
      </c>
      <c r="R218" s="7">
        <v>3461.75644543</v>
      </c>
      <c r="S218" s="7">
        <v>2760.9676769799999</v>
      </c>
      <c r="T218" s="7">
        <v>24637.086542630001</v>
      </c>
      <c r="U218" s="7">
        <v>99.84</v>
      </c>
      <c r="V218" s="7">
        <v>102.61205101</v>
      </c>
      <c r="W218" s="7">
        <v>311000.40000000002</v>
      </c>
      <c r="X218" s="7">
        <v>175816</v>
      </c>
      <c r="Y218" s="7">
        <v>1721885</v>
      </c>
      <c r="Z218" s="7">
        <v>2742602.8088650601</v>
      </c>
      <c r="AA218" s="7">
        <v>14.6</v>
      </c>
      <c r="AB218" s="7">
        <v>195.6</v>
      </c>
      <c r="AC218" s="7">
        <v>1.05</v>
      </c>
      <c r="AD218" s="7">
        <v>70463</v>
      </c>
      <c r="AE218" s="7">
        <v>280016</v>
      </c>
      <c r="AF218" s="7">
        <v>149368</v>
      </c>
      <c r="AG218" s="7">
        <v>4.5999999999999996</v>
      </c>
      <c r="AH218" s="7">
        <v>28630.587896149998</v>
      </c>
      <c r="AI218" s="7">
        <v>5684.7075663899996</v>
      </c>
      <c r="AJ218" s="7">
        <v>16773064.026000001</v>
      </c>
      <c r="AK218" s="7">
        <v>1777.64085</v>
      </c>
      <c r="AL218" s="7">
        <v>600.52239999999995</v>
      </c>
      <c r="AM218" s="7">
        <v>1177.1184499999999</v>
      </c>
      <c r="AN218" s="7">
        <v>1365.8239799999999</v>
      </c>
      <c r="AO218" s="7"/>
      <c r="AP218" s="7"/>
      <c r="AQ218" s="7"/>
      <c r="AR218" s="7"/>
    </row>
    <row r="219" spans="1:44" s="8" customFormat="1" x14ac:dyDescent="0.25">
      <c r="A219" s="4">
        <v>43739</v>
      </c>
      <c r="B219" s="7">
        <v>106.7</v>
      </c>
      <c r="C219" s="7">
        <v>104.4</v>
      </c>
      <c r="D219" s="7">
        <v>100.3</v>
      </c>
      <c r="E219" s="7">
        <v>107.7</v>
      </c>
      <c r="F219" s="7">
        <v>100.28128135999999</v>
      </c>
      <c r="G219" s="7">
        <v>108.44179179</v>
      </c>
      <c r="H219" s="7">
        <v>101.9</v>
      </c>
      <c r="I219" s="7">
        <v>102.2</v>
      </c>
      <c r="J219" s="7">
        <v>101.6</v>
      </c>
      <c r="K219" s="7">
        <v>110.1</v>
      </c>
      <c r="L219" s="7">
        <v>105</v>
      </c>
      <c r="M219" s="7">
        <v>101.2</v>
      </c>
      <c r="N219" s="7">
        <v>105.4</v>
      </c>
      <c r="O219" s="7">
        <v>103.8</v>
      </c>
      <c r="P219" s="7">
        <v>6676.7239395500001</v>
      </c>
      <c r="Q219" s="7">
        <v>25483.235866380001</v>
      </c>
      <c r="R219" s="7">
        <v>3987.45065067</v>
      </c>
      <c r="S219" s="7">
        <v>3089.03857105</v>
      </c>
      <c r="T219" s="7">
        <v>27703.57786283</v>
      </c>
      <c r="U219" s="7">
        <v>100.13</v>
      </c>
      <c r="V219" s="7"/>
      <c r="W219" s="7">
        <v>348453.2</v>
      </c>
      <c r="X219" s="7">
        <v>198937.60000000001</v>
      </c>
      <c r="Y219" s="7">
        <v>1651014</v>
      </c>
      <c r="Z219" s="7">
        <v>2743192.2389271599</v>
      </c>
      <c r="AA219" s="7">
        <v>13.2</v>
      </c>
      <c r="AB219" s="7">
        <v>195.15</v>
      </c>
      <c r="AC219" s="7">
        <v>1.04</v>
      </c>
      <c r="AD219" s="7">
        <v>74433</v>
      </c>
      <c r="AE219" s="7">
        <v>267227</v>
      </c>
      <c r="AF219" s="7">
        <v>144134</v>
      </c>
      <c r="AG219" s="7">
        <v>4.5999999999999996</v>
      </c>
      <c r="AH219" s="7">
        <v>32159.95980592</v>
      </c>
      <c r="AI219" s="7">
        <v>6313.0976323100003</v>
      </c>
      <c r="AJ219" s="7">
        <v>18945712.824000001</v>
      </c>
      <c r="AK219" s="7">
        <v>1636.4457</v>
      </c>
      <c r="AL219" s="7">
        <v>668.69100000000003</v>
      </c>
      <c r="AM219" s="7">
        <v>967.75469999999996</v>
      </c>
      <c r="AN219" s="7">
        <v>1567.0169000000001</v>
      </c>
      <c r="AO219" s="7"/>
      <c r="AP219" s="7"/>
      <c r="AQ219" s="7"/>
      <c r="AR219" s="7"/>
    </row>
    <row r="220" spans="1:44" s="8" customFormat="1" x14ac:dyDescent="0.25">
      <c r="A220" s="4">
        <v>43770</v>
      </c>
      <c r="B220" s="7">
        <v>98.6</v>
      </c>
      <c r="C220" s="7">
        <v>101.5</v>
      </c>
      <c r="D220" s="7">
        <v>101</v>
      </c>
      <c r="E220" s="7">
        <v>101.9</v>
      </c>
      <c r="F220" s="7">
        <v>98.791236690000005</v>
      </c>
      <c r="G220" s="7">
        <v>105.13213834</v>
      </c>
      <c r="H220" s="7">
        <v>102.6</v>
      </c>
      <c r="I220" s="7">
        <v>103.1</v>
      </c>
      <c r="J220" s="7">
        <v>102</v>
      </c>
      <c r="K220" s="7">
        <v>108.6</v>
      </c>
      <c r="L220" s="7">
        <v>105.4</v>
      </c>
      <c r="M220" s="7">
        <v>100.3</v>
      </c>
      <c r="N220" s="7">
        <v>106</v>
      </c>
      <c r="O220" s="7">
        <v>102.7</v>
      </c>
      <c r="P220" s="7">
        <v>7265.40839349</v>
      </c>
      <c r="Q220" s="7">
        <v>27670.925658069998</v>
      </c>
      <c r="R220" s="7">
        <v>4233.03160768</v>
      </c>
      <c r="S220" s="7">
        <v>3404.0962457199998</v>
      </c>
      <c r="T220" s="7">
        <v>30730.837096560001</v>
      </c>
      <c r="U220" s="7">
        <v>100.28</v>
      </c>
      <c r="V220" s="7"/>
      <c r="W220" s="7">
        <v>384694.6</v>
      </c>
      <c r="X220" s="7">
        <v>221208.5</v>
      </c>
      <c r="Y220" s="7">
        <v>1578878</v>
      </c>
      <c r="Z220" s="7">
        <v>2770853.9356252402</v>
      </c>
      <c r="AA220" s="7">
        <v>12.5</v>
      </c>
      <c r="AB220" s="7">
        <v>193.5</v>
      </c>
      <c r="AC220" s="7">
        <v>1.03</v>
      </c>
      <c r="AD220" s="7">
        <v>78122</v>
      </c>
      <c r="AE220" s="7">
        <v>270829</v>
      </c>
      <c r="AF220" s="7">
        <v>148855</v>
      </c>
      <c r="AG220" s="7">
        <v>4.5</v>
      </c>
      <c r="AH220" s="7">
        <v>34936.334051559999</v>
      </c>
      <c r="AI220" s="7">
        <v>6940.5678266200002</v>
      </c>
      <c r="AJ220" s="7">
        <v>20398400.329999998</v>
      </c>
      <c r="AK220" s="7">
        <v>1354.4623510599999</v>
      </c>
      <c r="AL220" s="7">
        <v>588.68449999999996</v>
      </c>
      <c r="AM220" s="7">
        <v>765.77790000000005</v>
      </c>
      <c r="AN220" s="7">
        <v>1411.0711845400001</v>
      </c>
      <c r="AO220" s="7"/>
      <c r="AP220" s="7"/>
      <c r="AQ220" s="7"/>
      <c r="AR220" s="7"/>
    </row>
    <row r="221" spans="1:44" s="8" customFormat="1" x14ac:dyDescent="0.25">
      <c r="A221" s="4">
        <v>43800</v>
      </c>
      <c r="B221" s="7">
        <v>100.2</v>
      </c>
      <c r="C221" s="7">
        <v>102.6</v>
      </c>
      <c r="D221" s="7">
        <v>101.6</v>
      </c>
      <c r="E221" s="7">
        <v>104.4</v>
      </c>
      <c r="F221" s="7">
        <v>98.722529629999997</v>
      </c>
      <c r="G221" s="7">
        <v>105.37796335</v>
      </c>
      <c r="H221" s="7">
        <v>101.8</v>
      </c>
      <c r="I221" s="7">
        <v>101.8</v>
      </c>
      <c r="J221" s="7">
        <v>101.9</v>
      </c>
      <c r="K221" s="7">
        <v>106.7</v>
      </c>
      <c r="L221" s="7">
        <v>105.1</v>
      </c>
      <c r="M221" s="7">
        <v>101</v>
      </c>
      <c r="N221" s="7">
        <v>105.8</v>
      </c>
      <c r="O221" s="7">
        <v>106.9</v>
      </c>
      <c r="P221" s="7">
        <v>7924.2508281199998</v>
      </c>
      <c r="Q221" s="7">
        <v>31573.33578257</v>
      </c>
      <c r="R221" s="7">
        <v>4543.1875373499997</v>
      </c>
      <c r="S221" s="7">
        <v>3956.4104718600001</v>
      </c>
      <c r="T221" s="7">
        <v>36995.282646500003</v>
      </c>
      <c r="U221" s="7">
        <v>100.36</v>
      </c>
      <c r="V221" s="7">
        <v>102.85141808</v>
      </c>
      <c r="W221" s="7">
        <v>424467.7</v>
      </c>
      <c r="X221" s="7">
        <v>244348.5</v>
      </c>
      <c r="Y221" s="7">
        <v>1488060</v>
      </c>
      <c r="Z221" s="7">
        <v>2764886.4072119398</v>
      </c>
      <c r="AA221" s="7">
        <v>15.3</v>
      </c>
      <c r="AB221" s="7">
        <v>192.76</v>
      </c>
      <c r="AC221" s="7">
        <v>1.05</v>
      </c>
      <c r="AD221" s="7">
        <v>79944</v>
      </c>
      <c r="AE221" s="7">
        <v>262929</v>
      </c>
      <c r="AF221" s="7">
        <v>170156</v>
      </c>
      <c r="AG221" s="7">
        <v>4.5</v>
      </c>
      <c r="AH221" s="7">
        <v>39110.300769490001</v>
      </c>
      <c r="AI221" s="7">
        <v>7884.4996612699997</v>
      </c>
      <c r="AJ221" s="7">
        <v>22736989.763</v>
      </c>
      <c r="AK221" s="7">
        <v>2161.5733403499999</v>
      </c>
      <c r="AL221" s="7">
        <v>658.8424</v>
      </c>
      <c r="AM221" s="7">
        <v>1503.3675000000001</v>
      </c>
      <c r="AN221" s="7">
        <v>3286.8983338399999</v>
      </c>
      <c r="AO221" s="7"/>
      <c r="AP221" s="7"/>
      <c r="AQ221" s="7"/>
      <c r="AR221" s="7"/>
    </row>
    <row r="222" spans="1:44" s="8" customFormat="1" x14ac:dyDescent="0.25">
      <c r="A222" s="4">
        <v>43831</v>
      </c>
      <c r="B222" s="7">
        <v>102.8</v>
      </c>
      <c r="C222" s="7">
        <v>101.5</v>
      </c>
      <c r="D222" s="7">
        <v>100.6</v>
      </c>
      <c r="E222" s="7">
        <v>104</v>
      </c>
      <c r="F222" s="7">
        <v>96.132433829999997</v>
      </c>
      <c r="G222" s="7">
        <v>106.48262923999999</v>
      </c>
      <c r="H222" s="7">
        <v>102.8</v>
      </c>
      <c r="I222" s="7">
        <v>103.4</v>
      </c>
      <c r="J222" s="7">
        <v>102.2</v>
      </c>
      <c r="K222" s="7">
        <v>107.4</v>
      </c>
      <c r="L222" s="7">
        <v>102.3</v>
      </c>
      <c r="M222" s="7">
        <v>103.5</v>
      </c>
      <c r="N222" s="7">
        <v>102.9</v>
      </c>
      <c r="O222" s="7">
        <v>106.5</v>
      </c>
      <c r="P222" s="7">
        <v>615.94278836000001</v>
      </c>
      <c r="Q222" s="7">
        <v>1974.22272137</v>
      </c>
      <c r="R222" s="7">
        <v>171.66265573999999</v>
      </c>
      <c r="S222" s="7">
        <v>216.27159288999999</v>
      </c>
      <c r="T222" s="7">
        <v>2222.3520650999999</v>
      </c>
      <c r="U222" s="7">
        <v>100.4</v>
      </c>
      <c r="V222" s="7"/>
      <c r="W222" s="7">
        <v>31099.8</v>
      </c>
      <c r="X222" s="7">
        <v>16107.5</v>
      </c>
      <c r="Y222" s="7">
        <v>1463622</v>
      </c>
      <c r="Z222" s="7">
        <v>2699568.0421965099</v>
      </c>
      <c r="AA222" s="7">
        <v>13.5</v>
      </c>
      <c r="AB222" s="7">
        <v>195.03</v>
      </c>
      <c r="AC222" s="7">
        <v>1.03</v>
      </c>
      <c r="AD222" s="7">
        <v>81494</v>
      </c>
      <c r="AE222" s="7">
        <v>250712</v>
      </c>
      <c r="AF222" s="7">
        <v>99369</v>
      </c>
      <c r="AG222" s="7">
        <v>4.5</v>
      </c>
      <c r="AH222" s="7">
        <v>2590.1655097299999</v>
      </c>
      <c r="AI222" s="7">
        <v>479.72990340000001</v>
      </c>
      <c r="AJ222" s="7">
        <v>1486944.392</v>
      </c>
      <c r="AK222" s="7">
        <v>1556.5494000000001</v>
      </c>
      <c r="AL222" s="7">
        <v>615.94280000000003</v>
      </c>
      <c r="AM222" s="7">
        <v>940.60659999999996</v>
      </c>
      <c r="AN222" s="7">
        <v>1624.3722</v>
      </c>
      <c r="AO222" s="7"/>
      <c r="AP222" s="7"/>
      <c r="AQ222" s="7"/>
      <c r="AR222" s="7"/>
    </row>
    <row r="223" spans="1:44" s="8" customFormat="1" x14ac:dyDescent="0.25">
      <c r="A223" s="4">
        <v>43862</v>
      </c>
      <c r="B223" s="7">
        <v>103.5</v>
      </c>
      <c r="C223" s="7">
        <v>104.9</v>
      </c>
      <c r="D223" s="7">
        <v>103.2</v>
      </c>
      <c r="E223" s="7">
        <v>107.7</v>
      </c>
      <c r="F223" s="7">
        <v>99.523277890000003</v>
      </c>
      <c r="G223" s="7">
        <v>105.54413391999999</v>
      </c>
      <c r="H223" s="7">
        <v>104.9</v>
      </c>
      <c r="I223" s="7">
        <v>105.4</v>
      </c>
      <c r="J223" s="7">
        <v>104.3</v>
      </c>
      <c r="K223" s="7">
        <v>107.2</v>
      </c>
      <c r="L223" s="7">
        <v>103.7</v>
      </c>
      <c r="M223" s="7">
        <v>102.6</v>
      </c>
      <c r="N223" s="7">
        <v>103.1</v>
      </c>
      <c r="O223" s="7">
        <v>105.7</v>
      </c>
      <c r="P223" s="7">
        <v>1224.2689212299999</v>
      </c>
      <c r="Q223" s="7">
        <v>3909.7710787699998</v>
      </c>
      <c r="R223" s="7">
        <v>302.55469529999999</v>
      </c>
      <c r="S223" s="7">
        <v>540.24262842999997</v>
      </c>
      <c r="T223" s="7">
        <v>5070.5963281799995</v>
      </c>
      <c r="U223" s="7">
        <v>100.33</v>
      </c>
      <c r="V223" s="7"/>
      <c r="W223" s="7">
        <v>60181.2</v>
      </c>
      <c r="X223" s="7">
        <v>33843.5</v>
      </c>
      <c r="Y223" s="7">
        <v>1495554</v>
      </c>
      <c r="Z223" s="7">
        <v>2718607.2588621899</v>
      </c>
      <c r="AA223" s="7">
        <v>10.3</v>
      </c>
      <c r="AB223" s="7">
        <v>193.76</v>
      </c>
      <c r="AC223" s="7">
        <v>1.02</v>
      </c>
      <c r="AD223" s="7">
        <v>74350</v>
      </c>
      <c r="AE223" s="7">
        <v>239186</v>
      </c>
      <c r="AF223" s="7">
        <v>119073</v>
      </c>
      <c r="AG223" s="7">
        <v>4.5</v>
      </c>
      <c r="AH223" s="7">
        <v>5134.0380620100004</v>
      </c>
      <c r="AI223" s="7">
        <v>1156.61343551</v>
      </c>
      <c r="AJ223" s="7">
        <v>2851205.9410000001</v>
      </c>
      <c r="AK223" s="7">
        <v>1262.34075102</v>
      </c>
      <c r="AL223" s="7">
        <v>608.3261</v>
      </c>
      <c r="AM223" s="7">
        <v>652.89509999999996</v>
      </c>
      <c r="AN223" s="7">
        <v>1357.80189496</v>
      </c>
      <c r="AO223" s="7"/>
      <c r="AP223" s="7"/>
      <c r="AQ223" s="7"/>
      <c r="AR223" s="7"/>
    </row>
    <row r="224" spans="1:44" s="8" customFormat="1" x14ac:dyDescent="0.25">
      <c r="A224" s="4">
        <v>43891</v>
      </c>
      <c r="B224" s="7">
        <v>102.4</v>
      </c>
      <c r="C224" s="7">
        <v>102.7</v>
      </c>
      <c r="D224" s="7">
        <v>99.9</v>
      </c>
      <c r="E224" s="7">
        <v>106.4</v>
      </c>
      <c r="F224" s="7">
        <v>93.170035479999996</v>
      </c>
      <c r="G224" s="7">
        <v>75.870934099999999</v>
      </c>
      <c r="H224" s="7">
        <v>106.9</v>
      </c>
      <c r="I224" s="7">
        <v>107.7</v>
      </c>
      <c r="J224" s="7">
        <v>106.1</v>
      </c>
      <c r="K224" s="7">
        <v>106.6</v>
      </c>
      <c r="L224" s="7">
        <v>93.7</v>
      </c>
      <c r="M224" s="7">
        <v>95.6</v>
      </c>
      <c r="N224" s="7">
        <v>103</v>
      </c>
      <c r="O224" s="7">
        <v>105.9</v>
      </c>
      <c r="P224" s="7">
        <v>1787.93159601</v>
      </c>
      <c r="Q224" s="7">
        <v>7435.4080969400002</v>
      </c>
      <c r="R224" s="7">
        <v>1203.9633144100001</v>
      </c>
      <c r="S224" s="7">
        <v>905.72255935999999</v>
      </c>
      <c r="T224" s="7">
        <v>8601.9419106999994</v>
      </c>
      <c r="U224" s="7">
        <v>100.55</v>
      </c>
      <c r="V224" s="7">
        <v>101.37578502</v>
      </c>
      <c r="W224" s="7">
        <v>90724.2</v>
      </c>
      <c r="X224" s="7">
        <v>53507.6</v>
      </c>
      <c r="Y224" s="7">
        <v>1492705</v>
      </c>
      <c r="Z224" s="7">
        <v>2723571.0276667499</v>
      </c>
      <c r="AA224" s="7">
        <v>9.5</v>
      </c>
      <c r="AB224" s="7">
        <v>191.14</v>
      </c>
      <c r="AC224" s="7">
        <v>1.03</v>
      </c>
      <c r="AD224" s="7">
        <v>72930</v>
      </c>
      <c r="AE224" s="7">
        <v>257146</v>
      </c>
      <c r="AF224" s="7">
        <v>157738</v>
      </c>
      <c r="AG224" s="7">
        <v>4.5999999999999996</v>
      </c>
      <c r="AH224" s="7">
        <v>9223.3396929499995</v>
      </c>
      <c r="AI224" s="7">
        <v>1901.4990722</v>
      </c>
      <c r="AJ224" s="7">
        <v>5532167.8420000002</v>
      </c>
      <c r="AK224" s="7">
        <v>1912.4462176699999</v>
      </c>
      <c r="AL224" s="7">
        <v>563.66269999999997</v>
      </c>
      <c r="AM224" s="7">
        <v>1347.8016</v>
      </c>
      <c r="AN224" s="7">
        <v>1635.7814332999999</v>
      </c>
      <c r="AO224" s="7"/>
      <c r="AP224" s="7"/>
      <c r="AQ224" s="7"/>
      <c r="AR224" s="7"/>
    </row>
    <row r="225" spans="1:44" s="8" customFormat="1" x14ac:dyDescent="0.25">
      <c r="A225" s="4">
        <v>43922</v>
      </c>
      <c r="B225" s="7">
        <v>94.3</v>
      </c>
      <c r="C225" s="7">
        <v>95.6</v>
      </c>
      <c r="D225" s="7">
        <v>99.1</v>
      </c>
      <c r="E225" s="7">
        <v>92.6</v>
      </c>
      <c r="F225" s="7">
        <v>94.03386261</v>
      </c>
      <c r="G225" s="7">
        <v>16.123203180000001</v>
      </c>
      <c r="H225" s="7">
        <v>78</v>
      </c>
      <c r="I225" s="7">
        <v>65</v>
      </c>
      <c r="J225" s="7">
        <v>91.8</v>
      </c>
      <c r="K225" s="7">
        <v>86.8</v>
      </c>
      <c r="L225" s="7">
        <v>45.5</v>
      </c>
      <c r="M225" s="7">
        <v>63.6</v>
      </c>
      <c r="N225" s="7">
        <v>103.1</v>
      </c>
      <c r="O225" s="7">
        <v>98</v>
      </c>
      <c r="P225" s="7">
        <v>2222.4923023000001</v>
      </c>
      <c r="Q225" s="7">
        <v>10964.66537251</v>
      </c>
      <c r="R225" s="7">
        <v>1703.57276121</v>
      </c>
      <c r="S225" s="7">
        <v>1192.5403619900001</v>
      </c>
      <c r="T225" s="7">
        <v>12244.69491222</v>
      </c>
      <c r="U225" s="7">
        <v>100.83</v>
      </c>
      <c r="V225" s="7"/>
      <c r="W225" s="7">
        <v>115742</v>
      </c>
      <c r="X225" s="7">
        <v>70465.5</v>
      </c>
      <c r="Y225" s="7">
        <v>1346476</v>
      </c>
      <c r="Z225" s="7">
        <v>1999305.2656320599</v>
      </c>
      <c r="AA225" s="7">
        <v>7.4</v>
      </c>
      <c r="AB225" s="7">
        <v>177.41</v>
      </c>
      <c r="AC225" s="7">
        <v>0.99</v>
      </c>
      <c r="AD225" s="7">
        <v>67755</v>
      </c>
      <c r="AE225" s="7">
        <v>274995</v>
      </c>
      <c r="AF225" s="7">
        <v>38922</v>
      </c>
      <c r="AG225" s="7">
        <v>5.7</v>
      </c>
      <c r="AH225" s="7">
        <v>13187.15767481</v>
      </c>
      <c r="AI225" s="7">
        <v>2557.4381671900001</v>
      </c>
      <c r="AJ225" s="7">
        <v>7305662.1629999997</v>
      </c>
      <c r="AK225" s="7">
        <v>2270.6567824200001</v>
      </c>
      <c r="AL225" s="7">
        <v>434.5607</v>
      </c>
      <c r="AM225" s="7">
        <v>1835.7464</v>
      </c>
      <c r="AN225" s="7">
        <v>2137.3834268599999</v>
      </c>
      <c r="AO225" s="7"/>
      <c r="AP225" s="7"/>
      <c r="AQ225" s="7"/>
      <c r="AR225" s="7"/>
    </row>
    <row r="226" spans="1:44" s="8" customFormat="1" x14ac:dyDescent="0.25">
      <c r="A226" s="4">
        <v>43952</v>
      </c>
      <c r="B226" s="7">
        <v>95.8</v>
      </c>
      <c r="C226" s="7">
        <v>92.2</v>
      </c>
      <c r="D226" s="7">
        <v>87.7</v>
      </c>
      <c r="E226" s="7">
        <v>95.4</v>
      </c>
      <c r="F226" s="7">
        <v>90.781296549999993</v>
      </c>
      <c r="G226" s="7">
        <v>17.515478420000001</v>
      </c>
      <c r="H226" s="7">
        <v>82.5</v>
      </c>
      <c r="I226" s="7">
        <v>73.2</v>
      </c>
      <c r="J226" s="7">
        <v>92.4</v>
      </c>
      <c r="K226" s="7">
        <v>89.3</v>
      </c>
      <c r="L226" s="7">
        <v>44.9</v>
      </c>
      <c r="M226" s="7">
        <v>62.4</v>
      </c>
      <c r="N226" s="7">
        <v>103.2</v>
      </c>
      <c r="O226" s="7">
        <v>101</v>
      </c>
      <c r="P226" s="7">
        <v>2436.7272847300001</v>
      </c>
      <c r="Q226" s="7">
        <v>12937.247163010001</v>
      </c>
      <c r="R226" s="7">
        <v>1900.0962765100001</v>
      </c>
      <c r="S226" s="7">
        <v>1454.4950053800001</v>
      </c>
      <c r="T226" s="7">
        <v>14986.50619086</v>
      </c>
      <c r="U226" s="7">
        <v>100.27</v>
      </c>
      <c r="V226" s="7"/>
      <c r="W226" s="7">
        <v>137320.5</v>
      </c>
      <c r="X226" s="7">
        <v>87294.399999999994</v>
      </c>
      <c r="Y226" s="7">
        <v>1384849</v>
      </c>
      <c r="Z226" s="7">
        <v>2177803.2121973899</v>
      </c>
      <c r="AA226" s="7">
        <v>3.8</v>
      </c>
      <c r="AB226" s="7">
        <v>172.48</v>
      </c>
      <c r="AC226" s="7">
        <v>0.99</v>
      </c>
      <c r="AD226" s="7">
        <v>70635</v>
      </c>
      <c r="AE226" s="7">
        <v>277361</v>
      </c>
      <c r="AF226" s="7">
        <v>63033</v>
      </c>
      <c r="AG226" s="7">
        <v>6.1</v>
      </c>
      <c r="AH226" s="7">
        <v>15373.97444774</v>
      </c>
      <c r="AI226" s="7">
        <v>3166.1607065399999</v>
      </c>
      <c r="AJ226" s="7">
        <v>8518583.7860000003</v>
      </c>
      <c r="AK226" s="7">
        <v>889.04727446000004</v>
      </c>
      <c r="AL226" s="7">
        <v>214.23500000000001</v>
      </c>
      <c r="AM226" s="7">
        <v>674.67100000000005</v>
      </c>
      <c r="AN226" s="7">
        <v>1409.4037598699999</v>
      </c>
      <c r="AO226" s="7"/>
      <c r="AP226" s="7"/>
      <c r="AQ226" s="7"/>
      <c r="AR226" s="7"/>
    </row>
    <row r="227" spans="1:44" s="8" customFormat="1" x14ac:dyDescent="0.25">
      <c r="A227" s="4">
        <v>43983</v>
      </c>
      <c r="B227" s="7">
        <v>97.9</v>
      </c>
      <c r="C227" s="7">
        <v>93.3</v>
      </c>
      <c r="D227" s="7">
        <v>87</v>
      </c>
      <c r="E227" s="7">
        <v>97.9</v>
      </c>
      <c r="F227" s="7">
        <v>90.455769029999999</v>
      </c>
      <c r="G227" s="7">
        <v>28.343909109999998</v>
      </c>
      <c r="H227" s="7">
        <v>93.9</v>
      </c>
      <c r="I227" s="7">
        <v>91.2</v>
      </c>
      <c r="J227" s="7">
        <v>97</v>
      </c>
      <c r="K227" s="7">
        <v>100.2</v>
      </c>
      <c r="L227" s="7">
        <v>53.8</v>
      </c>
      <c r="M227" s="7">
        <v>70.3</v>
      </c>
      <c r="N227" s="7">
        <v>103</v>
      </c>
      <c r="O227" s="7">
        <v>100.6</v>
      </c>
      <c r="P227" s="7">
        <v>2661.04676131</v>
      </c>
      <c r="Q227" s="7">
        <v>15215.02102887</v>
      </c>
      <c r="R227" s="7">
        <v>2077.7388036000002</v>
      </c>
      <c r="S227" s="7">
        <v>1773.61587502</v>
      </c>
      <c r="T227" s="7">
        <v>18725.885344800001</v>
      </c>
      <c r="U227" s="7">
        <v>100.22</v>
      </c>
      <c r="V227" s="7">
        <v>92.193158699999998</v>
      </c>
      <c r="W227" s="7">
        <v>162191.1</v>
      </c>
      <c r="X227" s="7">
        <v>105923.1</v>
      </c>
      <c r="Y227" s="7">
        <v>1518008</v>
      </c>
      <c r="Z227" s="7">
        <v>2474445.4686661302</v>
      </c>
      <c r="AA227" s="7">
        <v>5.5</v>
      </c>
      <c r="AB227" s="7">
        <v>183</v>
      </c>
      <c r="AC227" s="7">
        <v>1.03</v>
      </c>
      <c r="AD227" s="7">
        <v>74167</v>
      </c>
      <c r="AE227" s="7">
        <v>270126</v>
      </c>
      <c r="AF227" s="7">
        <v>122622</v>
      </c>
      <c r="AG227" s="7">
        <v>6.3</v>
      </c>
      <c r="AH227" s="7">
        <v>17876.067790190002</v>
      </c>
      <c r="AI227" s="7">
        <v>3842.4121222099998</v>
      </c>
      <c r="AJ227" s="7">
        <v>9915273.9140000008</v>
      </c>
      <c r="AK227" s="7">
        <v>1200.83014039</v>
      </c>
      <c r="AL227" s="7">
        <v>224.31950000000001</v>
      </c>
      <c r="AM227" s="7">
        <v>976.12419999999997</v>
      </c>
      <c r="AN227" s="7">
        <v>1750.27250789</v>
      </c>
      <c r="AO227" s="7"/>
      <c r="AP227" s="7"/>
      <c r="AQ227" s="7"/>
      <c r="AR227" s="7"/>
    </row>
    <row r="228" spans="1:44" s="8" customFormat="1" x14ac:dyDescent="0.25">
      <c r="A228" s="4">
        <v>44013</v>
      </c>
      <c r="B228" s="7">
        <v>99.6</v>
      </c>
      <c r="C228" s="7">
        <v>94.3</v>
      </c>
      <c r="D228" s="7">
        <v>86.1</v>
      </c>
      <c r="E228" s="7">
        <v>100.2</v>
      </c>
      <c r="F228" s="7">
        <v>92.077954570000003</v>
      </c>
      <c r="G228" s="7">
        <v>44.875718220000003</v>
      </c>
      <c r="H228" s="7">
        <v>99.5</v>
      </c>
      <c r="I228" s="7">
        <v>99.6</v>
      </c>
      <c r="J228" s="7">
        <v>99.6</v>
      </c>
      <c r="K228" s="7">
        <v>101.2</v>
      </c>
      <c r="L228" s="7">
        <v>72.3</v>
      </c>
      <c r="M228" s="7">
        <v>79.400000000000006</v>
      </c>
      <c r="N228" s="7">
        <v>104.2</v>
      </c>
      <c r="O228" s="7">
        <v>102.9</v>
      </c>
      <c r="P228" s="7">
        <v>3002.0715489300001</v>
      </c>
      <c r="Q228" s="7">
        <v>18011.50471447</v>
      </c>
      <c r="R228" s="7">
        <v>2476.0036623400001</v>
      </c>
      <c r="S228" s="7">
        <v>2207.6247640500001</v>
      </c>
      <c r="T228" s="7">
        <v>22278.897620979998</v>
      </c>
      <c r="U228" s="7">
        <v>100.35</v>
      </c>
      <c r="V228" s="7"/>
      <c r="W228" s="7">
        <v>184238.8</v>
      </c>
      <c r="X228" s="7">
        <v>124603.2</v>
      </c>
      <c r="Y228" s="7">
        <v>1639088</v>
      </c>
      <c r="Z228" s="7">
        <v>2541945.0949723101</v>
      </c>
      <c r="AA228" s="7">
        <v>4.9000000000000004</v>
      </c>
      <c r="AB228" s="7">
        <v>190.94</v>
      </c>
      <c r="AC228" s="7">
        <v>1.0900000000000001</v>
      </c>
      <c r="AD228" s="7">
        <v>77955</v>
      </c>
      <c r="AE228" s="7">
        <v>254036</v>
      </c>
      <c r="AF228" s="7">
        <v>141924</v>
      </c>
      <c r="AG228" s="7">
        <v>6.3</v>
      </c>
      <c r="AH228" s="7">
        <v>21013.576263399998</v>
      </c>
      <c r="AI228" s="7">
        <v>4513.5525573200002</v>
      </c>
      <c r="AJ228" s="7">
        <v>11867275.392000001</v>
      </c>
      <c r="AK228" s="7">
        <v>1307.8352401899999</v>
      </c>
      <c r="AL228" s="7">
        <v>341.0247</v>
      </c>
      <c r="AM228" s="7">
        <v>966.39689999999996</v>
      </c>
      <c r="AN228" s="7">
        <v>1879.87291691</v>
      </c>
      <c r="AO228" s="7"/>
      <c r="AP228" s="7"/>
      <c r="AQ228" s="7"/>
      <c r="AR228" s="7"/>
    </row>
    <row r="229" spans="1:44" s="8" customFormat="1" x14ac:dyDescent="0.25">
      <c r="A229" s="4">
        <v>44044</v>
      </c>
      <c r="B229" s="7">
        <v>100.3</v>
      </c>
      <c r="C229" s="7">
        <v>96</v>
      </c>
      <c r="D229" s="7">
        <v>89.5</v>
      </c>
      <c r="E229" s="7">
        <v>100.8</v>
      </c>
      <c r="F229" s="7">
        <v>95.413227930000005</v>
      </c>
      <c r="G229" s="7">
        <v>59.399947750000003</v>
      </c>
      <c r="H229" s="7">
        <v>99.3</v>
      </c>
      <c r="I229" s="7">
        <v>100.8</v>
      </c>
      <c r="J229" s="7">
        <v>97.9</v>
      </c>
      <c r="K229" s="7">
        <v>99.2</v>
      </c>
      <c r="L229" s="7">
        <v>81.900000000000006</v>
      </c>
      <c r="M229" s="7">
        <v>86.2</v>
      </c>
      <c r="N229" s="7">
        <v>104.2</v>
      </c>
      <c r="O229" s="7">
        <v>100.1</v>
      </c>
      <c r="P229" s="7">
        <v>3406.95099458</v>
      </c>
      <c r="Q229" s="7">
        <v>20263.823793060001</v>
      </c>
      <c r="R229" s="7">
        <v>2711.1337683100001</v>
      </c>
      <c r="S229" s="7">
        <v>2537.14289762</v>
      </c>
      <c r="T229" s="7">
        <v>25237.420719059999</v>
      </c>
      <c r="U229" s="7">
        <v>99.96</v>
      </c>
      <c r="V229" s="7"/>
      <c r="W229" s="7">
        <v>208130.7</v>
      </c>
      <c r="X229" s="7">
        <v>143777.5</v>
      </c>
      <c r="Y229" s="7">
        <v>1692463</v>
      </c>
      <c r="Z229" s="7">
        <v>2552138.05716968</v>
      </c>
      <c r="AA229" s="7">
        <v>3.3</v>
      </c>
      <c r="AB229" s="7">
        <v>192.89</v>
      </c>
      <c r="AC229" s="7">
        <v>1.1100000000000001</v>
      </c>
      <c r="AD229" s="7">
        <v>80000</v>
      </c>
      <c r="AE229" s="7">
        <v>232400</v>
      </c>
      <c r="AF229" s="7">
        <v>137517</v>
      </c>
      <c r="AG229" s="7">
        <v>6.5</v>
      </c>
      <c r="AH229" s="7">
        <v>23670.774787639999</v>
      </c>
      <c r="AI229" s="7">
        <v>5153.4930696700003</v>
      </c>
      <c r="AJ229" s="7">
        <v>13198330.494000001</v>
      </c>
      <c r="AK229" s="7">
        <v>1288.6242545600001</v>
      </c>
      <c r="AL229" s="7">
        <v>404.87949458000003</v>
      </c>
      <c r="AM229" s="7">
        <v>883.26663035000001</v>
      </c>
      <c r="AN229" s="7">
        <v>1461.8965744100001</v>
      </c>
      <c r="AO229" s="7"/>
      <c r="AP229" s="7"/>
      <c r="AQ229" s="7"/>
      <c r="AR229" s="7"/>
    </row>
    <row r="230" spans="1:44" s="8" customFormat="1" x14ac:dyDescent="0.25">
      <c r="A230" s="4">
        <v>44075</v>
      </c>
      <c r="B230" s="7">
        <v>103.1</v>
      </c>
      <c r="C230" s="7">
        <v>96.6</v>
      </c>
      <c r="D230" s="7">
        <v>90.8</v>
      </c>
      <c r="E230" s="7">
        <v>100.6</v>
      </c>
      <c r="F230" s="7">
        <v>96.590560760000002</v>
      </c>
      <c r="G230" s="7">
        <v>63.543493869999999</v>
      </c>
      <c r="H230" s="7">
        <v>98.8</v>
      </c>
      <c r="I230" s="7">
        <v>99.9</v>
      </c>
      <c r="J230" s="7">
        <v>97.8</v>
      </c>
      <c r="K230" s="7">
        <v>101.3</v>
      </c>
      <c r="L230" s="7">
        <v>86.1</v>
      </c>
      <c r="M230" s="7">
        <v>90.9</v>
      </c>
      <c r="N230" s="7">
        <v>102.3</v>
      </c>
      <c r="O230" s="7">
        <v>102.2</v>
      </c>
      <c r="P230" s="7">
        <v>3854.0139210500001</v>
      </c>
      <c r="Q230" s="7">
        <v>22700.195255219998</v>
      </c>
      <c r="R230" s="7">
        <v>2987.3133643299998</v>
      </c>
      <c r="S230" s="7">
        <v>2862.8411431300001</v>
      </c>
      <c r="T230" s="7">
        <v>28414.634920259999</v>
      </c>
      <c r="U230" s="7">
        <v>99.93</v>
      </c>
      <c r="V230" s="7">
        <v>96.542036710000005</v>
      </c>
      <c r="W230" s="7">
        <v>240817.3</v>
      </c>
      <c r="X230" s="7">
        <v>163687.5</v>
      </c>
      <c r="Y230" s="7">
        <v>1774044</v>
      </c>
      <c r="Z230" s="7">
        <v>2654625.9546198002</v>
      </c>
      <c r="AA230" s="7">
        <v>10.5</v>
      </c>
      <c r="AB230" s="7">
        <v>194.1</v>
      </c>
      <c r="AC230" s="7">
        <v>1.07</v>
      </c>
      <c r="AD230" s="7">
        <v>80000</v>
      </c>
      <c r="AE230" s="7">
        <v>214670</v>
      </c>
      <c r="AF230" s="7">
        <v>154409</v>
      </c>
      <c r="AG230" s="7">
        <v>6.4</v>
      </c>
      <c r="AH230" s="7">
        <v>26554.20917627</v>
      </c>
      <c r="AI230" s="7">
        <v>5794.1814401000001</v>
      </c>
      <c r="AJ230" s="7">
        <v>14818428.82</v>
      </c>
      <c r="AK230" s="7">
        <v>1528.3521085100001</v>
      </c>
      <c r="AL230" s="7">
        <v>447.06292646999998</v>
      </c>
      <c r="AM230" s="7">
        <v>1080.7196888599999</v>
      </c>
      <c r="AN230" s="7">
        <v>1616.74183457</v>
      </c>
      <c r="AO230" s="7"/>
      <c r="AP230" s="7"/>
      <c r="AQ230" s="7"/>
      <c r="AR230" s="7"/>
    </row>
    <row r="231" spans="1:44" s="8" customFormat="1" x14ac:dyDescent="0.25">
      <c r="A231" s="4">
        <v>44105</v>
      </c>
      <c r="B231" s="7">
        <v>100.7</v>
      </c>
      <c r="C231" s="7">
        <v>95</v>
      </c>
      <c r="D231" s="7">
        <v>91.2</v>
      </c>
      <c r="E231" s="7">
        <v>97</v>
      </c>
      <c r="F231" s="7">
        <v>96.435034040000005</v>
      </c>
      <c r="G231" s="7">
        <v>57.805508080000003</v>
      </c>
      <c r="H231" s="7">
        <v>99.6</v>
      </c>
      <c r="I231" s="7">
        <v>100.5</v>
      </c>
      <c r="J231" s="7">
        <v>98.8</v>
      </c>
      <c r="K231" s="7">
        <v>97.5</v>
      </c>
      <c r="L231" s="7">
        <v>85.8</v>
      </c>
      <c r="M231" s="7">
        <v>89.4</v>
      </c>
      <c r="N231" s="7">
        <v>95.5</v>
      </c>
      <c r="O231" s="7">
        <v>100.5</v>
      </c>
      <c r="P231" s="7">
        <v>4328.5240555999999</v>
      </c>
      <c r="Q231" s="7">
        <v>25982.766224909999</v>
      </c>
      <c r="R231" s="7">
        <v>3435.7107654199999</v>
      </c>
      <c r="S231" s="7">
        <v>3222.5085374300002</v>
      </c>
      <c r="T231" s="7">
        <v>31894.070380919999</v>
      </c>
      <c r="U231" s="7">
        <v>100.43</v>
      </c>
      <c r="V231" s="7"/>
      <c r="W231" s="7">
        <v>269928.09999999998</v>
      </c>
      <c r="X231" s="7">
        <v>185021.2</v>
      </c>
      <c r="Y231" s="7">
        <v>1781945</v>
      </c>
      <c r="Z231" s="7">
        <v>2657670.88525214</v>
      </c>
      <c r="AA231" s="7">
        <v>6.7</v>
      </c>
      <c r="AB231" s="7">
        <v>194.8</v>
      </c>
      <c r="AC231" s="7">
        <v>1.04</v>
      </c>
      <c r="AD231" s="7">
        <v>79600</v>
      </c>
      <c r="AE231" s="7">
        <v>209154</v>
      </c>
      <c r="AF231" s="7">
        <v>154164</v>
      </c>
      <c r="AG231" s="7">
        <v>6.2</v>
      </c>
      <c r="AH231" s="7">
        <v>30311.290280509998</v>
      </c>
      <c r="AI231" s="7">
        <v>6445.2121793699998</v>
      </c>
      <c r="AJ231" s="7">
        <v>16961583.366999999</v>
      </c>
      <c r="AK231" s="7">
        <v>1928.7133882999999</v>
      </c>
      <c r="AL231" s="7">
        <v>474.51013454999998</v>
      </c>
      <c r="AM231" s="7">
        <v>1453.6416295500001</v>
      </c>
      <c r="AN231" s="7">
        <v>1968.59670594</v>
      </c>
      <c r="AO231" s="7"/>
      <c r="AP231" s="7"/>
      <c r="AQ231" s="7"/>
      <c r="AR231" s="7"/>
    </row>
    <row r="232" spans="1:44" s="8" customFormat="1" x14ac:dyDescent="0.25">
      <c r="A232" s="4">
        <v>44136</v>
      </c>
      <c r="B232" s="7">
        <v>100.6</v>
      </c>
      <c r="C232" s="7">
        <v>99</v>
      </c>
      <c r="D232" s="7">
        <v>92.7</v>
      </c>
      <c r="E232" s="7">
        <v>103.7</v>
      </c>
      <c r="F232" s="7">
        <v>98.286226650000003</v>
      </c>
      <c r="G232" s="7">
        <v>50.207117439999998</v>
      </c>
      <c r="H232" s="7">
        <v>97.6</v>
      </c>
      <c r="I232" s="7">
        <v>98.4</v>
      </c>
      <c r="J232" s="7">
        <v>96.8</v>
      </c>
      <c r="K232" s="7">
        <v>99.9</v>
      </c>
      <c r="L232" s="7">
        <v>82.8</v>
      </c>
      <c r="M232" s="7">
        <v>88.4</v>
      </c>
      <c r="N232" s="7">
        <v>98.3</v>
      </c>
      <c r="O232" s="7">
        <v>100.2</v>
      </c>
      <c r="P232" s="7">
        <v>4782.2677799000003</v>
      </c>
      <c r="Q232" s="7">
        <v>28397.647176760001</v>
      </c>
      <c r="R232" s="7">
        <v>3592.6277268399999</v>
      </c>
      <c r="S232" s="7">
        <v>3575.8227905499998</v>
      </c>
      <c r="T232" s="7">
        <v>35590.255182749999</v>
      </c>
      <c r="U232" s="7">
        <v>100.71</v>
      </c>
      <c r="V232" s="7"/>
      <c r="W232" s="7">
        <v>300348.90000000002</v>
      </c>
      <c r="X232" s="7">
        <v>207213.6</v>
      </c>
      <c r="Y232" s="7">
        <v>1745982</v>
      </c>
      <c r="Z232" s="7">
        <v>2655689.3069514302</v>
      </c>
      <c r="AA232" s="7">
        <v>7.4</v>
      </c>
      <c r="AB232" s="7">
        <v>196.7</v>
      </c>
      <c r="AC232" s="7">
        <v>1.02</v>
      </c>
      <c r="AD232" s="7">
        <v>82837</v>
      </c>
      <c r="AE232" s="7">
        <v>214167</v>
      </c>
      <c r="AF232" s="7">
        <v>157580</v>
      </c>
      <c r="AG232" s="7">
        <v>6</v>
      </c>
      <c r="AH232" s="7">
        <v>33179.914956660003</v>
      </c>
      <c r="AI232" s="7">
        <v>7076.0249708399997</v>
      </c>
      <c r="AJ232" s="7">
        <v>18487104.971999999</v>
      </c>
      <c r="AK232" s="7">
        <v>1383.20970476</v>
      </c>
      <c r="AL232" s="7">
        <v>453.7437243</v>
      </c>
      <c r="AM232" s="7">
        <v>928.84068941999999</v>
      </c>
      <c r="AN232" s="7">
        <v>2089.3929638300001</v>
      </c>
      <c r="AO232" s="7"/>
      <c r="AP232" s="7"/>
      <c r="AQ232" s="7"/>
      <c r="AR232" s="7"/>
    </row>
    <row r="233" spans="1:44" s="8" customFormat="1" x14ac:dyDescent="0.25">
      <c r="A233" s="4">
        <v>44166</v>
      </c>
      <c r="B233" s="7">
        <v>100.9</v>
      </c>
      <c r="C233" s="7">
        <v>103.8</v>
      </c>
      <c r="D233" s="7">
        <v>94</v>
      </c>
      <c r="E233" s="7">
        <v>109.9</v>
      </c>
      <c r="F233" s="7">
        <v>98.708808739999995</v>
      </c>
      <c r="G233" s="7">
        <v>54.455271689999996</v>
      </c>
      <c r="H233" s="7">
        <v>97.8</v>
      </c>
      <c r="I233" s="7">
        <v>98.3</v>
      </c>
      <c r="J233" s="7">
        <v>97.3</v>
      </c>
      <c r="K233" s="7">
        <v>105.2</v>
      </c>
      <c r="L233" s="7">
        <v>78.099999999999994</v>
      </c>
      <c r="M233" s="7">
        <v>90.9</v>
      </c>
      <c r="N233" s="7">
        <v>100.5</v>
      </c>
      <c r="O233" s="7">
        <v>104.6</v>
      </c>
      <c r="P233" s="7">
        <v>5235.2450154400003</v>
      </c>
      <c r="Q233" s="7">
        <v>32621.46225719</v>
      </c>
      <c r="R233" s="7">
        <v>4018.3708022699998</v>
      </c>
      <c r="S233" s="7">
        <v>4253.1392810799998</v>
      </c>
      <c r="T233" s="7">
        <v>42150.920510889999</v>
      </c>
      <c r="U233" s="7">
        <v>100.83</v>
      </c>
      <c r="V233" s="7">
        <v>98.231126180000004</v>
      </c>
      <c r="W233" s="7">
        <v>336393.8</v>
      </c>
      <c r="X233" s="7">
        <v>231429.5</v>
      </c>
      <c r="Y233" s="7">
        <v>1735557</v>
      </c>
      <c r="Z233" s="7">
        <v>2676093.07896594</v>
      </c>
      <c r="AA233" s="7">
        <v>10.8</v>
      </c>
      <c r="AB233" s="7">
        <v>199.6</v>
      </c>
      <c r="AC233" s="7">
        <v>1.04</v>
      </c>
      <c r="AD233" s="7">
        <v>88727</v>
      </c>
      <c r="AE233" s="7">
        <v>236588</v>
      </c>
      <c r="AF233" s="7">
        <v>166666</v>
      </c>
      <c r="AG233" s="7">
        <v>5.9</v>
      </c>
      <c r="AH233" s="7">
        <v>37856.707272630003</v>
      </c>
      <c r="AI233" s="7">
        <v>8072.6187602299997</v>
      </c>
      <c r="AJ233" s="7">
        <v>21013864.338</v>
      </c>
      <c r="AK233" s="7">
        <v>2193.5561772599999</v>
      </c>
      <c r="AL233" s="7">
        <v>452.9772332</v>
      </c>
      <c r="AM233" s="7">
        <v>1740.9913147</v>
      </c>
      <c r="AN233" s="7">
        <v>3890.0041881100001</v>
      </c>
      <c r="AO233" s="7"/>
      <c r="AP233" s="7"/>
      <c r="AQ233" s="7"/>
      <c r="AR233" s="7"/>
    </row>
    <row r="234" spans="1:44" s="8" customFormat="1" x14ac:dyDescent="0.25">
      <c r="A234" s="4">
        <v>44197</v>
      </c>
      <c r="B234" s="7">
        <v>100.1</v>
      </c>
      <c r="C234" s="7">
        <v>97.8</v>
      </c>
      <c r="D234" s="7">
        <v>92.6</v>
      </c>
      <c r="E234" s="7">
        <v>99.7</v>
      </c>
      <c r="F234" s="7">
        <v>97.869120069999994</v>
      </c>
      <c r="G234" s="7">
        <v>55.998125510000001</v>
      </c>
      <c r="H234" s="7">
        <v>100.5</v>
      </c>
      <c r="I234" s="7">
        <v>102.6</v>
      </c>
      <c r="J234" s="7">
        <v>98.5</v>
      </c>
      <c r="K234" s="7">
        <v>102.4</v>
      </c>
      <c r="L234" s="7">
        <v>90.2</v>
      </c>
      <c r="M234" s="7">
        <v>91.1</v>
      </c>
      <c r="N234" s="7">
        <v>100.7</v>
      </c>
      <c r="O234" s="7">
        <v>100.1</v>
      </c>
      <c r="P234" s="7">
        <v>490.83199614</v>
      </c>
      <c r="Q234" s="7">
        <v>2015.7137035799999</v>
      </c>
      <c r="R234" s="7">
        <v>170.18998619000001</v>
      </c>
      <c r="S234" s="7">
        <v>202.18071115999999</v>
      </c>
      <c r="T234" s="7">
        <v>2422.6067586300001</v>
      </c>
      <c r="U234" s="7">
        <v>100.67</v>
      </c>
      <c r="V234" s="7"/>
      <c r="W234" s="7">
        <v>26513.1</v>
      </c>
      <c r="X234" s="7">
        <v>16768.3</v>
      </c>
      <c r="Y234" s="7">
        <v>1693913</v>
      </c>
      <c r="Z234" s="7">
        <v>2669956.9506371198</v>
      </c>
      <c r="AA234" s="7">
        <v>9</v>
      </c>
      <c r="AB234" s="7">
        <v>206.3</v>
      </c>
      <c r="AC234" s="7">
        <v>1.05</v>
      </c>
      <c r="AD234" s="7">
        <v>87312</v>
      </c>
      <c r="AE234" s="7">
        <v>227884</v>
      </c>
      <c r="AF234" s="7">
        <v>95213</v>
      </c>
      <c r="AG234" s="7">
        <v>5.6</v>
      </c>
      <c r="AH234" s="7">
        <v>2506.5456997199999</v>
      </c>
      <c r="AI234" s="7">
        <v>477.15087511000002</v>
      </c>
      <c r="AJ234" s="7">
        <v>1496037.81</v>
      </c>
      <c r="AK234" s="7">
        <v>1503.98518599</v>
      </c>
      <c r="AL234" s="7">
        <v>490.83199614</v>
      </c>
      <c r="AM234" s="7">
        <v>1003.3724893900001</v>
      </c>
      <c r="AN234" s="7">
        <v>1559.96342003</v>
      </c>
      <c r="AO234" s="7"/>
      <c r="AP234" s="7"/>
      <c r="AQ234" s="7"/>
      <c r="AR234" s="7"/>
    </row>
    <row r="235" spans="1:44" s="8" customFormat="1" x14ac:dyDescent="0.25">
      <c r="A235" s="4">
        <v>44228</v>
      </c>
      <c r="B235" s="7">
        <v>100</v>
      </c>
      <c r="C235" s="7">
        <v>96.4</v>
      </c>
      <c r="D235" s="7">
        <v>90.8</v>
      </c>
      <c r="E235" s="7">
        <v>98.1</v>
      </c>
      <c r="F235" s="7">
        <v>99.482344920000003</v>
      </c>
      <c r="G235" s="7">
        <v>59.616651509999997</v>
      </c>
      <c r="H235" s="7">
        <v>98.8</v>
      </c>
      <c r="I235" s="7">
        <v>100.4</v>
      </c>
      <c r="J235" s="7">
        <v>97.2</v>
      </c>
      <c r="K235" s="7">
        <v>103.8</v>
      </c>
      <c r="L235" s="7">
        <v>91.9</v>
      </c>
      <c r="M235" s="7">
        <v>94.6</v>
      </c>
      <c r="N235" s="7">
        <v>100.6</v>
      </c>
      <c r="O235" s="7">
        <v>102</v>
      </c>
      <c r="P235" s="7">
        <v>1035.6982445199999</v>
      </c>
      <c r="Q235" s="7">
        <v>4041.9650336999998</v>
      </c>
      <c r="R235" s="7">
        <v>294.590192</v>
      </c>
      <c r="S235" s="7">
        <v>563.11784405000003</v>
      </c>
      <c r="T235" s="7">
        <v>5757.8705511099997</v>
      </c>
      <c r="U235" s="7">
        <v>100.78</v>
      </c>
      <c r="V235" s="7"/>
      <c r="W235" s="7">
        <v>56486</v>
      </c>
      <c r="X235" s="7">
        <v>37332.199999999997</v>
      </c>
      <c r="Y235" s="7">
        <v>1752873</v>
      </c>
      <c r="Z235" s="7">
        <v>2698825.0991942901</v>
      </c>
      <c r="AA235" s="7">
        <v>9.1</v>
      </c>
      <c r="AB235" s="7">
        <v>213.6</v>
      </c>
      <c r="AC235" s="7">
        <v>1.02</v>
      </c>
      <c r="AD235" s="7">
        <v>92180</v>
      </c>
      <c r="AE235" s="7">
        <v>244569</v>
      </c>
      <c r="AF235" s="7">
        <v>120081</v>
      </c>
      <c r="AG235" s="7">
        <v>5.5</v>
      </c>
      <c r="AH235" s="7">
        <v>5077.6632782200004</v>
      </c>
      <c r="AI235" s="7">
        <v>1171.21455954</v>
      </c>
      <c r="AJ235" s="7">
        <v>2899205.702</v>
      </c>
      <c r="AK235" s="7">
        <v>1251.57856726</v>
      </c>
      <c r="AL235" s="7">
        <v>545.24150918999999</v>
      </c>
      <c r="AM235" s="7">
        <v>706.33705808000002</v>
      </c>
      <c r="AN235" s="7">
        <v>1731.9359768500001</v>
      </c>
      <c r="AO235" s="7"/>
      <c r="AP235" s="7"/>
      <c r="AQ235" s="7"/>
      <c r="AR235" s="7"/>
    </row>
    <row r="236" spans="1:44" s="8" customFormat="1" x14ac:dyDescent="0.25">
      <c r="A236" s="4">
        <v>44256</v>
      </c>
      <c r="B236" s="7">
        <v>100.4</v>
      </c>
      <c r="C236" s="7">
        <v>101.6</v>
      </c>
      <c r="D236" s="7">
        <v>95.4</v>
      </c>
      <c r="E236" s="7">
        <v>104.6</v>
      </c>
      <c r="F236" s="7">
        <v>104.11535139999999</v>
      </c>
      <c r="G236" s="7">
        <v>88.511100949999999</v>
      </c>
      <c r="H236" s="7">
        <v>96.8</v>
      </c>
      <c r="I236" s="7">
        <v>99.5</v>
      </c>
      <c r="J236" s="7">
        <v>94.2</v>
      </c>
      <c r="K236" s="7">
        <v>108.1</v>
      </c>
      <c r="L236" s="7">
        <v>103.5</v>
      </c>
      <c r="M236" s="7">
        <v>104.8</v>
      </c>
      <c r="N236" s="7">
        <v>100.1</v>
      </c>
      <c r="O236" s="7">
        <v>101.8</v>
      </c>
      <c r="P236" s="7">
        <v>1618</v>
      </c>
      <c r="Q236" s="7">
        <v>8430.9560020699992</v>
      </c>
      <c r="R236" s="7">
        <v>1270.57413486</v>
      </c>
      <c r="S236" s="7">
        <v>949.35443939000004</v>
      </c>
      <c r="T236" s="7">
        <v>9386.9208320500002</v>
      </c>
      <c r="U236" s="7">
        <v>100.66</v>
      </c>
      <c r="V236" s="7">
        <v>99.33606211</v>
      </c>
      <c r="W236" s="7">
        <v>92257</v>
      </c>
      <c r="X236" s="7">
        <v>62298.8</v>
      </c>
      <c r="Y236" s="7">
        <v>1823574</v>
      </c>
      <c r="Z236" s="7">
        <v>2697902.7416119799</v>
      </c>
      <c r="AA236" s="7">
        <v>10.3</v>
      </c>
      <c r="AB236" s="7">
        <v>221.2</v>
      </c>
      <c r="AC236" s="7">
        <v>1.06</v>
      </c>
      <c r="AD236" s="7">
        <v>89972</v>
      </c>
      <c r="AE236" s="7">
        <v>254817</v>
      </c>
      <c r="AF236" s="7">
        <v>148676</v>
      </c>
      <c r="AG236" s="7">
        <v>5.3</v>
      </c>
      <c r="AH236" s="7">
        <v>10048.956002069999</v>
      </c>
      <c r="AI236" s="7">
        <v>1946.09539406</v>
      </c>
      <c r="AJ236" s="7">
        <v>5955522.9239999996</v>
      </c>
      <c r="AK236" s="7">
        <v>2544.3597518000001</v>
      </c>
      <c r="AL236" s="7">
        <v>582.56975476000002</v>
      </c>
      <c r="AM236" s="7">
        <v>1961.0403257200001</v>
      </c>
      <c r="AN236" s="7">
        <v>1721.3747396900001</v>
      </c>
      <c r="AO236" s="7"/>
      <c r="AP236" s="7"/>
      <c r="AQ236" s="7"/>
      <c r="AR236" s="7"/>
    </row>
    <row r="237" spans="1:44" s="8" customFormat="1" x14ac:dyDescent="0.25">
      <c r="A237" s="4">
        <v>44287</v>
      </c>
      <c r="B237" s="7">
        <v>106.9</v>
      </c>
      <c r="C237" s="7">
        <v>107.2</v>
      </c>
      <c r="D237" s="7">
        <v>98.2</v>
      </c>
      <c r="E237" s="7">
        <v>114.3</v>
      </c>
      <c r="F237" s="7">
        <v>106.37514414</v>
      </c>
      <c r="G237" s="7">
        <v>438.65266865000001</v>
      </c>
      <c r="H237" s="7">
        <v>135.1</v>
      </c>
      <c r="I237" s="7">
        <v>168.4</v>
      </c>
      <c r="J237" s="7">
        <v>110.3</v>
      </c>
      <c r="K237" s="7">
        <v>128.30000000000001</v>
      </c>
      <c r="L237" s="7">
        <v>215.9</v>
      </c>
      <c r="M237" s="7">
        <v>158.19999999999999</v>
      </c>
      <c r="N237" s="7">
        <v>99.9</v>
      </c>
      <c r="O237" s="7">
        <v>107.8</v>
      </c>
      <c r="P237" s="7">
        <v>2511.4119997900002</v>
      </c>
      <c r="Q237" s="7">
        <v>11955.65191156</v>
      </c>
      <c r="R237" s="7">
        <v>1911.1877707199999</v>
      </c>
      <c r="S237" s="7">
        <v>1387.23755173</v>
      </c>
      <c r="T237" s="7">
        <v>13734.265294729999</v>
      </c>
      <c r="U237" s="7">
        <v>100.58</v>
      </c>
      <c r="V237" s="7"/>
      <c r="W237" s="7">
        <v>129132.5</v>
      </c>
      <c r="X237" s="7">
        <v>87677.2</v>
      </c>
      <c r="Y237" s="7">
        <v>1923695</v>
      </c>
      <c r="Z237" s="7">
        <v>2722980.9574361499</v>
      </c>
      <c r="AA237" s="7">
        <v>11.4</v>
      </c>
      <c r="AB237" s="7">
        <v>227.2</v>
      </c>
      <c r="AC237" s="7">
        <v>1.07</v>
      </c>
      <c r="AD237" s="7">
        <v>91975</v>
      </c>
      <c r="AE237" s="7">
        <v>268996</v>
      </c>
      <c r="AF237" s="7">
        <v>151964</v>
      </c>
      <c r="AG237" s="7">
        <v>5.2</v>
      </c>
      <c r="AH237" s="7">
        <v>14467.063911339999</v>
      </c>
      <c r="AI237" s="7">
        <v>2729.67213262</v>
      </c>
      <c r="AJ237" s="7">
        <v>8794398.6329999994</v>
      </c>
      <c r="AK237" s="7">
        <v>2186.9026601700002</v>
      </c>
      <c r="AL237" s="7">
        <v>893.14400049999995</v>
      </c>
      <c r="AM237" s="7">
        <v>1293.7586596599999</v>
      </c>
      <c r="AN237" s="7">
        <v>2143.6616050799998</v>
      </c>
      <c r="AO237" s="7"/>
      <c r="AP237" s="7"/>
      <c r="AQ237" s="7"/>
      <c r="AR237" s="7"/>
    </row>
    <row r="238" spans="1:44" s="8" customFormat="1" x14ac:dyDescent="0.25">
      <c r="A238" s="4">
        <v>44317</v>
      </c>
      <c r="B238" s="7">
        <v>107.7</v>
      </c>
      <c r="C238" s="7">
        <v>111.9</v>
      </c>
      <c r="D238" s="7">
        <v>112.1</v>
      </c>
      <c r="E238" s="7">
        <v>111.8</v>
      </c>
      <c r="F238" s="7">
        <v>110.86467411</v>
      </c>
      <c r="G238" s="7">
        <v>421.50405252000002</v>
      </c>
      <c r="H238" s="7">
        <v>127.2</v>
      </c>
      <c r="I238" s="7">
        <v>150</v>
      </c>
      <c r="J238" s="7">
        <v>108.5</v>
      </c>
      <c r="K238" s="7">
        <v>120.1</v>
      </c>
      <c r="L238" s="7">
        <v>215.2</v>
      </c>
      <c r="M238" s="7">
        <v>158.5</v>
      </c>
      <c r="N238" s="7">
        <v>100.1</v>
      </c>
      <c r="O238" s="7">
        <v>103.3</v>
      </c>
      <c r="P238" s="7"/>
      <c r="Q238" s="7"/>
      <c r="R238" s="7">
        <v>2277.5392281099998</v>
      </c>
      <c r="S238" s="7">
        <v>1723.24115035</v>
      </c>
      <c r="T238" s="7">
        <v>16756.84584215</v>
      </c>
      <c r="U238" s="7">
        <v>100.74</v>
      </c>
      <c r="V238" s="7"/>
      <c r="W238" s="7">
        <v>164829.5</v>
      </c>
      <c r="X238" s="7">
        <v>111750.2</v>
      </c>
      <c r="Y238" s="7">
        <v>2111464</v>
      </c>
      <c r="Z238" s="7">
        <v>2715404.7987360298</v>
      </c>
      <c r="AA238" s="7">
        <v>13.8</v>
      </c>
      <c r="AB238" s="7">
        <v>232.5</v>
      </c>
      <c r="AC238" s="7">
        <v>1.1100000000000001</v>
      </c>
      <c r="AD238" s="7">
        <v>95250</v>
      </c>
      <c r="AE238" s="7">
        <v>285858</v>
      </c>
      <c r="AF238" s="7">
        <v>147378</v>
      </c>
      <c r="AG238" s="7">
        <v>5.0999999999999996</v>
      </c>
      <c r="AH238" s="7">
        <v>17950.153419170001</v>
      </c>
      <c r="AI238" s="7">
        <v>3442.0563977500001</v>
      </c>
      <c r="AJ238" s="7">
        <v>10703860.993000001</v>
      </c>
      <c r="AK238" s="7">
        <v>1833.44342388</v>
      </c>
      <c r="AL238" s="7">
        <v>617.59059361000004</v>
      </c>
      <c r="AM238" s="7">
        <v>1215.8528302699999</v>
      </c>
      <c r="AN238" s="7">
        <v>1721.23077657</v>
      </c>
      <c r="AO238" s="7"/>
      <c r="AP238" s="7"/>
      <c r="AQ238" s="7"/>
      <c r="AR238" s="7"/>
    </row>
    <row r="239" spans="1:44" s="8" customFormat="1" x14ac:dyDescent="0.25">
      <c r="A239" s="18">
        <v>44348</v>
      </c>
      <c r="B239" s="7">
        <v>115.7</v>
      </c>
      <c r="C239" s="7">
        <v>110.2</v>
      </c>
      <c r="D239" s="7">
        <v>113.7</v>
      </c>
      <c r="E239" s="7">
        <v>107.6</v>
      </c>
      <c r="F239" s="7">
        <v>112.84872141</v>
      </c>
      <c r="G239" s="7">
        <v>275.06249905999999</v>
      </c>
      <c r="H239" s="7">
        <v>110.9</v>
      </c>
      <c r="I239" s="7">
        <v>117.6</v>
      </c>
      <c r="J239" s="7">
        <v>104.3</v>
      </c>
      <c r="K239" s="7">
        <v>112</v>
      </c>
      <c r="L239" s="7">
        <v>173.6</v>
      </c>
      <c r="M239" s="7">
        <v>138.30000000000001</v>
      </c>
      <c r="N239" s="7">
        <v>100.1</v>
      </c>
      <c r="O239" s="7"/>
      <c r="P239" s="7"/>
      <c r="Q239" s="7"/>
      <c r="R239" s="7">
        <v>2662.6136668700001</v>
      </c>
      <c r="S239" s="7">
        <v>2121.8159824200002</v>
      </c>
      <c r="T239" s="7">
        <v>20180.229475619999</v>
      </c>
      <c r="U239" s="7">
        <v>100.69</v>
      </c>
      <c r="V239" s="7">
        <v>110.3</v>
      </c>
      <c r="W239" s="7">
        <v>208747.3</v>
      </c>
      <c r="X239" s="7">
        <v>136604.4</v>
      </c>
      <c r="Y239" s="7">
        <v>2189505</v>
      </c>
      <c r="Z239" s="7">
        <v>2702571.4576163902</v>
      </c>
      <c r="AA239" s="7">
        <v>12.8</v>
      </c>
      <c r="AB239" s="7">
        <v>239.3</v>
      </c>
      <c r="AC239" s="7">
        <v>1.1299999999999999</v>
      </c>
      <c r="AD239" s="7">
        <v>98165</v>
      </c>
      <c r="AE239" s="7">
        <v>309424</v>
      </c>
      <c r="AF239" s="7">
        <v>157808</v>
      </c>
      <c r="AG239" s="7">
        <v>5</v>
      </c>
      <c r="AH239" s="7">
        <v>21588.237673330001</v>
      </c>
      <c r="AI239" s="7">
        <v>4234.7960966800001</v>
      </c>
      <c r="AJ239" s="7">
        <v>12815970.651000001</v>
      </c>
      <c r="AK239" s="7">
        <v>1945.50073172</v>
      </c>
      <c r="AL239" s="7">
        <v>646.98376660999998</v>
      </c>
      <c r="AM239" s="7">
        <v>1297.7060414299999</v>
      </c>
      <c r="AN239" s="7">
        <v>1612.94182645</v>
      </c>
      <c r="AO239" s="7"/>
      <c r="AP239" s="7"/>
      <c r="AQ239" s="7"/>
      <c r="AR239" s="7"/>
    </row>
    <row r="240" spans="1:44" s="8" customFormat="1" x14ac:dyDescent="0.25">
      <c r="A240" s="18">
        <v>44378</v>
      </c>
      <c r="B240" s="7"/>
      <c r="C240" s="7">
        <v>106.8</v>
      </c>
      <c r="D240" s="7">
        <v>111.6</v>
      </c>
      <c r="E240" s="7">
        <v>103.4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>
        <v>100.31</v>
      </c>
      <c r="V240" s="7"/>
      <c r="W240" s="7"/>
      <c r="X240" s="7"/>
      <c r="Y240" s="7"/>
      <c r="Z240" s="7"/>
      <c r="AA240" s="7">
        <v>14.7</v>
      </c>
      <c r="AB240" s="7">
        <v>245.5</v>
      </c>
      <c r="AC240" s="7">
        <v>1.17</v>
      </c>
      <c r="AD240" s="7">
        <v>101670</v>
      </c>
      <c r="AE240" s="7">
        <v>320491</v>
      </c>
      <c r="AF240" s="7">
        <v>132640</v>
      </c>
      <c r="AG240" s="7"/>
      <c r="AH240" s="7"/>
      <c r="AI240" s="7"/>
      <c r="AJ240" s="7">
        <v>15783636.353</v>
      </c>
      <c r="AK240" s="7">
        <v>2384.5535981600001</v>
      </c>
      <c r="AL240" s="7">
        <v>994.03823331000001</v>
      </c>
      <c r="AM240" s="7">
        <v>1390.5153648600001</v>
      </c>
      <c r="AN240" s="7">
        <v>2268.91749893</v>
      </c>
      <c r="AO240" s="7"/>
      <c r="AP240" s="7"/>
      <c r="AQ240" s="7"/>
      <c r="AR240" s="7"/>
    </row>
    <row r="241" spans="1:44" x14ac:dyDescent="0.25">
      <c r="A241" s="1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</sheetData>
  <conditionalFormatting sqref="B6:AN240">
    <cfRule type="cellIs" dxfId="2140" priority="1" operator="lessThan">
      <formula>0</formula>
    </cfRule>
    <cfRule type="cellIs" dxfId="2139" priority="2" operator="greaterThanOrEqual">
      <formula>0</formula>
    </cfRule>
    <cfRule type="cellIs" dxfId="2138" priority="87" stopIfTrue="1" operator="lessThan">
      <formula>0</formula>
    </cfRule>
    <cfRule type="cellIs" dxfId="2137" priority="88" stopIfTrue="1" operator="greaterThanOrEqual">
      <formula>0</formula>
    </cfRule>
  </conditionalFormatting>
  <conditionalFormatting sqref="C240">
    <cfRule type="cellIs" dxfId="2224" priority="3" stopIfTrue="1" operator="equal">
      <formula>106.8</formula>
    </cfRule>
  </conditionalFormatting>
  <conditionalFormatting sqref="C239">
    <cfRule type="cellIs" dxfId="2223" priority="4" stopIfTrue="1" operator="equal">
      <formula>110.2</formula>
    </cfRule>
  </conditionalFormatting>
  <conditionalFormatting sqref="C238">
    <cfRule type="cellIs" dxfId="2222" priority="5" stopIfTrue="1" operator="equal">
      <formula>111.9</formula>
    </cfRule>
  </conditionalFormatting>
  <conditionalFormatting sqref="C237">
    <cfRule type="cellIs" dxfId="2221" priority="6" stopIfTrue="1" operator="equal">
      <formula>107.2</formula>
    </cfRule>
  </conditionalFormatting>
  <conditionalFormatting sqref="C236">
    <cfRule type="cellIs" dxfId="2220" priority="7" stopIfTrue="1" operator="equal">
      <formula>101.6</formula>
    </cfRule>
  </conditionalFormatting>
  <conditionalFormatting sqref="C235">
    <cfRule type="cellIs" dxfId="2219" priority="8" stopIfTrue="1" operator="equal">
      <formula>96.4</formula>
    </cfRule>
  </conditionalFormatting>
  <conditionalFormatting sqref="C234">
    <cfRule type="cellIs" dxfId="2218" priority="9" stopIfTrue="1" operator="equal">
      <formula>97.8</formula>
    </cfRule>
  </conditionalFormatting>
  <conditionalFormatting sqref="C233">
    <cfRule type="cellIs" dxfId="2217" priority="10" stopIfTrue="1" operator="equal">
      <formula>103.8</formula>
    </cfRule>
  </conditionalFormatting>
  <conditionalFormatting sqref="C232">
    <cfRule type="cellIs" dxfId="2216" priority="11" stopIfTrue="1" operator="equal">
      <formula>99</formula>
    </cfRule>
  </conditionalFormatting>
  <conditionalFormatting sqref="C231">
    <cfRule type="cellIs" dxfId="2215" priority="12" stopIfTrue="1" operator="equal">
      <formula>95</formula>
    </cfRule>
  </conditionalFormatting>
  <conditionalFormatting sqref="C230">
    <cfRule type="cellIs" dxfId="2214" priority="13" stopIfTrue="1" operator="equal">
      <formula>96.6</formula>
    </cfRule>
  </conditionalFormatting>
  <conditionalFormatting sqref="C229">
    <cfRule type="cellIs" dxfId="2213" priority="14" stopIfTrue="1" operator="equal">
      <formula>96</formula>
    </cfRule>
  </conditionalFormatting>
  <conditionalFormatting sqref="C228">
    <cfRule type="cellIs" dxfId="2212" priority="15" stopIfTrue="1" operator="equal">
      <formula>94.3</formula>
    </cfRule>
  </conditionalFormatting>
  <conditionalFormatting sqref="C227">
    <cfRule type="cellIs" dxfId="2211" priority="16" stopIfTrue="1" operator="equal">
      <formula>93.3</formula>
    </cfRule>
  </conditionalFormatting>
  <conditionalFormatting sqref="C226">
    <cfRule type="cellIs" dxfId="2210" priority="17" stopIfTrue="1" operator="equal">
      <formula>92.2</formula>
    </cfRule>
  </conditionalFormatting>
  <conditionalFormatting sqref="C225">
    <cfRule type="cellIs" dxfId="2209" priority="18" stopIfTrue="1" operator="equal">
      <formula>95.6</formula>
    </cfRule>
  </conditionalFormatting>
  <conditionalFormatting sqref="C224">
    <cfRule type="cellIs" dxfId="2208" priority="19" stopIfTrue="1" operator="equal">
      <formula>102.7</formula>
    </cfRule>
  </conditionalFormatting>
  <conditionalFormatting sqref="C223">
    <cfRule type="cellIs" dxfId="2207" priority="20" stopIfTrue="1" operator="equal">
      <formula>104.9</formula>
    </cfRule>
  </conditionalFormatting>
  <conditionalFormatting sqref="C222">
    <cfRule type="cellIs" dxfId="2206" priority="21" stopIfTrue="1" operator="equal">
      <formula>101.5</formula>
    </cfRule>
  </conditionalFormatting>
  <conditionalFormatting sqref="D240">
    <cfRule type="cellIs" dxfId="2205" priority="22" stopIfTrue="1" operator="equal">
      <formula>111.6</formula>
    </cfRule>
  </conditionalFormatting>
  <conditionalFormatting sqref="D239">
    <cfRule type="cellIs" dxfId="2204" priority="23" stopIfTrue="1" operator="equal">
      <formula>113.7</formula>
    </cfRule>
  </conditionalFormatting>
  <conditionalFormatting sqref="D238">
    <cfRule type="cellIs" dxfId="2203" priority="24" stopIfTrue="1" operator="equal">
      <formula>112.1</formula>
    </cfRule>
  </conditionalFormatting>
  <conditionalFormatting sqref="D235">
    <cfRule type="cellIs" dxfId="2202" priority="25" stopIfTrue="1" operator="equal">
      <formula>90.8</formula>
    </cfRule>
  </conditionalFormatting>
  <conditionalFormatting sqref="D233">
    <cfRule type="cellIs" dxfId="2201" priority="26" stopIfTrue="1" operator="equal">
      <formula>94</formula>
    </cfRule>
  </conditionalFormatting>
  <conditionalFormatting sqref="D232">
    <cfRule type="cellIs" dxfId="2200" priority="27" stopIfTrue="1" operator="equal">
      <formula>92.7</formula>
    </cfRule>
  </conditionalFormatting>
  <conditionalFormatting sqref="D231">
    <cfRule type="cellIs" dxfId="2199" priority="28" stopIfTrue="1" operator="equal">
      <formula>91.2</formula>
    </cfRule>
  </conditionalFormatting>
  <conditionalFormatting sqref="D230">
    <cfRule type="cellIs" dxfId="2198" priority="29" stopIfTrue="1" operator="equal">
      <formula>90.8</formula>
    </cfRule>
  </conditionalFormatting>
  <conditionalFormatting sqref="D229">
    <cfRule type="cellIs" dxfId="2197" priority="30" stopIfTrue="1" operator="equal">
      <formula>89.5</formula>
    </cfRule>
  </conditionalFormatting>
  <conditionalFormatting sqref="D228">
    <cfRule type="cellIs" dxfId="2196" priority="31" stopIfTrue="1" operator="equal">
      <formula>86.1</formula>
    </cfRule>
  </conditionalFormatting>
  <conditionalFormatting sqref="D227">
    <cfRule type="cellIs" dxfId="2195" priority="32" stopIfTrue="1" operator="equal">
      <formula>87</formula>
    </cfRule>
  </conditionalFormatting>
  <conditionalFormatting sqref="D226">
    <cfRule type="cellIs" dxfId="2194" priority="33" stopIfTrue="1" operator="equal">
      <formula>87.7</formula>
    </cfRule>
  </conditionalFormatting>
  <conditionalFormatting sqref="D225">
    <cfRule type="cellIs" dxfId="2193" priority="34" stopIfTrue="1" operator="equal">
      <formula>99.1</formula>
    </cfRule>
  </conditionalFormatting>
  <conditionalFormatting sqref="D224">
    <cfRule type="cellIs" dxfId="2192" priority="35" stopIfTrue="1" operator="equal">
      <formula>99.9</formula>
    </cfRule>
  </conditionalFormatting>
  <conditionalFormatting sqref="D223">
    <cfRule type="cellIs" dxfId="2191" priority="36" stopIfTrue="1" operator="equal">
      <formula>103.2</formula>
    </cfRule>
  </conditionalFormatting>
  <conditionalFormatting sqref="D222">
    <cfRule type="cellIs" dxfId="2190" priority="37" stopIfTrue="1" operator="equal">
      <formula>100.6</formula>
    </cfRule>
  </conditionalFormatting>
  <conditionalFormatting sqref="E240">
    <cfRule type="cellIs" dxfId="2189" priority="38" stopIfTrue="1" operator="equal">
      <formula>103.4</formula>
    </cfRule>
  </conditionalFormatting>
  <conditionalFormatting sqref="E239">
    <cfRule type="cellIs" dxfId="2188" priority="39" stopIfTrue="1" operator="equal">
      <formula>107.6</formula>
    </cfRule>
  </conditionalFormatting>
  <conditionalFormatting sqref="E238">
    <cfRule type="cellIs" dxfId="2187" priority="40" stopIfTrue="1" operator="equal">
      <formula>111.8</formula>
    </cfRule>
  </conditionalFormatting>
  <conditionalFormatting sqref="E237">
    <cfRule type="cellIs" dxfId="2186" priority="41" stopIfTrue="1" operator="equal">
      <formula>114.3</formula>
    </cfRule>
  </conditionalFormatting>
  <conditionalFormatting sqref="E236">
    <cfRule type="cellIs" dxfId="2185" priority="42" stopIfTrue="1" operator="equal">
      <formula>104.6</formula>
    </cfRule>
  </conditionalFormatting>
  <conditionalFormatting sqref="E235">
    <cfRule type="cellIs" dxfId="2184" priority="43" stopIfTrue="1" operator="equal">
      <formula>98.1</formula>
    </cfRule>
  </conditionalFormatting>
  <conditionalFormatting sqref="E234">
    <cfRule type="cellIs" dxfId="2183" priority="44" stopIfTrue="1" operator="equal">
      <formula>99.7</formula>
    </cfRule>
  </conditionalFormatting>
  <conditionalFormatting sqref="E233">
    <cfRule type="cellIs" dxfId="2182" priority="45" stopIfTrue="1" operator="equal">
      <formula>109.9</formula>
    </cfRule>
  </conditionalFormatting>
  <conditionalFormatting sqref="E232">
    <cfRule type="cellIs" dxfId="2181" priority="46" stopIfTrue="1" operator="equal">
      <formula>103.7</formula>
    </cfRule>
  </conditionalFormatting>
  <conditionalFormatting sqref="E231">
    <cfRule type="cellIs" dxfId="2180" priority="47" stopIfTrue="1" operator="equal">
      <formula>97</formula>
    </cfRule>
  </conditionalFormatting>
  <conditionalFormatting sqref="E230">
    <cfRule type="cellIs" dxfId="2179" priority="48" stopIfTrue="1" operator="equal">
      <formula>100.6</formula>
    </cfRule>
  </conditionalFormatting>
  <conditionalFormatting sqref="E229">
    <cfRule type="cellIs" dxfId="2178" priority="49" stopIfTrue="1" operator="equal">
      <formula>100.8</formula>
    </cfRule>
  </conditionalFormatting>
  <conditionalFormatting sqref="E228">
    <cfRule type="cellIs" dxfId="2177" priority="50" stopIfTrue="1" operator="equal">
      <formula>100.2</formula>
    </cfRule>
  </conditionalFormatting>
  <conditionalFormatting sqref="E227">
    <cfRule type="cellIs" dxfId="2176" priority="51" stopIfTrue="1" operator="equal">
      <formula>97.9</formula>
    </cfRule>
  </conditionalFormatting>
  <conditionalFormatting sqref="E225">
    <cfRule type="cellIs" dxfId="2175" priority="52" stopIfTrue="1" operator="equal">
      <formula>92.6</formula>
    </cfRule>
  </conditionalFormatting>
  <conditionalFormatting sqref="E224">
    <cfRule type="cellIs" dxfId="2174" priority="53" stopIfTrue="1" operator="equal">
      <formula>106.4</formula>
    </cfRule>
  </conditionalFormatting>
  <conditionalFormatting sqref="E223">
    <cfRule type="cellIs" dxfId="2173" priority="54" stopIfTrue="1" operator="equal">
      <formula>107.7</formula>
    </cfRule>
  </conditionalFormatting>
  <conditionalFormatting sqref="E222">
    <cfRule type="cellIs" dxfId="2172" priority="55" stopIfTrue="1" operator="equal">
      <formula>104</formula>
    </cfRule>
  </conditionalFormatting>
  <conditionalFormatting sqref="R239">
    <cfRule type="cellIs" dxfId="2171" priority="56" stopIfTrue="1" operator="equal">
      <formula>2662.61366687</formula>
    </cfRule>
  </conditionalFormatting>
  <conditionalFormatting sqref="S239">
    <cfRule type="cellIs" dxfId="2170" priority="57" stopIfTrue="1" operator="equal">
      <formula>2121.81598242</formula>
    </cfRule>
  </conditionalFormatting>
  <conditionalFormatting sqref="T239">
    <cfRule type="cellIs" dxfId="2169" priority="58" stopIfTrue="1" operator="equal">
      <formula>20180.22947562</formula>
    </cfRule>
  </conditionalFormatting>
  <conditionalFormatting sqref="U240">
    <cfRule type="cellIs" dxfId="2168" priority="59" stopIfTrue="1" operator="equal">
      <formula>100.31</formula>
    </cfRule>
  </conditionalFormatting>
  <conditionalFormatting sqref="V239">
    <cfRule type="cellIs" dxfId="2167" priority="60" stopIfTrue="1" operator="equal">
      <formula>110.3</formula>
    </cfRule>
  </conditionalFormatting>
  <conditionalFormatting sqref="W239">
    <cfRule type="cellIs" dxfId="2166" priority="61" stopIfTrue="1" operator="equal">
      <formula>208747.3</formula>
    </cfRule>
  </conditionalFormatting>
  <conditionalFormatting sqref="W227">
    <cfRule type="cellIs" dxfId="2165" priority="62" stopIfTrue="1" operator="equal">
      <formula>162191.1</formula>
    </cfRule>
  </conditionalFormatting>
  <conditionalFormatting sqref="X239">
    <cfRule type="cellIs" dxfId="2164" priority="63" stopIfTrue="1" operator="equal">
      <formula>136604.4</formula>
    </cfRule>
  </conditionalFormatting>
  <conditionalFormatting sqref="X227">
    <cfRule type="cellIs" dxfId="2163" priority="64" stopIfTrue="1" operator="equal">
      <formula>105923.1</formula>
    </cfRule>
  </conditionalFormatting>
  <conditionalFormatting sqref="Z239">
    <cfRule type="cellIs" dxfId="2162" priority="65" stopIfTrue="1" operator="equal">
      <formula>2702571.45761639</formula>
    </cfRule>
  </conditionalFormatting>
  <conditionalFormatting sqref="Z238">
    <cfRule type="cellIs" dxfId="2161" priority="66" stopIfTrue="1" operator="equal">
      <formula>2715404.79873603</formula>
    </cfRule>
  </conditionalFormatting>
  <conditionalFormatting sqref="Z237">
    <cfRule type="cellIs" dxfId="2160" priority="67" stopIfTrue="1" operator="equal">
      <formula>2722980.95743615</formula>
    </cfRule>
  </conditionalFormatting>
  <conditionalFormatting sqref="AA240">
    <cfRule type="cellIs" dxfId="2159" priority="68" stopIfTrue="1" operator="equal">
      <formula>14.7</formula>
    </cfRule>
  </conditionalFormatting>
  <conditionalFormatting sqref="AB240">
    <cfRule type="cellIs" dxfId="2158" priority="69" stopIfTrue="1" operator="equal">
      <formula>245.5</formula>
    </cfRule>
  </conditionalFormatting>
  <conditionalFormatting sqref="AC240">
    <cfRule type="cellIs" dxfId="2157" priority="70" stopIfTrue="1" operator="equal">
      <formula>1.17</formula>
    </cfRule>
  </conditionalFormatting>
  <conditionalFormatting sqref="AD240">
    <cfRule type="cellIs" dxfId="2156" priority="71" stopIfTrue="1" operator="equal">
      <formula>101670</formula>
    </cfRule>
  </conditionalFormatting>
  <conditionalFormatting sqref="AE240">
    <cfRule type="cellIs" dxfId="2155" priority="72" stopIfTrue="1" operator="equal">
      <formula>320491</formula>
    </cfRule>
  </conditionalFormatting>
  <conditionalFormatting sqref="AF240">
    <cfRule type="cellIs" dxfId="2154" priority="73" stopIfTrue="1" operator="equal">
      <formula>132640</formula>
    </cfRule>
  </conditionalFormatting>
  <conditionalFormatting sqref="AH239">
    <cfRule type="cellIs" dxfId="2153" priority="74" stopIfTrue="1" operator="equal">
      <formula>21588.23767333</formula>
    </cfRule>
  </conditionalFormatting>
  <conditionalFormatting sqref="AI239">
    <cfRule type="cellIs" dxfId="2152" priority="75" stopIfTrue="1" operator="equal">
      <formula>4234.79609668</formula>
    </cfRule>
  </conditionalFormatting>
  <conditionalFormatting sqref="AJ240">
    <cfRule type="cellIs" dxfId="2151" priority="76" stopIfTrue="1" operator="equal">
      <formula>15783636.353</formula>
    </cfRule>
  </conditionalFormatting>
  <conditionalFormatting sqref="AJ239">
    <cfRule type="cellIs" dxfId="2150" priority="77" stopIfTrue="1" operator="equal">
      <formula>12815970.651</formula>
    </cfRule>
  </conditionalFormatting>
  <conditionalFormatting sqref="AJ235">
    <cfRule type="cellIs" dxfId="2149" priority="78" stopIfTrue="1" operator="equal">
      <formula>2899205.702</formula>
    </cfRule>
  </conditionalFormatting>
  <conditionalFormatting sqref="AJ234">
    <cfRule type="cellIs" dxfId="2148" priority="79" stopIfTrue="1" operator="equal">
      <formula>1496037.81</formula>
    </cfRule>
  </conditionalFormatting>
  <conditionalFormatting sqref="AJ233">
    <cfRule type="cellIs" dxfId="2147" priority="80" stopIfTrue="1" operator="equal">
      <formula>21013864.338</formula>
    </cfRule>
  </conditionalFormatting>
  <conditionalFormatting sqref="AK240">
    <cfRule type="cellIs" dxfId="2146" priority="81" stopIfTrue="1" operator="equal">
      <formula>2384.55359816</formula>
    </cfRule>
  </conditionalFormatting>
  <conditionalFormatting sqref="AK239">
    <cfRule type="cellIs" dxfId="2145" priority="82" stopIfTrue="1" operator="equal">
      <formula>1945.50073172</formula>
    </cfRule>
  </conditionalFormatting>
  <conditionalFormatting sqref="AL240">
    <cfRule type="cellIs" dxfId="2144" priority="83" stopIfTrue="1" operator="equal">
      <formula>994.03823331</formula>
    </cfRule>
  </conditionalFormatting>
  <conditionalFormatting sqref="AM240">
    <cfRule type="cellIs" dxfId="2143" priority="84" stopIfTrue="1" operator="equal">
      <formula>1390.51536486</formula>
    </cfRule>
  </conditionalFormatting>
  <conditionalFormatting sqref="AN240">
    <cfRule type="cellIs" dxfId="2142" priority="85" stopIfTrue="1" operator="equal">
      <formula>2268.91749893</formula>
    </cfRule>
  </conditionalFormatting>
  <conditionalFormatting sqref="AN239">
    <cfRule type="cellIs" dxfId="2141" priority="86" stopIfTrue="1" operator="equal">
      <formula>1612.94182645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 S o f t < / S h e e t I d > < L i n k > c c A C A B + L C A A A A A A A B A D t n e t y 2 1 a S x 1 8 F p a p 8 2 p H E A x I k o I I 5 p Z s T 1 k q W S p L j c U 1 N s S A S s r E m A Q Y A b e u b Y 2 c m O 5 V s v B 9 m a 3 c / 7 M 5 O 1 T 6 A c / H E i W + v Q L 7 C P s n 2 O Q B I E C R o k J J M U N 2 J E 5 P n C j Q O u v 8 / A E T r v 3 3 c b k k P T d e z H P v G C l s r r E i m 3 X C a l n 3 v x k r X P 1 t l 5 Z X f V v X d x w 2 z d W i 4 R t v 0 o b E E v W x v 4 7 H X v L F y 3 / c 7 G + v r j x 4 9 W n t U X H P c e + t y o c D W f 7 e / d 9 y 4 b 7 a N l U F j 6 8 O N V y 3 b 8 w 2 7 Y a 5 U 9 e 3 7 h n 3 P 3 D F 8 8 8 B t m m 4 w z I 2 V 2 n F t b d u 0 G l B h 7 B u 2 c c 9 0 1 7 a 6 n m W b n r d r + 5 Z v m d 5 K 9 c x o e a a + n h i j q t + 0 X M 8 / s d r m Q c e 0 9 y z 7 w V z D j o 0 S b e 2 B a 5 m 2 b / h g z Q t s b 2 y U a O A t p 9 U 8 9 s 9 b 5 g W G H Y w B g z b b + 6 Z v N K H z b A P q 2 6 4 J 1 t z e 2 f 8 8 W D R V e U 1 Z Y w r M k a w Y N t 3 q W q 1 m 2 H C N l W J t g 5 q w J T 9 M 3 K h V u S C z 1 Y K 6 K i s n B W 2 j W N l Q C m u K U l I q l X 8 o F D c K h W i A Q Y d w A L F K w + m l 9 a p + u 9 O c v K 1 j F c O m Y 9 u a q A l b j m 1 r s X D C F L 6 t R X W t U C o W y p o W b W y i R z h C c m P 3 D M 8 / N t 2 H V k M 0 O / a N d k e M X l B l G I 5 p R d j w i Y 3 A H M P D W d U P 4 C i b s I I 8 q P W 7 3 o z H 1 7 D P T 8 4 7 s M w 8 a 8 O H D z d W 4 C z f 8 H w X P M J K 9 U R f D x t Q S 2 p J L a l l / l q u J x x g V d + x v I Y D L s 7 u m m H N T E 6 R e + c j 8 9 T w 5 u 4 N W 3 R k P r R g g G 2 z 1 Z q 9 v 4 g V m 4 3 Z Z Q X T 1 2 N 9 w 4 H m 2 4 b P L a 9 r t D Z b p u v P G l O G s 4 4 M I w 7 X L f P R g R s a Z w + 6 n Y B U O b l v u f 7 5 j n H u 6 e v J 9 n p w C G 6 B E q 1 u O + 2 O 4 1 m + K R 3 u 1 z a k z 0 y j 2 Y K 5 N y T P 2 J C O u p 5 n G f p 6 r L 1 + 5 D y q Q X A v Q V A O P u r b T o u X Q A g V H 8 L R t 5 2 m W S 1 q q l w q M b U S j S F K o U f X 9 t 1 z M W A w h y 3 d N E F c C r 3 G B x r W h 9 Y P d / 2 q z A C W 7 5 4 Z D b / L z 4 W L m q K Y b o o i y 7 0 p Q m 3 k X d Q K p X Q r a P l f E N u 7 t W 1 p D 3 a e r 4 e a 3 b Q a h u + 4 s 1 l A m W S B E p M r x f L 1 t E B R Q 2 8 B F b 0 F K u g t U E Z v A Q W 9 B U r o L V B E b w E Z v Q U Y e g u g 1 4 Q y e k 0 o o 9 e E M n p N K K P X h D J 6 T S i j 1 4 Q y e k 0 o o 9 e E M n p N K K P X h A y 9 J m T o N S F D r w k Z e k 3 I 0 G t C h l 4 T M v S a k K H X h A y 9 J m T o N W E B v S Y s o N e E B f S a s I B e E x b Q a 8 I C e k 1 Y Q K 8 J C + g 1 Y Q G 9 J i x g 1 4 R M w 6 4 J m Y Z d E z I N u y Z k G n Z N y D T s m p B p 2 D U h 0 7 B r Q q Z h 1 4 R M w 6 4 J m Y Z e E 6 r o N a G K X h O q 6 D W h i l 4 T q u g 1 o Y p e E 6 r o N a G K X h O q 6 D W h i l 4 T V t B r w g p 6 T V h B r w k r 6 D V h B b 0 m r K D X h B X 0 m r C C X h N W 0 G v C C n p N W E a v C c v o N W E Z v S Y s o 9 e E Z f S a s I x e E 5 b R a 8 I y e k 1 Y R q 8 J y + g 1 o Y J e E y r o N a G C X h M q 6 D W h g l 4 T K u g 1 o Y J e E y r o N a G C X h M q 6 D V h C b 0 m L K H X h C X 0 m r C E X h O W 0 G v C E n p N W E K v C U v o N W E J v S Z E n 8 e E o c 9 j w t D n M W H o 8 5 g w 9 H l M G P o 8 J g x 9 H h O G P o 8 J Q 5 / H h K H P Y 8 L Q 5 z F h 6 P O Y M P R 5 T B j 6 P C Y M f R 4 T h j 6 P C U O f x 4 S h z 2 P C 0 O c x Y e j z m D D 0 e U w Y + j w m D H 0 e E 4 Y + j w l D n 8 e E o c 9 j w t D n M W H o 8 5 g w 9 H l M G P o 8 J g x 9 H h O G P o 8 J Q 5 / H h K H P Y 8 L Q 5 z F h 6 P O Y M P R 5 T B j 6 P C Y M f R 4 T h j 6 P C U O f x w R 9 G h P 0 W U z Q J z F B n 8 M E f Q o T 9 B l M 0 C c w Q Z + / B H 3 6 E v T Z S 9 A n L 0 G f u w R 9 6 h L 0 m U v Q J y 5 B n 7 c E f d o S 9 F l L 0 C c t Q Z + z B H 3 K E v Q Z S 9 A n L E G f r w R 9 u h L 0 2 U r Q J y t B n 6 s E f a o S 9 J l K 0 C c q Q Z + n B H 2 a E v R Z S t A n K U G f o w R 9 i h L 0 G U r Q J y h B n 5 8 E f X o S 9 N l J 0 C c n Q Z + b B H 1 q E v S Z S d A n J k G f l w R 9 W h L 0 W U n Q J y V B n 5 M E f U o S 9 B l J 0 C c k Q Z + P B H 0 6 E v T Z S N A n I 0 G f i w R 9 K h L 0 m U j Q J y J B n 4 c E f R o S 9 F l I 0 C c h Q Z + D B H 0 K E v Q Z S N A n I E G f f w R 9 + h H 0 2 U f Q J x 9 B n 3 s E f e o R 9 J l H 0 C c e o b w j 2 J U g Z R 3 B r g Q p 5 w h 2 J U g Z R 7 A r Q c o 3 g l 0 J o s 8 2 g l 0 I Y t e B 2 G X g 9 V K B u 4 8 7 Z s M X 0 0 s 7 1 t l Z 1 + O f w B D m 4 w 3 p 2 G i Z n n T o W g 3 T 2 5 B 2 b d 9 0 O y 7 M 4 k m P L P + + d G R 5 I 1 a T b p m P f a k o 7 T u 2 f 9 + b f C k t G T / L k 6 w n a y q r q A p P 5 r H E 1 j v s u o 3 7 h j D R l Z q w k m 7 C 8 p K b 8 I 5 x 7 8 r M p q a b r b L k Z t t t d 1 r O e d u 0 / S u y n Z Z u O 3 X J b X f o O s 1 u g 9 d d k e 2 4 g E w z n r b k x t v 9 o m t 1 + L q L n J 9 5 V U Z k q U b U C k t u x J u W b d g N y 2 h J x 5 b f N V K W Y q 3 d c Z 2 H 3 J C D V n M Z U k 4 3 J F t y Q x 6 4 s G l X F T 7 4 p Z A 0 w 8 l L b r g d 8 9 S X f E f a M u w H V 2 a / U r r 9 i v m 3 3 2 Y D T r r W x S W z 8 9 B 0 J R Z Y b v K 9 1 y R v s 4 n A I Q x X W Q L J n G a 4 u d T y H N Z L B 4 7 K E q j l N O t l F s p z W C y d L y p L I J T T L D a b R p 7 D b O l 8 U V k C j Z x 6 m s 4 k j + c w W z p a V J Z A H a e Z L b s U m d 1 k 8 h S g W A I t n B p J f a e R T X 3 M Y b J 0 f F C X Q P V O F R / r Y 5 F U O u J b e k W W T O c H d Q l k c G p 0 m A t k 5 z B f O k W o p f y b b 9 v o G A 3 L P 5 d u + 1 b L 8 g K c g N U G 1 g o s u y H d c t w 2 W F j Y p H U u 7 Z k P z d Y N k Z 8 1 k 3 2 m U M I S 2 G f P O H W 6 7 t V Z J x 0 F t C V A g c j D X 5 I x 0 p W 9 t g T K P l I I l 2 S M d N G u L Y F o j 7 v a x M W I C 9 o l V Z W r h S U I V 3 G 7 W L b 0 q e M 0 J X 7 5 J b D J h A u H G a 2 S L r q 1 J W C V u F V s x 5 e 2 u u c 8 L g 9 j + B n Y S A 6 v T k m G 3 Y S P r p n N N M V 0 c a 1 d I o / E 9 y + y 1 K e u 0 b l / Y v k t U 3 r c b t n e j Z X a c W 1 t 2 7 Q a O 4 Z v 7 B s 2 M L + 7 t g W 6 x Q a D g R E s H 7 Z k R V q v 6 j d h / x q G 5 4 v R Z + 4 d P x Y n n e B o R E d i 5 s F u e 6 Z 7 0 O H 7 P 1 v f q n 7 H c R 9 4 o C 9 M b i 8 + 1 I 7 z y G 4 5 R v O Y X 7 f 0 f K v h V c + M l g d H c k K N D q T a A W v C W F t O q 3 k T D n 7 U e k L N Y O y a D X v P Z 9 5 y n A f J 4 U c r d X G A x K G 6 y U / A w f h j 5 f r x f e f R g d 0 6 P + 6 e e g 3 X O j W b O 1 t R 6 4 l 1 O t j G D H u L d X v X N F z Y k G G p v t 3 1 f K c d K 2 k 2 1 / b 3 1 8 7 h H 1 h p y U p 9 x 2 x Y 4 C Q O W 2 B Q r w q y c 7 R A 3 + z 6 z p n l w 1 r v t u 2 B Y R O l + h 3 Y t R P z 8 W B X B 9 / 1 A z g N 7 O C C c s 2 O 2 v t u F x p N r B r t A O f c Y M 7 x C m G N W P G m 1 w i H n l C R b L w D Z d F x H K 8 R h 4 b v 5 U 2 r B V 4 k f l B i p a P L 4 / i + a f o T 1 0 Z Q o 5 9 Y b f O m y 8 / y r X M + p 7 4 + L N F h j b o + L w V w L 8 i r B Q Z / T g q F D f E H Z h 5 U 6 7 t 2 U 3 w o F E S j 0 X Z R p X 6 r 2 z 4 4 h Z P s o d g n c X s x U a T D X r S 2 W h A / o f Q O k M u t z W j r J 9 T o w T 6 n t h + v 0 3 c s r 9 M y z k X x w C 7 x M r 1 m N 1 r d p h k 4 y 5 p 9 J h Y l 3 7 b g M K Z W 6 2 N F e 3 B + V 3 X D P u d h Q H r s W R s + f L i x 8 t h r b n i + C 4 5 / p d o M 5 r 5 t W 7 6 + H j b 9 U B 8 P h H r g a j J 3 M Y N D k L l 9 C z z y 7 U 4 T u v D l E O u 2 n r K X O + a Z 0 W 3 5 x 6 b v w w B D b 5 c o 5 u 6 + Y e 7 a 9 / Y M + 1 4 X 3 O n g a C X L B + u Y O 5 w T 1 7 A 9 P q P Z D O Z P L u n J j f T o 6 A d e v R o s i Y O u W L T B k n C g V l 9 P t N N P z H b H c Y 3 W P m y 7 d b N r i 6 u I U W g A 9 7 5 v + P f D r + A k W m Y j M g S v j D o P + o 1 u W 7 T p H 2 o m T v d Y 3 A + W X 6 J Q N O J 7 A + d i u x N r M y z T + X 7 u Q 9 B v b R s t 6 z Q I 8 A O n O K l O X 4 9 F w m h d i 7 2 b L S p G R + H Q c M G P / a N 5 X o U T f v g l L B f r i k U V w S o T G u X 4 i J V Y U S 3 J i i A E r l o C k n f A c J 7 l m 9 L h f m 1 D + s w 0 m i 2 Y e k P y j O H D c I F 1 w j M 7 e 7 d 4 B / 2 m a 3 7 R N e 3 G u Z h 8 H x b p S M F o P T j r e y B q W 2 P t B h X D 9 t U Q C W I t g 3 3 b c x r Q s P c f v b e 9 n 3 o v e 7 / 2 v 5 R q n x 1 L + 4 b 7 w P K D 7 e 7 9 r f d D 7 x 1 U v + 1 / 0 / t F 6 r 2 K t e 3 9 T + 9 d / 8 v + l 1 D 4 S r R 8 2 f s Z 2 r 6 F f 9 9 J U P W 0 9 y v 8 / 0 n / i W j / t P c K P r 2 D 4 V 7 w J n y 4 w G 7 B V u g n x m n L F H t 6 s l X k A Y C n 5 B s W 6 s J 9 r A v 1 w q + z i 8 K j 2 8 d C t A w K + C J 4 a D W C L v w J x s O j f e F E B o V R f y 6 I u u L s 2 j P O n W 7 s + 3 F g o 2 A y s U q C U r 6 6 g l b V k 8 g x h d 9 H a n d M r l a C U x u Y 1 X p o j r a O 1 6 d 1 D I / M v w Z 2 A 5 u 9 7 b 3 o P 0 8 d J z R h P I A y d b W g f j C A y g U Z o m c l J Y D u j b j l s D E M W o o 1 T r T R j 8 w 2 L B + v + v v t g 8 9 r O 6 t M W 6 3 t H 2 5 u n / w B 8 C G s E u N u e p 4 D R M a 3 P v T x z a G Z O V 5 o q l w q s e F z o h w 0 w v N l U q N k V T j S i X F P C O R 4 b V g W M k e 4 k A Y M M g e w x L 6 E B 2 5 w Z v C D N l Y d d Z j c D j Z d R F y + I c I k g / h b H Z 6 d Y J V h c a x J M M H k d u H k A y c Q X 4 j j L m J k m U 4 q D X f 1 3 3 p / h / P 7 T e 8 l 7 M j z / t f R S k 3 v M R z s U 9 f p d s a 8 3 b B 0 Q s u J f m + 8 N t F T W G l 8 F 4 d 1 E 9 p n 3 L 1 E + 2 i l c Y V V v b U 5 W J f i u z 4 o D b 7 G 6 o L e i Q 7 h k A P c g 2 U N Z 1 z 8 6 2 C V g 5 s M I 1 6 i R L 9 z L G z 5 o F A f i X B h M R f J h 4 5 l A 1 v z N 3 s N v + n Q m f H x x N 9 6 r Q 1 h V w w t 7 A X l i R L 9 M 8 P b f e x H 5 / h d f X 2 0 A L a 0 Y 7 j 8 Z s C A J A Y F g e 8 f G l F 8 l Y 5 u r x 1 v F Q p F C C 2 X E a H C Y J K M O G L j k x O O B O 9 B 7 I 6 N w H d H y K h J 5 5 z o N D r 1 W O t 4 / 5 G u w 1 t U o d T x / u / J f 0 Y 3 X 4 Z b E u 8 e j R X I m G 0 R P E u V Q Z s w f D o d q x F b 1 / / d + 5 5 H 6 / 4 T S V j r t Y j M 7 4 Q B p f 6 / 8 M j N w z g s / F e w 6 G H x i x K o f R E L S X w H n w r L j g 4 + n K w a 6 T R x c W m 3 4 d h O 2 2 p I x 1 3 3 o X k e 6 x d 2 C c L / o S K X + b M 8 w y J O r s a p 4 Z m T X a x 0 6 J p t q 9 s W H J t o N 9 I 1 d O V R e y m q G + 0 4 7 B O J j O P a 5 r B J s E X i q j Q X k s E H P d L V Q k L U v O h r t N h j J V A L 8 r f R b f F r E G P N x q s G Q 8 c 8 q Y h p n N n P N p v 8 B x q T S X i k h b 7 d d d 1 A J d o P Y V n x w N v t A B M M g D 2 9 g b h W F e O A W 4 F m j 5 P B 8 H t t Z 7 Q e v s d q I f i O V v M C U R 8 4 x 6 A q 8 I 8 1 j 1 8 5 C G T 9 L W 6 c 4 V f d E H c D D s 6 4 J c 7 C i 3 r B N 8 u L L v I J d r L N t m P D m h O H J V A q I b C J 4 N o 9 t U V I N 1 r i m h z M u 2 3 4 4 F l r J 7 v 7 g Z 8 O v u u f B y Y J J e h D C 4 4 6 / 3 z n e N d 1 H T f F x w 7 r o o b 7 c D L A a S 2 u R Y b H d d A o 2 M b g v G 8 O l 0 R U E P n 2 y 0 M d N o o 6 M F H 3 j B v W F b f I Z 8 G d z F 3 z h z x B F A F / C H j y A r z i i / 5 T i C S A K f 3 v + n 8 G 9 / J H w T K 8 E r z N a + j 0 y 1 W T j 0 L k k 1 P y k T 8 a + R R Z B v I R j Y h 8 i H y I f F g 6 + b D 6 S M B b G v J h H y K f u W N W Z h a C T R i L 7 M R D x E N p P C Q T D x E P D X l o z P P m n I e K o z w U q m d v N h T K 0 i u v F P S 3 / l f g 3 C B s S P 1 n P H L 0 n / V + v G r a K R P t 5 J R 2 P t 5 9 H i 3 L f R 6 N 7 v M Q 7 R D t 8 I g m p 9 O O X B 8 J Z 0 t D O / I H 7 / M E s a n / T V p s y k w 1 M F U 8 S B P Q E N C k A U 2 R g I a A Z g g 0 Y 8 4 1 t 0 A j K + W i q i S A 5 k P v d J v w G N s H e u Q C Z M R G g v d 6 L 9 j l J U T y 8 D p Y 4 n m A D W l U i K V Q i a x V W I W o Z H 4 q Y Z p W z v L 4 9 l x U w i o f g U r G 3 l I 4 i U p i j V B Q i T j N e J C c D i U T m x G T X H s m K a Y z S b E + E p E m M E m h k j 8 o 2 R T 3 P 7 I G l 2 z 0 E R t z L K p O x 4 / s 2 z G d R d L m n g I c I i A q B B w f A z h K B B w E H E P g G P O c e Q W O s l Z g h d I o b l z l K 5 T H U e U q Z 8 s F 5 v T + A q 7 p K / j 3 G f j Z C U 8 7 9 / 8 E H 9 5 K X C Z I v R + g / r 2 4 U P Y r e F h Q E f D 5 O w m K + L 2 Z n 2 C I X 6 H 5 q / 5 3 4 j G C v 8 M 4 P 4 X N v u m 9 5 M P + z H U H D M X / A 4 e 4 I X 0 S d H 4 J D f n f U C a 8 9 i 8 S n 1 k 8 a N B / C n P w g P R G g u 4 v w H w D 7 f I n v k n v Y W a + M T / z x x V E h I D 5 U i m M q R W N E Y R d B M L k M b h K h T B t N g i T i x + G s M C w H 2 a t s X e a T 2 K t W C M U r F W z P d / y u 7 4 p O W c S q O 5 W p H X O h e 6 p c Q c 2 C D N H Z k t 8 9 K a D G b + 8 H u g r c a Y + l Y Q W e z L Q a a M i D T 6 / 4 t J N + I G / C 5 f B V + C T 6 L c W 4 T N G Q r T 9 c + A m + J 3 e K 0 a + / Y N b J 5 / t 3 S X G 4 3 L m k 0 m I 9 0 k q 4 X 1 y Q c A r p Q N e q R 5 T A B P w T m G X i H e 3 L g f v d o I n 7 I a 3 c X 4 R w f L V 2 J k w w B W B W t + H J w E / Z E / 7 T 2 C E Z F h + O R K W + 9 + k B M 6 M k T c b V w Y 7 E / m v A R Z t G a 7 T N s F X j G q e E X k U S q K h e p r O o R c 1 2 I f 4 N H 0 f p j K q k A s K I e p H Q F S F E J U Q d Y i o C d + f a 0 A t a t k B 9 T K y 1 M x I q Z c x 5 f K h q u B C a P m e Q J V A N f e g W s 4 C q m U C V Q J V A t U F g a q S D q p K P a Y E C F Q J V A l U r y + o l g l U C V S H o J r w / b k G V U X O D q r z 5 g K d E U 7 n n W Y p g F S w X v B b 6 l A r 8 h b v w f O K n 1 Y T f B J 8 5 g E + K 1 n g s 0 L w S f B J 8 L k g + C y n w 2 e 5 H o v u B J 8 E n w S f 1 x c + K w S f B J 9 D + E z 4 / l z D Z 2 k G + J w t W + z F C P R C c y 0 N h k I 5 j 3 2 h B y X y J P L M A 3 m q W c h T J f I k 8 i T y X B B 5 V t L J s 1 K P h X Y i T y J P I s / r S 5 4 q k S e R 5 5 A 8 E 7 4 / 1 + R Z Z j M 8 n x t Q A p R 8 h A d z L z L X c p D n y A 9 G i T q J O v N A n V o W 6 t S I O o k 6 i T o X R J 1 q O n W q 9 V h Y J + o k 6 i T q v L 7 U q R F 1 E n U O q T P h + 3 N N n a X i D P c 7 v + h a H X 4 L M v q x p v k R 7 n t e x p z L Q a E / C 6 / 6 L K B C / r q 7 7 0 V q i W f Q I k o p I b i T 8 P S 6 4 m l x t V B a E j z V C h n w N G h E e E p 4 S n i 6 A D z V 0 v F U q 8 f i / w Q 8 5 d f L C U 8 J T w l P r w G e s g L x K f H p k E 8 T z j / X f F q e 4 X n c m x D q b V C u L e k Y p J i R c s u y 1 u 5 w w w A v D l p d k F E v b d 6 l 4 N T + V + I r f 1 b 3 y 9 A f / 9 h 7 J / E v w t O + 6 z + / J F L 9 j d R / J o k E i 0 8 F C Q c S V q R e h I 1 7 D Z L 4 a 1 C y X B y D F J N E B O C j / J w A W S L W K y V W Z V m I l W U h V k b E S s R K x L o g Y u V K N Q 1 Z W a E e 0 w S T m J V u q R K z E r N e E 2 Z l x K z E r E N m T X r / X E O r U s g O r W K R f 4 R X G M 0 9 z 1 J A K b 9 X C Y T 4 l O d J B j J 8 H t 5 N F T c v w f / S T d P r i 6 C l J b p p K m d B U J k Q l B C U E H R R C M q m I C i r x y L 8 B A Q t F g h B C U E J Q a 8 H g s q E o I S g M Q R N e P 9 c I 2 h Z z Y 6 g O + a p L / k O e C D 7 w U c g 0 Y t O t x x A y v m T P 7 j 7 W k i f t 0 O P K i I F f O W Q + I b A l M A 0 D 2 B a z A K m R Q J T A l M C 0 0 W B q T w F T O V 6 L O 4 T m B K Y E p h e Y z A t E p g S m M b A N O H 9 c w 2 m p d I I m G 4 K g 4 5 D 4 r H R A l N l z w T q w N q R W M C I k 4 j 0 a u Z Z C h Q d S T g 6 8 q q j 3 t S U o / 8 b u d 1 Y O L k s O G U x O J 0 L T V V C 0 w u g K V t l c k Y 0 L S 8 Y T S t K B j Q N G h G a E p o S m i 4 C T Y t T 0 L R Y j 0 X + S W 9 C U n K J p v K C 0 T R r 9 M 2 M p / K F 8 D T Q T 0 S m R K Z T y b R E Z E p k G i P T h P P P N 5 m q m c g 0 f A 8 R x 8 K r x 9 N L m G z 5 G F X g o H g R E h E q E W r + C b W c h V D L R K h E q E S o i y L U 0 h R C L d V j C o A I l Q i V C P X 6 E q p C h E q E G i P U h P P P N a E q L B O h 3 o H J r 5 R K 5 5 x g K U h U I B 4 Q o X j 7 r p C I v M V 7 8 L d A f v 1 v i D q J O v N B n Z U s 1 F k h 6 i T q J O p c F H U q U 6 h T q c e i O l E n U S d R 5 / W l z j J R J 1 F n j D o T z j / X 1 F m u Z K L O 3 X a n 5 Z z z V C 1 X i Z 4 X m W V p + B P K n 4 t 3 3 g q / S c h J y J k P 5 F S z I K d K y E n I S c i 5 K O Q s T 0 H O c j 0 W 0 g k 5 C T k J O a 8 v c l Y I O Q k 5 Y 8 i Z c P 7 5 R s 5 y t k d x A 0 a w J u Z b u b x n c C 8 w y 3 I g 5 8 i P Q g k 3 r z N u y m O e O L + 4 q W X B T Y 1 w k 3 C T c H N R u F m Z g p u V e i y c T 8 L N E u E m 4 S b h 5 r X A T Z V w k 3 A z h p s J 5 5 9 r 3 F S y 3 e H M n k J l X t S c d 4 b l w M w P 5 m g h 7 r y 2 3 L n Y 2 5 z V 3 2 8 f f F 7 b W W X a a m 3 / c H P 7 5 A / 6 + k A n Z g Z S t Z A B S I N G B K Q E p A S k i w B S d Q q Q q v V Y w L / q + 5 9 3 C U g J S A l I F w a k G g E p A W k M S B P O P 9 9 A q m V 7 S a 7 v N L K l U J n 7 9 b h z z r A c Q M r 5 8 z 2 H R e 5 i p d 6 P Q i s O v G 3 i j U P 0 I O 7 1 J t Q l u j O q s i w g y g h E C U Q J R B c F o t o U E N X q s U B P d 0 Y J R A l E r y 2 I y g U C U Q L R G I g m n H + + Q T T b O 3 F F F p X 1 s Z f V S k f c b F e e v u X y J l 4 O b E 0 I S X B u W V K 8 v A r i 6 i v w 0 d / z + A q D f J z X 6 z 7 r v Y Y 5 v o b N h Z A g / v + G y 7 d J 0 J u U y I S 8 V 4 2 8 y / L b U 1 X O g r w y I S 8 h L y H v g p C X K 9 0 0 5 J U L 9 Z i k m I S 8 R U J e Q l 5 C 3 m u B v I y Q l 5 B 3 i L x J 5 5 9 r 5 C 0 p 2 V 5 3 9 E X X 6 v D 3 E E U 5 W s w r f e 3 R J c y 2 H H A r n g k W y V / e 9 X 6 V O K y K p 4 a f Q Q v u i 1 9 E y E m 3 Y q 8 v l x a X 6 F Z s K Q u X l o h L i U u J S x f F p W w K l 7 J 6 L O 5 P 4 N K S T F x K X E p c e i 2 4 V C Y u J S 6 N c W n C + e e a S 8 v F E S 7 d N i D a W f 6 5 d N u 3 W p Y n j M J v e 5 q R M 9 y Q b j l u G + w U x n d p z 3 x o t m 4 w v t L G w f N C w + W D L P 8 d v N 2 P A h V / 5 r g W 3 d P k I e k H c W + T u 7 8 f R G A K Z e A b c E p / H n j G l y K w / R f 3 s l D z o v e 6 / 2 1 E q D G Z I w p A h Q b y E w b r f z u 0 a R o O l g k H l / a 3 o z P h o J Y F B z X C Q c J B w s G F 4 a A 8 B Q f l e i z c L s 8 r c o u X g o N / H b v Q + S q F A D N j X T E 7 1 g 2 u W 3 v E c c R x U z m u S B x H H B f j u I T X z j X H 8 d 9 2 x D h u z z g F q X F J F H e B w X L K c G 8 5 i A l v G G T i H K T m / J r z m i S i w G u R l p P A L X f g V l q e + 3 i a k g X c F A I 3 A j c C t 0 W B W 3 E K u B X r s f g 6 A d y K B Q I 3 A j c C t 8 W C W 4 n A j c A t B m 4 J r 5 1 v c B t N S h K 9 G m c e T s v e N z 9 Y J l 6 U w x 8 J y f C a H G K x 3 L H Y E j 1 T q Z W z s F i Z W I x Y j F h s U S x W m s J i p X o s Z C 7 P M 5 X E Y s R i i F h M I R Y j F o u x W M J r 5 5 r F i q P v p Y n y Z s z D Y t n 7 5 o P F / j q S R e P b 8 S w a B F 8 E X x e A r 0 o W + K o Q f B F 8 E X w t C r 6 U K f C l 1 G M x k u C L 4 I v g K 4 f w V S b 4 I v i K w V f C a + c a v s q j T z C O / D T X P P U l 3 w G H Y / P 7 W 7 N w 2 F z D 5 A P J + O 0 x / n q S 1 0 J C v I 0 8 H I e z 7 8 U b S 3 h I e k N o l k c 0 K y 8 N m q m F D O / A D B s R m h G a E Z o t A s 3 K U 9 C s X I 9 F 0 A l o V i g T m h G a E Z o t F s 0 q h G a E Z j E 0 S 3 j t X K O Z U k x F M 8 u W P n W c p u S 4 E U / d h D B t g + p s S c c g o 0 I p N x 3 M M g 6 S D y z 7 C 0 c y n m h g 8 t s f e z 9 I K / 0 / C i I L 1 N m b F f 4 C K x 6 X V o Q n j J E a d 5 s r U v 8 r 8 X q s F 1 w i h s 7 1 D f 8 J W u A 0 3 / W f C 4 H 3 i n C N 7 q T x m 2 R q l j t p K u E a 4 R r h 2 q J w r T I F 1 y r 1 W F S l O 2 m E a 4 R r O c Q 1 l X C N c C 2 G a w m v n W t c K 7 F U X L M d X 9 r q n v M X + u 8 O X v 4 P V p b k 4 D 5 Y c D 7 v g 5 k / x G y z j L Q M 4 P Y b / l a Q l / F M A S / 6 3 / G 3 9 w v 5 N i l f A L S W h e 7 7 X t y k e 8 l 7 D 9 7 v D 1 9 / C N 7 x / x P 0 e 9 7 7 i f C N 8 I 2 T m Z Y F 3 z T C N 8 I 3 w r d F 4 Z s 6 B d / U e i z K E r 4 R v h G + 5 R D f N M I 3 w r c Y v i W 8 9 h X h W / h h z / L 8 Q V B x d s w W u A b p c b t l e z d W a s e 1 t W 3 T a v B V G w z g r k U n I / g 6 y 4 c + K 0 P Z e O L s O w / n 7 w x L b O a + N e + g 1 Y y M O k v n o W W G A 8 B x F s 0 5 H e 5 z U 8 4 0 I B y r 0 e 4 g t C 3 7 Q W 2 2 n a o 2 z 7 S y q p h F p q p K W V O 0 0 3 K F G W r h T D k r n R U Z b H E w K K D C 4 4 b Z + t Q 1 O v f 5 u T O z 5 X i D 4 / u m 6 c / d + 8 h 5 J F L z z b Z / g U c Z d A 6 G 2 n Z a 3 b Y 9 / 2 i x / l V 9 0 3 U B N f i u e b P v l / P I b j l G 8 8 i w 7 8 1 4 / I M D I j r C m o 4 s W z 1 2 z n w 4 1 w b f 9 Z u W 6 / m / 4 1 s e f g p K 7 g 5 K 7 g a E 9 j s R G I J P o u B u V e Y O I f g I N B i b b n 1 k u y M v 7 Y s m Y J s 9 q 2 3 5 M 6 7 m c l E t R t 5 8 d C C w c K c T E M W s i 3 t 7 Z / + W + R j s E R s B w u D p P 4 H K E N c R Z h o t c B w Q P A f 9 o 7 H A I c 8 8 n H A n t m f d u + / P u l u l s 7 O m a Q C B q 0 q h s l p i i r m q q W p 5 V V F K W q N R 0 U y z f A a u J h o c w o B l P p p x E r 5 5 R y Z w Q k M 4 m D D 4 z D p C Y J 7 d J p A G u J F 5 u / P V c N N q m R c Y Q 6 D E B c c 4 h A Z z d f / c 8 i D s z 3 E A g p P u E B h G K G i v + v 8 J x l U G c c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 2 4 2 < / E n d R o w > < E n d C o l > 2 < / E n d C o l > < N a m e > C o m p o s i t e   P M I :   H e a d l i n e :   s a :   R u s s i a < / N a m e > < D i s p l a y N a m e > C o m p o s i t e   P M I :   H e a d l i n e :   s a :   R u s s i a < / D i s p l a y N a m e > < S e r i e s I d > 3 9 8 2 4 4 1 8 7 < / S e r i e s I d > < C o d e > S R 1 4 1 3 8 4 2 5 7 < / C o d e > < O r d e r > 1 < / O r d e r > < / M e t a d a t a S e r i e s > < M e t a d a t a S e r i e s > < I n i t R o w > 1 < / I n i t R o w > < I n i t C o l > 3 < / I n i t C o l > < E n d R o w > 2 4 2 < / E n d R o w > < E n d C o l > 3 < / E n d C o l > < N a m e > M a n u f a c t u r i n g   P M I :   H e a d l i n e :   s a :   R u s s i a < / N a m e > < D i s p l a y N a m e > M a n u f a c t u r i n g   P M I :   H e a d l i n e :   s a :   R u s s i a < / D i s p l a y N a m e > < S e r i e s I d > 3 9 8 2 4 4 3 1 7 < / S e r i e s I d > < C o d e > S R 1 4 1 3 8 4 2 1 7 < / C o d e > < O r d e r > 2 < / O r d e r > < / M e t a d a t a S e r i e s > < M e t a d a t a S e r i e s > < I n i t R o w > 1 < / I n i t R o w > < I n i t C o l > 4 < / I n i t C o l > < E n d R o w > 2 4 2 < / E n d R o w > < E n d C o l > 4 < / E n d C o l > < N a m e > S e r v i c e s   P M I :   H e a d l i n e :   s a :   R u s s i a < / N a m e > < D i s p l a y N a m e > S e r v i c e s   P M I :   H e a d l i n e :   s a :   R u s s i a < / D i s p l a y N a m e > < S e r i e s I d > 3 9 8 2 4 4 9 8 7 < / S e r i e s I d > < C o d e > S R 1 4 1 3 8 4 2 3 7 < / C o d e > < O r d e r > 3 < / O r d e r > < / M e t a d a t a S e r i e s > < M e t a d a t a S e r i e s > < I n i t R o w > 1 < / I n i t R o w > < I n i t C o l > 5 < / I n i t C o l > < E n d R o w > 2 4 2 < / E n d R o w > < E n d C o l > 5 < / E n d C o l > < N a m e > C E I C   L e a d i n g   I n d i c a t o r :   R u s s i a < / N a m e > < D i s p l a y N a m e > C E I C   L e a d i n g   I n d i c a t o r :   R u s s i a < / D i s p l a y N a m e > < S e r i e s I d > 4 1 2 7 3 6 9 8 7 < / S e r i e s I d > < C o d e > S R 1 2 5 6 3 8 5 3 7 < / C o d e > < O r d e r > 4 < / O r d e r > < / M e t a d a t a S e r i e s > < M e t a d a t a S e r i e s > < I n i t R o w > 1 < / I n i t R o w > < I n i t C o l > 6 < / I n i t C o l > < E n d R o w > 2 4 2 < / E n d R o w > < E n d C o l > 6 < / E n d C o l > < N a m e > E x p e c t a t i o n   D i f f u s i o n   I n d e x :   S a l e s   P r i c e s :   E n t e r p r i s e s   w i t h   R i s i n g   I n d i c a t o r   N e x t   3   M o n t h s < / N a m e > < D i s p l a y N a m e > E x p e c t a t i o n   D i f f u s i o n   I n d e x :   S a l e s   P r i c e s :   E n t e r p r i s e s   w i t h   R i s i n g   I n d i c a t o r   N e x t   3   M o n t h s < / D i s p l a y N a m e > < S e r i e s I d > 2 9 8 1 7 8 5 0 4 < / S e r i e s I d > < C o d e > S R 6 9 0 1 0 4 7 < / C o d e > < O r d e r > 5 < / O r d e r > < / M e t a d a t a S e r i e s > < M e t a d a t a S e r i e s > < I n i t R o w > 1 < / I n i t R o w > < I n i t C o l > 7 < / I n i t C o l > < E n d R o w > 2 4 2 < / E n d R o w > < E n d C o l > 7 < / E n d C o l > < N a m e > E x p e c t a t i o n   D i f f u s i o n   I n d e x :   P u r c h a s i n g   P r i c e s :   E n t e r p r i s e s   w i t h   R i s i n g   I n d i c a t o r   N e x t   3   M o n t h s < / N a m e > < D i s p l a y N a m e > E x p e c t a t i o n   D i f f u s i o n   I n d e x :   P u r c h a s i n g   P r i c e s :   E n t e r p r i s e s   w i t h   R i s i n g   I n d i c a t o r   N e x t   3   M o n t h s < / D i s p l a y N a m e > < S e r i e s I d > 2 9 8 1 7 8 6 0 4 < / S e r i e s I d > < C o d e > S R 6 9 0 1 0 3 9 < / C o d e > < O r d e r > 6 < / O r d e r > < / M e t a d a t a S e r i e s > < M e t a d a t a S e r i e s > < I n i t R o w > 1 < / I n i t R o w > < I n i t C o l > 8 < / I n i t C o l > < E n d R o w > 2 4 2 < / E n d R o w > < E n d C o l > 8 < / E n d C o l > < N a m e > E x p e c t a t i o n   D i f f u s i o n   I n d e x :   W a g e s :   E n t e r p r i s e s   w i t h   R i s i n g   I n d i c a t o r   N e x t   3   M o n t h s < / N a m e > < D i s p l a y N a m e > E x p e c t a t i o n   D i f f u s i o n   I n d e x :   W a g e s :   E n t e r p r i s e s   w i t h   R i s i n g   I n d i c a t o r   N e x t   3   M o n t h s < / D i s p l a y N a m e > < S e r i e s I d > 2 9 8 1 7 8 7 0 4 < / S e r i e s I d > < C o d e > S R 6 9 0 1 0 5 2 < / C o d e > < O r d e r > 7 < / O r d e r > < / M e t a d a t a S e r i e s > < M e t a d a t a S e r i e s > < I n i t R o w > 1 < / I n i t R o w > < I n i t C o l > 9 < / I n i t C o l > < E n d R o w > 2 4 2 < / E n d R o w > < E n d C o l > 9 < / E n d C o l > < N a m e > E x p e c t a t i o n   D i f f u s i o n   I n d e x :   E m p l o y m e n t :   E n t e r p r i s e s   w i t h   R i s i n g   I n d i c a t o r   N e x t   3   M o n t h s < / N a m e > < D i s p l a y N a m e > E x p e c t a t i o n   D i f f u s i o n   I n d e x :   E m p l o y m e n t :   E n t e r p r i s e s   w i t h   R i s i n g   I n d i c a t o r   N e x t   3   M o n t h s < / D i s p l a y N a m e > < S e r i e s I d > 2 9 8 1 7 8 8 0 4 < / S e r i e s I d > < C o d e > S R 6 9 0 1 0 4 2 < / C o d e > < O r d e r > 8 < / O r d e r > < / M e t a d a t a S e r i e s > < M e t a d a t a S e r i e s > < I n i t R o w > 1 < / I n i t R o w > < I n i t C o l > 1 0 < / I n i t C o l > < E n d R o w > 2 4 2 < / E n d R o w > < E n d C o l > 1 0 < / E n d C o l > < N a m e > E x p e c t a t i o n   D i f f u s i o n   I n d e x :   P r o d u c t i o n :   E n t e r p r i s e s   w i t h   R i s i n g   I n d i c a t o r   N e x t   3   M o n t h s < / N a m e > < D i s p l a y N a m e > E x p e c t a t i o n   D i f f u s i o n   I n d e x :   P r o d u c t i o n :   E n t e r p r i s e s   w i t h   R i s i n g   I n d i c a t o r   N e x t   3   M o n t h s < / D i s p l a y N a m e > < S e r i e s I d > 2 9 8 1 7 8 9 0 4 < / S e r i e s I d > < C o d e > S R 6 9 0 1 0 6 1 < / C o d e > < O r d e r > 9 < / O r d e r > < / M e t a d a t a S e r i e s > < M e t a d a t a S e r i e s > < I n i t R o w > 1 < / I n i t R o w > < I n i t C o l > 1 1 < / I n i t C o l > < E n d R o w > 2 4 2 < / E n d R o w > < E n d C o l > 1 1 < / E n d C o l > < N a m e > E x p e c t a t i o n   D i f f u s i o n   I n d e x :   E q u i p m e n t   P u r c h a s e :   E n t e r p r i s e s   w i t h   R i s i n g   I n d i c a t o r   N e x t   3   M o n t h s < / N a m e > < D i s p l a y N a m e > E x p e c t a t i o n   D i f f u s i o n   I n d e x :   E q u i p m e n t   P u r c h a s e :   E n t e r p r i s e s   w i t h   R i s i n g   I n d i c a t o r   N e x t   3   M o n t h s < / D i s p l a y N a m e > < S e r i e s I d > 2 9 8 1 7 9 0 0 4 < / S e r i e s I d > < C o d e > S R 6 9 0 1 0 4 3 < / C o d e > < O r d e r > 1 0 < / O r d e r > < / M e t a d a t a S e r i e s > < M e t a d a t a S e r i e s > < I n i t R o w > 1 < / I n i t R o w > < I n i t C o l > 1 2 < / I n i t C o l > < E n d R o w > 2 4 2 < / E n d R o w > < E n d C o l > 1 2 < / E n d C o l > < N a m e > E x p e c t a t i o n   D i f f u s i o n   I n d e x :   F i n a n c i a l   S i t u a t i o n :   E n t e r p r i s e s   w i t h   I m p r o v i n g   S i t u a t i o n   N e x t   3   M o n t h s < / N a m e > < D i s p l a y N a m e > E x p e c t a t i o n   D i f f u s i o n   I n d e x :   F i n a n c i a l   S i t u a t i o n :   E n t e r p r i s e s   w i t h   I m p r o v i n g   S i t u a t i o n   N e x t   3   M o n t h s < / D i s p l a y N a m e > < S e r i e s I d > 2 9 8 1 7 9 1 0 4 < / S e r i e s I d > < C o d e > S R 6 9 0 1 0 6 2 < / C o d e > < O r d e r > 1 1 < / O r d e r > < / M e t a d a t a S e r i e s > < M e t a d a t a S e r i e s > < I n i t R o w > 1 < / I n i t R o w > < I n i t C o l > 1 3 < / I n i t C o l > < E n d R o w > 2 4 2 < / E n d R o w > < E n d C o l > 1 3 < / E n d C o l > < N a m e > E x p e c t a t i o n   D i f f u s i o n   I n d e x :   O r d e r s :   E n t e r p r i s e s   w i t h   R i s i n g   I n d i c a t o r   N e x t   3   M o n t h s < / N a m e > < D i s p l a y N a m e > E x p e c t a t i o n   D i f f u s i o n   I n d e x :   O r d e r s :   E n t e r p r i s e s   w i t h   R i s i n g   I n d i c a t o r   N e x t   3   M o n t h s < / D i s p l a y N a m e > < S e r i e s I d > 2 9 8 1 7 9 2 0 4 < / S e r i e s I d > < C o d e > S R 6 9 0 1 0 5 0 < / C o d e > < O r d e r > 1 2 < / O r d e r > < / M e t a d a t a S e r i e s > < M e t a d a t a S e r i e s > < I n i t R o w > 1 < / I n i t R o w > < I n i t C o l > 1 4 < / I n i t C o l > < E n d R o w > 2 4 2 < / E n d R o w > < E n d C o l > 1 4 < / E n d C o l > < N a m e > E x p e c t a t i o n   D i f f u s i o n   I n d e x :   D e b t   t o   B a n k s :   E n t e r p r i s e s   w i t h   R i s i n g   I n d i c a t o r   N e x t   3   M o n t h s < / N a m e > < D i s p l a y N a m e > E x p e c t a t i o n   D i f f u s i o n   I n d e x :   D e b t   t o   B a n k s :   E n t e r p r i s e s   w i t h   R i s i n g   I n d i c a t o r   N e x t   3   M o n t h s < / D i s p l a y N a m e > < S e r i e s I d > 2 9 8 1 7 9 3 0 4 < / S e r i e s I d > < C o d e > S R 6 9 0 1 0 6 8 < / C o d e > < O r d e r > 1 3 < / O r d e r > < / M e t a d a t a S e r i e s > < M e t a d a t a S e r i e s > < I n i t R o w > 1 < / I n i t R o w > < I n i t C o l > 1 5 < / I n i t C o l > < E n d R o w > 2 4 2 < / E n d R o w > < E n d C o l > 1 5 < / E n d C o l > < N a m e > A c t u a l   D i f f u s i o n   I n d e x :   S a l e s   P r i c e s :   E n t e r p r i s e s   w i t h   R i s i n g   I n d i c a t o r   o v e r   1   M o n t h < / N a m e > < D i s p l a y N a m e > A c t u a l   D i f f u s i o n   I n d e x :   S a l e s   P r i c e s :   E n t e r p r i s e s   w i t h   R i s i n g   I n d i c a t o r   o v e r   1   M o n t h < / D i s p l a y N a m e > < S e r i e s I d > 2 9 8 1 7 7 5 0 4 < / S e r i e s I d > < C o d e > S R 6 9 0 1 0 4 4 < / C o d e > < O r d e r > 1 4 < / O r d e r > < / M e t a d a t a S e r i e s > < M e t a d a t a S e r i e s > < I n i t R o w > 1 < / I n i t R o w > < I n i t C o l > 1 6 < / I n i t C o l > < E n d R o w > 2 4 2 < / E n d R o w > < E n d C o l > 1 6 < / E n d C o l > < N a m e > A c t u a l   D i f f u s i o n   I n d e x :   P u r c h a s i n g   P r i c e s :   E n t e r p r i s e s   w i t h   R i s i n g   I n d i c a t o r   o v e r   1   M o n t h < / N a m e > < D i s p l a y N a m e > A c t u a l   D i f f u s i o n   I n d e x :   P u r c h a s i n g   P r i c e s :   E n t e r p r i s e s   w i t h   R i s i n g   I n d i c a t o r   o v e r   1   M o n t h < / D i s p l a y N a m e > < S e r i e s I d > 2 9 8 1 7 7 6 0 4 < / S e r i e s I d > < C o d e > S R 6 9 0 1 0 4 8 < / C o d e > < O r d e r > 1 5 < / O r d e r > < / M e t a d a t a S e r i e s > < M e t a d a t a S e r i e s > < I n i t R o w > 1 < / I n i t R o w > < I n i t C o l > 1 7 < / I n i t C o l > < E n d R o w > 2 4 2 < / E n d R o w > < E n d C o l > 1 7 < / E n d C o l > < N a m e > A c t u a l   D i f f u s i o n   I n d e x :   W a g e s :   E n t e r p r i s e s   w i t h   R i s i n g   I n d i c a t o r   o v e r   1   M o n t h < / N a m e > < D i s p l a y N a m e > A c t u a l   D i f f u s i o n   I n d e x :   W a g e s :   E n t e r p r i s e s   w i t h   R i s i n g   I n d i c a t o r   o v e r   1   M o n t h < / D i s p l a y N a m e > < S e r i e s I d > 2 9 8 1 7 7 7 0 4 < / S e r i e s I d > < C o d e > S R 6 9 0 1 0 5 1 < / C o d e > < O r d e r > 1 6 < / O r d e r > < / M e t a d a t a S e r i e s > < M e t a d a t a S e r i e s > < I n i t R o w > 1 < / I n i t R o w > < I n i t C o l > 1 8 < / I n i t C o l > < E n d R o w > 2 4 2 < / E n d R o w > < E n d C o l > 1 8 < / E n d C o l > < N a m e > A c t u a l   D i f f u s i o n   I n d e x :   E m p l o y m e n t :   E n t e r p r i s e s   w i t h   R i s i n g   I n d i c a t o r   o v e r   1   M o n t h < / N a m e > < D i s p l a y N a m e > A c t u a l   D i f f u s i o n   I n d e x :   E m p l o y m e n t :   E n t e r p r i s e s   w i t h   R i s i n g   I n d i c a t o r   o v e r   1   M o n t h < / D i s p l a y N a m e > < S e r i e s I d > 2 9 8 1 7 7 8 0 4 < / S e r i e s I d > < C o d e > S R 6 9 0 1 0 6 7 < / C o d e > < O r d e r > 1 7 < / O r d e r > < / M e t a d a t a S e r i e s > < M e t a d a t a S e r i e s > < I n i t R o w > 1 < / I n i t R o w > < I n i t C o l > 1 9 < / I n i t C o l > < E n d R o w > 2 4 2 < / E n d R o w > < E n d C o l > 1 9 < / E n d C o l > < N a m e > A c t u a l   D i f f u s i o n   I n d e x :   P r o d u c t i o n :   E n t e r p r i s e s   w i t h   R i s i n g   I n d i c a t o r   o v e r   1   M o n t h < / N a m e > < D i s p l a y N a m e > A c t u a l   D i f f u s i o n   I n d e x :   P r o d u c t i o n :   E n t e r p r i s e s   w i t h   R i s i n g   I n d i c a t o r   o v e r   1   M o n t h < / D i s p l a y N a m e > < S e r i e s I d > 2 9 8 1 7 7 9 0 4 < / S e r i e s I d > < C o d e > S R 6 9 0 1 0 6 6 < / C o d e > < O r d e r > 1 8 < / O r d e r > < / M e t a d a t a S e r i e s > < M e t a d a t a S e r i e s > < I n i t R o w > 1 < / I n i t R o w > < I n i t C o l > 2 0 < / I n i t C o l > < E n d R o w > 2 4 2 < / E n d R o w > < E n d C o l > 2 0 < / E n d C o l > < N a m e > A c t u a l   D i f f u s i o n   I n d e x :   O r d e r s :   E n t e r p r i s e s   w i t h   R i s i n g   I n d i c a t o r   o v e r   1   M o n t h < / N a m e > < D i s p l a y N a m e > A c t u a l   D i f f u s i o n   I n d e x :   O r d e r s :   E n t e r p r i s e s   w i t h   R i s i n g   I n d i c a t o r   o v e r   1   M o n t h < / D i s p l a y N a m e > < S e r i e s I d > 2 9 8 1 7 8 0 0 4 < / S e r i e s I d > < C o d e > S R 6 9 0 1 0 5 7 < / C o d e > < O r d e r > 1 9 < / O r d e r > < / M e t a d a t a S e r i e s > < M e t a d a t a S e r i e s > < I n i t R o w > 1 < / I n i t R o w > < I n i t C o l > 2 1 < / I n i t C o l > < E n d R o w > 2 4 2 < / E n d R o w > < E n d C o l > 2 1 < / E n d C o l > < N a m e > A c t u a l   D i f f u s i o n   I n d e x :   S t o c k s :   E n t e r p r i s e s   w i t h   R i s i n g   I n d i c a t o r   o v e r   1   M o n t h < / N a m e > < D i s p l a y N a m e > A c t u a l   D i f f u s i o n   I n d e x :   S t o c k s :   E n t e r p r i s e s   w i t h   R i s i n g   I n d i c a t o r   o v e r   1   M o n t h < / D i s p l a y N a m e > < S e r i e s I d > 2 9 8 1 7 8 1 0 4 < / S e r i e s I d > < C o d e > S R 6 9 0 1 0 5 9 < / C o d e > < O r d e r > 2 0 < / O r d e r > < / M e t a d a t a S e r i e s > < M e t a d a t a S e r i e s > < I n i t R o w > 1 < / I n i t R o w > < I n i t C o l > 2 2 < / I n i t C o l > < E n d R o w > 2 4 2 < / E n d R o w > < E n d C o l > 2 2 < / E n d C o l > < N a m e > A c t u a l   D i f f u s i o n   I n d e x :   S a l e s / P u r c h a s i n g   P r i c e s   R a t i o :   E n t e r p r i s e s   w i t h   R i s i n g   I n d i c a t o r   o v e r   1   M o n t h < / N a m e > < D i s p l a y N a m e > A c t u a l   D i f f u s i o n   I n d e x :   S a l e s / P u r c h a s i n g   P r i c e s   R a t i o :   E n t e r p r i s e s   w i t h   R i s i n g   I n d i c a t o r   o v e r   1   M o n t h < / D i s p l a y N a m e > < S e r i e s I d > 2 9 8 1 7 8 2 0 4 < / S e r i e s I d > < C o d e > S R 6 9 0 1 0 5 8 < / C o d e > < O r d e r > 2 1 < / O r d e r > < / M e t a d a t a S e r i e s > < M e t a d a t a S e r i e s > < I n i t R o w > 1 < / I n i t R o w > < I n i t C o l > 2 3 < / I n i t C o l > < E n d R o w > 2 4 2 < / E n d R o w > < E n d C o l > 2 3 < / E n d C o l > < N a m e > A c t u a l   D i f f u s i o n   I n d e x :   E q u i p m e n t   P u r c h a s e :   E n t e r p r i s e s   w i t h   R i s i n g   I n d i c a t o r   o v e r   1   M o n t h < / N a m e > < D i s p l a y N a m e > A c t u a l   D i f f u s i o n   I n d e x :   E q u i p m e n t   P u r c h a s e :   E n t e r p r i s e s   w i t h   R i s i n g   I n d i c a t o r   o v e r   1   M o n t h < / D i s p l a y N a m e > < S e r i e s I d > 2 9 8 1 7 8 4 0 4 < / S e r i e s I d > < C o d e > S R 6 9 0 1 0 4 5 < / C o d e > < O r d e r > 2 2 < / O r d e r > < / M e t a d a t a S e r i e s > < M e t a d a t a S e r i e s > < I n i t R o w > 1 < / I n i t R o w > < I n i t C o l > 2 4 < / I n i t C o l > < E n d R o w > 2 4 2 < / E n d R o w > < E n d C o l > 2 4 < / E n d C o l > < N a m e > C a p a c i t y   U t i l i s a t i o n   R a t e :   A c t u a l :   N o r m a l   M o n t h l y   L e v e l = 1 0 0 < / N a m e > < D i s p l a y N a m e > C a p a c i t y   U t i l i s a t i o n   R a t e :   A c t u a l :   N o r m a l   M o n t h l y   L e v e l = 1 0 0 < / D i s p l a y N a m e > < S e r i e s I d > 2 9 8 1 7 9 4 0 4 < / S e r i e s I d > < C o d e > S R 6 9 0 1 0 6 3 < / C o d e > < O r d e r > 2 3 < / O r d e r > < / M e t a d a t a S e r i e s > < M e t a d a t a S e r i e s > < I n i t R o w > 1 < / I n i t R o w > < I n i t C o l > 2 5 < / I n i t C o l > < E n d R o w > 2 4 2 < / E n d R o w > < E n d C o l > 2 5 < / E n d C o l > < N a m e > L a b o u r   U t i l i s a t i o n   R a t e :   A c t u a l :   N o r m a l   M o n t h l y   L e v e l = 1 0 0 < / N a m e > < D i s p l a y N a m e > L a b o u r   U t i l i s a t i o n   R a t e :   A c t u a l :   N o r m a l   M o n t h l y   L e v e l = 1 0 0 < / D i s p l a y N a m e > < S e r i e s I d > 2 9 8 1 7 9 5 0 4 < / S e r i e s I d > < C o d e > S R 6 9 0 1 0 5 4 < / C o d e > < O r d e r > 2 4 < / O r d e r > < / M e t a d a t a S e r i e s > < M e t a d a t a S e r i e s > < I n i t R o w > 1 < / I n i t R o w > < I n i t C o l > 2 6 < / I n i t C o l > < E n d R o w > 2 4 2 < / E n d R o w > < E n d C o l > 2 6 < / E n d C o l > < N a m e > S t o c k s :   A c t u a l :   N o r m a l   M o n t h l y   L e v e l = 1 0 0 < / N a m e > < D i s p l a y N a m e > S t o c k s :   A c t u a l :   N o r m a l   M o n t h l y   L e v e l = 1 0 0 < / D i s p l a y N a m e > < S e r i e s I d > 2 9 8 1 7 9 6 0 4 < / S e r i e s I d > < C o d e > S R 6 9 0 1 0 5 6 < / C o d e > < O r d e r > 2 5 < / O r d e r > < / M e t a d a t a S e r i e s > < M e t a d a t a S e r i e s > < I n i t R o w > 1 < / I n i t R o w > < I n i t C o l > 2 7 < / I n i t C o l > < E n d R o w > 2 4 2 < / E n d R o w > < E n d C o l > 2 7 < / E n d C o l > < N a m e > O r d e r s :   A c t u a l :   N o r m a l   M o n t h l y   L e v e l = 1 0 0 < / N a m e > < D i s p l a y N a m e > O r d e r s :   A c t u a l :   N o r m a l   M o n t h l y   L e v e l = 1 0 0 < / D i s p l a y N a m e > < S e r i e s I d > 2 9 8 1 7 9 7 0 4 < / S e r i e s I d > < C o d e > S R 6 9 0 1 0 3 8 < / C o d e > < O r d e r > 2 6 < / O r d e r > < / M e t a d a t a S e r i e s > < M e t a d a t a S e r i e s > < I n i t R o w > 1 < / I n i t R o w > < I n i t C o l > 2 8 < / I n i t C o l > < E n d R o w > 2 4 2 < / E n d R o w > < E n d C o l > 2 8 < / E n d C o l > < N a m e > E n t e r p r i s e s   D e b t   t o   B a n k s :   N o r m a l   M o n t h l y   L e v e l = 1 0 0 < / N a m e > < D i s p l a y N a m e > E n t e r p r i s e s   D e b t   t o   B a n k s :   N o r m a l   M o n t h l y   L e v e l = 1 0 0 < / D i s p l a y N a m e > < S e r i e s I d > 2 9 8 1 8 0 2 0 4 < / S e r i e s I d > < C o d e > S R 6 9 0 1 0 6 4 < / C o d e > < O r d e r > 2 7 < / O r d e r > < / M e t a d a t a S e r i e s > < M e t a d a t a S e r i e s > < I n i t R o w > 1 < / I n i t R o w > < I n i t C o l > 2 9 < / I n i t C o l > < E n d R o w > 2 4 2 < / E n d R o w > < E n d C o l > 2 9 < / E n d C o l > < N a m e > E n t e r p r i s e s   i n   G o o d   o r   N o r m a l   F i n a n c i a l   S i t u a t i o n < / N a m e > < D i s p l a y N a m e > E n t e r p r i s e s   i n   G o o d   o r   N o r m a l   F i n a n c i a l   S i t u a t i o n < / D i s p l a y N a m e > < S e r i e s I d > 2 9 8 1 7 9 8 0 4 < / S e r i e s I d > < C o d e > S R 6 9 0 1 0 5 3 < / C o d e > < O r d e r > 2 8 < / O r d e r > < / M e t a d a t a S e r i e s > < M e t a d a t a S e r i e s > < I n i t R o w > 1 < / I n i t R o w > < I n i t C o l > 3 0 < / I n i t C o l > < E n d R o w > 2 4 2 < / E n d R o w > < E n d C o l > 3 0 < / E n d C o l > < N a m e > E n t e r p r i s e s   n o t   B u y i n g   E q u i p m e n t   f o r   2   M o n t h s   a n d   M o r e < / N a m e > < D i s p l a y N a m e > E n t e r p r i s e s   n o t   B u y i n g   E q u i p m e n t   f o r   2   M o n t h s   a n d   M o r e < / D i s p l a y N a m e > < S e r i e s I d > 2 9 8 1 7 9 9 0 4 < / S e r i e s I d > < C o d e > S R 6 9 0 1 0 4 1 < / C o d e > < O r d e r > 2 9 < / O r d e r > < / M e t a d a t a S e r i e s > < / M e t a D a t a S e r i e s > < L i n k I d > d f 9 6 8 5 e 3 1 8 8 5 6 9 5 9 b 6 7 1 a 8 0 f 5 f 4 f 3 1 e < / L i n k I d > < / M e t a d a t a L i n k > < M e t a d a t a L i n k > < S h e e t I d > F i n a n c i a l < / S h e e t I d > < L i n k > t 0 E D A B + L C A A A A A A A B A D t n W t z 2 1 a a 5 9 9 v 1 X 4 H l K p 6 L 7 W R h A s J E l p a U 7 r Y j j a i 5 d I l t 6 0 t F U R C E s Y k o A V A W 3 o X O 0 k n m 2 S S 7 p m e 3 p 3 u T P e m Z 3 a 2 d 2 d S 4 z h 2 I t + r 5 h N Q X 2 H L l + 5 X / R X 2 O T c S B E A S o E Q b k p 7 u d E c E z j k A / j j n O f 8 f c M 5 B 5 c / 2 m w 3 p u u X 5 t u t c m F C m 5 A n J c m p u 3 X Z 2 L k y 0 g u 1 J R Z / 4 s 9 n K x f 2 a 1 b h q e m b T C i C x B L k c f 2 b f r 1 + Y 2 A 2 C v Z n p 6 R s 3 b k z d 0 K Z c b 2 d a l W V l + t 3 q 8 l p t 1 2 q a E 5 3 E 9 v D E k 7 b j B 6 Z T s y Z m K w u 7 p r N j L Z q B t e L V L Y 8 V c 2 F i a W 1 p a s G y a 7 D D r J q O u W N 5 U / M t 3 3 Y s 3 7 / o B H Z g W / 7 E 7 L b Z 8 K 3 K d K S M 2 c o l 2 / O D d b t p r e x Z z r L t X B u p 2 F g p 4 m x X P N t y A j M A N Y 9 x v q F S R M H z b q O + F h w 0 r G M U 2 y k D C q 0 3 q 1 Z g 1 i F z t g I r C 5 4 F a i 4 s V t 9 m l W Z W n S p O K U U 4 R n R H N + l 8 y 2 7 U e c I p p R B K y / b w l O Q 2 E V F n V V l V J u X y p F p c V + Q Z V Z 5 R 5 K l y s V h Q d O U / y N q M L I s S O j l 4 C b S a 8 u N L 0 7 O V j b 1 6 8 s n G d n S T x k 4 2 s o e n j J 2 s J q 8 r x R m t N F N Q p h S 1 p B f l z s l G c v A S o i e 7 b P r B m u V d t 2 s 0 2 V p g N v d o 6 X J Z U 5 S S p m p G Z T o x E c j R v Z + z l R W 4 z R Z U I R / 2 B i 0 / 4 w 0 2 n Y P 1 g z 2 o Z 7 4 9 E 8 A f F y a g m c / 4 g Q c h Y W J 2 v T L N E 2 B K T I k p M S W m H H / K 6 U h I n 6 0 s 2 n 7 N h a D t t C y + J 1 O Y J / 3 N q r V l + i P n h j N a t a 7 b U M C C 1 W h k z 0 9 7 v 7 l a d q e k V K Z D e X l B o 5 3 D 2 7 b f M h t z D c s L s v a S 3 a P 2 F E N v 1 x X r x o r H x X n T 3 t m 1 v H X w X 2 A g i F N c t b Y t D y w 2 7 b 4 r 0 9 G 8 F X Y 7 r o D R n p 3 3 X L M u V V 3 H O p D W W n t 7 j Q O p q u 7 P S L 5 Z m Q 4 l q 6 y 6 N 5 b A s R T A a b A / K w t u g 2 w B X 0 D / 4 I U u u H V r V i s W N F k u K C V R B t 0 K O V p O 4 B 3 Q A l d b v m + b j n T J A s t M X S g p q L u f 3 w B + 9 T l U g h g l V I I q U U Y l u B I l V I I r o a M S X I k i K s G V K K A S X A k N l e B K q K g E V 0 J B J b g S 6 D G 5 E i p 6 T K E E e k y h B H p M o Q R 6 T K E E e k y h B H p M o Q R 6 T K E E e k y h B H p M o Q R 6 T K 6 E g h 5 T K I E e U y i B H l M o g R 5 T K I E e U y i B H l M o g R 5 T K I E e U y i B H l M o g R 6 T K y G j x x R K o M c U S q D H F E q g x x R K o M c U S q D H F E q g x x R K o M c U S q D H F E q g x 2 S X r x j o M Y U S 6 D G F E u g x h R L o M Y U S 6 D G F E u g x h R L o M Y U S 6 D G F E u g x h R L o M b k S Z f S Y Q g n 0 m E I J 9 J h C C f S Y Q g n 0 m E I J 9 J h C C f S Y Q g n 0 m E I J 9 J h C C f S Y X I k S e k y h B H p M o Q R 6 T K E E e k y h B H p M o Q R 6 T K E E e k y h B H p M o Q R 6 T K E E e k y u h I 4 e U y i B H l M o g R 5 T K I E e U y i B H l M o g R 5 T K I E e U y i B H l M o g R 5 T K I E e k y t R R I 8 p l E C P K Z R A j y m U Q I 8 p l E C P K Z R A j y m U Q I 8 p l E C P K Z R A j y m U Q I / J l S i g x x R K o M c U S q D H F E q g x x R K o M c U S q D H F E q g x x R K o M c U S q D H F E q g x + R K 4 H d + O k q g x x R K o M c U S q D H F E q g x x R K o M c U S q D H F E q g x x R K o M c U S q D H 5 E r g d 3 4 6 S q D H F E q g x x R K o M c U S q D H F E q g x x R K o M c U S q D H F E q g x x R K o M f k S u B 3 f j p K o M c U S q D H F E q g x x R K o M c U S q D H F E q g x x R K o M c U S q D H F E q g x + R K 4 H d + O k q g x x R K o M c U S q D H F E q g x x R K o M c U S q D H F E q g x x R K o M c U S q D H Z J e P n / k R Q q D D 5 E K g w e R C o L / k Q q C 9 5 E K g u + R C o L n k Q q C 3 5 E K g t e R C o L N k l 4 8 f 9 x F C o L P k Q q C z 5 E K g s + R C o L P k Q q C z 5 E K g s + R C o L P k Q q C z 5 E K g s 2 S X j 5 / 0 E U K g s + R C o L P k Q q C z 5 E K g s + R C o L P k Q q C z 5 E K g s + R C o L P k Q q C z Z J e P H / I R Q q C z 5 E K g s + R C o L P k Q q C z 5 E K g s + R C o L P k Q q C z 5 E K g s + R C o L N k l 4 + f 7 x F C o L P k Q q C z 5 E K g s + R C o L P k Q q C z 5 E K g s + R C o L P k Q q C z 5 E K g s 2 S X j x / t E U K g s + R C o L P k Q q C z 5 E K g s + R C o L P k Q q C z 5 E K g s + R C o L P k Q q C z Z J e P n + o R Q q C z 5 E K g s + R C o L P k Q q C z 5 E K g s + R C o L P k Q q C z 5 E K g s + R C o L N k l 4 8 f 6 B F C o L P k Q q C z 5 E K g s + R C o L P k Q q C z 5 E K g s + R C o L P k Q q C z 5 E K g s 2 S X j 5 / l E U K g s + R C o L P k Q q C z 5 E K g s + R C o L P k Q q C z 5 E K g s + R C o L P k Q q C z Z J e P x p J d P v p K v m g C 6 s C m + O V a h 2 X L 9 4 k K 6 7 u 2 F x w s m g f + 4 G t f 2 d 6 2 a 7 b Z k F Y t 3 / K u W 9 K c 7 1 u B n / x c L h o a t a R L 1 8 t F Q 6 W f 3 s j 3 l a 9 t W d 6 W 6 V y b k a q m 7 U h L T t 2 u m Y H r + T P S g m f V 7 U C 6 6 n r B t t u w 3 R l Q J z D t h r T s m k 5 K b Q p J 2 q h a W S u U C u R b N W d I n A X X 2 3 P h X K 0 s + h S T 9 V G h 0 W i n W h 9 e V R a t P d e 3 0 7 Y k v b 8 a p 7 y 2 d O r G X K 1 G T s y X / o 3 Z 3 P u P G f U p 9 d e n l H 9 9 l i 1 Q x N m R V k G H T g N a c v z A D l r k n E C n q 5 b n u 4 7 J Q w z U o o 3 5 G W n l u u V J m v S e Z X r J O s V G L J b 7 d U Z a S V d z 3 x m N q p M i B W 4 2 n Y w B O u W / 0 x 5 V p 4 0 9 I p R C h Z J s p 0 a i V N N 0 6 u k 0 I 2 S U 1 A g L S l E r n 4 l G G O n I Z i T 3 h r T W N B s N H r O q k K f V l O Z b v u 3 A 0 a 3 R 2 y n B 7 T 4 V 0 C i d i Q o 4 q p b Z 2 7 L S 1 4 G D l v J 5 1 v K Y 7 T 3 R 3 j N d d S P 3 u n K D k S p I C j M y e n t O t P t U q 7 K S / 4 7 3 G F q N 0 F 4 T r T / X K v + x 7 x h a 9 b R H a z 9 r e 0 y E B L 2 s A y L k H 7 d T y N Y N c 8 d v j 4 n A w O t Y 4 S z U s b 5 i j d A g + 1 N D W d H O t F j H 7 C E T M Y I 4 4 k L p N W D p c Z 6 B b q x J i 2 6 j A S o s W o 7 b t B 0 Q q 8 5 I n t q J 9 T X y w 9 p P x v X Y y 6 N E V F B k 3 V D L x V c f q 8 Y o z I o t T N h l 0 8 8 k U S I B K F p B V v W i X D 5 D E i 1 A E 2 w 1 I Y I z n f j z s S x S J R p 8 J p V y p q S q g j Y N 8 Y S s a j u E C 7 I I l e j Y m V D a m R L q Y s O q B Z 5 d k z Y C u 2 E H k C u T T o l u n e k k n y m d 1 i 0 Q y m 1 m E i f R n j N x 9 D M l z i X Y 4 J C X X 9 k q T 6 I N Z / q o Z 0 o f 0 u m v e 6 b j g 3 c K M k m U 7 L 5 l 1 S A B u 3 D G J F r Y t Z p 2 L W s t S v T c I J B W 1 g u n S y I w 0 n 1 6 s 5 W L 7 0 r s f D N J k + i q i X n U V C 3 / o J v 4 5 P 0 g q N O n d m + 6 5 B n d j n S 1 5 d V 2 T d + i G 6 v Q v H b M H S v l S / c + j + E N u V g w h k P H G Z A k x m E o S W z F D p Q k t n Y H S h J b x Q M l i a 3 e g J L E 1 n F A S W I r O q A k s b U d U J L Y K g 8 o S W y 9 B 5 Q k t v I D S h J b A w I l i a 0 G g Z L E 1 o V A S W I r R K A k s b U i U J L Y q h E o S W z 9 C J Q k t p I E S h J b U w I l i a 0 u g Z L E 1 p l A S W I r T q A k s b U n U J L Y K h Q o S W w 9 C p Q k t j L F G Z I k 5 R v f x K G C 5 I I L p R Q T r 1 7 H B U N e c a 3 d s b d s W N t F O B V r z 7 M c q + X Z Z o N X D V A k 5 b v e 5 N k + u i G X 5 c L w W S m v e 7 D E Z f e 6 5 T l N y w m k e d e p + 9 L 7 l u e C R q 0 9 1 5 H e s 6 1 G n U 4 f s N 0 6 C A V / X 3 5 r Z X L l 0 v t k W n H d a u 6 R Q Q 3 S u u U 1 + Z j l d C M q t O S Z P O V i q W g Y r 0 a z r B X o l e g U a 2 i v X 6 d c 1 C 0 t S 9 1 K n v k E m u m y P H w 2 z 6 m u W 4 N 0 i t W t 1 6 / T c e r W s g u d N r 3 o J S e A T L 6 Y b 1 F 1 n W C 3 R y c p o m + S v I o 8 Y I J K v I 4 l z x h j 2 g 2 f z f N a Z n W + S r 1 i d W 1 8 e o U v W s h 3 2 T P 3 d t f t o G F J + 8 2 G 4 1 + Y W F p b m l q w 7 N q i G Z h V 0 w F r 5 0 2 J 2 a n Q / 9 M B 2 x P S 9 G z l k u t Z N d M P a O m Z c 4 d v 0 P o e u 0 X i 9 m Q u b M O 3 v B X a u L P l n a 2 8 4 3 r X / D 2 z Z h G 9 S F G L 7 g 2 n 4 Z r 1 t c A M b D + w a / 7 s t t n w o Y k l 7 K l c 9 d w 9 U B P K m n c b 9 U t Q P 0 T q h D 2 d s p c c u H p y 5 H n X v R Y t v n d n h d 4 g e q t A 7 6 b Z K T + 2 v b K 2 6 9 5 Y c R o H a 6 0 t v + b Z W 1 Z 9 c V 6 k T t x X A W 0 s n n u h 5 Q d u E 8 6 i u 6 n C t o W 2 V K t T B / A f q G P R P Z V F q 2 Y 3 z c b V B k j p k 8 W F e j d U 5 l q B u 2 0 H U L N b T a c j a W R r 5 R 2 4 q H V r v 3 O R n d + V F a j 0 T k A H h i 4 5 I n 3 g t S B R 4 q 7 e D N D C O s e M 7 6 A 6 h D b P + T V e d M K O a O J F 2 C b u Y H w P v S n k K i / Z D Q g l 4 d s R 2 t p b M d Z 2 L S t I r B V s T 4 V E / E s e a d / z B + S Y l e n u l g r U T i 8 g W 2 d V W V Y n Z Q X + W Z f l G f o P H L m z u w J x j P 4 h y z R R b z q x s 3 K l 1 V z Z g u Z 1 n V 4 T X U g i s q k C V 9 G Y b 5 j O N d j 6 j h 3 s X p k T Z 5 + w p 8 K u u W / 6 + L 7 K o u 3 v N c w D u r m j S 3 h b Z c m p N V p 1 i 4 X G J W e b V k p y b u w 2 9 t 1 d i W 1 a h p Y 9 W z G d A 9 I r S P u + P R P A H x c m 9 v 3 6 j B 9 4 g L 8 T s 3 V 2 7 A 3 H D i r T P O m w P L 4 L 0 E y D T O o s F r s F q d M 3 I B Z v 7 N U h C 7 M E n W z T f a 5 y 0 d o 2 W 4 1 g z Q o C K K A b 5 y K b S a C v W R e d n W X T 2 W l B I O 3 c r e j 2 T j 0 m o Y b O P i B H t O r s + N E q n Z y o I u 4 + i + e z r E q s t G i l Z V X C h b 2 V 6 U i 6 y j r Y O 2 D V R h X O 3 b 7 U c m p k s + g U I L B X z W C X / 4 Q g Q e Y g c S H I T p G 5 k 6 / 3 3 M S p D 0 t G m 3 u o l 2 f V L 7 K R J i J X A 2 2 x u R d K 0 9 1 W I d d Z h S 6 + s W A 2 7 C 0 2 I L 4 T F J P 2 V a Z D f a C o 1 / T q s v W H 4 i 5 c N c F c B m 9 Z B 7 P Q 4 L s / + H Z a r x S x g 9 U y 6 k j W V k u y o a p F a m K I Q 6 F X P G i R P i Y J b 8 5 D U 4 f T V S 5 5 1 n 9 t g Q U + o I e q Q o X s 2 d C 7 H w L z j u 2 Y j V i 6 z o 5 u + l l q 9 B o H o Z T s S p b d G i R s / 7 5 9 e P R B + 0 n 7 Q f v 2 0 V d S + 2 7 7 X v s x / O 8 H + H + 6 4 R H 8 6 + b R z f Z t d u L t b 2 D n j 5 D + M f z 3 i Q Q 7 H r S f H H 0 A R d x r P z i 6 x Q u 7 0 7 5 N E 0 A J T B V 2 s M q 6 u d W w 6 A W t z y u G p p M 3 w t 1 t F R o Q p q k T q b d q A d 2 4 u r F G D U h n A 7 m t 1 + 0 a y 7 J w c W n h 6 m q V h o X O R p G f m J s W b S / L 5 o H b C v 1 e Y 0 q w g 9 H 7 z r a S + s J S z a 6 L U M N / 9 + x d t I j z Y I 1 1 D l r P d a s 3 d X h / v 4 x c / 5 8 x 2 U A y L t f A 5 K E u U T G M 4 q S s D + 0 S V V m F / r D U p 0 t c 7 g m 0 P H F 5 U g s n j q S p r F p N E 5 w m E 9 Y P 5 n z f r d m 0 6 f L g X O + q S S k g s g Y l 4 Q F e + Z M S R X f x k t b N H e p p w 3 v 5 N o 4 J v L 5 0 s G G E m T m h H / z + / E + o 3 q T + H 5 J 7 E 9 s t M i S n g 1 O n X S U 5 E S p J p + O c X d + 1 p A W o d x C A p X k I / p K 7 L Q W w L e k M Q 9 l C R f D z + w f S Y I 9 u Q b O 7 3 X 5 4 9 A X 8 / X n 7 v t T + j r b A B 1 L 3 v N r 3 W W M l e / 8 e M k F L J 5 m O f g q 7 D s M H 4 V f W C R f h y h w P J j 1 V P W k r K 6 6 6 c m X 9 z e X 3 k j N G j 3 j Z A + i M B c L u 1 o S U i S E x v j e S k 2 o a v 6 b u v o T 0 X P e / h h B 5 D 6 L j P V D 3 q 6 N P R O v t l 1 7 U W 2 K 0 6 E y 1 p t O p 6 X R b p W c P 2 x T a z 4 / 6 q P 2 w / V i C e P t h + 7 u e / P w o H Q S E d g M t N / y z 0 4 w g 3 P K + M L K l 8 s 4 a l f e a v B n q + / h G Y p 6 v u r Y D t K 2 R d 4 j d n x X I q 5 D i 6 L 8 r S 0 3 o j 2 n J V E H Y H t l S e d P 0 L + 4 H P I r M X q l M 9 2 6 A E 9 0 z P b J u Y w c x O h t Y D 9 K V l f 6 U V j e m 3 p q b k 2 U N + q f U / R n v e a K 9 E 2 u d 0 W L j / X g o O z l j a q F C 1 e M X 3 e O y B v k E m u S P p K s k l x N J H c 5 P q q M F U Z w c x 7 t u H f Q k 7 6 R k B m W h q O r k T V 1 4 Y 2 X d 3 b N r y W f S f j I J v c 0 H t P E f Q q / D J T n s h A v S d d M o Q b a D T L f g D 9 K n 3 6 R d 1 A M q W m / x 3 c N 1 T 9 x 0 6 j S m k f d r 3 Q c M o a w 8 F z M C V 4 t K u V T i e 9 k l E F + 3 Z f p W c h i W r n p W 0 2 4 x w I + k 6 8 n K w 7 1 I L 4 l 9 v R m 7 e Y T f W F u a 6 y Z h Z 7 T i Q T g m L p H 9 U R G m m X a C S 7 7 4 K S p s a A v s B W 9 b a z X I A 4 Z Y s v i u T t G h + E j 7 P Q L k 2 3 N 1 s k Z b M u b 2 p K g s t D y P 2 U L n u u X 5 p H O G e u t 6 A T f p / f f T J 1 D h d 2 j M j 4 d d f / f 3 0 m L v f v g d 2 g v 9 c + 9 u s o H u p w G O 7 2 L B b s k n T w W Y Z b 9 C t O n + r J i 1 o G U 2 V r a J E N v 8 U R 3 7 Z f v i 0 R 3 l I s d q u o 5 d Y 3 e F e R Y O Y 7 T / b W 0 5 t E + F T n e a R d w F M 4 D Y u L C x y m I u + 1 l 5 m y n C v e h 1 G + 4 5 + f u d t Y u e 5 3 q J Q b K 7 R y S r A o 1 A 4 K O P F / k 9 7 S R i J 8 j Y p d 6 t D m K D C M 0 n w D C q U V B 1 o 5 d h + i 6 2 H Q e Y v k n z Q S 9 f 0 8 B 2 F 7 p D E s t I 3 L 9 L A + 4 9 i Y a 5 H 6 n H u X P 0 e V 8 K K a q q L i O E H A N C 9 E l F H Q + E y P r J Q U h 0 N f g k B u m m Q Q Q 5 g w g y 1 L K f Y y L Z W F v s Q y R i z 2 A i g V v 5 B P 5 4 S J 4 P / b 7 9 s 2 O i i d I f T Z T N U J c W R x P V 0 P O J J g V A k / S d V V o y g V L 7 d t C I J + c N T 1 T E E 8 Q T g S e R Q J l X P N F K R b n M x l J 2 8 O Q Y X 8 S J A 8 w x C s s H 4 n w D 0 Y 9 0 D A l 2 6 h A 6 l d / A X 4 / p K x f W l b S f s o d f E M 1 J c L w H v f I h 3 U g y f t P + e f v v I N O v w l G W d Q B P 6 W u c W 0 c f k S x H X / Q m O v p c g h 2 H U O Y h G I t 7 N A Y f t h 9 J p H B w b 7 f b j / o D l l Y s l x C w R g U s V Q Y Q O g 2 A F f u k V B J h h R K d C 8 Q S w Y e g l R j T N h C l B j V 2 f E d z 7 t 7 R q P 1 B S N 0 M d Z 5 x E F K K a g 5 B 6 C 1 Z 0 e k Y g m N 3 a T P x x w r w b w 4 F k P s u I a y j W 4 A O R x 8 e f d z + n j 6 a u E W O y h 9 B f E 9 G L 3 x I e z P I I f 0 7 0 T v + + 5 T 0 x S 6 l r 7 s Y w l 8 / T w 0 0 g 2 k s i W M G A p l R K i K Q v S o g 0 x D I E M g E k E U C d q 6 B T C 2 O D m S x r 3 A e k 8 l i 5 S G W h b H s S / h 5 S H 8 i m L 1 i M C u e E j C L f M s 2 G c w 6 i R D M E M w Q z I a A m d Y f z L T N U C e a A G b l M o I Z g h m C 2 e s E s w K C G Y K Z A L N I w M 4 3 m G l p w Y y / y u p + 3 j 4 T h s V y n 1 3 o + o b F U R o a 7 0 C H E 3 / R d f Q x 5 y l k K W Q p w K S h L 7 k 6 i Z C l k K W Q p Y a w V K E / S x U 2 Q / 0 e s h S y F L J U 7 l i q i C y F L C V Y K h K w c 8 1 S 7 K v p q V 5 y d V 5 B z d V q x A + J T y O P S F c p y j t H v J X w B g u J C 4 k r D F O l N M R V Q u J C 4 k L i S k F c x f 7 E V d w M 9 Y 5 I X E h c S F y 5 I y 4 d i Q u J S x B X J G D n l b h K s l F U i n o P c S 1 b D q k k f E F i P v J v y Y F m G r R o r a b L X 8 c / W L A C N Y W v e Z 1 I X i d T b k 4 I j H Y 8 d 0 j Q 4 y Q V j p y 3 2 4 + G T c y S 2 n e 4 a Y C e 6 q u j j 6 G H + 1 t C X T f Z K k l k B b 8 7 R 5 8 f f Q o d o k a y Q b / V F 7 p 0 R Z M L C F 2 j Q 5 c S D 5 d 9 o U v P C F 3 G y a 7 Y p 5 V 0 d e i K f T z R u Y A u X C 4 D l 8 s Q x P Y T a c 9 M Y j i 2 v Q / B / U Q i d E B X y i A R 9 + N j Q p z e H + L 0 z V C H m w B x a v 4 W y a j O s z U y u v 3 d Y X J / B 2 l + y 7 c 8 4 V h 2 h 3 R b Z L 1 Z o m p v B t K 2 H p G i n s D G 7 2 k L O 6 S 8 9 1 P S 7 M m u 7 B O d U 3 A c v 5 r M R m Q I 3 g 0 V Z x j X h U 9 o C N E V C s N W 7 i C 3 4 Q m I Q q O Z W M j k Z v g U 4 Z 8 7 N M h 9 2 U k A Z / w h g W W 6 y k l f h u t 8 q 4 I w H H H W 9 o 4 j X d y v 7 Z o O O F l y 9 g M 4 T i 3 p h V P B c a U z w X H 8 4 A h y I Z B b W r 9 Y z U x y k a i d a 5 L T t B M h O U U K 3 H G Q X G + 5 5 4 T k I K T d g i v n J u M 2 X Z M L m Q 6 Z r g f X h q / C z h M h 0 y H T I d O 9 Y q Y r 9 W e 6 0 m a o 6 0 W m Q 6 Z D p s s j 0 5 W R 6 Z D p u k w X i d p 5 Z T o N b K x e K J 4 I 0 2 3 s E f h i n z u W b K d G Z p E 1 o c 2 f J N / 1 P 8 Z 5 Y T 3 C d l 3 W e 0 O i B y N B + R M 6 a G K C J o C N t D + l x / 6 u 8 1 2 u w w F f 5 U I c P P 6 4 y t e J g 7 P / e W H l 7 a X F S c W Y X K p e n V t Y / y + V 6 Y 6 J S z f g s q A U t f K w A Z e d R M i J y I n I i a + Y E 8 v 9 O b G 8 G e r O E z j R O M k B n O 8 h J y I n I i e O w I k G c i J y Y p c T I 1 E 7 r 5 x I U b a c + d 1 f Z A n H G c m 9 I a 0 1 z U a D T 3 u r Q h 5 o V O I T z t Y J D v Q 8 m U O f F q o k I + x p H / a Y d H c Q 4 6 j d I D v 6 9 I E J n P m X 0 t G t q a N P p k g 8 h + 1 H n / E v O 9 P y H 5 G Q z q c 5 Q I i n P E p O g I z s p 9 u e 8 g 1 P 6 a Q + c r R H Y n b F 0 R d i z l / / M a i p X l d q y K f H e F 1 Z G B u f K v I J v 6 4 0 S i l e V 7 J E i K F n E E N x 5 m D O u N P o z 5 3 G Z s g e x L n T k H P 5 e l L P B X Z m 7 r Z T g 6 i e C k R j S 2 w j i Z 4 f E l V k R F F E 0 S 6 K R g J 5 r l E 0 s o T L G H n w B E a q n s y h E U X H i q K j D 6 J F K j 0 3 V C q n o V I Z q R S p F K n 0 F V A p c b D 9 s F S R N 0 N e A b k U u R S 5 9 J R w q Y J c i l w a + q B 5 J J L n G k z 1 0 q s C 0 x M e b n v y p 4 H A O l 5 g H T I S + F / + c c h Q 4 H 9 5 i F i L W A v E q h s p s J Y m Q q x F r E W s H T v W K g O w V t k M O Q 3 E W s R a x N p T g r U q Y i 1 i b Q h r I 5 E 8 1 1 h b k n u w l n + u I t U c B / F p i 5 R D e 0 + s 6 L z i J 5 g 7 u g D 5 j w O m h H Y + g 3 H S i 7 g W E e p y C X U n v u B P W U m x i C t L h F C H U I d Q N 3 a o U w d A n b o Z 6 m d P B 9 T N 9 Z u 6 G e v f O N Y d M p g j n d w x g O 4 X 4 d I T J 2 6 G P i G V B t 7 Y d Y z i O j L j W 0 y Z Y Q A X P q s h A C e X D A S 4 M Q O c h g C H A B c C u E j U z j X A a c Z J A d y w A b E n V v S 5 A L j R h 5 0 i y p 0 b l E s x G Z I l Q p R D l E O U G z v K a Q N Q T t s M 9 b i I c o h y i H I 5 R L k C o h y i X A j l I l E 7 r y i n l 8 p 6 y S i c F M r 1 j N 2 0 9 g c O I R 3 L Y c 4 H 4 s U G a j 6 g e 8 A A H X u Q J k L g c V Z s V S Y V 9 T W u 2 K p M d c w K H R Q 0 C Z 2 u Z E I I h 7 A x e Q N 6 3 l 0 I e W w X x K 9 d t + V b u 2 4 D t r S I 4 6 n z R i b d s I N d q c Y a p B 1 q k B K E V 8 m U o D 9 v E k R q 0 V b o O p Z 0 A O 1 w 6 l / / K 3 V K W r P J T Z z b 8 + y G B H r o b 0 A B k l m r u V 7 d J H t o 0 d B R Q o M i P 6 + 4 U 4 q u y 2 9 I N B g D a G 1 5 L f L B Z a X 0 B s 8 O O 0 x y s I T T + b f S l g e l 7 E L 8 h h p D h 4 q 3 6 l A K H J H Q W 4 3 3 n y R U Q w H k q n 1 y 2 e R r 2 J C X F 0 h c C b 9 w y d 3 j m O f D x Y j / 9 r p K / o X p k D e 6 D S r 3 D M C + A y n v Q J v + l H n Z e H o a E U T 7 J h n Y i L F 4 i K C Z b 9 L P i d 9 j j Z d E h q g v J m E j 0 R X D D h E y S H C I h o 0 p G l U g / B x 2 T l K C I t j Q c Y g 7 9 A Z A a j I E n Y 4 1 f 0 j P 5 j G J L n 8 n v n Z O T + t L 6 f 9 9 9 E u J 3 E j + 9 K k 0 J Z P a Q L K T S E b y s e + Y d 4 W g c S w 2 B o 1 + 0 L t X i M d 8 P B 1 s 6 j A y G z M f + s R 3 7 1 B 1 s K g E B M k F 3 2 Y 4 Q e w s i b c Q X v n Q + d Q 6 t u + j U G m F I u 3 l u K t G 6 2 V d K U A k H f S A q p s G n 0 + d w e d T u G Z 0 z h 9 X F Q Y 8 r i p s h q g i / r h K 1 Y r 5 W z U a n 1 f h 8 6 p z 9 r y q i M + r 8 H l V 6 H l V J G z n 9 X k V f a S m K l m f V 3 X n y Z z 8 4 P G U Z Z + e J 1 P J k 5 r 6 u v 6 T H V G u G g Y + g T o v w x A K a Y Y h F H A Y w t n E P B y G k D e u K w 7 g u u J m q P c 9 N c M Q k q c J v 1 q s y 9 i f p k Y 9 P R X q x e 0 J s t 4 5 Y z 0 d W Q 9 Z L 8 R 6 k V C e b 9 b L P M y 8 L 4 + d w D j z l G W f W 9 Y b d f A 5 U t 8 5 o j 4 t D f V p S H 1 I f U h 9 r 4 L 6 9 A H U p 2 + G + m G k P q Q + p L 7 T Q n 0 l p D 6 k v h D 1 R U J 5 X q m P f L v W K G R e H a o v m W V Z 1 X g 8 x z m / N D j W B Y W R G Y 8 3 V r 1 4 K p h R 1 Q p K o V S S t U H M G E q E z I j M i M w 4 d m Y s D W D G 0 m a o F 4 8 z o 2 K U E R o R G h E a 8 w i N Z Y R G h M Y Q N E Z i e W 6 h U Y b o Q O a u h q B x Y 0 1 a d B s N o L F F y 3 G b 0 I O T K Y Z L T h 2 c P o G 2 9 T X y w 9 p P A s H 0 e f M B d / 8 D + o W 7 9 A s x N 4 l p + 1 3 7 m 7 7 g B H G U B i M E p 5 H A S T E M A C c j J T i V s 4 G T p g w H p 1 l S + d Y C t 3 a t 2 / 3 s s f b r S 3 X T b h z w O b O O p C h S 0 / x z 1 5 N 8 m p x k t 8 g U W l q L 3 5 C 2 W g G j B i j Q J r V Z s n 2 6 g U z p b b o Q b m o N 1 7 e g Q B J w w D 9 B E 9 g 6 g A 7 Q b B z 4 Q X e O L A D B E 1 r / K L m T 6 Y T f Q S / 2 A V j c 2 7 w y S l A 1 f w h N k H 3 M v l H E J s A e k g 6 Y z n m E 8 y W d I N l N E j H j c w c S 3 G X z E A + 7 t Z x s e K M 7 7 x a 6 9 Q f k 3 T O x S S x b v E V I 4 L r u k A c V 5 F h s 2 i N x W Y f 0 k Q O Z Y Q t W 4 E d a H c h M z 0 d s N u W d 7 j H 4 z M i Y M 7 t N N z 2 k h u e Q z b K c y j j n U Z F 1 Q y 0 X B 0 9 6 D C U 6 F 5 B b d f 2 a e 6 N T y Y e Q 7 N e 0 5 l D 1 6 b 9 7 6 y F O W X y N w C o r Q G A k b l 5 Q q I m L k W s k Q R + E l R U 6 F x 6 c f W J Z I 0 B s e Q D E l j d D r i I O s R p Z f T l n 0 x j f B 9 B T A C o H N 4 W Z n t j I m P N 2 O O 5 C n K M E R S L b A 8 a Z 5 M k t B D v y l O i H M O / e o Y 9 4 I f a R G e / k c R B s + 6 b 9 + / b P U o E p P 9 9 I O 5 8 R N q v H e t m O t L G 2 O A R H h 8 a A g S Q a j z f 9 Y V R X i u x T w Q N g 9 O 9 j n w W 6 T 5 6 W f 0 5 l f j C I N S / R 1 T F s c P B V 2 m U P A E u t U D w d Y G k g W J 5 V s F x 8 d 3 F u / W J 2 t o y E 2 L y y p W o Y J b m s Z m H L F V t 8 5 P S y 6 Y 9 M m Y m l 5 J U 3 y a u / e 0 c f E Q 9 M n 7 J 9 z 5 Y 9 Q Q w d G 4 Y a 6 d e a G g O G p n 1 / p 2 g F W d W L c n k g 2 n Q T I d r k D W 3 w 5 V s I W B T l P 5 k O e X n e j 2 U i C f q w j K I c f Q X H v Z N Y 0 g g k Y w w g G W M z 1 I c l L M i i K 7 l 7 H Y c k g y S T V 5 J R Z S Q Z J J l e k o m E 2 L y S j C b L B a N U z k I y U C / 8 V h O u m Y H I q h W Y Q C W j E s 3 A 0 v J L N r 8 l r x b 4 6 E T y l J + s + v h F Z 4 E u 8 t a B v v j 4 g L + l k O h f P 9 I h j J / Q G H l f Y q 8 m 6 B g c M m 7 k E L l o b O M a C 6 e I i 5 Q 0 X K Q g F y E X I R e N w E W q 3 J + L V H k z 1 C M m c J G M X I R c h F y U m o s U 5 C L k o h 4 u i o b Y H H O R o p V K W b i o C u j S 8 D n H V G 0 H a t X I V D S g r P w y 0 d d k F B U d 9 / R Q Y A / t K b 6 D f u M T 5 J s x 8 o 1 2 i v h G S 8 M 3 G v I N 8 g 3 y z S h 8 o w z g G 2 U z 1 L M l 8 A 3 5 6 C T y D f I N 8 k 0 6 v l G R b 5 B v e v k m E m L z y z d K W Z X l L H x z s Q G B w Q M p N w K 7 Y Q d E w V H x p n 9 R + a W b b + m E k A f 0 r c + T o 7 + g 0 3 L J 2 5 t 7 f I 4 H 8 s 3 4 + C b D u h S v n W / k N H w j I 9 / k k W 9 w y s 6 p w x 1 1 A O 6 o m 6 G O L u l 1 T v 6 W K k T c Q d z J L e 5 o i D u I O 7 2 4 E w m x e c U d 1 S i q h p b p d c 6 6 B Z D i N k d m n E j + / I L N 7 / j X p O k X o d u P j j 6 k C w o 9 6 C 4 o h F i D 0 3 V 0 P Q 3 W 6 I g 1 i D W I N S e A N d o A r N E 2 Q x 0 a z t 5 B r E G s O R b W F B B r E G t 6 s S Y S Y v O L N e T D O H o W r O k 0 4 N H f 3 s S L y C / c R C I d w g y + o w F O U d P A j I o w g z C D M H M C M F M Y A D O F z V A 3 h u 9 o E G Y Q Z o 4 F M 0 W E G Y S Z X p i J h N i 8 w k x J 1 g p a K R P M k G W K 1 z 3 T 8 U m d O N b S 3 b F S c o s 0 / N M s J N o 9 p W s b 3 8 I l 1 c a I N a V T 8 Y 5 G k 1 W D r A p Q G I Q 1 o U S I N Y g 1 p w d r 1 P K i V S N t 8 Y J a T M S a S I I + W K O W W S x N L G k E r C k O w J r i Z q h D S / j g k V 5 E r E G s Q a x J i z U 6 Y g 1 i T S / W R E J s X r F G L x c L Z f K Z s m x Y s 7 A L T a d 2 n N c 0 i a X k F 2 s + J l 9 Y I Z + O p O s G P O Y r R 9 / r b k f I G S P k n I Z 3 N 0 A v W l k v D I a c U C K E H I S c U w Q 5 B m M Y v d + 7 m 0 i C f p B j d C A n X t I I k K M P g B z y + f h O 9 5 Y A O a R j R s h B y E H I S Q c 5 J Y Q c h J x e y I m E 2 L x C j m o U 1 L L R C z m r G / N 9 F j d b u f g u / y 5 9 f 7 j J k j u H U M P C 7 M 9 5 X B 3 E L r q G 7 H K c S T S l 1 / r p 1 d T j z m T d 0 F R t + O c 8 e S J k F 2 S X U 8 Q u K v t a Z 6 k v u / Q m 6 M c u a u h z n v G y R q C X 0 g B 6 K W 2 G + q 2 E k W f l c i 7 p p f S K 6 Q X s O P 0 o M 1 S K j 1 M j S y k 9 s k B H j 8 h y a p G l j M i C y N K L L J G 4 m l d k K R v l o q F E 1 g S 4 C h d I p V h 2 T Y e 8 Q 9 m Y n 5 E O g v q M B C H k T b f l k 4 W Y r 4 L P 2 I W G Q D d W o X r s m C S u x B n m O K X l g m m e H f 7 f Z w 8 e / O H u j y / + 6 c m f H v 3 q 2 d O P X j 7 + 7 y 9 + + c / P / + J 3 z w 8 / h C 3 P 7 9 9 9 / u n f / u G T 7 5 8 9 / I z 8 / P i H Z 4 f f P n v 8 1 Y t P n / 7 h 7 r f P 7 t / u b H z x 2 b 0 X n z 1 i R f W l I V X T Z Z V 0 2 k N 5 a A g O X V 6 e z 4 J D s 3 P E 4 I d + 5 w i O X j 7 8 3 y 8 f f p v p d U 4 5 / Z i 1 U k Y k k k / w d Y 5 m y M W C I W s D k K i b 4 e T I Z w j t h E r s 4 k o C v K z v W t I C 1 A s P s s y b z j X J 3 Z Y C 2 J a E V w O 5 5 h + Y 5 a X e 6 + H R F 8 R 5 g a U A g w M e o / 1 A 6 n b 0 7 f v c B t 0 n 8 9 r u E Y N H H y j / l L 0 d H T P / v P j 6 0 7 H D D u 0 S T g h o B m R K I B j y u K n p J K G L 2 N O H W V 7 + z Z N n h 5 9 E I u M x s W X Q J 2 r I F 7 K 7 X V f C S 5 e i m j t s e W s e Y t K M 6 A W j v W K 8 I 3 z b b L S s V K x x 3 J I T c I O 1 3 x n a p k l m k s D 1 h l F G i l x R 2 F A L B l u s u z 9 s J M W S / n w x M H U v Y c C x Z X 0 I Y V x u u F u g Z T I j J M H F w A w R q L i 8 v D I / t 9 w H K o w z A R W B 1 8 o 5 U 5 D r H T d G L G y s Z k e I a J D L N 0 M o 6 R g i C y G c R v + P r h 5 d P X P 1 h V I Z X T 2 6 e n T 1 q V 2 9 s R n u T J J c f f 6 m w a O r R 1 e f w d V r M r r 6 8 + 3 q o 0 E u r 6 7 e U A p F T T Z 6 X T 3 I K w L Q g u v B r Q a l + P c Z L 4 J d s P a g G K v l 2 W a D P + K n 7 z X j j n + 0 c n J B A y 9 + e f v 5 7 3 7 T o Y H n H / / T 8 6 8 O n / / l F 8 8 e 3 X x 2 + K u X v / o o / k I g 1 o P 2 R Y Q y e e W P i H A 8 R D A m Z S 0 l I u j Z E E E 5 Q U T Q d E M u k y / A I i I g I i A i p E M E j X w 4 u d s z J S B C I X / j l Y i R 1 2 e k x D 7 P d O r x H m / r Q B L W i i a g E d Q O D l J j w 0 k f D V E i j y h x N r 4 r j y g x K k r E g m F e U U K R i / A f Q + 9 l i c s u 3 G m n S b z l v O v U f e l 9 y 3 M h W L X 2 4 L r f s 6 1 G n T 7 1 s F 0 S s + D v y 2 + t T K 5 c e h 9 Y A B p u k 9 X E d c t r S o r 0 n m V 6 S Z h x 4 o f I B 4 H 8 4 u n z B 1 8 / / + D B 8 0 8 P / / j r H 1 7 c / O e X / + v 3 L 3 7 x w 8 t f f / b y y 0 + A N 1 5 8 / d s X X / 9 j G D x Y l p e / / R Z 2 P f / 1 4 + c P / g r y E m g 5 p F t u 3 Y O f f 3 r 0 K b / + P z 3 6 b 5 D 5 D / e + f P 7 r 3 8 B u B X C m L 7 M Y s l r S k F i O R y z a q Z h 5 r p W L p a J h I L E g s b x + Y v m J t G c m 8 Q r b 3 o d W 6 H O Z / w N B 8 i d j R B T y 7 e N Q j 5 c w p 4 I s B Z w z R q n K s g H 9 X 7 S / 5 H 0 k 6 T Y n W b e Z i k F G K W 0 A Y y w 5 g e V Z Y L A I n h C 3 Z e 8 4 n a k M 0 i r E M z 8 t e G Q t K o l G V K S R B B r B r 8 C f I R x Z W r 9 Y z c 4 j s c i X c y A p j w l I t P E D i X a e g e S P f / M z D Z k E m Y Q z i Q 4 B H 5 k E m Q S Z p C + T q J s 9 n R 4 y C T L J e W A S / F T 7 u W e S W O T L N Z P o c m Q a x b L r 7 D D H 3 4 k S J C C Q h S W g Z + q B h G h s S 2 I L R a b c 4 C e x y d g O l Q t G + e N f P y V g Q X t a S i S f v n z 4 V / A H v 6 K h C K P I S B x I H F 3 i K C B x I H E g c f Q l D m 2 z p 0 t D 4 k D i O A / E g V 9 R P / f E E Y t 8 Y y I O / s e y 7 Q e d y O w u W g 0 r s K T 9 Z s P x L 0 w s r S 1 N L V h 2 j V R V V o A 3 N U / m j c H x L z q B H U C e i Z B Z c a s Q r D J l h p v g H F C v u + / b M w H 8 c W F i 3 6 / P Q E y f o O 8 E + e 7 B 6 b S U 6 Q q h d N P h c + 5 e A V T u j B e A w 9 v y N b x t L M I h s w 1 n N n r Y E Y G M T L d P B W R K i U 7 M L + G w t J M F s h 4 G O Q l y i k P N e Y A j 2 p 2 f A A G R c s K s o y H r I O u c M d b B E V / n m 3 V C P 9 M D D Z v u g 6 O 6 8 j + q a y z C o Q / P k Q 8 v T C o q D s V C H 4 4 + H H 0 4 + v B T 6 8 N x l B P 6 8 N z 5 c B z J N C 5 f P l Y h 0 Z + f d X 9 + z g c u o T 9 H f 4 7 + H P 0 5 j g l C f 3 4 6 / X l n 4 A v c M 5 J j p V E X 5 5 B p 4 E u n N n U L A F l o c h K Z q u S U M h U I N N C b H X y J 7 V x b y j g g x z I M b X v L K i g F v W 5 Z h S 1 N 0 0 q 6 U a 6 b W 3 q t a E A H w Q o F Z 7 V f s x q X P X N v l 9 S u z G O e S I K 1 X c s K R s 6 9 6 t 6 g 3 9 7 O d n 2 s z X U y s 6 I W 3 E a r 6 Y x e W i j / b G X O 8 8 C y k U v z s 1 + X e 8 N p u G Z 9 l Y b 9 b C O p 6 A 2 h G a E B C W W 7 H / y E m t v Z W L l k e 3 7 w L j l 9 / h f b 8 l 5 n y 3 v M 1 b 5 L 4 y f 7 i 2 5 4 b 1 Y t c D M M S a b D x 5 z u O X k R z A K a B A R a t p t 2 k L F K 6 1 p Z E 0 G v t y C Q e W + P m c u s N X x h s X r F 2 g 8 q 0 6 E S o L f Y + n P o O 9 n Y t y y l s X A A f U w n v y g L g l j m 4 m g U c n x 7 Z z f I e l n 1 L U W X i 2 V r s r Q t G 5 O F Y r E + a Z a t r U l Z r p W 3 N a V c 0 v V t i D e i c A i d t n U j 4 0 H I 6 a 1 a Y E V r N M r w g J 2 1 B C b P x T q Y W Y g l o 2 Y n t e G S 3 b C O U Q Y 1 s M c s 4 y o k G C n 7 2 7 Y P X e U I N 4 A 1 O m B w a M l g G v 3 Z / w + o M H V u t 0 E D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 2 4 1 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 2 4 1 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 2 4 1 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 2 4 1 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 2 4 1 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 2 4 1 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 2 4 1 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 2 4 1 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 2 4 1 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 2 4 1 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 2 4 1 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 2 4 1 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 2 4 1 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 2 4 1 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 2 4 1 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 2 4 1 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 2 4 1 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 2 4 1 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 2 4 1 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 2 4 1 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 2 4 1 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 2 4 1 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 2 4 1 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 2 4 1 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 2 4 1 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 2 4 1 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 2 4 1 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 2 4 1 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M e t a d a t a S e r i e s > < I n i t R o w > 1 < / I n i t R o w > < I n i t C o l > 3 0 < / I n i t C o l > < E n d R o w > 2 4 1 < / E n d R o w > < E n d C o l > 3 0 < / E n d C o l > < N a m e > P e r s o n a l   L o a n s :   R U B :   y t d :   o w   H o u s i n g   P u r c h a s e :   o w   M o r t g a g e < / N a m e > < D i s p l a y N a m e > P e r s o n a l   L o a n s :   R U B :   y t d :   o w   H o u s i n g   P u r c h a s e :   o w   M o r t g a g e < / D i s p l a y N a m e > < S e r i e s I d > 2 3 9 0 5 4 9 0 3 < / S e r i e s I d > < C o d e > S R 8 9 8 5 9 1 3 7 < / C o d e > < O r d e r > 2 9 < / O r d e r > < / M e t a d a t a S e r i e s > < M e t a d a t a S e r i e s > < I n i t R o w > 1 < / I n i t R o w > < I n i t C o l > 3 1 < / I n i t C o l > < E n d R o w > 2 4 1 < / E n d R o w > < E n d C o l > 3 1 < / E n d C o l > < N a m e > P e r s o n a l   L o a n s :   R U B :   y t d < / N a m e > < D i s p l a y N a m e > P e r s o n a l   L o a n s :   R U B :   y t d < / D i s p l a y N a m e > < S e r i e s I d > 2 3 9 0 4 7 8 0 3 < / S e r i e s I d > < C o d e > S R 8 9 8 5 9 1 1 7 < / C o d e > < O r d e r > 3 0 < / O r d e r > < / M e t a d a t a S e r i e s > < M e t a d a t a S e r i e s > < I n i t R o w > 1 < / I n i t R o w > < I n i t C o l > 3 2 < / I n i t C o l > < E n d R o w > 2 4 1 < / E n d R o w > < E n d C o l > 3 2 < / E n d C o l > < N a m e > N e w   L o a n s :   C o r p o r a t e   & a m p ;   E n t r e p r e n e u r i a l :   y t d :   R U B < / N a m e > < D i s p l a y N a m e > N e w   L o a n s :   C o r p o r a t e   & a m p ;   E n t r e p r e n e u r i a l :   y t d :   R U B < / D i s p l a y N a m e > < S e r i e s I d > 3 6 9 0 8 0 4 9 7 < / S e r i e s I d > < C o d e > S R 9 1 4 5 3 0 9 7 < / C o d e > < O r d e r > 3 1 < / O r d e r > < / M e t a d a t a S e r i e s > < M e t a d a t a S e r i e s > < I n i t R o w > 1 < / I n i t R o w > < I n i t C o l > 3 3 < / I n i t C o l > < E n d R o w > 2 4 1 < / E n d R o w > < E n d C o l > 3 3 < / E n d C o l > < N a m e > G o v e r n m e n t   B o n d s   Z e r o   C o u p o n   Y i e l d :   P e r i o d   E n d :   G K O - O F Z :   R e d e m p t i o n   T e r m   1   Y e a r < / N a m e > < D i s p l a y N a m e > G o v e r n m e n t   B o n d s   Z e r o   C o u p o n   Y i e l d :   P e r i o d   E n d :   G K O - O F Z :   R e d e m p t i o n   T e r m   1   Y e a r < / D i s p l a y N a m e > < S e r i e s I d > 3 8 5 7 5 9 9 9 7 < / S e r i e s I d > < C o d e > S R 1 0 5 5 5 5 9 6 7 < / C o d e > < O r d e r > 3 2 < / O r d e r > < / M e t a d a t a S e r i e s > < M e t a d a t a S e r i e s > < I n i t R o w > 1 < / I n i t R o w > < I n i t C o l > 3 4 < / I n i t C o l > < E n d R o w > 2 4 1 < / E n d R o w > < E n d C o l > 3 4 < / E n d C o l > < N a m e > G o v e r n m e n t   B o n d s   Z e r o   C o u p o n   Y i e l d :   P e r i o d   E n d :   G K O - O F Z :   R e d e m p t i o n   T e r m   3   Y e a r < / N a m e > < D i s p l a y N a m e > G o v e r n m e n t   B o n d s   Z e r o   C o u p o n   Y i e l d :   P e r i o d   E n d :   G K O - O F Z :   R e d e m p t i o n   T e r m   3   Y e a r < / D i s p l a y N a m e > < S e r i e s I d > 3 8 5 7 6 0 0 1 7 < / S e r i e s I d > < C o d e > S R 1 0 5 5 5 5 9 8 7 < / C o d e > < O r d e r > 3 3 < / O r d e r > < / M e t a d a t a S e r i e s > < M e t a d a t a S e r i e s > < I n i t R o w > 1 < / I n i t R o w > < I n i t C o l > 3 5 < / I n i t C o l > < E n d R o w > 2 4 1 < / E n d R o w > < E n d C o l > 3 5 < / E n d C o l > < N a m e > L o n g   T e r m   I n t e r e s t   R a t e :   M o n t h   E n d :   G K O - O F Z   G o v e r n m e n t   B o n d   Z e r o   C o u p o n   Y i e l d :   1 0   Y e a r s < / N a m e > < D i s p l a y N a m e > L o n g   T e r m   I n t e r e s t   R a t e :   M o n t h   E n d :   G K O - O F Z   G o v e r n m e n t   B o n d   Z e r o   C o u p o n   Y i e l d :   1 0   Y e a r s < / D i s p l a y N a m e > < S e r i e s I d > 3 8 5 7 6 0 0 4 7 < / S e r i e s I d > < C o d e > S R 1 0 5 5 5 6 0 1 7 < / C o d e > < O r d e r > 3 4 < / O r d e r > < / M e t a d a t a S e r i e s > < / M e t a D a t a S e r i e s > < L i n k I d > e 9 9 3 f b e 4 1 4 6 d e e 4 b 3 3 3 7 6 9 8 d a b 6 c 5 9 3 < / L i n k I d > < / M e t a d a t a L i n k > < M e t a d a t a L i n k > < S h e e t I d > W o r l d < / S h e e t I d > < L i n k > k t M G A B + L C A A A A A A A B A D t n X t z 3 N a Z 5 r 8 K S l X Z 2 q 0 t i X j R u H L b m K J I y m Z F F F k k 5 d v W l g r q h i i s m 9 3 c b r Q k 5 i 9 f Y s t 3 e y Z x d m b i G S c 1 2 c l s 1 S a r e B x H v n 8 F 6 i t s m Z L 9 V 7 7 C v g f o K 9 C N 7 p Y o u 8 n n T T l 2 N 3 B w g P M A O O f 3 n j 5 8 3 v L f 3 N q r a T f C Z i t q 1 J 8 4 Q + f 0 M 1 p Y r z S q U X 3 3 i T P t + N p Z s s / 8 j V 9 e v V U J a 5 t B M 9 g L Y y 6 s 8 V H 1 1 u K t V v W J M 9 f j e H 9 x Y e H m z Z v n b p b O N Z q 7 C 4 a u 0 8 K z 6 x e 3 K 9 f D v e B M r 3 A 0 u f D Z q N 6 K g 3 o l P O O X l 6 8 H 9 d 1 w J Y j D j W Y 1 b K b V P H F m b X v t 3 H I Y V X h H s B 7 U g 9 2 w e e 5 8 u x X V w 1 Z r t R 5 H c R S 2 z v j X g l o r L C 9 k 6 v D L F 6 J m K 9 6 J 9 s K N / b B + M a q / 8 F D V 5 m r p X u 1 G M w r r c R C z m o 9 w v Q O 1 d C s + 3 6 h V t + O D W v g I 1 f b q 4 E q r e + t h H F T 5 4 N k q L C 8 3 Q 1 Z z e W X 9 6 f S h 8 Y 1 z 1 j m y + B z Z H f 2 i 5 9 t R r d o p e I 7 M g b L p n k 5 J d Z u U q L 6 h G 3 R W d 8 8 a 1 o 7 u L Z q 0 a L n n b E u 3 X N f 8 z 3 p p U d e 7 N f S O 6 N S Q P K a d 8 2 s L f v n y f n X 0 x e Z 2 9 I v m L j a z p 1 M y d 7 E l f Y e s x Z K z W P L O 2 a Z l 6 3 b 3 W j M H d C r I X u v F o B V v h 8 0 b U S U p t h 0 H e / t J 5 b p r W K S T V 3 L K C y M L s R r 9 2 + m X N / g u h / w E t X h v 3 G 7 N e H + D + s H O w T 4 / Z q 1 o M e Y P T 5 z h t 3 y x F T e 5 R z j j 7 5 Q X O g W k p J S U k i e / 5 E K m u / D L K 1 G r 0 u A O o d 4 O O 3 t m 6 k J U X 7 Y V X g 1 a D 3 0 0 X 9 F W e C P i C p b D W m 3 2 4 5 O e d a k y + y B M 5 Y W B Y z s V P d w 1 P B 2 1 2 k F t q R Y 2 4 1 l 7 4 P 5 Z h 6 p J b t e l 8 O Z G s y P O R T 5 s h w f 2 n e t R M z 5 Y C Q 5 a 5 Y V s + X J 6 C y 4 x t / n L q 2 v L 2 s U w U G y n r d W r U S W I G 8 1 F b b X d b G h L P H 6 W F w Z K l 7 c a N 9 d 4 H D R 5 A E s / l p c b N b W F h 5 v k Q 6 f u 5 U Y 1 9 E 0 y n J L t 6 U 6 3 j m Q r H 9 G u x 8 2 D p E J 1 m v 0 w q G u X 6 y y u q q S / r 6 N 7 p 9 H z J U D J Q x f A R R f A Q R f A R h f A Q h f A R B e g h C 6 A g S 4 A o Q u A T o I G O g k a 6 C R o o J O g g U 6 C B j o J G u g k a K C T o I F O g g Y 6 C R r o J E j o J E j o J E j o J E j o J E j o J E j o J E j o J E j o J E j o J E j o J K i j k 6 C O T o I 6 O g n q 6 C S o o 5 O g j k 6 C O j o J 6 u g k q K O T o A 5 O g u S B k y B 5 4 C R I H j g J k g d O g u S B k y B 5 4 C R I H j g J k g d O g u S B k y B 5 6 C T o o p O g i 0 6 C L j o J u u g k 6 K K T o I t O g i 4 6 C b r o J O i i k 6 C L T o I O O g k 6 6 C T o o J O g g 0 6 C D j o J O u g k 6 K C T o I N O g g 4 6 C T r o J G i j k 6 C N T o I 2 O g n a 6 C R o o 5 O g j U 6 C N j o J 2 u g k a K O T o I 1 O g h Y 6 C V r o J G i h k 6 C F T o I W O g l a 6 C R o o Z O g h U 6 C F j o J W u g k a K K T o I l O g i Y 6 C Z r o J G i i k 6 C J T o I m O g m a 6 C R o o p M g e o 4 R Q s 8 x Q u g 5 R g g 9 x w i h 5 x g h 9 B w j h J 5 j h N B z j B B 6 j h F C z z F C 6 D l G C D 3 H C K H n G C H 0 H C O E n m O E 0 H O M E H q O E U L P M U L o O U Y I P c c I o e c Y I f Q c I 4 S e Y 4 T Q c 4 w Q e o 4 R Q s 8 x Q u g 5 R g g 9 x w i h 5 x g h 9 B w j h J 5 j h N B z j B B 6 j h F C z z F C 6 D l G C D 3 H C K H n G C H 0 H C O E n m O E 0 H O M E H q O E f Q U I + g Z R t A T j K D n F 0 F P L 4 K e X Q Q 9 u Q h 6 b h H 0 1 C L o m U X Q E 4 u g 5 x V B T y u C n l U E P a k I e k 4 R 9 J Q i 6 B l F 0 B O K o O c T Q U 8 n g p 5 N B D 2 Z C H o u E f R U I u i Z R N A T i a D n E U F P I 4 K e R Q Q 9 i Q h 6 D h H 0 F C L o G U T Q E 4 i g 5 w 9 B T x + C n j 0 E P X k I e u 4 Q 9 N Q h 6 J l D 0 B O H o O c N Q U 8 b g p 4 1 B D 1 p C H r O E P S U I e g Z Q 9 A T h q D n C 0 F P F 4 K e L Q Q 9 W Q h 6 r h D 0 V C H o m U L Q E 4 W g 5 w l B T x O C n i U E P U k I e o 4 Q 9 B Q h 6 B l C 0 B O E o O c H Q U 8 P g p 4 d B D 0 5 C H p u E P T U I O i Z Q d A T g 6 D n B U F P C 4 K e F Q Q 9 K Q h 8 T h B w / o P P C A L O f / D 5 Q M D 5 D z 4 b C D j / S S 4 Q 8 P a D 8 x 8 4 / o H T H z j 8 n X 7 2 W 7 4 e 1 c f M e 2 U 7 v t L 4 x r t u Q e M 7 p z g J b c 4 t d k F o c 7 a L Q 2 h z t l 9 D a H O 2 M 0 N o c z Z 4 R W h z N m B F a H M 2 S E V o c z Y w R W h z N h h F a D M g h + U W n S C 0 G Z D D c o t L E N o M y G G 5 R S Q I b Q b k s N x i E Y Q 2 A 3 J Y b l E I Q p s B O S y 3 + A O h z Y A c l l v k g d B m Q A 7 L L e Z A a D M g h + U W b S C 0 G Z D D c o s z E N o M y G E 6 I I f p g B y m A 3 K Y D s h h O i C H 6 Y A c p g N y m A 7 I Y T o g h + l 4 H E Y e H o e R h 8 d h 5 O F x G H l 4 H E Y e H o e R h 8 d h 5 O F x G H l 4 H E Y e H o e R B 8 h h L i C H u Y A c 5 g J y m A v I Y S 4 g h 7 m A H O Y C c p g L y G E u I I e 5 g B z m A H K Y A 8 h h D i C H O Y A c 5 g B y m A P I Y Q 4 g h z m A H O Y A c p g D y G E 2 I I f Z g B x m A 3 K Y D c h h N i C H 2 Y A c Z g N y m A 3 I Y T Y g h 9 m A H G Y B c p g F y G E W I I d Z g B x m A X K Y B c h h F i C H W Y A c Z g F y m A X I Y S Y g h 5 m A H G Y C c p g J y G E m I I e Z g B x m A n K Y C c h h J i C H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D 2 u k D u u k D m u k D e u k D W u k D O u k D G u k D + u g D 2 u g D u u g D m u g D e u g D W u g D O u g D G u g D + u c D 2 u c D u u c D m u c D e u c D W u c D O u c D G u c D + u Y D 2 u Y D u u Y D m u Y D e u Y D W u Y D O u Y D G u Y D + u U D 2 u U D u u U D m u U D e u U D W u U D O u U D G u U D + u Q D 2 u Q D u u Q D m u Q D e u Q D W u Q D O u Q D G u Q D + u M D 2 u M D u u M D m u M D e u M D W u M D O u M D G u M D + u I D 2 u I D u u I D m u I D e u I D W u I D O u I D G u I D + u E D 2 u E D u u E D m u E D e u E D W u E D O u E D G u E D + u A D 2 u A D u u A D m u A D e u A D W u A D O u A D G u A j + t / j 0 R e i + z 0 e f S F 6 3 + P R F 6 L z P R 5 9 Q f r e 4 z U Z j 7 7 w 4 A u P v f D Q 6 9 S S 1 + V 6 F I d V b T s O 4 r A 1 e j I o 2 4 e Z Y 9 v u 6 H p B 2 z O n O k k a 5 J Z T I G q Q 7 e c Q N c j 2 f I g a Z P t C R A 2 y Y S m i B t k 4 F V G D b O C K q E E 2 k k X U I B v a I m o g n G j k F n 4 g a i C c a O S W h i B q I J x o 5 B a P I G o g n G j k l p c g a i C c a O Q W o C B q I J x o 5 J a o I G o g n G j k F r E g a i C c a O S W u S B q I J x o 5 B b C I G o g n G j k l s o g a i C c a O j C i Y Y u n G j o w o m G L p x o 6 M K J h i 6 c a O j C i Y Y u n G j o w o m G L p x I n n A i e c K J 5 A k n k i e c S J 5 w I n n C i e Q J J 5 I n n E i e c C J 5 w o n k C i e S K 5 x I r n A i u c K J 5 A o n k i u c S K 5 w I r n C i e Q K J 5 I r n E i O c C I 5 w o n k C C e S I 5 x I j n A i O c K J 5 A g n k i O c S I 5 w I j n C i W Q L J 5 I t n E i 2 c C L Z w o l k C y e S L Z x I t n A i 2 c K J Z A s n k i 2 c S J Z w I l n C i W Q J J 5 I l n E i W c C J Z w o l k C S e S J Z x I l n A i W c K J Z A o n k i m c S K Z w I p n C i W Q K J 5 I p n E i m c C K Z w o l k C i e S 5 G P x S f K x s A b C i S T 5 W F g D 4 U S S f C y s g X A i S T 4 W 1 k A 4 k S Q f C 2 s g n E i S j 4 U 1 E E 4 k y c f C G g g n k u R j Y Q 2 E E 0 n y s b A G w o k k + V h Y A + F E k n w s r I F w I k k + F t Z A O J E k H w t r I J x I k o + F N R B O J M n H w h o I J 5 L k Y 2 E N h B N J 8 r G w B s K J J P l Y W A P h R J J 8 L K y B c C J J P h b W Q D h R 0 r H 4 k o 3 F l 2 Q s v u R i 8 S U V i y + Z W H x J x O J L H h Z f 0 r D 4 k o X F l y Q s v u R g 8 S U F i y 8 Z W H x J w O J L / h V f 0 q / 4 k n 3 F l + Q r v u R e 8 S X 1 i i + Z V 3 x J v O J L 3 h V f 0 q 7 4 k n X F l 6 Q r v u R c 8 S X l i i 8 Z V 3 x J u O J L v h V f 0 q 3 4 k m 3 F l 2 Q r v u R a 8 S X V i i + Z V n x J t O J L n h V f 0 q z 4 k m X F l y Q r v u R Y 8 S X F i i 8 Z V n x J s O J L f h V f 0 q v 4 k l 3 F l + Q q v u R W 8 S W 1 i i + Z V X x J r O J L X h V f 0 q r 4 k l X F l 6 Q q v u R U 8 S W l i i 8 Z V X x J q O J L P h V f 0 q n 4 k k 3 F l 2 Q q v u R S 8 S W V i i + Z V H x J p O J L H h V f 0 q j 4 k k X F l y Q q v u R Q 8 S W F i i 8 Z V H x J o O J L / h R f 0 q f 4 k j 3 F l + Q p v u R O 8 S V 1 i i + Z U 3 x J n O J L 3 h R f 0 q b 4 k j X F F z g U N h Q 0 P P V k q D 4 G o y f L s n 2 g N b b t t m c U t L 1 z i p P Q 5 t x y G o Q 2 Z / s 5 h D Z n e z a E N m f 7 M o Q 2 Z 8 N a h D Z n 4 1 i E N m c D V 4 Q 2 Z y N V h D Z n Q 1 O E N g N y W G 7 h C k K b A T k s t z Q F o c 2 A H J Z b f I L Q Z k A O y y 0 v Q W g z I I f l F p A g t B m Q w 3 J L R B D a D M h h u U U g C G 0 G 5 L D c M g + E N g N y W G 4 h B 0 K b A T k s t 1 Q D o c 2 A H K Y D c p g O y G E 6 I I f p g B y m A 3 K Y D s h h O i C H 6 Y A c p g N y m I 7 H Y e T h c R h 5 e B x G H h 6 H k Y f H Y e T h c R h 5 e B x G H h 6 H k Y f H Y e T h c R h 5 g B z m A n K Y C 8 h h L i C H u Y A c 5 g J y m A v I Y S 4 g h 7 m A H O Y C c p g L y G E O I I c 5 g B z m A H K Y A 8 h h D i C H O Y A c 5 g B y m A P I Y Q 4 g h z m A H G Y D c p g N y G E 2 I I f Z g B x m A 3 K Y D c h h N i C H 2 Y A c Z g N y m A 3 I Y R Y g h 1 m A H G Y B c p g F y G E W I I d Z g B x m A X K Y B c h h F i C H W Y A c Z g J y m A n I Y S Y g h 5 m A H G Y C c p g J y G E m I I e Z g B x m A n I Y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6 g n T 6 g m z 6 g m T 6 g l z 6 g l T 6 g k z 6 g k T 6 g j z 6 g j T 6 g i z 6 g i T 6 g h z 6 g h T 6 g g z 6 g g T 6 g f z 6 g f T 6 g e z 6 g e T 6 g d z 6 g d T 6 g c z 6 g c T 6 g b z 6 g b T 6 g a z 6 g a T 6 g Z z 6 g Z T 6 g Y z 6 g Y T 6 g X z 6 g X T 6 g W z 6 g W T 6 g V z 6 g V T 6 g U z 6 g U T 6 g T z 6 g T T 6 g S z 6 g S T 6 g R z 6 g R T 6 g Q z 6 g Q T 6 g P z 6 g P T 6 g O z 6 g O T 6 g N z 6 g N T 6 g M z 6 g M T 6 g L z 6 g L T 6 g K z 6 g K T 6 g J z 6 g J T 6 g I z 6 g I T 6 g H z 6 g H T 6 g G z 6 g G T 6 g F z 6 g F T 6 g E z 6 g E T 6 g D z 6 g D T 6 g C z 6 g C T 6 g B z 6 g B T 6 g A z 6 g A T 6 i / z 0 e f S G 6 3 + P R F 6 L 3 P R 5 9 I T r f 4 9 E X p O 8 9 X p P x 6 A s P v v D Y C w + 9 T j x 5 r Q f 1 9 r W g E r e b q s m b 6 2 u L 2 l P c / l p U D x e 1 V r C o r b a b D e 3 5 R j 0 c P S O U 7 c j s U Q K U P N c w L c M t E C A 5 z V I z n E 8 R L t e j O K x q 2 3 E Q h 6 3 p h H D G C 6 H r B U J k T j W H Y i x f j + p j 5 g e z I r h j R T A 9 s 0 C E z i n m s P E F k 6 P Z x n v j G + / Y 8 9 g X 8 M c b U S V s H U M 3 o A B n 7 J 0 v z W s / 8 P A C 5 F K A n D 4 B H q I P V G Q / R o S S Z 8 1 z J 1 g k x A z 9 n 4 r m x g 6 H 3 j x 2 g E U N n 6 H v U 5 H 7 u M f f K r r z P x 7 6 N f b 2 G y 1 + 7 I 6 j 9 z M L b n s R B v 6 o L 3 + h A g / z 9 o + E 4 c 4 A W P T w / + h v f 6 E S s 7 z + 4 2 n Y L B W 9 B T / a 6 1 / Y 8 l n e / y L 8 p X l 8 / 5 9 p N G v V R e 3 C 0 o Z 2 o d G o a p t N 7 g Z V k 8 N b U z Z 5 J O y a l m k b l l 0 E u 8 m Z T 0 K T c 4 v H A Z q c n c Q B a H J 2 F g e g y d l p H I A m 5 w K W 0 9 / k 7 A 9 o A E 3 O / o A G 0 O T s D 2 g A T c 7 + g A b Q Z D z 6 y i 0 e B 2 g y H n 3 l F o 8 D N B m P v n K L x w G a j E d f u c X j A E 3 G o 6 / c 4 n G A J u P R V 2 7 x O E C T 8 e g r t 3 g c o M l 4 9 J V b P A 7 Q Z D z 6 y i 0 e B 2 g y H n 3 l F o 8 D N B m P v n Q 8 + t L x 6 E v H o y 8 d j 7 7 y S y V P f 5 P x 6 E v H o y 8 d j 7 5 0 P P r S 4 e i L P D j 6 I g + O v s i D o y / y 4 O i L P D j 6 I g + O v s i D o y / y 4 O i L P D j 6 I g + P v l w 8 + n L x 6 M v F o y 8 X j 7 5 c P P p y 8 e j L x a M v F 4 + + X D z 6 c v H o y 8 G j L w e P v h w 8 + n L w 6 M v B o y 8 H j 7 4 c P P p y 8 O j L w a M v B 4 + + b D z 6 s v H o y 8 a j L x u P v m w 8 + r L x 6 M v G o y 8 b j 7 5 s P P q y 8 e j L w q M v C 4 + + L D z 6 s v D o y 8 K j L w u P v i w 8 + r L w 6 M v C o y 8 L j 7 5 M P P o y 8 e j L x K M v E 4 + + T D z 6 M v H o y 8 S j L x O P v k w 8 + s L z u i c 8 r 3 v C 8 7 o n P K 9 7 w v O 6 J z y v e 8 L z u i c 8 r 3 v C 8 7 o n P K 9 7 w v O 6 J z y v e 8 L z u i c 8 r 3 v C 8 7 o n P K 9 7 w v O 6 J z y v e 8 L z u i c 8 r 3 v C 8 7 o n P K 9 7 w v O 6 J z y v e 8 L z u i c 8 r 3 v C 8 7 o n P K 9 7 w v O 6 J z y v e 8 L z u i c 8 r 3 v C 8 7 o n P K 9 7 w v O 6 J z y v e 8 L z u i c 8 r 3 v C 8 7 o n P K 9 7 w v O 6 x 7 O 6 x 3 O 6 x z O 6 x / O 5 x 7 O 5 x 3 O 5 x z O 5 x / O 4 x 7 O 4 x 3 O 4 x z O 4 x / O 3 x 7 O 3 x 3 O 3 x z O 3 x / O 2 x 7 O 2 x 3 O 2 x z O 2 x / O 1 x 7 O 1 x 3 O 1 x z O 1 x / O 0 x 7 O 0 x 3 O 0 x z O 0 x / O z x 7 O z x 3 O z x z O z x / O y x 7 O y x 3 O y x z O y x / O x x 7 O x x 3 O x x z O x x / O w x 7 O w x 3 O w x z O w x / O v x 7 O v x 3 O v x z O v x / O u x 7 O u x 3 O u x z O u x / O t x 7 O t x 3 O t x z O t x / O s x 7 O s x 3 O s x z O s x / O r x 7 O r x 3 O r x z O r x / O q x 7 O q x 3 O q x z O q x / O p x 7 O p x 3 O p x z O p x / O o x 7 O o x 3 O o x z O o x / O n x 7 O n x 3 O n x z O n B / S m h 2 M u Q G d 6 O O Y C 9 K W H Y y 5 A V 3 o 4 5 k L 0 p I d r M R x z w S E X H H H B A d f J 5 6 3 l x t 5 e o x r F B 4 N N X d R W 6 2 F z 9 2 D 0 n E + u 4 / J G N l q n k m 2 T d z o a n V 8 X g d D o X A d 2 W h p 9 q V E / m z Z 8 U V v a 5 T 3 t W t x u h t M 9 7 2 q 2 Z J w K B p 1 S F X I v A K Y K 2 T c C U 4 X s O I + p Q n b w x 1 Q h O w G D q U J 2 U g Z T h e x E D a Y K 2 c k b T B W y E z q Y K g g 7 q l + Q h R 2 V C s K O S g V h R 6 W C s K N S Q d h R q S D s q F Q Q d l Q q C D s q F Y Q d l Q r C j m o t n r C j U k H Y U a k g 7 K h U E H Z U K g g 7 K h W E H Z U K w o 5 K B Q h 2 v M D H R b X o Z 2 G z N e W v t T R e h Z J + Q l V Y D + O g 1 t K C e l V b j 3 g b f 5 l S D a N A j b l 8 J p Z u c P N 2 Q y 2 5 g F S R R W 2 5 2 a 6 G 2 k Z U W 9 Q u q 8 Y v a v t h U y P t f N B s h r U p p S i N k o J c n X T L U H n p x 0 m x 1 W 6 1 o u A k a 5 G f i j x 5 W n R W a i 1 v n l e v Q 7 P C h 1 a 5 H m 2 n G b A c T z d q 7 b 3 e q 9 M K p l z T Y I 6 S o e Q a t u U 6 9 j y + H c e h Q u 5 h g F Q h F 1 t A q p C L L S B V y M U W k C r k Y g t I F X K x B a Q K u d g C U o X c v D S k C j m Q R l Q h v 6 Y B U g V h x 5 F r G i B V E H Y c u a Y B U g V h x 5 F r G i B V E H Y c u a Y B U g V h x 5 F r G i B V E H Y c u a Y B U g V h x 5 F r G i B V E H Y c u a Y B U g V h R 6 W C s K N S Q d h R r e k R d l Q q C D s q F Y Q d l Q r C j k o F Y U e l g r C j U k H Y U a k g 7 K h U E H Z U K g g 7 K v c u Y U e l g r C j U k H Y U a k g 7 K h U E H Z U K g g 7 K h W E H Z U K w o 5 K B W F H p Y K w o z I 2 F n Z U K g g 7 K h W E H Z U K w o 5 K B W F H p Y K w o 1 J B 2 F G p I O y o V B B 2 V C o I O 6 o 8 b M K O S g V h R 6 W C s K N S Q d h R q S D s q F Q Q d l Q q C D s q F Y Q d l Q r C j k o F Y U e V 0 V b Y U a k g 7 K h U E H Z U K g g 7 K h W E H Z U K w o 5 K B W F H p Y K w o 1 J B 2 F G p I O z I K l j C j k o F Y U e l g r C j U k H Y U a k g 7 K h U E H Z U K g g 7 K h W E H Z U K w o 5 K B W F H V s E U d l Q q C D s q F Y Q d l Q r C j k o F Y U e l g r C j U k H Y U a k g 7 K h U E H Z U K g g 7 s g q S V y Z R Q d h R q S D s q F Q Q d l Q q C D s q F Y Q d l Q r C j k o F Y U e l g r C j U k H Y k V W Q v D K J C s K O S g V h R 6 W C s K N S Q d h R q S D s q F Q Q d l Q q C D s q F Y Q d l Q r C j q y C 5 J V J V B B 2 V C o I O y o V h B 2 V C s K O S g V h R 6 W C s K N S Q d h R q S D s q F Q Q d m Q V J K 9 M o o K w o 1 J B 2 F G p I O y o V B B 2 V C o I O y o V h B 2 V C s K O S g V h R 6 W C s G P V l 7 Q y S g Q h R x Z B w J F F E G 5 k E Q Q b W Q S h R h Z B o J F F E G Z k E Q Q Z W Q Q h x q o v y W S U C E K M L I I Q I 4 s g x M g i C D G y C E K M L I I Q I 4 s g x M g i C D G y C E K M V V 9 S y C g R h B h Z B C F G F k G I k U U Q Y m Q R h B h Z B C F G F k G I k U U Q Y m Q R h B i r v i S O U S I I M b I I Q o w s g h A j i y D E y C I I M b I I Q o w s g h A j i y D E y C I I M V Z 9 S R e j R B B i Z B G E G F k E I U Y W Q Y i R R R B i Z B G E G F k E I U Y W Q Y i R R R B i r P q S J E a J I M T I I g g x s g h C j C y C E C O L I M T I I g g x s g h C j C y C E C O L I M R Y 9 S U 1 j B J B i J F F E G J k E Y Q Y W Q Q h R h Z B i J F F E G J k E Y Q Y W Q Q h R h Z B i J H b L M T I b R Z i 5 D Y L M X K b h R i 5 z U K M a Z t F B C F G b r M Q I 7 d Z i J H b L M R Y 9 S U N j B J B i J F F E G J k E Y Q Y W Q Q h R h Z B i F H l 2 R U R f M n / o k Q Q Y l Q W 3 i K C L 8 B Y 9 Y U X q 7 7 g Y t U / + b R 4 o d F U z T s f 1 F / Q G t e 0 r X a r F Q W L 2 l Y Y 1 L T V a 9 f C S h z d C L W t I A 5 Z o 8 b 6 6 L m 1 X L d o j Z L B K L m m T p 5 K D D J O h v T 0 d e 1 C W A 2 b Q R w 1 6 i d V k / z a n R 9 G k 8 G G d S V 6 s h n s X 9 + J 4 l q o 3 d q r 1 V t P n F n b X j u 3 H E a V l S A O 1 o N 6 s B s 2 z 5 1 v t 6 I 6 K 7 V a j 6 O Y r + S M t u C X l R S V o B U n t c 9 8 9 O B N 2 N l P b 0 P 3 F s x c 2 e V W 2 N z Y V + 2 f 7 V i / z C / X C 6 3 9 o B I q v V R V K 4 2 b 9 V o j q G 7 H r G c r j i o t / 1 p Q a 4 X l h R F 7 y p v N x j 6 r y X W d b 9 S q F x r 1 u F t 6 x J 5 e 3 W t 1 b r 0 6 8 / l G 4 4 V s 9 c M 7 y 8 k N S m 4 V 6 7 0 X 9 O r P b S 9 v X 2 / c 3 K j X D r b b V 1 u V Z n Q 1 r K 6 c 7 5 Y e u a / M 2 o S d o 5 f b r b i x x 1 f R 3 1 R O t w 1 s W V 8 / d 8 D / 4 2 c s u 6 e 8 E l a i v a C 2 W W M p W z 4 / s s M b y k v t u H E t i p d V x 1 n v S Z r Z W n 6 G G 7 U T 3 u o 1 s v e 9 v M E v Q D 1 O H v G 1 e r d 8 3 G x z o Z G 7 h g / g t 6 1 3 z v y O R I e B z U u t S q f q E T u y h V d 4 W / c O 5 v c k N 0 W 1 8 k J U i 8 P m 4 O 0 Y 2 D r 8 Y G x f D 8 N 4 5 F O R 7 i n v R H v h h a Z 6 v 8 8 f q H O W F / p b y v x 0 N m O 1 1 T d 0 3 T i r E / + z o + u L y T 9 8 5 t 7 u 8 m q 9 m n z Q 9 a T Q c L n u z v K l 9 t 7 G V X 6 9 b i R t S j A 3 s 6 n M r a i d r 3 G P y F u f i e L r l 5 a 6 V z 9 i T z l t 8 9 j y + X 3 l l a i 1 X w s O k s 0 9 X Q a 3 l d f q l V q 7 G q b d 5 F r 9 W v J Q q m t L b + P Y 3 e X c p o v 8 Z v v l o H 6 g e n 7 t V i t a j P n D E 2 d u t a q L r b g Z 1 X f P + N X 0 3 J f r U V x e 6 B S d d E y r 0 W 6 m n c z U h 4 T p L Z i 6 f I 3 7 4 s v 7 V T 5 E P Q 4 D h y 2 M a e V K e C 1 o 1 + L t M I 6 5 g n 4 / l 9 m s O v p K u F r f v R j U d 9 v c k f b u V n Z 7 7 z l W X Q 2 T U r 2 l z h h W 0 / N n H + n R h c r d u 5 / 2 5 3 7 6 S G y 0 k 4 c 2 f S Q a v L e 8 k C l X 3 g n 3 9 h v N o L b O 1 x 5 d a N c r a n N 3 U O C O f T 2 I r 3 e + c i d R C y t d I d T O 7 s G 9 4 4 a v r X v p k 4 o l r / v A i J 8 + f p m N S S H V G n 4 X 9 / Y H y v S 3 l V U 7 1 3 m 4 r y 0 H t e h q O r T 3 O s V R + 8 o L A 2 N g 9 7 l O W j f b e N i 9 C 5 t B k / u x n 4 Y H P r / w / S + d 7 c l z R d 0 d 6 V O W 0 M n 2 F h m W 6 d g l l f o x 5 Z W k z c u r a 8 v a x T C o 8 h O l s D m q B H G j u a i t t p s N b a k Z M k G n 2 n T e 6 2 k P G i x e v t A M / 0 c 7 r F c O k h M z e w 1 v G N 7 P H f V u V A 9 q u X K 9 H f 3 y / j o P 3 9 d r B w M l 0 3 Z d b F S 4 o L r O o 1 d f / + 6 3 b 9 9 / + / b 9 3 9 z + 6 5 f / e P / / / P 7 o 1 V e O 3 v 4 8 b V d a r r w T X K 2 F y b X s n D c 8 2 9 Z V n q P + x n L y c i 8 k V F F t V + J k o 6 r 8 4 l r C E 7 1 t 6 i 7 d i C p h r 8 D S k 0 8 m b 3 l v Y 7 c K x S r t 5 P G / G B w 0 2 g P f t 9 O G p O d L b m O 6 V d 3 + t J S / 0 + 0 5 O t + H 9 q 6 E C i T S d 2 8 p o d 7 h 0 o P 7 x x 2 Y y v L g i 9 8 / + O I P Y 4 / u a N c f u M j z 7 G n G N U M 3 u J A z Z l y 7 O N R b d g q 7 Z 8 k b K J w p U 9 4 K 9 w L G R f + / L m 8 8 v b b C Z c + u r W 8 u L e / 8 N + b 5 z q 6 k 3 q V W q 1 G J k h e z 0 / V W + + K u q T / j M J y S 7 e m 9 o E + R f + d R H l U o u 6 t T 0 0 6 w 6 6 9 e 3 l 5 a 3 V j e W V p a W t 7 8 a b c + t W e 4 w l F l c w W 6 s U X y C K 1 e 7 s U S + c B D v Y L 7 I U c e P A j m g o 6 B L + n N 4 7 f h w a 8 / G i r V u a u d L e P q 4 5 Y m 4 6 a 6 g E T B 3 i i a d g 6 q M + M 2 9 7 c O l O i / m 7 l i n Z P 3 X u b B Z z X / q g 8 9 y a O 2 d h r 5 4 e u j D 8 q e 7 c l m o 7 2 f 6 6 L 6 W 0 e U H N l Z 5 f d m j k w U y b e n v 2 9 E + V F t y e z s P l i K f / x L S 7 3 n K P l e 7 m 1 N v w 7 s S 4 / O H N C p s h e G 8 d P N L 9 7 g 1 9 7 D z t 1 k Z z z K b C k / s 5 0 I 9 4 J + Z W j 8 6 W x W C L v Z i O o c 8 y a b + 1 / L f D S p C p P / l t f 2 e F R M 6 k 7 U 4 e 2 Z L e W n g t b q r b j 7 r j 9 X X h j e w J e 6 H z T V I N U D / d 6 G t P P v q / j d b / 9 N Y / D m s W L U 8 P H 2 G 0 c f 3 u H h 4 + j 1 1 x 7 8 6 Y v O I J E d S Z J r S j 6 p m h a 1 c e P l + Q O t 8 z 4 N V K Q u N m G Y 8 e O Y u v x M k c G D x o z P Q 0 f 1 D k j p Y D k Z 9 V y n V 6 Y z 7 j X 2 o 0 r R d W Q K 9 A 8 Y e w 3 9 E m n h d N T d N D z L d d X 6 x / 5 G F d A F V 4 P W g L z f 3 v 3 V g w / e / u 7 T t 4 7 e / O b + B 3 f u v / P H o 8 9 / k c R 3 m Y J D x 6 Y T d d o O j 6 V V b b P W b g 0 f 0 S + c n P a Z j a 2 L K / 0 S 6 a V s N K s c D p I K U t W H c p c z k x F 7 r d X 9 2 n 2 6 B r b w X s b B S r u m Y v J c s f y u X t U D H V U y / a F i 2 G t L V a X n 6 M h w q E R 5 u d 1 s p u R U v x E 2 W 2 r E a + 8 z I / c C 2 P E F k l m b A S 6 + l D L s I C n 3 v 6 + t D O / n 7 w N 7 1 e A 1 t D s Z z d T X t D t K d 6 U 9 0 l p L R d I p 5 l 5 S 4 v S / l o N K 3 A 5 q G 9 e U E t c 6 0 1 v p t 6 j V n e 5 K Y o l 6 u N e o R 5 X 0 t q S I 0 A l g k m G q f b W e j P 5 B L Z m d 4 v M u B z H 3 Z W s 7 q + t p z 5 h + L z + d S t K B v h s R 3 3 X 1 + Z n t 1 W a z 0 R z T q / X 3 d Q u u M 8 R z T 5 X M y n X u a 6 9 Q e o 0 p 8 l f 7 j 0 R 3 Q 7 c 3 P T b 0 N 7 z p 0 H / 5 O o 9 Z s 2 B / 5 4 B 5 R f 5 v 7 / 7 h 6 N d f C e 8 / D t 5 3 H h / v 2 z 8 Y 7 7 v u F L y f F C r g / e V t h e 9 r x a D f K 1 R M + M u X C g i / 8 7 Y V g 3 3 3 m R 8 P 9 s P V C M 8 L z 2 d 5 n s b z P F 0 Z G l T y P G + o 9 M D C 8 8 L z c 8 3 z h v C 8 8 H y f 5 3 O 9 2 n z z f M m a j u e V C m F V U z w X t m b h + s y B 8 8 r 3 D 7 5 + V / j + 8 f C 9 q 5 + C + X x H n 2 I + P y 1 U w P e X t 5 e e f / 7 5 J f W / i z 9 9 t h j z s 2 W L a f / y d g H t Z 9 7 B Y u r v v g n j q X 9 0 d U L / Q v 9 Z + j f G 0 7 9 x Z W g I y t O / 6 X l C / 0 L / c 0 7 / J a F / o f 8 + / e d 6 t T m n f 5 q O / t X H m W b z O w f M K + 0 f v X P n 6 P N / F d p / H L P 5 1 l k 6 + b P 5 n j H N 6 h 2 j m P b X t h N 4 v 6 T + / d x q M e 1 n y x b T / l r R 3 H 7 n 3 S u m / O 4 b M J 7 y h 6 s R u h e 6 z 9 J 9 a T z d l 6 4 M D T G j 1 u o I 3 Q v d z z v d m 0 L 3 Q v d 9 u s / 1 a n N L 9 2 S Q Y + g Z u u c T t a 8 p Y d V f l G i b 6 2 u L 2 l P 8 v t a i e q j + z L W z 9 P 7 5 R j 0 c h f q z H D 0 X 3 H / 0 + q f f v / i b b + / + I 1 8 r 9 + T f 3 3 7 n w c u f K f j / w 7 9 8 9 + b L 9 1 / 8 / X d 3 X r n / w S d H 7 7 + b L u l / 8 O u P C p f 0 u 6 W S Y 0 4 O C j Y v b 6 0 v X V q 7 t P L U 6 t K K x A a D f 7 F G r s L 4 x x I b 6 M b k 2 C C V c 3 I I U P J c w 7 S M 4 g U 9 A 4 X G h w B J P 5 4 h e b V t a C X + 0 o S V + J 0 / h p m 4 C L / 7 J y n F 6 / C H a y v A + r W n t r V 1 l k 3 9 G V w R 1 4 8 u J 2 B / g s H e H A / 2 5 p W h 0 W U E 2 N v H y P W X H p H r V W 8 / M A r 0 h 4 A E 6 S f C / K K W G / Q G x r y t c D f 5 a 5 Y i k O + d f R L B D 5 2 o G N z V O F S a A O 7 9 l / L 7 2 7 e / + + Q P D 7 5 4 7 8 H 7 r y m I / + B O b y w s o v l + B d p m W x l k t J Q A n T 8 t b P 2 / F / + h a 4 / R 1 W M 8 6 L u M + q U 5 B 3 1 L Q F 9 A v w / 6 u V 5 u v k H f n h X 0 J 6 7 m m b W G k w f 8 k x b 8 q F 7 W E t o / u b T / y L 8 E p I Q / Y d 3 P Q K F H C w P m e g G P x A K w s Y A 1 P h a w r g w N Q I 8 5 F n j U O f 6 x s c C v v z r 6 4 6 f 3 X / / V s Q Q F U 0 3 v S 1 R w M q I C W 6 I C i Q r 6 U U G u v 5 v v q K D k z h g V j P 2 b 3 W m P P H l R w K Q / 6 5 U o Q K I A B n z T M y d H A W m h R 4 s C 5 u q P d o X 6 Y a n f H k / 9 9 p W h A U a o X 6 j / d F G / I 9 Q v 1 N + n / l x / N 9 / U b 5 Z m p P 6 x a / u n P f L k U f + k 5 f 9 C / U L 9 C u g H E j e M p / 6 k 0 K N R / 1 w t 5 x f q h 6 V + Z z z 1 O 1 e G B h i h f q H + 0 0 X 9 r l C / U H + f + n P 9 3 V x T P z k Z G 5 8 O a b Z m X u U / 5 Y F z w f z 3 P 3 z n 6 M 3 f H u 8 C f 0 e w f z 6 x 3 y g d 8 w J / 0 y t N M 6 d f k g X + A v q n D f T d 8 a D v X h k a U + Z / g f / g K D D 7 A v / B 8 W 7 G t f 2 9 E 0 8 i + 8 4 5 J j O 9 L U x / r E z v C d M L 0 / e Z P t e 1 z T X T G w Z N z / Q T F / T P c P D J Y / t p 1 v K 7 A v b z C f a 6 9 U P N 5 5 c 8 a z L x p 4 V k L b 9 g / + n D f m 8 8 9 n t X h o a d + Z / f H 4 3 9 M 8 / v j + H / q a b 2 J Q C Y 9 w B A 5 T O W C E A i g G 4 E k O v l 5 j s C o B k i g L G L 9 6 c 4 6 O Q R / z T r 9 o X 4 5 5 X 4 z R / s r 3 e T H B w T i D 8 t J O v 2 h f B P P u F T Q f 5 c 0 q 8 M D S z C + M L 4 p 4 H x J a G u M P 5 g A q 5 c N z f n k G 9 O D / l j 1 + p P c d D J g / x p l u k L 5 M N D v m l N M a 2 f F p J l + g L 5 p w D y i 5 L q 0 p W h g U U g X y D / N E C + Z N k V y B + E / F w 3 N 9 + Q r 9 u Z R F u N v f 1 G K 4 r D m R f o T 3 v k X O D + g y + + P H r / 9 W N c n k + C + y c X 9 2 d a n m 8 Z x S m 4 B g r J 8 n w B / N M F + A V 5 c 8 m 4 M j S o z P 8 C / d 4 g M P v q / K H B b s b l + e l p U 6 S e m D + r e 5 7 J Z K 8 L 2 R 8 v 2 U s G X S H 7 Q b L P 9 W 9 z T f a l 7 P R 9 I Z 9 P X K Y / y 9 E n j P C n W a R v / K h 4 7 y 8 p d B 3 4 L r D / Y y / Z N 5 3 C B T z 9 A 3 7 o l f k D F f e 5 X S i + 2 4 E k X f M x k X r B Q X N B 6 0 V L b k p X h s a J e Z 6 N n 4 D c + Y n 0 W a F 9 u s y 3 I 0 n 8 h 0 L 2 2 Y n 7 R 8 f 3 Y g 5 / r O Q u 2 X F / I H J X D Z 5 P W M / 1 b 4 8 C 6 3 G z / X h Z X Z + F 1 c c u q J / m q B P G 5 t M s p / 9 x 2 V y m 3 u d h p U 1 p m p U 2 p U d f a S P L 6 X 9 8 h J e J + I M E c c a y f S 9 J Z D q u z D P b j 5 2 I n 3 m Z z S P B v U z J n 4 w p e c m G K 1 P y g 5 S f 6 + n m e 0 p e d 2 b A / L F L 6 q c 5 6 o R h / j Q L 6 g X z 4 T H f S p J e T 1 p 6 k x S S B f W C + a c A 8 w u S 3 J J 1 Z W h c E c w X z D 8 l m C / p b Q X z B z E / 1 9 P N L e a X X K f k Z V f e J O / F o n Z h a U O 7 0 G j w u 9 F k 5 k x f 2 V F 8 X 1 h 8 L s D + 6 N V / e / D + K 9 x 1 f f f S L 7 l D 5 V 7 8 w c d / / P 5 f P v r 2 7 r t H r 3 3 4 7 V 3 u 6 X / + 4 I v b f / 3 y b d 5 4 9 I u X v v 3 i L / d / 8 2 W 3 3 x 0 D + W S 5 n u t O Z P z l j X U h + z 6 6 k + f p u R 7 q 2 M j e P r 6 1 8 6 Z l 2 o Z l F 6 e r H S j 0 a A D / z E o B w C c v 2 O R 5 e j U G F g H 8 c D U F A J + 8 x Q E P i k u 7 / C q 3 a 3 G 7 G W o b z d 2 g H v 0 s E U x r X N P i 6 2 F 3 H d 2 l Z G O r m P a P o V I J D Y 4 t N O A A 2 z z L / 7 K f o A Q R c l F C p s C Y g G F 8 N Q 8 R O x S k y q U k d 2 R / s B o R O z j e H C 3 W 1 3 T d y Q w 3 P N B 0 R 5 n X e a j 8 6 5 d v K J Q e M d x M C C l U 1 Y v p Q P s f g r 3 9 / z L j + 6 T 9 R z 7 5 f 1 o c M V I X B S J H H 7 y W u 8 6 J 4 c h e o x r F B 8 M n K Q h N H N N w r O L A 5 O h 3 v z / 6 4 / 9 M L + b o 7 s t H H 3 5 e F I X 0 L 0 H F I m E 8 N s h Q Z y 7 N e Y g h u X R P b Y i x 8 u x z q 0 t b s 0 c Z u T 5 x b q M M M o n / n / / L 3 X w P s a i t 1 s P m 7 s G Y 3 x G K D p i P S C P X U a p h 4 J W v 7 n / + f s G v B a 7 n T f F r g U Q S m U j C f o y R x D E m y T J 1 K t k 2 F R t o D h Q 6 R Z F E O v y d D + o v F A c H o 8 s J 7 x 8 n 7 + s F q K 9 P o v z 8 w Q 8 B + A V Z c S l N E 9 k b J / K A z 8 P c v A B + y u H 9 Z / b c Z l R / Q d u + H o a x + o 1 g B C t P Y v q R d S U / H o y C a C H 1 e S Z 1 y X 8 r p J 4 h 9 V z n N u e k 7 k 5 F 6 p c a 9 b M p f C 8 O T k L M g O 5 j a 5 h f l v / + n / 4 5 x X n V 0 y e / H Q j X Q 3 O 9 U b z E Z 6 C Q c L 1 w / a n k + o I k u O R e G R p V h O u F 6 0 8 o 1 0 s O X O H 6 D N f n O r f 5 5 n o r v 5 x / E p V f C J t x V I t + x m o 8 J N c P 1 X A y u P 6 7 l / / X / V / 9 g 3 A 9 N N e X 9 C m 4 P i k k X C 9 c f y q 5 v i D L L X l X h k Y V 4 X r h + p P J 9 Y Z k t h W u z 3 B 9 r n O b c 6 6 f f b 5 + P Y z 5 s p L 1 u O s R b + M v D 8 n 3 I 2 s 6 G Z z / / e 2 / P f r T P x + 9 9 + a D j 7 5 5 8 M b / F u D H B v 5 p J v J L M p E v w H 9 a g d 8 o M O A 0 9 C t D w 4 0 A v w D / C Q V + S X M r w D 8 M / P n O b V 6 B 3 / U M Z t H M P P 4 S 3 3 l 1 a e k b k n Q S 3 D U 1 2 3 x h G 1 F t U b u s o H x R 2 + e W E / d h / M D U R s H + Q 1 U z F 6 S f 9 i h H / 3 S b u 1 X V w b / 7 0 f 2 P l V 3 D t 5 + 9 f f + t N 4 7 u / F L l x f q / 7 9 H 9 3 3 5 a A P m m b k y R F W v r 8 g T G f / L i e V y v f J 2 J 3 3 5 M x G 8 c H / G T y 8 R k c c 3 H a Y m v n o y x Y L / V b r U m u v A M 1 N j n 9 B H U z o F 2 1 F K F G t e 0 C / y q q I e l 8 9 d + 6 X n q 2 o W Q O 7 p E g G K w P / z w 8 O 7 h V 4 d 3 7 7 1 0 7 + X D P 9 9 7 M f n v x 4 d f a / d + n u y 4 c / j V v Z c O v z 7 8 W D v 8 z e H X v P c l 3 v w Z / / t z 3 v i Z d v i 7 w z 8 f f q I O P L x z 7 z X e d f d U x A d J L 3 9 M M c B s r v u X t 1 c W M n 3 r Q C Q w u H d M L K C y g 7 z 6 y k L S 1 T 0 u N 3 5 D J Y 3 s D 0 X 5 W M C w z P m K B b Y u n 9 t M / n A 2 n b Z K R 7 f W Z O 6 f e N w I w k 9 f w c V e 2 W K 6 L y i d M + + x L N c r x v p R r / 9 4 r C 8 s n T H i M T 3 d n g D 2 T 9 Y a V / n d 6 e 6 Y j P S F B 2 S I / s m L G + e X L o 5 B + t O R 1 D a 1 b Z 9 n o l f t f d w Q v 7 m 1 t r x 6 e X a G z / Z J 8 2 q g r + u u b d v W S M u d 5 c 3 z a k Z d W W b V q 1 E r 5 H A 3 4 G t 7 u l F r 7 / V m 3 1 s j X T Z n r W E u w L 1 n z M O X 3 Z u Z + e 6 T u / f / / h f 3 P 7 j z / e 3 3 e v P 2 e R v O s S T v e L Z j T O T 4 Z 7 b E c T O H 7 t N O 1 t u z o b s x R Z q r a d G 9 5 B o 2 B + l 2 s b F m v 9 A p m q z n l 0 S 7 F D L l N 2 v 8 c r e 0 8 + 1 m G L Q 1 7 n S 1 1 U q j 3 t j j z n a z U Y s q B 9 o S v 4 Y H r W i C J 8 8 j V n h i 8 V 6 m / 0 d O / x c k y z W S Z J L 9 o W s U 8 r v z g v z K g O e Z l X P p m P L d O 3 8 5 e v X O / V 9 + c / T 5 h + p r M r j w y H L 0 3 p t H 7 3 z w 7 V f v f P v F X 4 5 e n P 6 H g K T e R e 3 J B s N Z f U / 1 8 B x 5 D 7 x E i 8 M j r v p d X N 0 O 7 e m g 1 p 7 u B 4 L f / Y o v c l L Y o E g r 2 q 2 n J y u M G v i O l e z i q O H + n 2 7 f f / E L N c o m 4 3 F R y L C 0 u 9 s M d 7 n z X t Q 6 / d a Y g I G f E 2 / e f w m Q j L n y S 0 A m i s j 1 c / P 6 S 0 D J d l 3 y 3 K E o Q i n H e K 9 + p l S 9 U n d q Y S t k e V a v X Q s T o t S 2 k r d 3 v b E + K o y Y u Y q 5 i C M O / / 7 w K z U N e f j 5 v Z e 0 e y / y h z u H X 9 x 7 m z d + f f j v a j L z n X s / v / f z Z P / L h 3 c P P + 7 t 4 A 2 v q E n P w z t 8 2 L 1 X D v / E h 7 3 H W 7 V k 8 l P N d 7 6 s p j b 5 8 1 f 3 3 j r 8 U u N D V c 3 v c j V 3 D r 9 c 1 A 7 / T v u J d v g N l 7 n L / 0 / K c 1 X q + G + S y / i E j / q E T / E G f / 7 y 3 i v a 4 Z e H f + Z C 7 9 1 7 7 d 4 r Y w M Y 2 0 3 m e S b + E L E 9 I Y D Z 3 F o / u Q H M 4 f s D N + v O v f d m C m W M x 7 b u i P T j C 2 W M k m v q 5 O m l o l B m o N C j h T J T / D w x P B N Y H N f 0 f w 5 Q 9 2 Z 8 d D O y X E G Q s 3 M 9 1 J b 5 u W t y h 9 P t h R 7 q h 4 1 / 5 V f u q 8 7 r m / Q F / C p + p v E b r t 7 m z + f m 5 4 z 1 j U s 7 T 1 1 8 7 t T E P I c f H H 6 q O r t O P 3 e 7 + / Z O F Q b 9 Z F T 8 8 5 O x g c 9 P H j X i K R V E P C o j Z 2 + Q H R H v l K x 5 i X d 6 P 1 W s X 9 B 1 k w e l g d H w 3 l t a M t h 9 2 f k 1 b 3 B U P L w 7 a q z k / / x J 3 T 4 1 5 h W N k n y e v 8 2 / S 3 e n + k 2 l c 6 H d I G b 1 l p q u Z K T i Z + N m f D 3 B i 1 Y W Q o q j p s O / 6 w 3 M 6 k X / c + + a 7 7 0 1 b S j V u w p 1 + s K Q y j J K n l E c U h 1 + l P D A a 2 k n 1 L m m F A 9 4 R P u c p V f / f F x w 0 Q X p F e p x 2 A w Z k F V w O f L q W 2 P D M s t w b H N C W D b Y Z W u b z X A v a u 9 N j s r S u 9 Q t P 9 2 P O s w w 2 2 t L Y 6 I z y Y p 8 a q O z h 8 m q k O 2 Q H 1 N g 1 v l w M W r F v f G i s R L W w j j U b u 3 V 6 q 0 n z q x t r 5 1 b D q O K e m o 7 S U 3 O n W + 3 o j q f f 7 U e R z E f c 2 Z g + U h j v X H j 4 Q / m R 2 z m Y 9 d a G 7 V q V 9 R Z D u 4 r 0 6 + A 7 3 N S X E 1 2 r S s p Z 6 q Q o 9 f h w 5 m N o / o L a 7 M 1 y r / q u q 7 n m I Y R W F Q y A 8 + u X i u R W z G t 4 K p Z U R N N a a V M 9 7 c q Y e 3 J Z r B / X b 0 7 M y u n C i S L e x / 6 6 K 3 G z W S W b 7 b 2 p T 1 K 7 + C 0 q m U 1 h 1 h / + N o G j v f L S 8 0 m R w e q a a 3 Z 2 9 W 4 W a 8 1 g u p W M s L M d C n p D U k O 5 G e 6 q 2 z 3 R 4 / + h v K F q N m K n 1 W X 3 v m U b n m u t + W 5 N K p 6 N h k Z 0 k / J h u e Y x b x 0 C x d Z G D z f w t C F d 7 v p O C n C 4 l y M 9 q J 4 x s f Z L r m l b n c + X B F L v L + f R g u z P t 3 L K + u X w l t x e W G g B h 4 H r / 5 3 J o w k 9 p + p t r T n 4 N G z d 3 y 3 L u 6 R Z 6 4 u 6 U / q r W j 3 e j x r s 4 y K 6 z h X K 9 5 Z + 6 p X P c t h r H X 2 q m N Z Z 0 s e V a + 5 g V 5 x X c a 6 X u U 8 D k T h z R l P o i 5 v K + Q Y o J L 0 M J 3 R Z 9 Y a U n l W q x x F q O X 9 D 3 m 4 e h o u R L X w E e p I w o R H r G O T C z z U 4 U 9 H L R 7 3 H + I G p C / d J s c n e z x O N l v + / w c C 6 x A v k t M G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 C E I C   L e a d i n g   I n d i c a t o r :   E u r o   A r e a < / N a m e > < D i s p l a y N a m e > C E I C   L e a d i n g   I n d i c a t o r :   E u r o   A r e a < / D i s p l a y N a m e > < S e r i e s I d > 4 1 2 7 3 6 9 0 7 < / S e r i e s I d > < C o d e > S R 1 2 5 4 7 6 3 0 7 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 C E I C   L e a d i n g   I n d i c a t o r :   C h i n a < / N a m e > < D i s p l a y N a m e > C E I C   L e a d i n g   I n d i c a t o r :   C h i n a < / D i s p l a y N a m e > < S e r i e s I d > 4 1 2 7 3 6 8 8 7 < / S e r i e s I d > < C o d e > S R 1 2 5 4 7 6 2 9 7 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 C E I C   L e a d i n g   I n d i c a t o r :   U n i t e d   S t a t e s < / N a m e > < D i s p l a y N a m e > C E I C   L e a d i n g   I n d i c a t o r :   U n i t e d   S t a t e s < / D i s p l a y N a m e > < S e r i e s I d > 4 1 2 7 3 7 0 0 7 < / S e r i e s I d > < C o d e > S R 1 2 5 4 7 6 3 5 7 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 C E I C   L e a d i n g   I n d i c a t o r :   I n d i a < / N a m e > < D i s p l a y N a m e > C E I C   L e a d i n g   I n d i c a t o r :   I n d i a < / D i s p l a y N a m e > < S e r i e s I d > 4 1 2 7 3 6 9 2 7 < / S e r i e s I d > < C o d e > S R 1 2 5 4 7 6 3 1 7 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 M a n u f a c t u r i n g   P M I :   H e a d l i n e :   s a :   E u r o   Z o n e < / N a m e > < D i s p l a y N a m e > M a n u f a c t u r i n g   P M I :   H e a d l i n e :   s a :   E u r o   Z o n e < / D i s p l a y N a m e > < S e r i e s I d > 3 9 8 2 4 5 2 8 7 < / S e r i e s I d > < C o d e > S R 1 1 2 1 7 2 0 1 7 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 M a n u f a c t u r i n g   P M I :   H e a d l i n e :   s a :   U n i t e d   S t a t e s < / N a m e > < D i s p l a y N a m e > M a n u f a c t u r i n g   P M I :   H e a d l i n e :   s a :   U n i t e d   S t a t e s < / D i s p l a y N a m e > < S e r i e s I d > 3 9 8 2 4 5 0 0 7 < / S e r i e s I d > < C o d e > S R 1 1 2 1 7 2 6 1 7 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 M a n u f a c t u r i n g   P M I :   H e a d l i n e :   s a :   C h i n a < / N a m e > < D i s p l a y N a m e > M a n u f a c t u r i n g   P M I :   H e a d l i n e :   s a :   C h i n a < / D i s p l a y N a m e > < S e r i e s I d > 3 9 8 2 4 4 9 4 7 < / S e r i e s I d > < C o d e > S R 1 1 2 1 7 2 3 8 7 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 M a n u f a c t u r i n g   P M I :   H e a d l i n e :   s a :   I n d i a < / N a m e > < D i s p l a y N a m e > M a n u f a c t u r i n g   P M I :   H e a d l i n e :   s a :   I n d i a < / D i s p l a y N a m e > < S e r i e s I d > 3 9 8 2 4 4 7 6 7 < / S e r i e s I d > < C o d e > S R 1 1 2 1 7 2 4 3 7 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 S e r v i c e s   P M I :   H e a d l i n e :   s a :   E u r o   Z o n e < / N a m e > < D i s p l a y N a m e > S e r v i c e s   P M I :   H e a d l i n e :   s a :   E u r o   Z o n e < / D i s p l a y N a m e > < S e r i e s I d > 3 9 8 2 4 4 9 3 7 < / S e r i e s I d > < C o d e > S R 1 1 2 1 7 1 7 5 7 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 S e r v i c e s   P M I :   H e a d l i n e :   s a :   U n i t e d   S t a t e s < / N a m e > < D i s p l a y N a m e > S e r v i c e s   P M I :   H e a d l i n e :   s a :   U n i t e d   S t a t e s < / D i s p l a y N a m e > < S e r i e s I d > 3 9 8 2 4 3 9 5 7 < / S e r i e s I d > < C o d e > S R 1 1 2 1 7 2 2 1 7 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 S e r v i c e s   P M I :   H e a d l i n e :   s a :   C h i n a < / N a m e > < D i s p l a y N a m e > S e r v i c e s   P M I :   H e a d l i n e :   s a :   C h i n a < / D i s p l a y N a m e > < S e r i e s I d > 3 9 8 2 4 5 2 9 7 < / S e r i e s I d > < C o d e > S R 1 1 2 1 7 2 1 1 7 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 S e r v i c e s   P M I :   H e a d l i n e :   s a :   I n d i a < / N a m e > < D i s p l a y N a m e > S e r v i c e s   P M I :   H e a d l i n e :   s a :   I n d i a < / D i s p l a y N a m e > < S e r i e s I d > 3 9 8 2 4 4 5 5 7 < / S e r i e s I d > < C o d e > S R 1 1 2 1 7 2 1 4 7 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 C o m p o s i t e   P M I :   H e a d l i n e :   s a :   E u r o   Z o n e < / N a m e > < D i s p l a y N a m e > C o m p o s i t e   P M I :   H e a d l i n e :   s a :   E u r o   Z o n e < / D i s p l a y N a m e > < S e r i e s I d > 3 9 8 2 4 5 2 2 7 < / S e r i e s I d > < C o d e > S R 1 1 2 1 7 2 0 6 7 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 C o m p o s i t e   P M I :   H e a d l i n e :   s a :   U n i t e d   S t a t e s < / N a m e > < D i s p l a y N a m e > C o m p o s i t e   P M I :   H e a d l i n e :   s a :   U n i t e d   S t a t e s < / D i s p l a y N a m e > < S e r i e s I d > 3 9 8 2 4 4 7 9 7 < / S e r i e s I d > < C o d e > S R 1 1 2 1 7 3 1 4 7 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 C o m p o s i t e   P M I :   H e a d l i n e :   s a :   C h i n a < / N a m e > < D i s p l a y N a m e > C o m p o s i t e   P M I :   H e a d l i n e :   s a :   C h i n a < / D i s p l a y N a m e > < S e r i e s I d > 3 9 8 2 4 4 3 5 7 < / S e r i e s I d > < C o d e > S R 1 1 2 1 7 3 0 4 7 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 C o m p o s i t e   P M I :   H e a d l i n e :   s a :   I n d i a < / N a m e > < D i s p l a y N a m e > C o m p o s i t e   P M I :   H e a d l i n e :   s a :   I n d i a < / D i s p l a y N a m e > < S e r i e s I d > 3 9 8 2 4 5 0 1 7 < / S e r i e s I d > < C o d e > S R 1 1 2 1 7 3 0 7 7 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 W o r l d :   F A O   F o o d   P r i c e   I n d e x < / N a m e > < D i s p l a y N a m e > W o r l d :   F A O   F o o d   P r i c e   I n d e x < / D i s p l a y N a m e > < S e r i e s I d > 4 5 4 6 2 5 6 4 7 < / S e r i e s I d > < C o d e > S R 1 3 8 7 3 9 1 4 7 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 C o m m o d i t y   P r i c e   I n d e x :   E n e r g y < / N a m e > < D i s p l a y N a m e > C o m m o d i t y   P r i c e   I n d e x :   E n e r g y < / D i s p l a y N a m e > < S e r i e s I d > 4 0 1 3 6 6 1 9 7 < / S e r i e s I d > < C o d e > S R 1 1 4 1 1 1 4 6 7 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 C o m m o d i t y   P r i c e   I n d e x :   N o n - E n e r g y :   A g r i c u l t u r e < / N a m e > < D i s p l a y N a m e > C o m m o d i t y   P r i c e   I n d e x :   N o n - E n e r g y :   A g r i c u l t u r e < / D i s p l a y N a m e > < S e r i e s I d > 4 0 1 3 6 6 2 1 7 < / S e r i e s I d > < C o d e > S R 1 1 4 1 1 1 4 8 7 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 C o m m o d i t y   P r i c e   I n d e x :   N o n - E n e r g y :   F e r t i l i z e r s < / N a m e > < D i s p l a y N a m e > C o m m o d i t y   P r i c e   I n d e x :   N o n - E n e r g y :   F e r t i l i z e r s < / D i s p l a y N a m e > < S e r i e s I d > 4 0 1 3 6 6 3 0 7 < / S e r i e s I d > < C o d e > S R 1 1 4 1 1 1 5 7 7 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 C o m m o d i t y   P r i c e   I n d e x :   N o n - E n e r g y :   M e t a l s   a n d   M i n e r a l s < / N a m e > < D i s p l a y N a m e > C o m m o d i t y   P r i c e   I n d e x :   N o n - E n e r g y :   M e t a l s   a n d   M i n e r a l s < / D i s p l a y N a m e > < S e r i e s I d > 4 0 1 3 6 6 3 1 7 < / S e r i e s I d > < C o d e > S R 1 1 4 1 1 1 5 8 7 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 A v e r a g e   W o r l d   P r i c e :   C r u d e   O i l :   U r a l s :   p e r   1   B a r r e l < / N a m e > < D i s p l a y N a m e > A v e r a g e   W o r l d   P r i c e :   C r u d e   O i l :   U r a l s :   p e r   1   B a r r e l < / D i s p l a y N a m e > < S e r i e s I d > 1 8 0 1 0 5 2 0 2 < / S e r i e s I d > < C o d e > S R 8 9 2 8 9 9 7 7 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 W o r l d :   C P B :   M e r c h a n d i s e   T r a d e   V o l u m e   I n d e x :   s a < / N a m e > < D i s p l a y N a m e > W o r l d :   C P B :   M e r c h a n d i s e   T r a d e   V o l u m e   I n d e x :   s a < / D i s p l a y N a m e > < S e r i e s I d > 3 8 2 6 5 8 7 6 7 < / S e r i e s I d > < C o d e > S R 1 0 0 8 6 6 6 5 7 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 F o r e x :   B a n k   o f   R u s s i a :   R e a l   E f f e c t i v e   R a t e :   M o M < / N a m e > < D i s p l a y N a m e > F o r e x :   B a n k   o f   R u s s i a :   R e a l   E f f e c t i v e   R a t e :   M o M < / D i s p l a y N a m e > < S e r i e s I d > 2 3 8 4 0 1 9 0 3 < / S e r i e s I d > < C o d e > S R 3 6 8 8 1 9 8 < / C o d e > < O r d e r > 2 4 < / O r d e r > < / M e t a d a t a S e r i e s > < / M e t a D a t a S e r i e s > < L i n k I d > b 8 8 8 9 7 4 2 2 a 5 1 3 4 a 9 6 d f 3 1 8 c 4 5 a b 4 c 9 3 < / L i n k I d > < / M e t a d a t a L i n k > < M e t a d a t a L i n k > < S h e e t I d > H a r d < / S h e e t I d > < L i n k > m U o C A B + L C A A A A A A A B A D t n W 1 v 3 E a W q L 8 v s P + B E J B F g m t J f C d b 2 9 F C b 3 a U s S x F k p 0 x F g u B 6 q Y k b r p J X b L b t r 4 5 z k y S u 5 m J 5 8 7 k Y g a D O + P J 3 M H F / b K A 7 Y l i x S / K X + j + C / t L 7 j l V J J t k k 2 x 2 t + S w 1 b W z S d S s F x Y P q 8 4 5 D 6 v q V P V f H j Q b 3 D 3 T 9 S z H f n 9 G m O N n O N O u O X X L P n x / p t 0 6 m B X U m X 9 Z r K 4 9 q J m N L c M 1 m m Y L M n N Q y v Y W H n j 1 9 2 e O W q 3 j h f n 5 + / f v z 9 2 X 5 h z 3 c F 7 k e W H + 5 x s 3 d 2 p H Z t O Y C T N b g z P P W r b X M u y a O b N Y X T k y 7 E N z 1 W i Z m 2 7 d d G k 1 7 8 + s 7 6 z P r Z h W D R K M D c M 2 D k 1 3 b r n t W b b p e W t 2 y 2 p Z p j e z e G A 0 P L M 6 n 6 h j s X r d c r 3 W r t U 0 N 4 9 N + 6 Z l f z J S t X 2 1 B K 3 d d C 3 T b h k t k O Y Y 7 Y 3 U E l S 8 7 D T q O 6 2 T h j l G t W E d U G m 9 u W G 2 j D o U H q 7 C 6 o p r g j R X V j f u 0 E 6 z K M 4 p c 4 I C 9 0 g m 9 L I u t 6 1 G 3 c 8 4 J 8 i R v D T F z 4 m v C Y W 6 K P K i M M t r s w K / K 1 Q W R G V B F u Z k X Z N k 8 b / x 0 g L P B x W E B f w K S C / 1 b 8 / N L 1 Z v H 9 f T 2 9 q X 0 M v a 1 9 Z E i p 8 z r a 0 i v 8 B r C 7 I 4 J / G C p I t K 0 N h E C b + G Z G N v G l 5 r x 3 T v W T W S b a d l N I 9 J 7 b z G V w R F E G S 1 O p + a C c T R e 5 2 L 1 U 1 4 y y b 0 I A 9 S W 2 1 v y P d r 2 C e 7 J 8 f Q z T x r o Q V / v D 8 D o 3 z B a 7 m g E W Y W d 6 v z f g a W k + V k O V l O l j O e c z 6 h f h e r q 5 Z X c 0 D B 2 m 3 T T x l K J a N t 2 D b 3 D W / k 0 t C i b f O e B R W s m I 3 G 8 O W J p V q q D e / U C N X 5 S F m / o t H a c M f y 2 k Z j q W G 6 r W E t W u + u s W r I 6 7 p l 3 t 9 0 f e H c h G K 7 4 C j t H l l u 6 2 T V O P G q 8 8 n 8 V f o K b o E f v L j i g K / q t q l c P n b c T z z u j t F o m 9 y 6 X T c f L H A 7 k I n b a B 1 x W 3 f f F 9 A P i J S t b j v 3 1 8 H N k L T q P P 2 z u u I 0 8 A o Y c / K H f 6 c V p w 4 + h q R q g s b z U l A H u Q o l 2 n b L P S E V b r c 9 z z J s 7 r o J b i 7 x H L G i X r r / J n w x X J Z I 4 M n b O C i M B r f l O n V f N k Q e 3 L v r W + v v L X A i L + j c M v R m 7 q 5 p u A v c 5 s / u r K 2 K I 0 p L S p O W L O u K L l Q q 2 r R L S 7 1 a 0 t p a L y y P B W 7 D s k E 1 c / 8 E / v E / c x + 1 D d c 9 w d / v b n z 0 X r G u J W c K S 6 + o V 0 1 Y h t 0 + M G q t t k t l d H B Y U E h K j p D 0 a R V S c t h N t p C u u 6 Z 1 e N T i d t u u 7 d w z 3 b G s m 5 p p 3 V S t / N Z t L F E k e 8 V k i 2 L L 8 D z T B o f r Y v q F l i Y M i R c E S R J 4 + Y o L I 9 k z p l o Y C h N G T x g y E 0 Z P G N K V E s a 2 2 T K s B r f r G n X z Y n S o n m l Q + E r 5 D c r 4 8 k i q 0 W m X R 1 K T T r s 8 k s p 0 2 u W R 1 K f T L g + R y S M m D 4 H J I y Y P n s k j K g + x w u Q R k 4 f O 5 B G T B / N P 4 / J g / m l c H s w / j c u D + a d x e T D / N C 4 P 5 p / G 5 c H 8 0 7 g 8 m H 8 a k 4 f A / N O 4 P J h / G p c H 8 0 / j 8 m D + a V w e z D + N y 4 P 5 p 3 F 5 M P 8 0 L g / m n 8 b l w f z T u D y Y f x q T B z + 9 / u k C d 8 u B 9 j p O P V j 3 6 h W b 4 q 6 k i k j V N F 3 Q p 1 R E S a + N i W j g R D g T 0 c C 5 c S a i g d P l 0 y S i E V Q 1 m v s s + a h T K J + k n m b y y V f S T D 7 5 G p r J J 1 8 9 T 7 h 8 P j 5 y G q Z n N M y L X C G K S J q y Z F a R 4 X 9 K + T e A X Y h M + v Q w k 0 m / 7 m U y 6 d e 3 T C b 9 O n a y Z b L V 3 m 9 Y N W 7 F a J l k S 1 8 g k 1 G 1 a / r W b b Q 4 4 g R s 3 R 5 T G n 1 6 d a q l 0 a d R p 1 o a f b p 0 q q X R p 0 U n X B q G V e d 2 a E g q j 9 s 2 w Z 6 4 Z p 1 r O d y W c 9 x u k H a N q l F T A x Z Q y Y h T J Z k + 7 c o k k 6 V p m W S y t C 6 T T J Y G Z p L J 2 A P F J J O 1 G 4 p J J m t f F J N M 1 g 4 p J p m s v V J M M l m 7 p p h k s v Z P M c l k 7 a R i k s n a U 8 U k k 7 W 7 i k k m a 5 8 V k 0 z W j i s m m a y 9 V 0 w y W b u O m G S y 9 h 8 x y W T t R G K S y d p z w i S T t Z p + w i W z d O h a t X a j 1 X Z T g k O P O p 2 S G t K Y 7 D C Q 5 f K L Z N s E U X x s H E J P i U n B s Y e d P E k N y I t y 4 J U J k A O G n X c a F h 4 h U + d u 4 M S j 3 T T t F g y f e 6 b d N h e 4 k 1 Z 9 g d u 0 G n 7 w 6 x u G F 6 Q V l E 9 q a F p Z U Q V e E s s f + r q Y f P x f n P m g 1 o g L q 6 C Q U s N P + k L S r o i Q V p z m s W G f o A I 6 s F r c r v G g o K Z J 3 c s k i K r C V x R e n y 7 h 9 P W c a R A O a G j r n l W H W u D P m g N 6 G u T D v b u + W z C w v J C 6 v Y I K S Z 1 W I f X 1 p K s p p L U H x + A J W u D 7 U E E V 6 z F i 6 o J v Q Z B 1 Q Z z g Y V V M G M m e M e n C w I M Z t l z z H v X u s l 2 7 5 N c F M X V F q l q R d F n k h b I / N v F w b 6 x u L X B 3 n E a 7 G T 9 I 6 K O W O 9 R C G D F 1 W Z m k K Q p 0 A r 7 0 D s p Y s k h + w p 1 i W f R N Q k + 4 L E A f O m 7 L G 8 Y w p H 4 J Q J 1 Q 0 c u v E w Y + b 9 / s 3 2 Q / 7 3 p z 6 P e b + l k D n r e i T Y D O H / i 8 / e 9 3 o p / 3 p r H v t F 3 u u u P W T G 7 V b B p 2 0 d e c + t V G E H V d 1 a X y u z R F n 7 v / d U / 2 c y 8 7 Y L a W 4 J + V p Q X w a 5 1 6 x v e V P k 8 u / X g P t c K L i i K W 3 k z R T 7 Y m m G b X q o U G G 8 Y n P 8 R R k K k f C i R 4 8 Z q g S K U X w S o A r d e y a t w u d H z L a 1 I h F H z 0 V L K V F V 3 X J E W + U o / e h 2 4 T / u g n t t G 0 a h 7 n H N C + j y B n N Q 3 3 h P v A w b N Z D 4 u N f y m V Y G V F l X W Q w p U V Q 9 8 B p 5 M t h l v t 5 j 4 o Q R D C 5 s G B 6 X r c g e M C t j R G 7 h W p f A / i U A R V K v + O U y j L L b V b T t P Z t x o m E U R B c y h l n A t c k Q X 1 A q c z o 6 0 P 5 H D D N Y 6 P d q 0 W N H j Y Q 5 v B 2 z F r h t c i t Q 9 d O i r p 3 W M q 6 0 D O Q 1 d 2 2 z P d z W N 8 / m G P j y Y n O x 8 b N R P l h V W t O v f t h m P U 8 X x v C 9 W 8 t 3 h g N D y z O p + S U g V P 4 B i k C X U t O 4 3 6 d c d u B b l T U s K 6 1 2 1 4 e r z z s u N 8 k q w + n l g l L 4 i 8 K p B 3 0 w j r 7 7 t e 3 T l y 7 m / a j Z O d 9 r 5 X c 6 1 9 s 7 6 6 H O R O T a u C b E y / N P k U h 2 e k Q k N 6 V 6 s r b Q 8 6 d O R K v T 6 3 s T F 3 A v 8 H P S 2 Z W F 0 1 a z D u G 1 s N E K i H J x L H L 1 R x e B x Y r R X 8 0 G G H g k 1 c r X 4 M j 7 Z r P g g f N f x d 3 Y R h Y L d I R 1 + 3 g / w t F + c + U 5 P i B W D M h f f s T y D S i F x e 8 m p + 1 S k J y c y r c C 1 4 j / 0 p 5 N X g U 1 6 3 G i 3 T j b 6 U y N V 4 9 9 g 5 M s 1 W a t + g K d V d q 2 l e d 4 k X f o L 3 r M 7 3 r l S h j 7 o t v L o o 8 r w 4 y w v w / 7 s 8 v 0 D + H + 4 c J l f X 7 D r 5 g + d J p n i + I L E K q n 5 z H w b Z P f J M J P 5 K 4 l I V n q K x 3 D D s T + D q x 1 b r 6 N Z S 0 P q U l C p 9 5 s z 8 / W n V V c s 7 b h g n 5 H I o l + i 1 6 r p d a 7 T r J l W W 6 / Y B 6 Z T Y N v o a M 5 O r f Z d u w v h e r B r 2 C S p 5 7 o F n L b T g j / d n H n j 1 B T z T 2 z 6 c W a z T e 9 + 2 r V Z 1 3 s 8 6 q I w H H i N V N Y W L N E D D 3 j 7 G m Q N 8 v Z F i 8 x m t X j U P j H a j t W O 2 W l B B T 3 s l L l c J r K 7 Z h z c N + 7 A N 6 j G U f v J 6 2 C 9 R g e y 6 h u 3 h H c 0 6 v X + y i 6 Z n q g Z v k 2 r p R f q K N 9 u k E 9 J X 7 E B q d T 6 R r 7 p r 4 i c U o 7 E B b b e u t 2 2 y U C Z Q 9 a C u N 4 z W k f 8 T B n 3 D r A W C w M S g c F g u 3 r a g 6 Y O y k e E b s e O 0 O y U u k k z 4 N D C 2 m s e R P L 1 r V X z O D T D i j R W j Y e 1 T g x 0 q u b S 0 6 n z E s g X 9 l D z d c F Y u e A t b h g t 6 6 W f m y S I M 4 N 4 P / z r p V 0 K Q Q H s Z 8 T l 2 t i V F l T Q 6 / 4 I + S D i p B Y 9 J l y 4 R O 8 r d M R p t M 3 M Z E 5 W T P 2 Z H q y J a u H r d N f 9 7 2 7 R r J 6 R R G 9 B 1 Y x f i 6 a C S D y 3 b a P T l C x N 6 + a k 1 b J x E c t J n v u n U I G P n z 5 1 n 3 f / o n H Z e c 5 3 n 3 a 8 6 P 3 b O O 6 8 6 b + D C m 8 6 b 7 l f d X 3 L d h 5 2 n n W e d 8 + 4 j D l O 5 7 q f d R 3 D t v H P W f Q T Z X n V / h V e g 8 G c L X O e b z h k U f N p 5 D f 9 9 2 X k K V 3 7 L v c N 1 X k I p K H G O + T q n U N 4 v 0 f 2 6 + z / w 3 t 3 P O C h y C p c f d z / H H z / C H U 4 7 3 0 G D v o N c m O f v c G v 8 V + e 7 z l M q f v o A 1 V 1 j v 2 E S I e 0 u q 4 q M y 1 1 6 l 6 p E G 8 0 T 5 w Z X p p G L 2 7 d 3 i E 8 T X s A + h S v 7 y I + V t f W V r e 0 N o p P C i 0 F 5 9 J f a Z L D e N E 6 c d u T 3 D h U u v R n p d P Q q d l a a a 3 E 3 0 H P + 7 1 j q q o n O D N U U S 9 C J 7 p n x 3 N H 0 r I L + K / 1 N 5 y W I 9 w x E D a + i + z i z H l + A P Q M q V C p K E f s q 8 i J k U j L s 6 8 2 Y l v c z a / H M i T z V b R M Q 6 x N v 8 V 9 X N u + s r 8 4 K l d n 1 j a 2 l l d 1 / A 7 r w k 0 i 9 S 5 7 n 1 C y i U H y T U e + J m X 6 l 0 A Q t E o w C O c Q f a G m Z k k l + T b v G I f G f o 6 n + N R 9 J / I 4 U I s o I P B P 5 4 b + 4 v 8 A I + R R G y h m + t L 7 k o E B 6 P m g 6 M c j Y E C K S 0 D w v 0 h Y 0 O O w A J t d z + Y M F r S C r X u Z I Q b 9 V f 8 O R C I M T 9 Q C M d t q p c E C / 6 n 7 W + R 5 U w 1 M y M K F F n + H g 7 D 6 k o 5 u q E B i w P x C V A Q n Q J 8 l f q B r O o j f 1 n y 9 U U N G + 3 q + + Y i M h 7 a r f 7 v 8 F j T s N 1 c o X w W D I L t G r 7 I b r t I / 7 N H H v a k r O V J 3 c n 5 o o S U T e / 4 i 9 t J T 8 B R 8 v k T / o z O j j L W b Z I p J Y T c 9 C 0 y I Z / X Y 8 v x Q F 3 3 e f H t 3 C M I X m R H + G o x b U P v o A 4 d x S e K X 6 8 Q 5 5 c Z / w e x E H w L + I R L D l W H Y L M A / N R + 9 n F c o K e D f y 3 + p 6 E 5 w S U j N 5 N 3 A 9 c a X 6 g e G t P W g F K u t u d T 5 + A R p 6 b I A y c H r c F F 6 g h q z 3 w s h P b v v 2 3 N o y 4 A x Y 0 p 6 l 7 p n k a 1 l W m 5 h q e B d n K F + O j N / H g b 3 G U U k H I j f T + T b d m n f O Z / r N u W 9 Z k 8 a X P H q y u V n u U K Q O F A d J T 3 V H o n 7 H G d f 9 H B + u + 1 W m + 4 G t 6 6 s u e o O 4 g 0 Z d M 8 O u 0 4 + e s b J h M e o w r i i i r l f C H L 5 f 4 R x b t U i 7 M 8 W I j S d v 5 j v y N r 6 H f 1 5 T 8 X d / B b K I V 9 O r N t 5 a 2 s 7 g I w y H L X H c S G m / I P W C t h R B k X U / l b Y W X e p 9 w z P T b Q 0 u Y G p a 7 S b h / U S + W F H f p g X 5 u S A t X r B X J v C 2 d t a X e l l o i z Z d s E k 4 U O k f 1 Y B X i C + 1 7 g U / g 2 E S u Q K p g B U 1 3 H R h 9 m f r T w q r j u h 7 Y t z x 2 8 b B U r 0 O C J n + x S C W o 7 r S d l 3 q Z 9 v 3 T N d D D 6 R 9 j F P i w c 2 z M 5 B v e t G v q 5 S F o s T V + 7 2 + G k + H 3 5 F U 8 E L i y X i B p B P 9 7 C d R X b 3 u 4 R c W i k u 3 U D i 9 n 1 W j 1 m o b j c 0 D l M S B / / G T / r K 8 4 G M o Y V L b b D q 2 V a O v h b p s P g g T L 6 O 9 b x P f B t y L e W o 5 V o w W q O T 1 1 Z 9 v L C / t r F G 7 Q a 9 V 7 1 C x + P 7 4 P Q v e P P 7 9 8 c 6 a 6 z p u q o L u p Q T Z N g A H Q e m S r 7 b + m w 0 z 0 V Z S e K z 3 O k V w I T A L F w C R g i S I u k Z i R 0 Y w E l C v j R 8 7 U r b C c O + u b 6 2 / R 2 Z W d W 4 Z x g G H X y g X u M 2 f 3 V l b F Q s R 5 k X W X g 7 4 / E P n S e e J 3 2 p 0 J D s v 0 E U k X m P U H S D G 7 4 + d 3 3 b + s / O N m A t / M o O / U e E P X s J l w Z 8 6 K 0 q D 4 Y 8 K d j D j y b K u 6 I C q W h 7 j R T I x x m O M x x j v q j G e m M 1 4 w l 7 M P v d T n n a R k H f r Q i B v e X k J V C U Y u j / A S 4 a R C F r 8 U y r B c 5 D s V 9 0 v g e + C w U a k S J P O w G I + R 3 k G E H R J X 1 y h 2 i c h U C I Q c t 1 f w w g / J + 0 B O o S + C X W R K z 9 k 0 m Y h f A w E k e P s x P f T u u Y 9 y w E z j A 4 P P Y R h / y Q o f T K A N i P C B r T M k u k g s M x p 6 g C u V H V + A F c + S e 0 B p 1 l t P c 9 D y k g 7 B x J k B b f P T g B B i o w g G U H G C b J P / Z e b I S t a g i F x S 1 l B j l v g N i w b I 3 v T P e E f t Q 3 X P c H f 7 2 5 8 9 F 4 q Q l 5 c 5 Z N L k O T D 5 n n n G S j V L 9 C x p V 9 P T 6 G o / + 3 0 z D d l P 0 J 9 p 0 T 5 / p J 7 F 8 o 8 e Y / B J 4 N P R d c r 6 m D 4 p J k Y f D L 4 Z P B 5 1 e B T y o Z P c S 9 m 2 B l 8 M v h k 8 H l F 4 V N i 8 M n g M w 6 f f e q / x P A p i 5 q s j A W f h t 0 + w F f h U i w 8 O L w I 6 E y r d K J h E 9 e 0 0 M U s 4 K K C j Q O t T i z h W b Y q f Q q 8 + W f G m 4 w 3 f Z T U i / C m z n i T 8 S b j z S v I m 3 I 2 b 0 p 7 M V v O e J P x J u P N K 8 q b M u N N x p t x 3 u x T / 2 X l T U l R Z V 4 X Y 7 Q J p t 0 6 P G o N P u O 9 n y k L F y 0 H O f 4 O n M j P Q H 2 d 4 7 w j q J K H Z F 8 D 2 T P w t P M G 9 M q P e B G d y p 9 g y y T G Y G U g O S p I 8 v x P u m W y K E i S T Y + q V m B n J M 3 E Q J K B J A P J q w a S S j Z I y n s R I 9 2 P k a J S P o 7 c X e J 5 H Q z m s N a 1 E J v 5 l a c 7 G g N Q 6 6 / J O / t f g Y N v v t D O l + T z 8 V M K j m T Q 5 2 I X i e G B 3 n F w 1 F C 7 i U H J B i A X L 4 s D k K u v p W S z 5 a f Q Q x 9 3 X u T v U A y b R L Y n 7 p o N s + Y 0 m 2 3 w f g 2 K J o O 4 S 1 Q q 0 k R w l 8 K 4 i 3 F X n L s S 2 r K s 1 K X x g q B r U o y 6 t g z P M + 1 D e K g R u G u I w u U g r y e g Y 1 G B P M W t 1 + Q z U t k I T K j w g i Q x B B s j a o 0 + E Q g m w W C U J I G X 8 x A s k o k h 2 J V F s I 3 N W 7 s f 3 L z L m G s K m E v P Z i 5 l L 2 K i U 5 h L F 0 r J X B K Z I R v N r h Z m L 7 h J l r P B 6 G u a 6 E t l 9 M X o K 0 5 f C b 1 Z V v r C O D Y q D Y w f 0 t e 2 2 T K s B g f D F 1 o y A o A N V 7 4 c D P b n q G V A U / E C / I M z 4 i U Q D + w R S U V r + x y 1 8 d s G M E X Q 8 e w a x l 8 j 8 5 d 8 e W s p K x c 8 B c Z X C k y B 0 U y M v 6 4 s f 7 E p s K n F s U o 2 j q l 7 E Z u d E h w U T z w q G Y 5 t f 7 g U R g c d x s Y W w r C g 8 l S f Y 3 A g z + H a k 0 9 g G U 3 I 4 y 9 B 5 Q c t O P w z d L V H p A k w P K 4 l 2 0 k 0 W a y d c A H D e Z 4 T m D x N q D K C l h j / 8 y n W 0 D n N o 7 e P j 5 y G 6 R k N 8 1 o g X K Q 4 8 I B N s u t l I L v p + m Q E + N Q Y u z F 2 i 7 N b Q s m W l d 0 U q c K r m j w y u y 1 w t 0 A Q 1 x 2 n H q y T 9 s b F u d Q q G e H F F u 7 / C S 7 R 1 e L f k Z u d R 2 I x + 9 G x Q V G H S v 9 h 9 y u G h Z e G h Z e 4 x e 4 i s V D V N F 3 Q B 2 B h L x P D Q o a F D A u v G h Y K f D Y X a n s R f + C y D 4 1 g X M i 4 8 M p z o c 6 4 k H F h n A s T S r b c X C i N w Y U X z I S M B / M 3 c p + R y 8 8 J 9 w V o C F 7 n S w z F c o 0 j x x t R 9 Q w O 5 j W O q G k M 7 f K S c S H j Q k A + t Q g X q o w L G R c y L r y S X J h z m K C + F / E H G B c y L m R c O C Y X V h g X M i 6 M c 2 F C y Z a V C z V B E L T E c Y D h q B 1 9 u e f Q V Z S P / / A g B V 9 r l m O 1 p y p X G L 6 N E f C k X z G W c r e d I s P / l P x j A i O Z G L 4 x f G P 4 d u X w L e e o h s p e x G y n 7 L 6 T l R L i 2 0 o / v g 0 w s A X R j V a c 5 W 8 M Q W 8 D m 5 N P b t k t y N 1 s J 9 M j e R i 8 / Y S n u f O M 3 h i 9 x e k t o W P L S m 8 U M J V 4 n J T 2 f g M k F Y 7 T Q B E V i 5 N S v H A p i S 1 N 5 9 F Q z D 2 t 1 3 3 8 1 t l N l D W V s d s Y U 2 / q 5 U 2 9 6 R c 8 9 Q a k O X j q j W Z i 7 H Z l 2 Y 1 F S p k i W M s 5 5 0 D g 9 y J m O m W y j S 8 j r V 1 P p b V i x r U g t 9 F b Z P k b g 7 m t E N z k I 1 v i 5 g O m 2 R R J Z a T 2 E 5 O a w E i N k V r i 2 P S E g i 0 3 q s W D q m w Z V j 1 w g z w Y u j Y 8 o F n n W g 6 3 5 R x j r 7 R I 1 K Y C 2 D Z a R a V B u O 5 / o N V G j f e K e G r 0 Q H O w 1 N T N + z t Z 7 w g / T v 3 z V c 6 6 X / 8 E D C e z a J d X P 9 o l x T O x C M O J j O E Y w z G G u x o M l 3 P E g C D s R e z 3 Z M S 7 / O B G i H A j G N d C D O f f o o j v M Q D n v u 0 b 3 E + H b G 4 + 6 H 3 g t D 0 T G K l O u O h 2 y 2 p Y L X R I w 1 b 3 N N q A 6 T p d G D x d 9 w y P d O g + 5 M h W / t f Q 1 i 9 J K + E Z f o l A 2 H 3 c + Y H 2 9 T y k 6 z V 5 p + 3 e M 0 / y 6 K 0 i T A a 9 i Y z e G L 0 l 6 C 2 h W s t K b x j 5 R R P i 9 L Z 0 6 F r Q + 1 p t N + f 8 y 1 x s G 7 a G c v B a y u m n / e e A x 7 a s f Q 4 Z S I D g U x r W h J x B i s Y 7 q R H f / i k G i s h r I s O 6 M b B O m g y s w / i Y s l w g i C b N x L D u y m I d W 1 Y 5 v Z S n 5 l C e u B e x 8 y k z d X L 5 K G 9 7 f Y k X M k 4 k v z i b X G x G z 2 9 K r k 8 z g A O f x N t H l U m R 9 u X j X 0 a T B q 3 M 1 A c d g / B t r G 2 n / S 3 L P e m 7 1 y p z 8 F H f u j A Z h x 5 g M x n j M c a L M V 5 C s Z a Z 8 R S M l R x h v G 0 T x P A x 3 M m L Q x k a 5 t z T D g o U K w f N / Q W U W N R 9 I / / 5 A h 0 y / / u a f x m P n X k Y f p T 7 C T h N q L D o J W / p s A P 5 4 j l t 8 V 9 X N u + s r 8 4 K l d n 1 j a 2 l l d 1 / q 8 6 H r k 9 R g O O V A g D n Z 2 I A x w C O A d y V A z g t B + C k v Y g R T z s H Q b 9 A g L t 7 I Q B 3 w 9 8 X 9 y 0 V G r z q v h f P k a H 2 G s b W m + g w J e s L E 6 b 7 j P P z n e G 8 0 / B G v R D o + U 2 + 5 T S x 2 + O K Q 4 O u N 9 y w b K s Z + D 0 D S O / 3 5 M Z P y f r S R 0 F r w n a Q J / k R G 4 q q c P D e u 3 W 7 5 k C f x k b 4 N 8 8 l O 0 k a N I n 3 D X k N w J v Y y O 4 v C F M h L T + E X o 1 v 4 y U 5 K Z B q x T z G W w V X + 9 A 1 j o / A 3 c b W 3 T T 2 Q T V y G 9 B h z F b O l J 6 o V C Y D 9 2 S G e w z 3 E r i X U M N l x T 1 B F n R V 1 a R 4 7 B N 4 9 5 7 T s I i U u B u 4 F N 1 u o s e / b d 4 z 7 b a 5 w J 2 0 6 g v c p t X g / s l o H v 8 z d 8 P w g r Q 0 E B y r u n I A 4 j e g a H 5 J P s t 9 x Z E P X W + I Q / A K F P N 3 / h G q z 8 k i 9 X A 7 w L P u 1 5 D 0 P X o L B B S / D e z P U 1 T w i W M P u r / o P i I + A p 5 s e h 4 E v P y u d 9 O c i C i y r j E k H D 0 i i j B E R J R h k V C 5 u K k 7 W V E F X h L V 3 I g o k U x T R X 6 7 r m l 4 b X K m 7 3 C k R 3 a Y 0 P O E 6 e A 8 7 X 2 2 5 t 7 t / D E j p d f O z t l 7 j P R + Q t L b v r 3 M 7 d t p g B e k Z H H d a + g C D z v f c c S D f T Y m k Y k 5 g S Y F e S 9 m Z / u Z T B D l 0 k 2 q X f d D T Y 5 p + A j E R K 9 A 9 p z P K W S V I 9 H i p 7 F S / v L H X + D 9 6 e F A 2 R a 1 E L / 5 j 1 f E M x k A c X / M k w n Y 8 R 9 i z 4 + q 4 2 + D S C 7 W q u V 2 / R A x K X d b X k U e F P 3 y d 9 k i x 0 m 7 X / h k D U + C z k Y 2 z E W E h C z n 7 x 6 8 D i r B x i 9 t m T C n i e J k w J x y J W C u 5 b Y Z y 8 V Z b u X 2 9 v A Y 1 6 e 7 S w 5 y 8 i g g 5 / / i z A e 1 R h z D R q e 5 v D q n A u n Q h j G s Y 1 h X C O u 0 I l i n M a x j W M e w 7 m 1 i n Z i D d c p e z O o y r G N Y x 7 C u t F i n M q x j W B d i X Z / u L i v W i R V d F l V x B K h b c Z r H h n 2 C S 7 0 P r B a 3 a z w Y H e b S 6 p o G i M N L 5 / 5 m a 7 q m 5 w z K f 4 V e J u f H s K K B q X A J C e 4 l + I E B 3 a U t 3 d Q u b 4 u d d n F A J 4 i q w l c U X s 8 D u k g m B n Q M 6 B j Q v T W g y z l R Q F D 3 I v Y 2 J c B J R W I 4 x 3 C O 4 V w Z c E 5 j O M d w L s S 5 h O Y u M c w J q q C P A H P r d t 2 C Z w f J c / 4 y b 2 A w 7 t 3 1 3 f d G h 7 q 8 O q c P 7 i K T c l T P v i A R i 0 / J v m a M W 4 W 3 7 X 7 O + O 6 K 8 t 3 Y W / M o 0 6 l F w E 9 l 4 M f A j 4 H f W w W / v N M J t L 2 I b b 5 s 8 L u Y L X M M / B j 4 T S X 4 6 Q z 8 G P i F 4 J f Q 3 G U F P 4 k X R E V R C 4 H f 2 o N j E 8 g M I y L 5 + q 0 4 4 P W X L Q f I / Q V j F V 8 O y m U C m S Z X s F M w I C t j T M s i Q I b q n 7 P s W q M N Q 3 W f m F m P c w 7 8 M B + 3 H H u W X u R g Y N e 9 f / w H / B / 4 Q 0 9 D q + l P 2 D 6 n U I E X u e 6 n G E P 7 C 9 / V e X 0 5 v g 8 2 Z G y a F G Q d d M Y A m u x l Y j T J a J L R 5 F u j y b x z E v S 9 i M G / 7 A i a F 0 e T 8 g I 3 v p 0 u M 0 / K 2 T z Z 7 z c x p p w i p q w w p m R M G T J l Q n + X l S n F i q x W x P h h D C t b 6 w s 4 L u 7 R I J t Z g T l T s 5 W D F O M h n D E u F g n w 9 Y w c A t o L N E w O k v k c t V k m / + k V s c I m 5 M b h v y F 2 0 K m X w H + 7 R y b n H R n u M U I g e v w m / M F 9 a N h t w z 3 h o H 0 i 5 5 q o Y z 0 8 Z q k F u Q 9 7 h q p u 1 q C j u U 4 D i R H T m g 6 o k m O X H H T k W f h y I j X 9 4 z + I c x Q g C U T + l t Z O P Y z u Z 9 c 4 d G J + J C T x n J p 3 k s J 1 f 0 1 d J B q Z L j Z b j L 0 W / R f 4 7 + v k I b j U / H 7 u I y n W H e E L y P w Z s d O v S O Y z 8 t 9 P c b 0 x T l O L i s i / M 8 e B a Q c X i L x U j D 9 J Q Z f k 9 g N S R q u g x 0 M 9 5 u j K Z X T Z 4 G Y k K P o z + O d 7 y s Z 4 u C 5 H j z j O i 3 V J P D 7 q F j 4 i D 0 W O 7 3 1 G / v h V 9 0 t s Q B h o n T 4 h P l / 3 M R R + T o L d n U Z F 2 3 k K T / s l P M j f O 6 f X S L 3 0 a G A q 4 x 6 9 v 8 I A j K g N U P x Q w D / w C u N u B g E D e w r B F 5 S s v E M O G i b k 9 x K b / R x / n w Y C w V c Q N q v 7 e G 5 I P l c r k i 6 L v J C H 5 7 0 8 U 0 X n L A w r o 3 V K 5 t T F S D g Y E W a P p w 8 I w J o S U j U Z d n V M q p f 4 H K q v 7 E V c r h S q V 9 X S U f 0 6 Q K / e d y x G A Z + q F 9 a 8 g N D x e E W o 5 z t a U / D p 9 T m C M X 5 w D Y 6 C f 0 g / B Z x F z j A s R O 7 + Q y A f t 5 v g r m + h C Q / i y W M H s h x w u k I / d o H b a T d B Z i c D E H 4 E P 3 M w w C c b O I D g Z U 0 a Q P D Q S n A i X q G g q R b O h v R 1 + y A 8 Z T I L y B V t M s 7 P w C F 2 B Y C c B V R N D a i 6 N V p A 1 Y Q C L i u W V z R d F i Q h H o a H R I e + s b q 1 w N 1 x G q A l Y u d h f N R y B x 2 i U a R o D r 9 / J B Q E + L 6 M K Q 4 F i j J D k f a t m / W B 4 T w 4 f h d 9 u N / C / 5 5 k U r s I S l E U + r k d p U 3 l f K H 0 v h g 9 C C m e E q P 6 x S X k 1 M j v k P E X C Q L 4 f / v d I / o c / p U J o 3 + g F n G W l w r S v z Q M / a u z g n p x 2 y 0 l T V F k X e D z 4 u f 0 C p Q a u H o 4 R W 4 q S N C H 6 E n L v Y t X h r c + a k N f M t 3 G y T U O Z 1 7 s Q 2 5 m w 3 C v c R + 2 b f M a P M H x N W 7 V r M 2 M w G N / 9 J H + U f S 5 h u W x j 4 b m s d Q S u T w W i m B I I h v 0 g A M P x k i x G s m D M a J Z x j 4 Y 4 2 W s w Z d 9 O E Y O x I n 8 X t R A p 1 C c N h b E j Q J p S 8 s 8 r 8 Y h L W 0 H S q Y l x Y n R z p 8 6 3 3 I i h b 0 f 8 X D A X 5 M D L l 6 T L 4 w o 9 d c c O f X i R / 9 z 2 I t w t h I 0 0 j B n W A 3 9 J g s A n i + A n p + z c 2 v J f 5 i 4 x 7 N / E p + n p R 2 V D q I e C d 4 1 D X c A + 3 3 j T 3 y + J i r r K U d k 8 Y r I x B c z 2 E t 4 H I q E b 8 j s N L k c P T n y 0 e A T F 2 E g e h 6 3 6 j R N 1 M v B m Y t F 0 F D U F G E A G v 7 J j z h x 3 g k P R K H f l T / 1 l z f l H s l x K 3 D O l 2 o 1 t D 5 e z q m L q j J g G t e n p v B i 9 P d g 1 h M Y 6 7 0 d 1 s M H H h b v F v G o m 9 W t u e 2 b O 1 t z Y O L C 6 2 / n F I 0 + h V 1 W 6 s P N p 5 o S n 4 w F Z Q U v 3 s t c x B t P L 8 f 0 6 3 + i / S H f w 0 D J j 7 D o V h E q O l t 0 O 8 6 k q 3 5 5 i 2 4 r F 4 d d O L V V 0 Q d P f 9 E 8 U z X 9 t d L 2 W k 5 z T A o j T h u Z n e 2 d U x Z F M z a t 9 R N O a 9 3 e W e W a q Y t Q g 5 S c R a g 4 Q f 0 d W T n 4 C j 3 3 / 9 f 5 z b h r U X M O A x S F v Y h t S t n Z q J f v N P c P l 5 Y o E c V s E Y c 8 R F c u v C G e O n q 7 r 8 k n C D J 2 i D 8 / 5 i L R 4 M 6 h Y Q b i 2 D A s m 9 t 1 D f K J A s x K y w a 3 p c g a 0 d + S + N 9 f Q j s f 0 w F N w 8 V h 0 1 9 R k 5 C H D u i L W Y f 0 z u a A a S S t M m g a a V B b s j k h 0 Y 7 M m S V Z 0 y d j Z k m 8 E r Q x B U s 9 k T z W f j 5 3 Z + n 6 5 t z d 3 d V Z U K 2 z G 7 d m N 0 Z l k F G W g i b V Z 3 n p o y L I S j y u z H o z n z 7 i 6 e W g j z + A g R y H P V S d Z + w x D e x R 0 Q Y v v f P z M P Z g 7 M H Y 4 7 L Y Q 8 9 h D 3 E v Y p k m h z 1 E h c z G v O 6 R x / O 3 w B 1 4 1 9 A k M + 6 4 c t w h M e 6 Y H O 5 Y 3 w D u W F n / 6 b g j o T r L y x 2 q K i u V G H f c N P b B O + B A t O A O r 4 I y t l P x I z V b O S j k S W Q 1 8 B u i P B 5 1 f 8 U R b f + M 7 l A h 6 2 H I M m E M E 0 B 2 l v R S 3 9 B Z 5 e 4 v s 0 F F 5 H m J g c o Y o K J e H q g I B X a m p X R e z j U P Y G T j T j S 7 3 d y H Q e 0 c c P / u 7 H P 3 j J p h 1 1 B L v H v s O t 6 x S a T G m c 3 j h n N i m t 5 7 U B J 1 p 1 l H s + 9 f p h V F t r P R 6 3 Q L 9 q F J 6 o v s V 7 u o H s u R Y H K 4 x O M R e D m 4 K g K 3 r + O + M v T / y Q o I U g C X l e D a g 3 D d A d 3 w F q 8 P r P w 1 j h y M 8 R j t f b h u 7 J Q b E B I A F z F 8 1 v 2 C P E + 4 O y 3 G I L h r 7 g X Z u f 6 Y O B V k 9 d n Q 4 T p 1 X d W l Q e E 6 w 0 x T x Z E T u a S Q 8 e Z l b O E C X e S k 8 m a Q k s G b Z J / l q z H 5 E i M z Z P K l t B f x Q F L W 8 v F K 6 X Z k 3 V j m R Q 1 o 8 a I U N l T 1 + 4 S C x R E X K t i 5 k T Q p b S B H h i l d b v g y W E V I I p k U Q F r / Q V M M J a H b b f O Q 7 l T K I 9 n f x 9 u F W 6 A x u A w 0 5 0 V E F m d g i Q a u x F u L m E + w 1 b f t n j 0 d A L m 6 q g y A 3 G / I 2 D r v / B 0 b h e s 2 8 Q W c c W Q X M y q 1 l x y + a q r x 8 p A X x O M c u s b x k V U j j f R l t w G 9 D W P B Z C K w i N 1 / E h B Y v h I I P A E L / d 7 + p q 7 d t Y 3 h I T e h v 8 s K u Y I g 6 H y F 1 + M 7 u p a I S L m P T f O T x g n 3 A Y x U j 0 N L Z o K C I 9 / u P n T 2 F 7 i l R o N b C z x 9 + A k P I y h k d C / t O 8 h O / W B 8 Q R W X A 6 X / B m q a U F 4 v N g b n m 7 5 A f + M n 1 H O O e g v k y + A p s s M s f k k l 6 9 G f E 2 v 2 x o / h + K r 7 N b V 5 1 D I g L C z g k 6 P 5 I 4 t E A g / y I Y a J o M c 8 x L 7 e U i + z d / v T T E o X d I G X 2 F r G c b a Q D X G i w 1 B b y J R Z q Q i m j x u D U 6 p o q g Z P k X s 2 e y Q T Q 0 S G i F O I i G i j 5 i k N c q 2 j N F R M 5 s h C R t D n u I s 4 2 x a M O 1 2 Z t z d M 3 o v Z + n 6 g V M o X t x M w S + L B y v X b W T / S 7 X k Q A 6 o X y 7 b f / P o f 8 P L E X g z 5 s C 2 + / 3 I r / A g a d W E Y 8 U 0 V 8 S m M + K 4 o 8 W 0 v A f L d H p 7 5 + p R s W a m v I g i S o i T C e C w 7 W 6 D g 4 J + V p Q X u h u P U v T S C S 8 t V D h x 7 g m t T y F f F 7 8 M 4 x X T B C o b t A z v y G 3 8 / 8 V / h 3 3 / t r d b o y 5 o d v k P S t I r I w m 6 O G X j j s s J u X u A q T E m t 8 K K i i P l w 1 M s 0 F X C E I U t X o N 8 h I C 0 b 9 i d B 8 N G 0 F u Z i 0 v + l W / d 7 m N Q b g m 8 w L F s v Y O g P v r v 3 A x d l K z I 9 e / l Y t L F 5 a / e D m 3 c Z B w U L M N P P J g h S B p 1 N c M G L M 9 U c 2 l H 2 o j a u H 3 Y E Q S 7 f 6 s z l J Z 4 X y e x U n h 0 j s 1 T k M I M n n f + p E q t G Q i S Q 0 H 4 J Q g r i V 5 B v C u E s 2 h n 5 d N j f F 8 6 L L e f 0 m 7 l s N D B A P u q A L Y O Q h w c X t z a g S U v Q a 0 9 a F s Z O A G / b g y S i F B a 4 s N f m c l K B 5 x / E R y m N G x C S Q h A G c V F + s / J I K L U 1 m f w j a e p k 8 I 9 6 J f h n C h Z 9 D o s / I y 3 q T K r c s q K P w K s V T d D U O P t Q 7 z s Z g B X c V T 4 r c u G g E u V g o l j 8 Q j + A O I 3 z g w G Y n p O V G G e 9 l R j R a E l h 8 P F T f 7 k / R a X X f j 1 k x Q Q + L k a 6 z e I l T Z T 5 l H C H j J e K 8 9 I Q x x Q M t R h U n R W V t z H L p O u q J i h S P k j 1 M k 0 F S L F Z J j b L F K e r P r s R 4 a t e W g Z h p R Y e g a j y l i O q e z H T m Y J U Y v k W J K 6 v 0 G P E 3 5 I V L B L v n b Z o k P N Q O L h 7 g a c Z x E p p b R k U v 0 / T W W j 3 V C b S r g Q T s T m h 1 C h / d 9 e W R g C j P s 1 Z W j K S F V F V F D l O R m G A z 1 3 w D i y v G S i I f i L K y l k + E s q I g A o X P i O n M r 3 A C L S Z V C P J o s J m g c a j m s u K x Q F U U 2 A W a G y q k R V d 1 y Q y V L K p J p J p K q h m Z 9 9 0 9 / 1 p I d q q A R z z L S 5 + g Q G X M u / D a O S n p J E P D R v H 6 P t C G o 5 E E j N 4 J L 3 4 8 E A i C T l A o u 3 F L F Y / k J T w I O q d n / X z S E F b V I A t / N p D M 9 z 5 a 9 w O 5 0 J F Y i y S d R L 0 y l m v s b h u o t e s Q W A R 6 I M F D v / y G c f 3 D X I B g x h Y c j R E H m L 8 G d r 3 A l d x c H T t v B / h / A e y W C 3 9 6 E q S + j R i t s L N t T m T N 2 3 P s s E / I 2 v Y 1 m q O 7 T R B t j t t 9 5 5 5 k k M s K s 4 n T Q K x 6 I x Y r i 6 x b G z e G h 5 Y + j R r e Y F F V D U 5 e R r V 6 o l t N P F j K k 6 3 4 i c N / N x i 4 a F 5 u F g X B v N h K r w U K F U O k E m e 7 x A 9 F z Y 4 x p e e x I v a L 1 i 3 + z J n L 5 A k C r y i M q A Z B 2 g q l 7 e s T X w r Q K P K O g z 3 A U A T Z m J A w 4 B m g o B m + / Z y G s q Q y 1 n b d X C L w 7 N x C U b M I R h 9 L 2 b C 0 m I 8 l I 9 g P q Q E M 4 Y R K k I y 9 C 5 F b P K F Q M 2 f y B w P H u r 7 P f z z O t i f M x L g k J O e 1 j y c 2 c 2 H H D C 6 c o V B z l u B n M q V g B y 2 V O 1 i l q r 1 K d 4 y A 0 5 F q f B x w O l t P t w 8 I F H Z Q L D c j t E o B j r D l C 4 H 8 D z x 5 + B f h V G b y Z Z E G v L g 3 I 9 V e 4 7 K P J 9 w d E Y 4 0 0 0 4 i q B K l U G E E 2 R i h M M I Z 4 I I B / + V u j m H X M 9 i n C + 7 j 8 Y l H C m H c C p 7 M R s 2 M Y Q j 4 S 6 c I a x O Q a S B a o e x v g x t G N o M R B s c Q V c A b d j 8 z U X F n e v T u W W F G 0 k X Z R V P y Y i i j X m f W 2 q 3 n K a z b 4 H e R M W Y G o Q g P V 9 5 c I U E O E W N 6 x s M E o K G L M f 9 O 4 0 d T S + c 9 a 6 d 4 e + X R N + h A / C w F 1 I O E 5 5 C i U c k 8 R y 0 5 l m w s D e D d h R Z U C u M d U Z n H X 6 I 5 W n D s o 5 6 c U E K R K k C b 1 r k p T y k i W S a C q S J C A 3 d r L W 2 6 x y b 0 L L Q D 7 D s 0 Y I W / I a 0 4 p y G h q f L 2 j k Y h s / J c P 8 R B 6 T v o + D y H T J K X 5 A D Y j 7 F T + L P S x P U g E H U B U N U X 6 H h I S o n c J u E Z 8 S H p j J l 2 4 0 q l i 6 S w f b S M p 0 l e m u m k B z d w O F K O b j j S 5 y X K g R l Q U P T 3 A k A M s P z T P s Q n K w V w 6 X 8 c H P l z q D g B f F H 7 m s t 2 a 5 3 H i z x e 0 i D B w S H c a G m I D N o / W s C 4 3 N o + f A W e Z R w M a D v I u V u 6 9 E 1 f g C z / S b t c U g s B H g I G k g d H i Q P x 6 J i h j s 5 b j a D C W Q n + S Q w m M A Y j D F Y j 8 G S O r u s B K Z U K r J W k W M E F g 0 l y W 2 D l M L w 2 y 2 H 0 8 Q F z r t f N 9 K Q r G D B t 8 V o f a G b Y o z 2 f 4 i W J j u i M Q x n S g z O 7 l c Y e f u / H v 5 O E / 3 w 2 / Q Y x D N i i V 5 1 v y Y B R U k w H X J g I t Z A v l g F 2 h 2 1 / 0 s S H + a U f J B D y x R q / l / 4 X 7 H O a T s y S U 7 T F V z G f t k k 5 + 8 B p U 5 w P C V G e I t L y C y R 3 1 e F 9 4 a Y 2 5 K H 2 4 7 E a 2 9 h b k v U d F H i 5 V w Q 7 B U o N e / 1 a C 6 F 7 T Y s 2 / I w E 4 J d 8 C l 3 1 b x n N p x j o n d G D U j 3 v 8 l X c x o M 4 T S M l 3 C e / R 2 a j G J U G C / I O q d H l A a L I R 7 3 L r 1 f t P K 8 u s 7 e u 6 p Q S O x f C v j 1 K e / L B r 9 3 0 q j v n U z k e + c S e U / Y i x j m F N 6 T 9 Z J M m e H L S w + U z W s L X J 8 7 k M t N V D m 9 j f j W p N W X H 6 P a 9 8 w v k T l E x h w l Z g 4 c e p F f b 5 k / E j r k k v j D / + O m h Q / o S 9 R Z N R t m y + Q e N B u 2 9 / 7 M + s 7 6 3 I p p 1 b A H 0 w r c u e B D 7 J r d s l p Q Z i b i m T g b z r 3 h C s P r s E + I U / z A s x Z a 8 M f 7 M w + 8 + g J o x 5 l F E Q a J n 5 y f T 4 r k m 4 + 2 p d c y 6 M t D P 9 W 6 t 9 m o B 2 9 s q K c K x d 6 r A D o R y Y 5 K c A P f 0 1 A V A k X E i 4 N n a d m f r A / 3 U I u 8 L h 7 I B 7 q 8 b + p y 7 c D Y 1 5 U D 4 U C v H 9 Q P D F O o Q I t p p e A 0 P 6 i Z j R u o W n G Q D i 0 5 z L B z Z J q t k U t v O / f J s o U h n 4 9 q 2 6 A w r W r F a b S b 9 u i 1 R c o v V p d c F 5 x u f D R v + O d y 7 t s N x 6 h v G / b h s M O E v B B S E P p 0 I N n F D w y 3 D j 0 + / F 2 9 b r l e 6 + f Y c v 8 v e u V u e O U u R Z K f E w t E / y I X 7 s I o 0 u g V y D I f v d 1 8 r N 2 B O W i R L C C b m 1 b T a g 3 Z m 1 V J l w K z E a 8 I J H x 8 T N 3 l Y T v 3 y u r G L f M B 2 P 1 I D W B v 9 / 8 d 3 A m q O o a p j S o O s N J h + a A u 0 P Z D V 0 f U i e 1 Z h 0 e t Y R 9 L 1 v V 9 q W L q s 2 r d 5 G f l i n Y w q 8 O / Z z V D U W V e 4 B V J 2 A d V E 1 Q O N s Y y 7 w 9 5 E 2 z e t g k e c Y 0 o G N + y D V s D F c 9 a H X x q U C O j F s f e c N 1 q m G P U Q b z m M e v Y g g w j F b 9 j e e B f j P A C 6 K D b A n e 9 C T b Y 9 R b / P 9 2 K o X + Z S g I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 2 3 8 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 2 3 8 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 2 3 8 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 2 3 8 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 2 3 8 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 2 3 8 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 2 3 8 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 2 3 8 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 2 3 8 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 2 3 8 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 2 3 8 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 2 3 8 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 2 3 8 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 2 3 8 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 2 3 8 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 2 3 8 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 2 3 8 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 2 3 8 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 2 3 8 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 2 3 8 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 2 3 8 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 2 3 8 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 2 3 8 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 2 3 8 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 2 3 8 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 2 3 8 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 2 3 8 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 2 3 8 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 2 3 8 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 2 3 8 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 2 3 8 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 2 3 8 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/ M e t a D a t a S e r i e s > < L i n k I d > 0 8 2 f 4 f 8 4 b e 8 4 c f a b 8 5 f 1 f 8 d f d f a e 1 9 e < / L i n k I d > < / M e t a d a t a L i n k > < M e t a d a t a L i n k > < S h e e t I d > R e a l < / S h e e t I d > < L i n k > p Y M C A B + L C A A A A A A A B A D t n e t z 3 N a V 4 L 9 P 1 f w P K F U 5 5 d S K J N 5 A M 2 1 O 8 S W Z j v g w S c l R T U 2 x w G 6 Q w r g b 4 P Z D E r / J k l 8 b J 5 b X 8 W 6 y r t g a Z 7 O z s x 9 S I 8 m i R L 2 o f 6 H 7 X 5 i y 7 O T T / A t 7 z r 0 A G k C j 0 U B 3 U 0 K T N 4 4 t N X B x c X G A e 8 7 5 3 c c 5 x X + 4 X q 1 w V 8 1 a 3 X L s t 8 4 I k / w Z z r R L T t m y d 9 8 6 0 2 z s T A j q m X + Y K S 5 e L 5 m V N a N m V M 0 G F O b g K r s + f b 1 e f u v M l U Z j b 3 p q 6 t q 1 a 5 P X p E m n t j s l 8 r w w 9 a v l C x u l K 2 b V O O M X t v o X n r D s e s O w S + a Z m e L 8 F c P e N R e M h r l a K 5 s 1 W s 1 b Z 5 Y 2 l i b n T a s E J 4 x l w z Z 2 z d r k X L N u 2 W a 9 v m g 3 r I Z l 1 s / M 7 B i V u l m c i t Q x U z x n 1 e q N T a t q r u 6 Z 9 g X L f n + g a r t q 8 V q 7 W r N M u 2 E 0 Q J p D t D d Q i 1 f x n F M p b z T 2 K + Y Q 1 f p 1 Q K X l 6 r L Z M M p w c b Y K i / M 1 E 6 Q 5 v 7 B 8 i X 4 0 M + K k M i k o c I / o i U 7 R u a Z V K b s F J w U 5 U J a e c U v i a 0 K h z o i 8 K E z w + o S o b P K F a U G Z l o V J m R c k W d T + C y 9 N 8 7 x X g 3 + F W w P 5 T N 3 7 c 1 M z x Y t 7 5 f j G d p 3 o F O 1 q b O S M W 7 K r s R K / C S 2 V t G l J m l R 1 S d d k 0 W t s 5 A q 3 h m h j L x j 1 x o Z Z u 2 q V S L G N h l H d I 7 X z u i T A / 3 R e K E 7 F F g J x d N 7 n T H E V X r M J n 1 A d z j a a 9 Y w v 2 L D 3 N / f 3 4 D u r W 9 M N + M t b Z 6 C b T 9 c b N V A J Z 2 Y 2 i 1 N u A V a S l W Q l W U l W k p X M X n I q Y q R m i g t W v e S A G b K b p n s m k + F C C 7 p u b h v 1 g a + G F q 2 b V y 2 o Y N 6 s V L J f T + z 5 b C m 7 7 w d m P X C t W 9 F g b b h k 1 Z t G Z b Z i 1 h p Z 7 X 7 n r q F q y O t a M a + t 1 l z h X I D L N s G f 3 L x i 1 R r 7 C 8 Z + v T g V L V + k r 2 A F c G F m y S 4 3 8 Q s w K t x a z S k 3 q Y D g q H m d e 3 N p b e n n 0 5 z I C z o 3 B 6 + O u 2 w a t W l u 9 Z e X F h f E a W 4 D r u e W G 1 e 4 t c t v C e h I B a o t r j v X l s B P k + E w / W t x 3 q n A H x J 4 Q + Q v b i P m n b I 5 I 8 u 6 o g u F g u b V Q Y 7 C F U 2 7 U d s n F a 4 3 6 3 X L s L l z J o A C 8 b 2 x o s 5 5 9 y W 5 E h p T a U k F J q 0 M 0 t K Z t D J I S 2 P S y i A t l U k r g 7 Q U J q 0 M 0 p K Z t D J I S 2 L S y i A t k U k r g 7 Q E J q 0 M 0 m K + f A Z p i c y X z y I t 5 s t n k R b z 5 b N I i / n y W a T F f P k s 0 m K + f B Z p M V 8 + i 7 R O m C + / t p R a H t P c s m V b 9 i 7 3 M 6 O 6 9 w v u 3 a Z R q + 3 j 7 z e X 3 / 1 5 u o F m u a e w 9 I J 6 y o X V N c 7 M h J U g r K h r y o S V I K y o 9 8 C E l S C s q D l k w k o Q V t Q a M m E l C C s 6 s M W E l S A s 5 j q k F 1 b X s B Y T V o K w m O u Q Q V j R Q S 0 m r A R h R c e 0 m L A S h M W c 0 g z C i o 5 o M W E l C I t 5 8 B m E d a o 9 e M N u 7 h i l R r N G Z b S z m 3 I c S 0 k Q k n 5 K h d Q 1 f s W E l G L c i g k p R k h R p 5 M J K U Z I U W e T C S n F y C c T U o y Q o s 4 l E 1 K K Y W E m p B T D w U x I K Y a B m Z B S D P 8 y I a U Y 9 m V C S j H c y 4 S U Y p i X C S n F i C U T U o q R S i a k F C O U T E g p R i b H W 0 j z j l 1 3 K h Z G s S l z 5 5 2 r Z s 2 u m n a D g + p M u 2 l O c / u N 8 j Q 3 7 1 T 3 D H s f l y 7 u W A 1 u 0 7 i e b q x N 0 O O E I 4 i q w h c U X j 8 Z w l m y y 9 Z V q w y 1 w F 9 L D n x X I B / u z a X N l A O S Q q G 3 k N T x F d L i 9 T 0 T J A M d i g o q n T B E P l Y Y g q w L 4 j h 8 M a h z 1 m r m V W 7 Z s R t X 0 s c 6 E I W 4 5 1 Y L k i 6 L G C 0 q 3 4 + 9 b s L H f 3 5 h b Z q 7 5 F S a 0 A P I w m Z X y 7 7 b q G U K Z I A a t l s U k q Y o 8 B H w u d e o 8 N 0 7 t U Y 9 y z c f u 1 g b 3 3 1 B z / + 7 7 / u 8 X V 7 8 e D / v U j X z + 4 2 d v I T n L W h j 0 L f 7 P m / 3 + x 3 r 5 5 0 F H x C 0 2 X u m + X 5 l n 3 v b a d b q 3 H t O 7 X 2 z j E 6 i Z X P v O N v T 3 G y l w i 1 W 9 y r O v m m C b G Z 3 T U 5 Q O M M u c 7 P b Y A N T f h h q r K Y r a K r G C 1 r u N d 0 x S i o 6 O s I k 1 U t S X Z 1 v v C U 1 5 4 A T M Q v / z s 9 O g z f p l O s p / S c t 9 r H V A i 8 q i p j 7 x 6 Z 7 w k x w l G p W y X e f Q F v y G V z I W N i S d F 3 V B E X K v Q g W g J z q D a v E b U L 3 s O p V K o S U j x 6 L U D I g u C Y p c v 4 f f d 8 2 q l a p z j k 7 9 A N A h r C q R o 3 o i r p l 7 6 Y T g x Q L T 7 K i y j p I I f d i W G l W t 6 E L g B B W d 3 Y w N v W O U w O E q A w s j l i m A n E o g i r l f x M k X M v N N h t O 1 d m 2 K i Y R R E p l K M U S F P g f s q C K v J T 3 B 0 8 z 7 J L O w Z J i P V E 6 m i D 2 H 0 3 I 6 8 N P c 8 4 1 H G Q y 6 + 6 K S r i o U b O 2 m / j G 3 G 7 j l H C v 8 Y p p 9 r C g 3 b K K H c i k w 1 D a q 5 H V 2 9 b u F b O G 0 p p f W M Z g 7 O s m 6 A H T p h G y s 8 m N j F L 2 / 2 S 6 + 0 6 s / 0 Q / G X 0 8 P p m U j 9 7 9 B b z + R 3 8 N X 0 B 3 Q L r T K Y a u 6 B S n U w x d Y S d e v x i y 6 g N q v S s x 1 i O l C o x l K V V X R E X r P 3 4 z B k / c r f l O 0 B N P c 6 t W x f U L z h t p P c Z Y d h T V g q J r f H + P M W 8 S W H H s g a Q Q i 5 F U C s L Y S C E w 8 Z Y y / E k s N u L X D + 9 + X L 7 + f k / d H c f k 2 J 4 6 2 H R P C O d r x t 6 V T a u R M e 0 P R o I / 5 9 T M k l F v k N o z X x 0 U 8 + Y e F b Q n 5 M y V X a y b t d U 9 S h n Z Y t L j a G d 9 z y i Z K C + s a s G 5 Z l c c o 4 x J A y w c 9 6 l 7 K Y 5 i z h T X a s 4 e S B P q w t R H 5 w B 3 v N I x Z / y 6 l 2 x 4 e r z z n O O 8 H 6 0 + f L J I X h B 5 V S D v q u H X 3 3 W 8 u H H F u b Z q V / Y 3 m t v 1 E l C X W V 6 Y 8 0 r H n i t i v i D 3 a j I t j E t R o C G d o 8 X 5 Z h 1 A P 3 C k X J 5 c X p 7 c h / / B l x Y 9 W V w w S 1 b V q K x V Q K B 1 j P U U P l D E Y Y M d q z G P k 7 G 2 L 9 j I 0 e J 7 8 G i b 5 n X / U f 3 f x U D a q i X b K 9 + o o T m N P R W + A L q Z f 8 / u E 0 W a w 8 s / P F s v u V X H n I g W X o B j 3 n v s P k N e D T 7 l O a v S M G v B l x I 4 G v 4 8 N q 6 Y Z i P 2 2 6 B n i u h q n q u R s e l 9 v G d x q n O k C N 9 o r Y F H Z 0 S e F y d 4 A f 6 / y f P T 5 P 9 w Z / 9 0 c d E u k 7 / w P C k U L u e d L K 4 0 q 6 v b 0 M m u 0 p R h A p y L H C r C U 1 T m K o b 9 P h x 9 z 2 p c W Z n t 5 D L r O l O k z 9 y z f P c 5 z N 6 x V z H 2 y W F f L s F j x S W 7 V G m W T a o g l + w d 8 l F i 2 + h r 7 H m 6 2 H X o A v T v f r l G y v T e F 2 2 r k T o / S d 1 p 1 q i q S X 2 J S V 9 B 6 v I V 0 M g 0 + x d l k U 4 + l B 5 P u W D u G M 1 K Y 8 N s N K C C j r a L H E Z 1 X z I X 7 d 0 L h r 3 b B H X q v 6 3 o c f 8 7 R o W z W T P s O t 7 R S 5 o S / a T j C x W 9 t 0 + 1 + g z 9 J F a b 5 K O l n 4 Q D Z 4 t T k X L F T R O n h Y 3 K M r T d O t e 0 S T w 7 z z S A e l 8 2 G l f c n 6 A k K m b J E w S e 9 C 7 2 r w u 3 z W t 6 v 2 K k u w d M P f 3 8 I g d J I X w a m m C t U 6 Z z r I j P u Q y G v j J v V K x t O v D p K 8 W 4 c 8 W p g C X 0 v m v y d N m s o v c W 1 g y g 2 s Y v z f 0 Z 6 P C d H + 5 x 8 l 0 J 3 g n 6 l R G / Z G N d U l R J o 2 u H 0 E / x y R c e k 0 Y Y J H a X u 2 R U m u F F O c F 4 g l R O b h 8 f r I r g x c V z N f O / N o H S 9 0 m j l u H T D R 0 I n w c V v m v Z R q W r n H + i U 5 5 a z 8 p + o C R 9 5 g t O C Q q 2 v m 3 d a / + 6 d d B 6 x r X u t z 9 r v W g d t Z 6 2 n s O B 5 6 3 n 7 c / a H 3 H t G 6 2 7 r X u t o / Z N D s 9 y 7 Q / a N + H Y U e u w f R O K P W 3 / B o / A x b e m u d Z X r U O 4 8 G 7 r G f z 5 p H U X j n z J v c G 1 n s B V c M U R l m s d w P X u F e 3 P 2 / 8 N 7 9 2 + x c E l B 3 D 4 d v t j / P E C 7 n D Q e g A N e g C l s M z 3 c G v 8 T + t B 6 y 4 V P 3 2 A 4 q a x X T G J k D b n V E U W A E s 7 h 4 p E G 0 0 R Z w g D S J K D 6 x c 3 i A / k H 8 B v C n M K k h / z i 0 v z a + v L R C f 5 B 7 3 r 3 Z y C J F / h v t M M / N 6 g w q U 3 I x 8 d P Y o f q 5 v k a d P T c 1 7 S p + C v B R O d H 6 o p M B V S Z + 6 6 + 3 y v C 9 1 X + k X r C Y j 3 E E Q N r 6 J 9 u 2 c 9 r g A 7 B l c o F J Q 0 9 p g m f V R 7 2 O M L I S 3 v F t Y m R D 1 Q O F K m u G 5 W D e g x M / 8 4 v 3 p p a W F C K E w s L a / N z m / + E w C I e 4 r U O 1 u v 4 y A 9 t t 4 1 G e W O m A m y q J o Q p G 9 E F b e j x R W K n n J r 2 j R 2 i b 8 d P O s e c x H G / Z B 8 p B l g X i j w w 3 1 x / w I 9 5 A P o K Y f 4 0 r p O e x f E l 4 O m E w O O D S E i 8 c 2 5 T 3 7 4 A Z h c B x E 4 9 w s H W X U K B y 5 0 W / V n 7 I n Q O V E P Q G + n H x V 2 6 K f t W 6 2 H o B r u k o 4 J L b q F n b N 9 g / Z u q k K g w z 4 m K g N O w D d J / o a q 4 T B 4 U / f 5 f A U V / N a 7 1 V e o J 8 Q d d d v 9 P 6 B x B 7 5 a + c T r D L 2 v 6 F R 2 v u Y 0 9 7 o 0 c e d o T M l Y n d x 9 N n I l E X n 3 I 3 b O x Z R P + X i R 8 t 7 H j D 7 h T C 9 b R E 4 W 4 4 v Q c 4 G C b j v u H 4 u C 7 7 p P h 4 a h m 0 J z g j / 9 X g t q H 3 0 A f y T C P 1 J 8 b 4 O 8 u P f 5 r Y A D 4 B 5 E g l h z L L s B W I i r 7 z s / i 3 C t g H c j f x a X q u C U k J r J u 4 H j k S P F t 4 3 6 4 v W G p 7 I u F 6 f C B 6 C h e w Y o A 6 f D W f 4 B a s g 6 L 4 z 8 5 N Y v T i 7 O A f 6 A J e 1 Y 6 o 5 J P t v L a h N T D e / i E O X L k f 5 7 2 7 P X 2 C t p R + T O t L 6 L t + a t o z P d 5 t y 1 r F H j S x 4 9 2 t x e 7 l C g D h Q H O R / r j g T 9 j k O u / T E + X P u z n u 4 H t q 6 r u u A N w g 4 a d c 1 w n R h Z P B K 6 1 r + M O o z z i q j r B b + E 6 1 c 4 e 1 Y p 0 O 6 e Y s T G k z f z g L y N h / D v M y r + 9 m 9 A F u F q O t W G W 0 v b 6 Q 3 a c N g S p x a 4 2 r 2 Q e k F r i q D I u n u W t h Z d a k w O G W 9 r c P F 9 1 W p W y f h A p F z o U t e m e e U 5 7 1 z 4 w s 4 1 n r e 1 s T T b K U J b R B O S C z j Y Q T O T u 7 x C f K m l u v f T 6 y a B I 3 A W s K L U r O D Y T l e x 7 l N + 1 Q F 9 T 4 w 7 j o X s z J Y x 2 X v 8 C E O o R H G + W a t R P 9 t 2 M 8 Z v N P d w m a + f Z r x n A T I G G F y l Q l k o S F y d 3 0 s L 4 f P w O 3 A W v J D w a T x A z h P 9 7 J 6 i u n q p j i M y F J d W U D i d n 0 W D r K 5 c 3 U F J 7 L i D p f S X V f c G T w m T 2 m b V s a 0 S f S 3 U Z f N S j K K X 0 d y 2 i W 8 D 7 s U U t R z z R g N U 8 t L C r 5 b n Z j c W q d 2 g x 4 q B d N / w N V + 1 M K / 9 F O r m x V r N q c U q 6 M 4 Z r 9 g y 4 C A o X T L K 6 7 5 Z v x B t J Y X H c u e j 8 A 5 4 Z m E E E C l I g q h r S k E L Y e Q o I 9 Z 3 E + Y o a 8 8 H f P 6 h d a d 1 x 2 0 1 O p K t R + g i E q 8 x 6 A 4 Q 4 / d 1 6 8 v W X 1 p f i Y n w J z P 4 G x T + 4 C V k g D 8 t C / z p E 6 L S H / 6 o Y P s z X l d G h j j G C x R i j M c Y j z H e S W M 8 s T f j C V s h + 9 x N e V p h h J C 3 M h L I m 5 u b B V U J h u 4 P 8 J K h J 4 I W / 4 B K 8 A g k + 1 n 7 U + A 7 r 7 M R K d J T h 2 A x 7 6 M 8 P Q g 6 p h F X q P a O D 5 Q I h F z 7 t 9 D D j 0 h 7 g A 7 h 2 4 S 6 y J H H P W k z F T 5 6 g k h w d j x 3 B r s U 2 T h s O W C G 0 e G h Y Q m 2 9 7 2 r 9 / v Q Z k D Y g J a 9 Z N o P L B O a 2 o c r V Z 3 v w 5 V 3 Y r + A g 1 5 t P U p C y k A 7 + x I k C R A 7 B g Q p M o J k B B k m y C 7 1 n 2 + G L G g R h h x d k O g Y h B x d 5 e N L k G R g 8 6 h 1 D 5 T q J + j Y 0 t H T A 7 j U H T s 9 d E 3 Z C 6 j v g C j f j 7 g 3 4 Z o 7 P 2 f w y e A z H D 6 9 J 3 z S Q g w + G X w y + D x p 8 C n 1 h k 9 x K 2 T Y G X w y + G T w e U L h U 2 L w y e A z D J 9 d 6 j / H 8 C m L m q w M B Z 9 x 8 T + H h s 6 4 S s c a N n F N C 1 3 M A i 4 q 2 D j Q 6 s Q S H v Z W p X e B N 7 9 l v M l 4 s y s o b g J v 6 o w 3 G W 8 y 3 j y B v C n 3 5 k 1 p K 2 T L G W 8 y 3 m S 8 e U J 5 U 2 a 8 y X g z z J t d 6 j + v v C k p q s z r Y o g 2 w b R b u 1 c a 3 G a z Z m N U i g y 7 L V N f m g 9 y / B 0 4 k b d A f R 3 h v C O o k h t k X w P Z M 3 C 3 9 R z 0 y g s 8 i E 7 l a 9 g y i f k D G E g O C p I 8 / 1 q 3 T K Y F S b L p U d V S 7 I y k h R h I M p B k I H n S Q F L p D Z L y V s B I d 2 O k q I x y Z + R o O H J z l u d 1 M J h Z r W s q N n M r j 3 c 0 + q D W n 6 J 3 d k e B v T F f a O c T M n x 8 l 4 I j 6 f S J 2 E V i e K B 3 T P Q l + D n N K g Z 3 7 o N c v C z 2 Q a 6 u l p L N l h / A F 3 q 7 9 S h 5 h 6 L f J L I 9 c d O s m C W n W m 2 C 9 2 t Q N O n H X a J S k M a C u x T G X Y y 7 w t w V 0 Z Z 5 p S 6 N F w R d k 0 L U t W b U 6 6 a 9 C w 8 1 A H d l u D g f 5 H U H d C w q k L u 4 9 Z o M I + W N w I Q C L 2 A I X Y Z g A 0 e t 0 c c C w S T o j J I k 8 H I S g g U K M Q Q 7 s Q i 2 v L q y + f a F y 4 y 5 T g F z 6 b 2 Z S 9 k K m O g Y 5 k L n I o f M J Z E Z s s H s a m r 2 g p v 0 c j Y Y f Z 0 m + l I Z f T H 6 C t N X R G / m l b 4 w j o 1 K E 4 z 5 9 L V u N g y r w k H 3 h Z Y M A G D Z r s 8 H g 3 0 b t A x o K h 6 B f 3 B I v A T i g d 0 k Z 9 H a 3 k d t / K o B T B F 0 U W H 8 N Q R / y W P B X 2 R 2 i y + k m A K j h R h / n V j + Y l N g p x b H C r 1 x T N 0 K 2 O y Y 4 K A S n z s c W 3 9 n 1 o 8 O m s X G p s I w r / J Y n 6 N / I M 9 s 7 U k m s B 5 N S O I v Q e X 7 L T j 8 F j 6 1 m 6 Q J 0 D 3 O R t t J N F m o n X A A w 3 k e E Z g 8 i K g y g p Y Y / / M u 1 t A 6 S K K 3 9 6 4 4 F b N u V M y z n n C R 4 s A D N s m u l 7 7 s p u v j E e B T Y + z G 2 C 3 M b h E l m 1 d 2 U 6 Q C r 2 r y w O x G E 6 q d c 5 y y t 0 6 6 P i z O x V b J C C + 0 c P 8 b O E R X i z 8 g N z s K x G J 2 o 2 O D o v a V / o 3 2 Z w w L j w 0 L X 2 8 y i d R Y q G q a L u h 9 s L B T i G E h w 0 K G h S c N C w W + N x d q W w F / 4 L i T R j A u Z F x 4 4 r l Q Z 1 z I u D D M h R E l m 2 8 u l I b g w h E z I e P B 5 I 3 c h + T w f c J 9 H h q C 1 / k E Q 7 G c 5 U h 6 I 6 q e w c E 8 y x E 1 j a F d n j A u Z F w I y K e m 4 U K V c S H j Q s a F J 5 I L E 5 I J 6 l s B f 4 B x I e N C x o V D c m G B c S H j w j A X R p R s X r l Q E w R B i 6 Q D 9 H v t 4 M s 9 M 1 e R P / 7 D R A q u 1 s z H a k 9 V L j B 8 G y L g S b d i z C O + S Y o M / y j J a Q I D h R i + M X x j + H b i 8 C 0 h V U N h K 2 C 2 Y 3 b f y W o O 8 W 2 + G 9 / 6 G N i U 6 E Y r 7 u V v Z K C 3 v s 1 J J r f e L U j c b C f T l D w M 3 l 5 j N n e e 0 R u j t z C 9 R X R s X u m N A q Y S j p P S 3 K 6 A p P x + 6 i m i d H F S 0 l + c S 2 K L 0 3 k 0 F H N H 6 7 V v v 3 J 2 E 2 V N Z e w 2 x N S b O h b s R m b V g D T 7 T 7 3 R Q o z d T i y 7 s U g p p w j W E v I c C P x W w E z H T L b x e a S 1 c 7 G 0 l s 6 4 p u Q 2 e o t e / k Z / b k s F N 8 n I F r l 5 n 2 k 2 R V I Z q b 1 m U h M Y q T F S i 6 R N j y j Y f K N a O K j K m m G V P T e o D l 3 X h g c 0 y 1 z D 4 d a c P f w q L R K 1 K Q W 2 D V Z R b h C u / W u 0 2 q j x n h J P j S Y 0 B 0 t N 3 b z v y X p H + H H g 5 l c 5 b H / + G h h O Z t E u T 3 6 0 S 4 p n Y h q G E x n D M Y Z j D H c y G C 4 h x Y A g b A X s 9 3 j E u 3 z 7 v I 9 w A x j X V A z n 3 i K N 7 9 E H 5 7 7 r 6 t x 3 M z Y 3 G f T e d p p 1 E x i p T L j o Y s O q W A 1 0 S P 1 W d z R a n + k 6 X e g / X X c P U z q 0 b 3 B k K / 8 z a O u n p J X w D B 8 h E L Z v t x 7 T b z 0 J 6 T p N 3 m j W r p r 7 S f R W E M a D 3 k R G b 4 z e I v Q W U a 1 5 p T e M / K I J Y X q b 3 a 1 Z 8 P U 1 m r W E / J e J 2 J a 1 h n z w W k z 2 0 + 4 8 4 K E t a x 9 D A R I g + I C G N S E 5 S N F 4 R z X i q 8 9 i o I i 8 J j K s G w L r p P H A O o y P K c s p g m j S Q g z r T i z W s W W V p 5 f y 1 A T K E 7 c C d j 5 m p k 7 O H + W t L 8 3 y Q o + M 5 K O z y e l m 9 N y m J P o 0 f T j w T r h 9 V J m k a V 8 y / v V o U r + V m X q / N A j f h d p 2 0 N 2 y x E z f n V a Z / V N 9 6 8 J 4 J D 3 A Z j L G Y 4 w X Y r y I Y s 0 z 4 y l i I R I i B c T w H t y p H o Y y N M y J 2 Q 5 S X J Y P m v s X U G J B 9 4 3 8 8 Q k 6 Z O 7 4 m n s Y 0 8 7 c 8 A f l X g O n C Q U W v e Q V J T t Q R s 9 p M / 8 4 v 3 p p a W F C K E w s L a / N z m / + U 3 H K d 3 3 S A h y v p A A 4 t x A D O A Z w D O B O H M B p C Q A n b Q W M e A z A 4 e G R A d z l k Q D c e X d f 3 H d U a P C q u 1 4 8 R 7 r a M + h b z 4 P d l K w v j J j u Q 8 4 t d 4 j z T t m N e i r Q c 5 u 8 4 l T x s 8 c V h w Z d b 7 h s 2 V b V 8 3 v 6 k N 7 v y Y 3 v k v W l N 7 3 W + O 0 g T / I C G 4 q q s P / e u y W 7 5 M A 3 j Y 1 w b 5 5 I d p L U b x L v K / I a g D e x k e 0 P C V M h L d + A r x r f x h O S K Z B q x S T G W w B X e 7 d m 7 F 0 B d x t b d 8 H Y B t X I L c M H Y z Y S p v R E p T A e u C c z 3 G O 4 F 8 G 9 i B r O K + 4 J s q C r q i a F Y 5 / A u 6 8 7 F Y t I i T u P S 9 H t K n r 8 6 + Z V 0 2 6 a 0 9 x + o z z N r V o V 7 m d G d e 8 X 3 H m j 7 p 2 L A 8 G h q s s H I H 4 F i u Y j M i z 3 G U c G u p 4 T h + A p K O Y H b g r V + 2 S R u r 8 d 4 F 7 7 c z j 1 E L 0 F A o r f e f b n L i r 4 S N q D 9 o f t m 8 R H w M y m R 1 7 A y w e d m y Z E R J F 1 j S H h 4 B F R h A w R U e R s S M g r o 5 u 6 k x V V 4 C V R T Y y I E i h 0 q s h v s 2 Y a 9 S b J 6 Z u N 9 M g O E 5 p P m H b O g + C w N S O 4 1 0 Z w 6 x f n u G 0 7 D t y 8 M 7 1 4 7 R m 8 2 h u t B x z x T O 8 N S V p i Q g B J Q d 4 K 2 c 9 u 1 h J E O X e T Z e f c E J J D G j Q C J 8 E j U D x h m I S s X i T a + S B 0 l b u s 8 U O 8 P 0 3 6 0 9 t S p u I y 9 / H S e B x 9 4 O z r J J m A f X 4 c e n 4 O V N e f + x F a q F V z z f I u 4 k / i d r u C 3 C + q 5 e 9 6 i x w n 4 z 5 0 i R m e B J 2 I 3 p A W E B I y m r s r 8 B y o B B t H 0 H p C m i a K 4 w F p y o m A t E a t y R g t z G j z F 9 e z 4 1 m X 7 s 4 5 o M m D A J r 7 i z O v l y p h v B q c 0 p L q P B W o h j a M 4 R r D t V S 4 p q X B N Y 3 h G s M 1 h m u j w D U x A d e U r Z A 1 Z b j G c I 3 h W m 5 x T W W 4 x n D N x 7 U u 3 Z 1 X X B M L u i y q 4 g C w N u 9 U 9 w x 7 H 5 d m 7 1 g N b t O 4 P j i k x d V 1 G u A M D x 2 5 m 6 P p G p x D u P 4 z 9 B 4 5 N + Y U D S S F S z 5 w 7 f 9 j B m r H t t R S O 6 Y t c f q E I I 4 O 1 A R R V f i C w u t J o B Y o x E C N g R o D t a F B L S G y v 6 B u B e x o T K C R A s M 0 h m k M 0 3 K B a R r D N I Z p P q Z F N H e O I U 1 Q M b 9 n Z k h b s s s W P D t I n n O X W w N b c W 8 u b f 5 8 c F h L q v P 0 Q V t g E o 3 q 2 U c k c v A B 2 V + M 8 a P w t u 2 P G b e d U G 4 b e o s c Z T U 1 D d C p D O g Y 0 D G g G w n Q J U X / 1 7 Y C N v e 4 g W 4 0 W 9 I Y 0 D G g O 5 V A p z O g Y 0 D n A 1 1 E c + c V 6 C R e E B V F T Q V 0 i 9 f 3 T C A u j D j k 6 r f 0 4 N Z 9 b T 4 A 7 V 8 w F v D x I F p P 0 N L k A n 4 U D L R y F z M y J W i h + u c s u 1 R p Q l f d J m a 2 z j k 7 b h i N F c e e o A c 5 6 N j l + t / / H f 4 D / t B d 3 2 q 6 E 6 z 3 K S z g Q a 7 9 A c a o / s R 1 d Z 4 d j + + D D R m a E g V Z B 5 3 R h x I 7 h R g l M k p k l D g 0 J S b l F 9 C 3 A o b 8 u C N P j o 4 S 5 W l u e P u b Z 0 6 U e 3 N i t z / E W P E U s W K B s S J j R Z 8 V I / o 7 r 6 w o F m S 1 I I a T G M y v L U 1 j v 7 h K g 1 P 2 C m g Z W y w f B B g O f Y z x p E h g r H s k e W Y n Q C 9 J w P I x a r O e X K c X x A K b Q B u G 6 z L s U N O y c R 2 v p u C 6 z S s m V 7 9 i 1 P Y Q 7 t C T N + E v 3 D u G 3 T R q + x y 0 T + R q J u r Y O q Y n a k D p 3 Y 6 h K p s l + N B q T g V J E M 9 V H V A l e z W S I K h u 4 c s J 1 P T 3 f y d O U j A k c P g l r Z 1 6 G O 1 b Z z l 0 Y l 4 Q Q r h P z T s 5 w 7 V / S 1 0 k G t E t N L u L X y 3 6 L / D n s 2 j y W G p + P 3 Z R E + v 2 z W D r E A r f I n b 6 K S l 8 S P 7 8 A N f 9 4 r S y q I j 8 G 5 M c m H Z w g c h L x b i N F G B J a T e Q Y 7 A K m l b p N k d X E K P L B j c j w c T v w b 8 P K f N i U l q O p g Z O i h F J P D 7 q F t 4 k D 0 X S 3 t 4 j f / l N + 1 N s g B + g n D 4 h P l / 7 N l x 8 n w S J O w i K t n U X n v Z T e J D v W w d n S b 0 0 p S 6 V c Y f K n 2 L g Q t Q G K H 6 4 w E 0 U h f E q v U B 7 H Y X g C k p W 3 i A J e g n R P c F m 3 8 f f B 5 5 A 8 B X 4 z W r f n s z I 3 W p B 0 m W R F 5 K w u 1 P m V F E 3 C 1 / K a J 2 S O X U x I g 5 G g N n D 5 / s E L o 0 J R R o N V z o k 1 U t 8 A t U X t g I u V w z V Y 6 y q n F H 9 E k C v 3 p V O I o V P 1 Q k H n k L o m J Y Q 6 n l A a / K G V O 8 j G O N A q p d C / Q Y d C j g M 5 P 5 L R e 7 u Q y A f N 6 v g r q + h C f f i s O M H Z D n g d P l + 7 D S 3 0 a y C z P b 7 I P w A f m Z / g I 8 2 s A / B y 5 r U h + C h l e B E P E V B U y 3 c G 9 K X 7 B 0 / O 2 M v I F e 0 8 c g 7 g V 3 s B A A 5 C 0 Q a G 4 h 0 b b B A p B E F n F c s L 2 i 6 L E h C O M w N i a p 8 f m F t m r v k V E B L h P J I v N u o 9 U s + k e b S B H 5 / V 0 g J 8 F 0 F Y x w K F G U P R d q 1 z t U F h i M v b S 3 6 c F / C P 3 d 6 U r s I S l E U u r k d p U 3 l P F J 6 n w k m E A q f C V H 9 z C x y a u C 3 z / g z B A H c v 7 u f R / A 5 3 C N j R v 9 A L e I E L x 3 T r K 4 0 u m 2 P k q Y o s i 7 w S f F p O h f k G r g 6 O E V u K k j w D d E M x Z 2 D J 4 a 3 3 m 3 C t 2 T W K v t n O Z x 5 s X e 5 M 8 t G 7 S z 3 T t M 2 z 8 I T 7 J 3 l F s z S m Q F 4 7 G s X 6 W 8 G n y s r j 7 2 b m c d i r 0 j k M V 8 E G Y m s 3 w P 2 T S g R Y z W i C S W C R Y Z O K P E k 1 O D j T i q R A H E i v x U 0 0 D E U p w 8 F c Y N A 2 u w c z 6 t h S I v b M d L T k u L E a O u b 1 n e c S G H v B S b V + y 1 J D P G M j D C i 1 J 9 x J F v E C 3 c 4 7 J E / W w k a K U v u p 8 x v M g X g u Q L o + D k b K 7 P u w 4 Q 9 n u 3 9 8 D w t / V B p J + q Q 4 G X T q P V h v 6 / c i c 9 n X n L 6 + + 7 e n f u e m M F e w u N Q J H x O Z q f J 4 W D G x Z v 9 M x V C R 6 z X u Q W n a q J e 9 n I V p k F D U V O E P m j 4 j R v 5 4 a j l J x K h 4 8 o f u M u W E l N Z r H j O + W y p h N a n n p C t U F X 6 T O O 6 1 O Q f D P 7 u z 3 o C Y 7 1 X w 3 r 4 w F n x b g Z T x C y s T a 5 f 2 F i b B B P n H 3 8 1 2 S e 6 F H Z e q Q 8 3 i 2 p K e D I W l B W 8 + H r P x b n h 8 / m Y f v 0 L 2 h 8 y H g Z K f o D F t I p Q 0 N l i 2 m E m X f V j W 0 z L F 0 a H X T i 1 V d D 7 T 3 / R M q d q + m u + W W 8 4 1 S E p j D h t Z H a 2 k 9 8 r i G Z s W u s 1 T m t d 3 F j g q r G L U L 0 z C Y t Q c Y L 6 A V k 5 + B Q 9 9 3 9 r f T H s W t S E J H q i s B W w T T E 7 F v X 8 Z U F / Z 3 a W E l H I F n H I Q 3 T l w n P i q a O 3 + 4 w M Q Z C + Q / z 5 I R e J e n f 2 D T M Q x 7 J h 2 d x m z S B D F G B W G j a 4 L W n W i H 5 J 4 m t / C u 2 8 T T s 0 D d u G T X 9 K T U I S O q A v Z u 3 S O 5 t 9 p p G 0 Q r 9 p p H 5 t 6 c 0 J k X b 0 n F m S N X 0 8 Z p b E E 0 E b p 2 C p J 5 L H 4 q 8 m L 8 2 e W 5 2 8 v L k w A a p 1 Y n l l Y n l Q B h l k K W h U f e a X P g q C r I T j w C x V k + k j f D 4 f 9 P E H M J D D s I e q 8 4 w 9 T g N 7 F L T + S + / c M o w 9 G H s w 9 j g u 9 t A T 2 E P c C l i m 8 W E P U S G z M c 8 6 5 H H / F X A H 3 t U 3 y Y w 7 T h x 3 S I w 7 x o c 7 l p a B O + a X X h 9 3 R F R n f r l D V W V M b h / g j g v G N n g H H I g W 3 O E F U M Z 2 L H 7 E F s s H h d w J r A Z + T p T H z f Z v O K L t 7 9 E d K m Q 9 D F k m j I E B y M 6 S z t n n d F a 5 / V F v U B F 5 X m K g M g S o q M c E K t q E q K f Y m R b z 8 X I 1 c w d 6 N u 5 E s 5 v V b e j U z g 7 3 z 8 4 2 d 9 U o G X Y J t c S b e z W n v m c S q X F m d a / i 7 J t m / e d w J e p O s 4 x m 3 z 1 M K w p s Z 6 P H 6 R b s X Z P U F 9 i v N q o v l i N B 4 n C J x 0 3 w c n B V B G 5 f x 3 1 l 6 P + T F R D k A l x W g m s P / H U H d M N b u D 6 w 8 m c 5 k q D i N t p 7 f 9 3 Y A d c n J A A u Y r j V / o Q 8 j 7 8 7 L c Q g u G v u E d m 5 f p s 4 F W T 1 W e b w m r q u 6 l K / 8 J p + o V P F k W O 5 p J D x 5 n F s 4 Q J d 5 M T y p n e m B 2 + S f Z Z P h + R L j M z Q k y + l r Y A H E r O W j 1 d z t y P r / B w v a k C L o 1 L Y U N X v I w o W e 5 y v Y C c H 0 q S 0 g R z p p n S 5 4 R N v F S G J Z J I C a d 0 H j T G U h G 7 X z V 2 6 U y m J Z H 8 f b h d u g c b g M t C c R w F Z H I I l 6 r s S b z F g P s F W X 7 Q 7 9 r Q P 5 O q q 0 g d y v y J 9 6 6 j 1 P T Y K 1 2 3 i C z j k y C 5 m V G p P O H z V V O M l I S + I x 9 m t G X t X r B J p p C u 7 Z f j a M B Z M T w Q W 8 f M f B w S W T w Q C j 8 F C v 1 e / q W t z c T k 7 5 E b 0 d 1 4 h V x A E n S / w e n h H 1 y w R K f e e a b 5 f 2 e f e h p 5 a 5 9 C S m a D g y N j d O 8 7 2 N D d b q X C L n q c P P + F h B I X 0 7 t l t B 9 m p G 4 x H V H E + U P r P o K Y J 5 X V i Y 3 C u 6 f P 0 N w 6 h H n H U W y A j g w f I D h M 4 k k r W o 9 8 n 1 u y 5 G 5 v x a f t z a v O o Z U B Y m M Y n R / N H F o l 4 H u Q N D B N B 0 z K E R m + p l 9 m 5 / U F P S h d 0 g Z f Y W s Z h t p A d X w Y G M U 0 A m W F j a 0 o F T d X g K R J z n w c K M U R k i H g K E R F t 1 B S l Q a 5 x J Q 4 V o y V 6 I S P o c 9 x F 3 N s W D D t d m b Q 3 T N 4 K 2 f p u o F T y l 9 0 B M E v i w c p 1 2 1 k 3 g u 2 R F w P K i 1 4 b Z 3 7 d A b w k s a d D P m y L 6 7 + s + I O g Q R e G E d + p I j 6 F E d 8 J J b 7 1 W U C + i 9 m Z r 0 v J 5 p X 6 C o I g K U o k j M e c s w Y K D v 6 d n 5 3 m z j t O u R 5 H c H G l 8 o F j d 3 B t C h l V f O j H K a Y L V j B s H 9 i R L 9 z 9 x H + C / / 6 p s 1 q j q 2 j v 8 B 2 S p h V E F n Z z y M A b x x R 2 U + B H G H h D L f C i o o j J c N Q p d C r g C E O W z s N 3 h 4 A 0 Z 9 j v e 8 F H 4 1 q Y i E n / S r f u d z C p 0 w W f Y 1 i 2 T s D Q x 6 6 7 9 5 g L s h W Z n j 1 + L F p e X d l 8 + 8 J l x k H e A s z 4 3 A T e m X 6 5 C U a 8 O F N N o B 1 l K 2 j j u m F H E J T 8 r c 6 c m + V 5 k c x O J d k x M k t F k h n c a f 1 3 l V g 1 E i K B h P a L E J I X v 4 K M K f i z a I d k 6 L D 7 W z h K t 5 z T b e a c U c E A + a g D 1 g x C H n U 4 u L Y M T Z q F r 3 a / Y W H s B P C 2 6 3 C K K I V p z v 9 q E z k p x f P 3 4 6 O Y x v U J S U G + i E Q u S m 5 W E g n F t q Y n / 0 i a O h 7 8 o 5 4 I / j k F i z 6 z 4 s 9 A i z q j K j e v 6 C P w a k E T N D X M P t T 7 j g Z g B X e V 7 x W 5 s N 8 V + W C i U P x C N 4 A 4 j f O D A Z j u k 5 U Y h 5 2 V G M F o S X 7 w 8 Q N 3 u T 9 F p W d u P W T F B D 4 u R r r t x U u a K P M x 4 Q 4 Z L 6 X n p e N L U y A q r 2 K W S d d V T V C k Z J D q F D o V I M V m m d g s U 5 i u u u x G g K 8 6 5 3 o Q V u z F A x B V 0 n J E d S t k O m O Q S s x h i P h 5 m h 7 8 F V n B N P H e a Y v 6 O Q + p g 7 u n e J p + r B T X l n 7 x + z S d h X a P Z S L t R D A R m x O K j f J 3 e X F 2 A D D q 0 p y 5 J S N Z E V V F k c N k 5 A f 4 3 A T v w K p X P Q X R T U S 9 S u a P h H p E Q I U D t 0 h W p k c Y g b Y n 1 U i y q L B Z o O G o J k M s j q x U 8 y r W z s m K r m s S 6 S q 9 q S Z Q 6 F R Q z c a 2 W d t 2 p 4 V o q / p w z H e 4 + A U 6 X M y 8 D 6 O R 1 0 k j 7 x g 2 9 t G 3 h D g c C Z z s w S P x l 2 c H E k l I A B J t K 2 S x u o F E l n L H I x u / 7 O a R l L Y o B V u 4 t f t m u P W n s B 1 O h I p I X y T r J O i R w 0 5 j c d 1 E p 1 n 9 w M L T B 9 M c / s 1 l H N c 3 S A Q M Y m B J a o g k x P g W 2 v c I V 3 F w d O 2 8 G + H 8 M V m s F p + 6 k p y 9 G z B b / u b a h M m b Z t 2 y w T 8 j a 9 g W S 4 7 t V E G 2 G 8 3 a V X M / g V h U n E 8 a B 2 L R G b G c X G J Z X l 3 J D i x d m j W / w C K q m h z N R r W w b x t V H E z F 6 V Y c 0 s D h F g u T 5 u F i X e j M u 7 H w k u K q f I B M N L 9 D M C + s l 8 a X Z u J F 7 e e t 2 3 2 S s B d I E g V e U R n Q D A M 0 h e P L J p 0 i n 9 Q I g E a V d e j u f Y D G L 8 S A h g H N G A H N + s W 5 O J Q h h 3 t t 1 8 E t D v e G J R g x g W D 0 r Z A J i 4 n x I O S P Y N 6 h B D O E E U p D M v Q u a W z y S K D m G z L H g 0 l 9 H 8 K / z 7 z 9 O Q M B D s n 0 t F j H m d 1 k y A G j K x c Y 5 L w S y C m c C M h h S 9 V G s 1 S t S / H m G X A K S o E P A 0 5 n 8 + H q D o n K B o L l N o x K O t D J c n U + g O e O O w f / 1 I / a T L Y k 0 p A H R 2 6 s 2 i N U 5 s m E o z P C O d 2 E o w i q V O h H O F 4 h R j i M c M a I c P A / s Z t z y P F e j P N p + + a w h C M l E E 5 h K 2 T D x o Z w J N y F k 8 H q p E Q a q D a L 9 W V o w 9 C m L 9 p I / I l A G z Z / M 6 q 4 c 1 0 6 N 6 9 w I + m i r O p C G G 3 M a 9 x s s + F U n W 0 L 9 C Y q x t g g B P H l 8 o M r J M A p a l z X Y J A Q N G Q 5 7 v c 0 d j Q 9 c N g 5 d o i / n x B 9 h w 7 A j U 5 I O T x x F 6 6 4 S U 4 e g d Y 8 9 B b 2 9 q A d R R b U A m O d w V m H P 7 7 l a a M M U i B K B X j T I i 8 l I U 2 g 0 K l A m o D Q 0 M 1 a b N a c P R N a 5 v s B l j 1 Y 0 I I v S C u O a G h 4 u q y d g 2 5 4 n 3 T 3 F 9 g h X R 8 F l + + Q X v q I J I j 5 A I f E 7 + c m q A G D q B F D V N d F 2 S E q I X C b h D n i f V M Z s + 1 G H e U y t 9 F E M l i f n a O z R K / M F J L U D R y u l I M 7 P s F 5 q V R Q 5 j U 0 z p 0 A I D P q d d P e B S d r 3 q h R f r g w f 6 l f 8 I L w I 3 e 1 l m z X O / K W + N 2 g w Q O 8 Z F y o K c g M W v e a w P A c W j K 8 B R 7 F X w z o u k i J 2 3 p 0 j e / D b F / E P Q 6 J h Q A P Q Q O p w 4 M k 4 V h Q z H A n p 9 a b w Q S y k 3 w c G E x g D M Y Y r M N g U Z 2 d V w J T C g V Z K 8 g h A g u G k u T W Q U p + + O 2 G w 2 n i N F e / V j b i k C z l h a + K 0 b p C N 4 U Y 7 X 8 T L U 1 2 R G M Y z p g Y n O 3 P M P L 2 f 9 z 4 n S a 6 4 b d p G s R D Y o m e t j 8 n A U V J M B 2 S M B F r I C N W n n Z H 7 f + E x I c 5 I A N y a J l 8 z f + h O 4 p 1 R N v R k + Q 0 H V j u + E n O 3 Q N K n e D w m R D h z c w i s w R + n x T e y z C 3 l T X j V o r U w E P P b Y m a L k q 8 n A i C n Q t y z X s d m o t h u 2 X L t u p Y C M H O G 8 p d M K + a F W e P 6 J 1 B A 9 L 9 k Y y a 0 2 A I B 3 6 8 h K P e 4 9 C k F 6 P C e E T W O d 2 k N H i 6 E Y 9 Y s x i M 6 1 L F x 4 1 x b 8 Q x 3 B s 9 A e 6 N Y 6 Q 3 Y S t g Z m P o T e F z M g G G L y 8 + 7 D W v T X N d x j 2 R g q i q e R X R q k m r j z / i t O t n H y N B i I w g c k w Q 2 P U C v 1 4 x T U R 0 S F 5 p Q p A F X V a U E E 3 A F 1 B 3 K h a R D 3 e + k / B z H W y 2 3 T T d j N / d M J H u u l z M 9 7 z 8 4 t O X j x / + + N W L l 0 / + + O N X D 1 9 + 9 H / + 8 9 n X L x 8 / e P n p N 3 / 9 5 P s f n v 6 6 d 3 Q 0 X d a U F M 5 9 H 9 / + / I W 5 L L M 0 e f b h f 3 r 6 f 3 9 6 + p d M u X K l Y 0 v C I 4 g p P H d U 5 p x l l y p N 6 G r b z f K u 2 S D L 1 W l k r x X H n q A H O e i Y Z T e p b e s r L y + F F 6 P 1 k K A o y W D Y / o z D s D 6 3 i K 9 J h t o A T 9 u f w 8 m H 7 o H k 9 L I 4 R H q f j B g G r 3 J z Y H x I f F k S w w g b M i x 2 C I K s C 6 K Y m G T 2 O L C j D 2 o E a k y k C S 8 K 2 2 b N N O r N 2 n 7 m q G t u F p K 7 Z K L n L h k Q e O y h w 7 E 7 + T / + 8 d P X 5 t E P M j G T c F H 8 h p 0 e 0 a a 9 M z 2 c + Z e / / e C H J y 9 + e P H h T 8 9 / / + P / / P e X v / 3 T y 8 N b x + j g i 1 s B y x e z w E 0 W c + L g d 3 z 6 c 2 T O o 9 u q 0 h V S 1 / d M u 2 w 1 m j W w s k E z 7 N r c F L M q o 6 k / Z n K F 9 v 5 Q 1 V j l W n O 7 A r 7 Y O f h i 7 Z L Z b 3 I k e y V R L B H l g t B n o i R u A K L 3 n E h i 6 T C s w L 3 5 f u G h z 1 e c b e i 7 8 V A S N x + S e E G E Y s 5 f W J 2 b v d C D Y q Q T Q T H 5 3 2 a D z 5 v H n T V R b Z h b V N E k S Y 3 s q k m D H N O c c 4 3 b N K 6 D 6 H 5 m V P d + g Q q s U b O 2 m / R T J 2 t 5 0 W O q c C u m G Z 8 + 5 1 h u M x 4 g h D 8 / e v j D 4 V 9 + + v P R D 8 + + / t s f b / x 4 7 + Z P / / Y 5 F v 7 y N y 8 / e f L X g w 8 Z L B 0 b L I k 8 E p D 6 + m A p 7 b I 2 Q V Q V v q A x r G B Y c W q x A r O H + 1 Y q Z t 5 A H + X G m d G s + m J Y w b D i e L B C Z l h x u r E i o g 1 z i x W y U F A E O R E r G u j Y Z 5 7 / i L s q d 0 4 / d e U z z H 7 I z K E f c v Z D P b Z 9 K p I w Q o e e z B P o Y + / Q Q x d 0 v 7 T U + + X j U 7 W 4 G f u O a P 7 Z r u w t z M k f 2 s m v 9 n T y q 7 2 d / J / + 1 9 E P h 5 + 8 O i d f 3 g r Y j J i 5 A 3 6 U G V V G 5 e Q L f M j J D d m l Q R 3 7 Q e t k z v z 4 O f M K c + Z P t z M f 0 X q 5 d e Z F R Z f U 8 H I m z x P o H o S I c + K T S u f C e f / r B 1 / 9 7 e a / B k f s e 3 v r i p p q I w L z 1 h O 8 d e X 4 d p X r o / P W V R 3 z b f H C e D r r w S 0 C r q E e / a 6 A D 9 3 o p 7 h 1 8 y h H e 7 t P v l 8 / F o P 3 m A r Z N x 9 x Q a 8 K O f T r M T p V m s F 1 1 6 q l H b I f u F b m 2 4 + f b 8 8 y w p 9 y 3 z 6 i + f L q 2 y s K L y q y n t K 3 n + Z W r Y q 7 E u e 8 E b u q J 8 P F O f X 8 / / P Z 1 z / e f 4 z r c P 7 8 / 3 7 6 8 O G P d 7 9 i L H C c S 3 G U C U E 8 J h Y Y 4 c g 9 h p H T N f 6 V b y x m M M B g 4 I T A A K b / 9 e 1 N 3 E o e l c E A g 4 E T C A M n I x U 6 g 4 G B Y S C i + X I N A 4 q Q G g Z W 4 L m H A o K Y C v I L B X / 7 5 t u f 7 n z P 0 O B k o M E I p w k o G g g M D R g a M D Q Y D A 2 0 r Y D 1 Y W j A 0 O C 0 o M H J y D n O 0 G B g N I h o v r y i g Q D + L I + f R D I a B D R U S h Y I X Z F D 5 / / f X 3 7 S O 5 k e c / J P 1 V o g j W d r g Z i P z 3 z 8 w X x 8 f S t g R t h a I O b j n x Y f n 6 X c P u U + f k T z H Z O P 7 / 7 l g o V x W V 2 5 O Q t m x W y Y 3 P V q x a 6 / d W Z p Y 2 l y 3 r R K + J n S C m q T X j a o R b t h N e C a M w E 3 x l k G d T D w x f B N Z b 5 2 q b 5 a K X t C z X J x R z K d C u A 1 k + K o z p Z R l J k q B F c v f D k 4 i p b 9 / l K 2 h 5 r h d X F H 3 t H l b V O X S z v G t q 7 s C D t 6 e a e 8 Y 5 h C A V p M K w V X 9 3 r J r J z H o M 3 Y W z J L D g t s X D H N x s B X r z v X S H r T j M 9 H t Z 5 3 M a 1 q 3 q k 0 q / b g t Q W u n y n O 1 m r g R O O j 1 b M / l 3 P N r j h G e d 2 w d z O + f / p C y I X w T X u S n c H U r 9 D X / N / F c 1 a t 3 v g V t t z 9 G z 1 y 2 T 9 y m R L G r 4 g l o H 8 j B y 5 j R j p 6 B I p M B W 8 3 F W q 3 p 5 Y b p A j I 5 o J V t R o Z v 2 Z V 0 i V P f 4 c r A g n v 7 V E f P O v H P b + w v G J e b x S n A j W A 3 d v + Z / A C C A p n q o 0 q D r C W / v V e X a C P M 1 d H 1 I l d t 3 a v N L I + l q z r 2 1 L B 1 C f U s s l P y A V t Z 0 K H / 0 5 o B g A / L / C K J G y D q v E q B z N g m d c y 3 g S b t 2 6 C q 1 0 i C s a 1 P V l r o O J Z B I c R 1 c i g l + P X c M 6 q m E P U Q d z x I e t Y g w I D X X 7 J q o P V H + A F 0 E 6 3 B h x Q B T N Z q 8 / 8 f y K q j y W l g w I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 C o n s o l i d a t e d   G o v e r n m e n t   R e v e n u e :   y t d < / N a m e > < D i s p l a y N a m e > C o n s o l i d a t e d   G o v e r n m e n t   R e v e n u e :   y t d < / D i s p l a y N a m e > < S e r i e s I d > 1 1 4 8 1 2 2 0 8 < / S e r i e s I d > < C o d e > S R 1 4 1 8 4 5 5 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 C o n s o l i d a t e d   G o v e r n m e n t   R e v e n u e :   y t d :   o w   T a x e s   & a m p ;   C o n t r i b u t i o n s   f o r   S o c i a l   N e e d s < / N a m e > < D i s p l a y N a m e > C o n s o l i d a t e d   G o v e r n m e n t   R e v e n u e :   y t d :   o w   T a x e s   & a m p ;   C o n t r i b u t i o n s   f o r   S o c i a l   N e e d s < / D i s p l a y N a m e > < S e r i e s I d > 1 2 6 5 0 9 7 0 8 < / S e r i e s I d > < C o d e > S R 1 7 3 3 6 0 7 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 C o n s o l i d a t e d   G o v t   T a x   R e v e n u e :   y t d < / N a m e > < D i s p l a y N a m e > C o n s o l i d a t e d   G o v t   T a x   R e v e n u e :   y t d < / D i s p l a y N a m e > < S e r i e s I d > 1 1 4 8 1 2 8 0 8 < / S e r i e s I d > < C o d e > S R 1 4 1 9 5 1 4 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 F e d e r a l   G o v e r n m e n t   R e v e n u e < / N a m e > < D i s p l a y N a m e > F e d e r a l   G o v e r n m e n t   R e v e n u e < / D i s p l a y N a m e > < S e r i e s I d > 6 8 5 2 5 7 0 1 < / S e r i e s I d > < C o d e > S R 1 2 5 8 3 6 5 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 F e d e r a l   G o v e r n m e n t   R e v e n u e :   O i l   & a m p ;   G a s < / N a m e > < D i s p l a y N a m e > F e d e r a l   G o v e r n m e n t   R e v e n u e :   O i l   & a m p ;   G a s < / D i s p l a y N a m e > < S e r i e s I d > 2 6 9 5 8 7 0 0 3 < / S e r i e s I d > < C o d e > S R 5 5 0 2 5 4 8 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 F e d e r a l   G o v e r n m e n t   R e v e n u e :   N o n   O i l   & a m p ;   G a s < / N a m e > < D i s p l a y N a m e > F e d e r a l   G o v e r n m e n t   R e v e n u e :   N o n   O i l   & a m p ;   G a s < / D i s p l a y N a m e > < S e r i e s I d > 2 6 9 5 8 7 1 0 3 < / S e r i e s I d > < C o d e > S R 5 5 0 2 5 5 1 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 F e d e r a l   G o v e r n m e n t   E x p e n d i t u r e < / N a m e > < D i s p l a y N a m e > F e d e r a l   G o v e r n m e n t   E x p e n d i t u r e < / D i s p l a y N a m e > < S e r i e s I d > 6 8 5 2 7 0 0 1 < / S e r i e s I d > < C o d e > S R 1 2 5 6 0 0 0 < / C o d e > < O r d e r > 3 9 < / O r d e r > < / M e t a d a t a S e r i e s > < / M e t a D a t a S e r i e s > < L i n k I d > 0 8 2 f 4 f 8 4 b e 8 4 c f a b 8 5 f 1 f 8 d f d f a e 1 9 e < / L i n k I d > < / M e t a d a t a L i n k > < M e t a d a t a L i n k > < S h e e t I d > I n s < / S h e e t I d > < L i n k > k K A C A B + L C A A A A A A A B A D t n f 1 v 5 M Z 5 x 3 8 v 0 P + B E J C + o J b E 4 e t S 5 W 2 g t 3 P U 3 J 4 O W s k v L Q q B 2 q V O z H F J l e S e p N / s c x w H t R s n R V o U R d r U S V A E K A q c z 7 5 Y P t + d g f w F q 3 + h f 0 m f G Z K 7 X C 5 3 t V x J Z + 4 9 k z i x d j g z J B / O P M / 3 Q w 7 5 m N 8 / 7 b j C Q z s I H d + 7 t U C W x A X B 9 l p + 2 / H u 3 1 r o R o e L R F v 4 f t 3 c P G 3 Z 7 j 0 r s D p 2 B J U F a O W F K 6 d h + 9 b C U R Q d r y w v n 5 y c L J 3 I S 3 5 w f 1 k S R b L 8 T u N O s 3 V k d 6 y F f m X n 8 s q L j h d G l t e y F + r m + p H l 3 b c 3 r M j e D t p 2 E H d z a 2 G r u b W 0 b j s t 2 G A 1 L M + 6 b w d L a 9 3 Q 8 e w w 3 P Q i J 3 L s c K F + a L m h b S 7 n + q i b t 5 0 g j H a d j r 1 9 b H t 3 H O / B T N 2 O 9 J I e 7 X b g 2 F 5 k R W D N K x x v p p e 0 4 z X f b T e j M 9 e + Q r f 9 P q D T d q d h R 1 Y b G p f r 0 F w P b L D m + k b j r X j Q 1 K U l d Y m o s I / 8 h k H V t a 7 j t p O K S 0 T J 1 I 2 3 J D X p Z a J G r U u i R B Z F f V E 0 d o m 2 o p I V S V 2 q i T o R D e 2 v R H l F F N M e + i 2 S H t g w T f Y v L N f N v e N 2 8 c G O b B h U H T n Y 3 J a k Z u 5 g a 4 u k t i s a K 5 K 4 o k p L N U M z Z F 1 K D z b X I u k h f 7 B 3 r D B q 2 s F D p 8 W q N S O r c 8 x 6 F 2 t E J J K k q I a 5 X F g J z D G 4 n n V z G y 6 z D U M o h K 1 R N y x 5 g S 3 v b P f s G M Z Z 6 K x E 8 M e t B Z j m K 2 E U g E t Y q O + a y 0 k F X p P X 5 D V 5 z V d V c z n n 1 u r m h h O 2 f H B c X t d O t p R y d d T n 7 t g H V j h z a z i i H f u h A x 2 s 2 6 5 b v j 2 L A K u t 8 m q B m M u Z t k l H s x 3 D W 0 7 Y t d x V 1 w 6 i s p F i s N e h b t j l u m u f b A e J c e 5 A s 1 1 Q I L t H T h C d b V h n o b m c r 2 / G l + A u C M z 6 W u B b b a H h e / a Z 0 O w e H 7 t n Q k M 6 X R F C y 1 z O V D N 3 / J M t i N R y z V y O / z T X f Z e W Q D x k f y S d r v t t u y 6 r i i y K C t H T P l g p t O h 6 U X D G O t z p h q F j e c J t G 6 Q i U 1 + 0 o 8 H 2 x O j J G V f l 7 H X U Z 6 + h P n s V 9 d k r q M 9 e R n 3 2 E u q z J 6 j P X s R 8 9 p K B + u x R a z 0 J t d a T U G s 9 C b X W k 1 B r P Q m 1 1 p N Q a z 0 J t d a T U G s 9 g l r r E d R a j 6 D W e g S 1 1 i O o t R 5 B r f U I a q 1 H U G s 9 g l r r E d R a T 0 S t 9 U T U W k 9 E r f V E 1 F p P R K 3 1 R N R a T 0 S t 9 U T U W k 9 E r f V E z F q P G J i 1 H j E w a z 1 i Y N Z 6 x M C s 9 Y i B W e s R A 7 P W I w Z m r U c M z F q P G J i 1 H j F Q a 7 0 a a q 1 X Q 6 3 1 a q i 1 X g 2 1 1 q u h 1 n o 1 1 F q v h l r r 1 V B r v R p q r V d D r f V 0 1 F p P R 6 3 1 d N R a T 0 e t 9 X T U W k 9 H r f V 0 1 F p P R 6 3 1 d N R a T 0 e t 9 T T U W k 9 D r f U 0 1 F p P Q 6 3 1 N N R a T 0 O t 9 T T U W k 9 D r f U 0 1 F p P Q 6 3 1 V N R a T 0 W t 9 V T U W k 9 F r f V U 1 F p P R a 3 1 V N R a T 0 W t 9 V T U W k 9 F r f U U 1 F p P Q a 3 1 F N R a T 0 G t 9 R T U W k 9 B r f U U 1 F p P Q a 3 1 F N R a T 0 G t 9 W T U W g 9 1 3 g y C O m 8 G Q Z 0 3 g 6 D O m 0 F Q 5 8 0 g q P N m E N R 5 M w j q v B k E d d 4 M g j p v B k G d N 4 O g z p t B U O f N I K j z Z h D U e T M I 6 r w Z B H X e D I I 6 b w Z B n T e D o M 6 b Q V D n z S C o 8 2 Y Q 1 H k z C O q 8 G Q R 1 3 g y C O m 8 G Q Z 0 3 g 6 D O m 0 F Q 5 8 0 g q P N m E N R 5 M w j q v B k E d d 4 M g j p v B k G d N 4 O g z p t B U O f N I K j z Z h D U e T N Q p 8 1 A n T U D d d I M 1 D k z U K f M Q J 0 x A 3 X C D N T 5 M l C n y 0 C d L Q N 1 s g z U u T J Q p 8 p A n S k D d a I M 1 H k y U K f J Q J 0 l A 3 W S D N Q 5 M l C n y E C d I Q N 1 g g z U + T F Q p 8 d A n R 0 D d X I M 1 L k x U K f G Q J 0 Z A 3 V i D N R 5 M V C n x U C d F Q N 1 U g z U O T F Q p 8 R A n R E D d U I M 1 P k w U K f D Q J 0 N A 3 U y D N S 5 M F C n w k C d C Q N 1 I g z U e T B Q p 8 F A n Q U D d R I M 1 D k w U K f A Q J 0 B A 3 U C D N T 5 L 1 C n v 0 C d / Q J 1 8 g v U u S 9 Q p 7 5 A n f k C d e I L 1 H k v U K e 9 Q J 3 1 A n X S C 9 Q 5 L 1 C n v E C d 8 Q J 1 w g v U + S 5 Q p 7 t A n e 0 C d b I L 1 L k u U K e 6 Q J 3 p A n W i C 9 x 5 L j A r P N x Z L j A r P N w 5 L j A r P N w Z L j A r P O T 5 L T C f P G a F h 1 n g Y d Z 3 m O U d Z n X 3 e o m 7 7 c N D p + V Y r r B j h 3 b w 0 B Z W w 9 C O w u L b V 3 l X J x e d u l Z T D Y m l A H i N z j z v 6 O b 6 z J s H d n B g e Q 9 W h I b l e M K W 1 3 Z a V u Q H 4 Y q w H t h t J x L u + U F 0 6 L u O v w L W i S z H F e 7 4 l j f l q F C K b A M m l B V d o V l B X i P j r P v B s Q / H a p e x j 1 p s H w n c h T z X 9 k m G y o Z 9 7 I f O t D 5 E G 2 + N O R 8 t / b G x 2 m r R A w u F P 7 M 6 x 3 9 d 0 j 7 6 e P v o 1 b f P H R s s 4 t 0 X d s A O / Q m 0 5 Y W R E 3 X p M Y G d 7 t l B 6 H t W 4 m J g F O 2 t r Q j b D + 1 A k I V 3 b S u Y 0 i P X x o V h W d e k y o f h W e 1 E h M g v Z y d j g p 2 q L 1 d m t d P e M T U U Y Y Y S H K 9 F v V T H 8 t r T 2 Y z y b d E k V I g q 1 1 6 L S Z g L Z C u C f y I 0 O 5 b r J j 6 r A W 2 6 H W G t G z o e 7 N 2 e f Z 7 S G y V j B q C h v x Y D c F Z b l p / L Z C x 7 g C 1 F z L a 8 4 n w v l P e x X T W j 8 n Z N B M Z U T j I V I 7 P P 5 0 K 5 z 2 x V I 9 U P v F e w 1 Q z z t V D 6 J 7 a q v u + 7 g q 2 G 5 q N 9 W n Y + F k K C V t M A E a q P 2 1 O Y b e D m r j 4 f C 4 E h G W P K 6 z D G x h p r h g k 5 n h p q R H 6 t j X X F C F m I E V Q R K / o c Y O l e U 9 j w X R f O f M P 2 / I 7 j g Y H a M b 0 z C b H b p D / s 0 + k Q X S r E A y J q h l R T q + + f L j H G t p O K r T e t s J R Z C p U + k R V R 0 l S a F H 2 u z b I O 0 6 v b A e 8 c 2 y a 5 9 1 X G P I X i P T Y P m X v z N M A e b n r H q + F 4 V O e X M U 6 h A o + N I 8 + 9 c T Z d u x U F T k v Y i x z X i a B V K d s U K u 7 Y N u L c 2 2 b X B u P 4 n V I G K Z T V s U G 0 u T f I b S j w 6 I O q c o O k U D L H N p H m 3 i Y 0 Q O 8 G l h e C t o l K m a V Y H Y u S Q Z 2 u 8 h q Y Z f 3 I 7 j i t s q O l U A e D U e S a p l T f L C B o x 0 S h 7 c 1 3 h P g Y S 5 m j U N 1 S Q S d L 8 v U J u u w 5 p d Z 5 M 7 C O j 3 a d y L W F 0 4 7 r h b c W t p p b S + u 2 0 9 q w I q t h e d Z 9 O 1 h K 7 3 d t e h E L H w v C c t 2 8 7 Q d 2 y w o j 1 n v p 1 l n 7 7 x 7 H V y C 1 f u n O 9 k I 7 2 D 5 m C F K q b d 1 8 2 w 8 e h M d W y 6 b 2 o l 1 t + C e e 6 1 v t Z g T 2 B L J p h f V D G N 2 2 u V y w x b w X + M d g T e h r z X f b t 3 0 v S m s X b O n 3 v e X B 2 d M 9 r / n + g 3 z 3 w x t N d o H Y p Q J 7 d 6 x + / y P l Z v P I P 9 n 2 3 L N m 9 y B s B c 6 B 3 d 5 Y S 2 s X b j P B N n b S e r 0 b R n 4 H j m J Q Z M Z l m Z J G Y + k M / g N j L L / F 3 L B b T s d y 7 7 l g y p A u V x g u M F e 7 k X / o R D D K u x 2 v b 9 J c q f k 2 n N S u f d o / y f 5 v c x s m g B e x I b 7 l p f W j o A u V C j c N N 4 D Z 1 t / n 6 A Z m h 0 z x a t h K u i 7 Y k K + 8 A W X p F R z d w i 4 K P c v b j h v Z Q f Z y Z E q H B 0 b z y L a j w l E R b z F 3 n Y 5 9 O 2 A r i c 7 o P s 3 l Q Y k J o z O I a C l g o i g t i g T + 2 R X F F f Y P 7 L m / 2 d z 0 2 u w P U W S V h u u l G 8 2 7 3 c 7 2 A V 2 w w s 6 J P Z r K F Z l w F u 6 a a 3 k P o P R t J z q 6 u 5 o e f c E W M z 7 n s f V H t 5 k b T n j s W m e s u G + X b J m 5 5 b X c b t u O 3 e S W d 8 g G J T 2 2 + D K O 3 W y O F N 2 B m V 0 3 L e + M O n 3 h N H R W I v j j 1 s J p 2 F 4 J Q U N 7 9 x f q 7 X j f e 5 4 T m c t J 1 c v a h H 4 3 i J 3 M 1 E 1 c 8 K 1 7 x 2 2 4 C v T y Z p o t j z n q D f v Q 6 r p R 0 4 4 i 6 G D g t 3 L F 1 H G 3 7 E 3 v / h 3 L u 9 8 F x 9 i 3 f r 6 8 P y 6 p 6 2 D 6 h + 7 R b s f 7 z w / R 4 k p m e j V j / 1 y P L / F 2 l w 3 C + B L 7 s N V c z t U z d + 0 O v Z P k N u D Y n d t d r 0 W L U y c P j r p h R U f J T 5 j 0 l H A S Q 9 C N a e N + u + F j S w / 9 s m p s + m Y i e D y c c o W s E j 0 b m F u d 4 0 y d Q Z l J z 7 M B 4 d t d t 1 z n I A 7 V f S d X t M 1 c z s S 0 d J y y s y s X 3 9 K r c M 8 K w C / 9 0 D 6 r w w Q e / E j K 2 b g i 6 Y Z 4 l D G 1 0 d z R R U O S V E Y 8 V H 1 c u o A x N k k y P S + t n a 1 n 3 g 7 s f + j a X u u M 7 a o B A 3 K o Y H g 7 O N r 7 I L / c k X r 9 D Y P 6 d d h 5 d O S e Z W r G Z 3 L H B + V a 7 / 2 + d 3 7 x X u 9 l 7 1 n v 8 c W n Q u / L 3 t P e C / j f H + D / W c F z + N f 7 F + / 3 H s c H 3 v s M N n 4 F 9 V / A f 1 8 K s O F Z 7 + X F e 9 D F 0 9 6 z i 0 d J Z 0 9 6 j 1 k F 6 C G 2 S r w z c 9 c 6 c G 1 2 Q r t r x J A 1 e t t q U G Y y h 7 D M l E W 7 2 4 p Y 4 c 5 e k w m K f g G 9 r A 9 B c r I f 6 5 t b 6 / d 2 G s w t 9 A v T 9 l S s d N l 8 u W O d + d 3 M 7 2 Z s i X h n 7 L r H p X S 8 x L X q u 6 m r S X 4 P b d 2 w q Z K I J + s q z J 6 H 9 n D t 7 P Z x D R P 7 / z w 2 G 5 g s M d f E 6 p k Q R w x D X R S 1 S 0 O c J E p k p F 4 / x N 0 Z c r R J Z X 1 R F j O V c 3 X M H b t j g X K M D R t G q 2 H o A z P T g 0 y c c 3 t g T b p + M 7 8 + l 2 r 9 Z P A X V c p v S n r a t e 4 z j Z r d m p Q l s j 8 Z L 3 0 M m I E Z M j + S 6 / N f M L z p + D + n 1 2 Z k c 9 q g u B 4 c O g t 9 9 E C Y S f q B s L 5 7 Z A v r M O 7 A A Q t r 4 P w F / 1 C I o K z o C D P N M l 0 k x / f f d M J e P I J p 9 7 j 3 z c U n 8 P f H v a + F 3 u d s B j 4 T B s f V + z q e r H T r 7 6 A R z H T a 6 O I n s O k 8 u 5 P k z P r u I j u Y R 5 3 J 0 F A v K o 2 7 a 2 z f 3 f 3 B n X e L G + b 3 + G b g d 4 9 H H O G g t K B m o U s c 3 Z p r y W w 6 e k 6 D b Q X 1 E 7 v / C 7 j I p + A d n 4 J 1 P 7 3 4 K J 2 9 4 + q n 4 5 Y K J 8 b Q H a 8 / 0 l m Z O b Q l L s p s T / b 6 v P d N 7 4 U A / v a D 3 u d D 7 Z O 9 9 J E O 5 g 3 M 3 O z P / j Q C d 5 v E w l y J + X a T m f e B u J + J f U k h F c P 3 f M c D e p b p m o 3 B T x P a E t o d + 7 e 5 1 Y F 4 z H p m F o T y X I n 5 A y v c P I 0 S L 1 K / a y 4 P F 8 C B H l s B X d n Z R 4 Z + Q R x B B m Z l P 4 W d v a U f r q 6 K o g z x a e p 4 l k S e f H S K Z 2 e + 2 9 E 4 n m l O j 5 h J q M z w + O V g v / G E f A l T 8 i s a K u n p 5 G p n 2 9 P h a I M X p / s J H t p n Q 9 X 7 N W O B s q 5 K G l 2 X l C 0 0 d / 1 j p 1 V 8 J L 2 X i x B t 3 m O T / x y i T m K S 8 7 6 7 o K G b e Q l a D m Z 6 B H / Q m P 4 + C 1 H P m N G G u x / s b n D g l t d m P o 0 + h x j c M M g 0 T V r F Q u C e S m o 0 F / K g i G K m d W C F d r E b F u 4 F d s f p x s C e q z f U N H H 3 a X 0 h 3 T b c c N A m 1 R v N r d V B l f i I t g N w x 1 Q l x n + Y q W h m Q X A r T H + m A z Z T A l t B 2 7 a 6 L r 1 h M F J t d F O / 6 4 x / Z H G P A v b h a p u u 4 i r G 1 q E a 5 n o 3 C G J Z 6 D 2 0 g 5 A G Z x i 3 f h A l I n 3 8 d n Z H K a P x 7 8 Z 6 P K v 6 B 7 + 3 N o a 3 w + / M V o j P w 5 t p A d v O H F y y K X Z 2 W y G l / F i y 3 6 W 2 G f w 0 r V b U t d z t Q 2 q I w + T W W / z L C d N b c Y y L P L v j e 0 4 r v i q x Z k l g j M X f 7 o H H Y i o E 3 e X Y 4 6 5 b E f j G 9 b 2 d 2 O f G P 8 2 3 Y o s k W v S h A 9 e c / v 1 2 c z M I / K D Q S Q 6 2 p N U a Q C P g + N j t w u S a 9 i v F B x i z S 3 s w H N K C 1 D V f A 8 N I h i J p x j D D j H 0 d Z x R g x l a t B r 3 8 i j m 2 L y E c U l 9 G / f 6 X z O E + F Z i b + 4 p p n C c X H 4 + l E F W S a O 4 y D i E z Q 4 i 2 S K Q p I U Q v A y E 1 g J b r g 5 D 8 + 2 J F D D K o w x H k N U S Q S y U 7 Y i L Z a 2 6 M I Z J 0 y 2 Q i g U v 5 E v 7 4 h t 4 f + n 3 v 5 1 d E E z I e T c h + J q S N o o l k a N V E E w X Q Z P p g N S 2 Z Q K 9 j A z T H E 2 x 4 I n E 8 4 X i S 4 k n O U V Y V T 2 R d F W u y N I Q n V 3 h n f h R g r t B Z N R D n M / B + N D A U y K l z C C r / C X + 9 Y I 9 c 4 l D S + z a + + Q X e n D r H p x C V z 1 k h b f h Z 7 x e 9 3 0 K j f 8 9 6 2 T g A f M s e 4 z y 6 + D F t c v H J c K W L j w X Y c A 5 9 n o O w e M p 8 8 H n v u U A 7 B / X 2 u P d 8 P G D J a k 3 n g D U r Y E k i g N A 8 A N b I R y e K C C t T C Q V i p c 6 H o l V 8 V J e g 1 K T J z p / R o H t G I 4 0 H I W k / E z x H Q Y j Q T L 2 V A 6 E f i k R j a w i u H N J W R m 8 r w L 8 T K I D W X 1 L C u n g E 6 H D x w c W H v S / Y r Y l H d K / J L Y g v 6 O q F D 1 g 0 g x b C X 6 T R 8 S + n p K / 4 V M a q i 0 v 4 6 x d T A 8 1 k G i v i m I l A Z u g q B 7 J X B W Q y B z I O Z C m Q 5 R x 2 p Y F M U m c H s p H v d F 2 R y U b 6 4 1 i W x b K f w c 9 z 9 p O D 2 S s G M 3 V O w C z 3 t b t i M O t X 4 m D G w Y y D 2 S V g J o 8 H M 3 k / E 0 Q L w K x W 4 2 D G w Y y D 2 X c J Z g o H M w 5 m K Z j l H H a 1 w U y e F s x G P h B c C s N G W r + + 0 P V Z 7 E e Z a 3 w C A W f 0 Q d f F h w l P c Z b i L D X 8 r e z x L M U f c n G W 4 i w 1 D U s p 4 1 l K 2 c / E P c 5 S n K U 4 S 1 W O p V T O U p y l U p b K O e x K s 1 T 8 X d W p H n J d n l 6 k 3 E O u y / t D x F s F T 7 A 4 c X H i y s K U P g 1 x 6 Z y 4 O H F x 4 p q C u N T x x K X u Z 6 I j J y 5 O X J y 4 K k d c G i c u T l w p c e U c d l W J S x c N l a j a E H F d T 8 L C U f K 6 n n 4 r Q m A s 8 D y h T i 8 h q a z n f N x 7 f t m L W U L v S S I a I F J 9 e v E h R L j / o N T 1 f v y V J P o F v y c X H 1 / 8 F A K i T J t B 3 B o L X R q R 6 Q e q O X T N C l 1 k 1 F 1 e z x f 7 A L q M 6 / 1 i 3 1 A q z 3 F f 7 E s q o Y A u / r k M / r m M l N i + J x x b R Q w X l 4 8 h u O 8 J l A 7 Y l z K o x / 3 w i h C n j Y c 4 b T 8 T c A s g T q r e R z I a a / E 3 M g b x 7 r w 4 3 k G d X y c l L x M s e 0 L D F v 3 e L L X q c A M 6 t 5 7 T r l 5 C 4 R d s h p 0 z 3 v s J n f Z 0 U / k X n a f g u O R s S g u R S / D u U u N c x n X Z A 7 q E 6 B T l s i 9 3 0 M v w E o z C v F n 6 I Z P 3 s 4 c I / z x h T u 5 n / Q p w x B 9 Q W G Z f O R n L c F t e Z A c 2 i G n K c F R Z O / c 9 Y f O 0 d W R 5 o G T p 0 U / g O E n X l L n g O P 2 1 4 L h k 5 x z k M i C 3 t b v Z K E 1 y O a 9 d a Z K T 5 W s h u e E s k t d H c s P 9 I i E 5 c G m P 4 M w T k f G Y f Z O L M x 1 n u i F c u / w r 7 E k l z n S c 6 T j T v W K m 0 8 c z n b 6 f C b 2 c 6 T j T c a a r I t P V O N N x p h s w X c 5 r V 5 X p Z J C x m q J e C 9 O N T 3 Z / f X w 3 f h 9 Y W I + y 3 Y D 1 3 h D Y z q h T / o g t m l h g F a C Q x V O 2 7 8 / 7 e b n O J 2 T l 4 j h 4 9 X W V 3 y U O 1 v 9 u f f u t r Y 1 F Y i x u N e 6 t r u / + v b n c F 3 H T L b h U i C r X L l t w 2 a / E O Z F z I u f E V 8 y J t f G c W N v P h P M C T j S u c w H n u 5 w T O S d y T p y B E w 3 O i Z w T B 5 y Y 8 9 p V 5 U S G s r X S z / 5 y n 3 B c E f w T o d m x X D d 5 7 a 0 B b W B S p S m c 7 W t c 6 H k 9 u 5 4 X q q Q r 7 F k M e 0 H D H f g 4 J j f o h j E x s I A z / 1 m 4 e L R 0 8 d E S 9 e d Q f v G P S W Z n 1 v 9 z 6 t K T 1 x z A x T M e p Q d A V / a z s m + T g m / Z S 3 1 0 b 8 / T t y s u P k n f + R u / B n W q x 5 U y 5 9 M r P K 5 U b o x P y T U n j Z Y N f Y r H l X E l j q G v I Y b y N w c r x p 3 G e O 4 0 9 j P y Y J Q 7 D b G S j y e 1 S m B n 6 b A 9 N Y h q U 4 H o y C e 2 O Y n i I V E i c h T l K D p A 0 Z w j r z S K 5 j 7 h c o M 8 e A 0 r V a 9 n 1 x x F b x R F Z 1 9 E y 6 k U D Z W K 0 1 C p y K m U U y m n 0 l d A p V T B j s N S I u 5 n t A L n U s 6 l n E v n h E s J 5 1 L O p Z m E 5 j l P X m k w 1 f R X B a b X v N z 2 + g + D A + v N A u s l K 4 H / + D + X L A X + 4 z c c a z n W A r F q x h R Y y y p x r O V Y y 7 H 2 x r G W T M B a s p 9 R G h x r O d Z y r J 0 T r J U 4 1 n K s z W B t z p N X G m t 1 c Q h r k 3 Q V U 7 3 j k K a 2 m H J p 7 7 V 1 X V X 8 B H H H P k D + 1 Y R X Q v t p M K 7 7 I 6 4 q h 7 p K Q t 2 1 f / C n R q b 4 i G t c i U M d h z o O d T c O d d I E q J P 2 M 3 F 2 P q B u d d y r m y P x L c G 6 8 x j m a J C 7 A t D 9 M t t 7 4 Y u b m R R S 0 8 B b f B 6 z q I 7 S + D Z i m c s A L n t U l w C c q B s c 4 G 4 Y 4 G Q O c B z g M g C X 8 9 q V B j j Z u C 6 A u 2 x B 7 L V 1 j Q L g Z l 9 2 y l E O D c p N 8 T J k X I m j H E c 5 j n I 3 j n L y B J S T 9 z M R l 6 M c R z m O c h V E O Y W j H E e 5 D M r l v H Z V U U 7 T a 5 p u K N e F c k N r N + 3 T i U t I b 2 Q 3 O B B v Z K H m M 7 Y F B N C V F 2 l y C L z K F 1 v J I p G + w y + 2 k q W + W G G L g h Y h 6 A o W u H B w G 4 s n E H m P w O X F m 8 B / H f n d 0 D 7 y X S j p U s X T T i a Z c O J E R 0 I r n p B O Z k I K 4 F 4 F S 4 B 4 3 q G I 1 G W z 0 P d s 4 Q z m 4 d K f / o m 0 J D Q d e h F X j w P H F c A e 2 h v Q g W C 1 W n 7 Q t u g W 1 j U E S p h Q 9 O d d f 4 l o m v i G w J w x g N Z B 0 K U J l 4 n + R t I c N l h 0 Z w W H 8 + f C Q Q C 9 H I H / h h H D l o p 3 2 9 A L 7 J H S W y u J n 9 R V Q w f 0 r E N 6 2 j Q b N r R N O q S q J D l x w T 9 O M C + E k 0 n / O 6 w q k w z T G W 3 0 G K w 8 t A D 7 C d R 8 A n P 6 p 7 G W H a 3 P P E I 6 v 2 m D e M X Y q I t g j d 9 n 6 c S f x p O X e o a 8 L q Z u o 1 A V w 4 b U Z V D n k H c b S 8 y r g P s 5 7 x + k A F 3 E S 8 f B 7 7 A L A L X p E n S 2 1 v w b d j Q v q H f 5 b Z r t n B 3 W z 4 T / + / G / C v R C J n e f 9 C W R j g b a n H o y 2 i 7 O Y z 4 w B P N j I 2 v Q W E L v Y U O 8 S N b T Q V G f k e M 1 8 5 k U 3 8 N L 1 U G i U h C k J / w 4 x g k q Z 6 m / B f e a L J 2 f 2 o 6 9 r 7 m h p j U U n S 9 X / W q 0 V t O I A p 5 0 0 g 2 q Q R 1 + f + o 1 v D / F v x l d 8 d t V y o T b V c p + h i p G b 1 d J s l q 9 r 0 b z + 1 X 8 f h W y + 1 U q v 1 / F 7 1 d l 7 l f l 3 H Z V 7 1 e x W 2 o S K X u / a v C e z P U v H p + y 7 / m 5 M 1 X 8 U t N Y 1 X + 9 K 8 o l w + B 3 o L A s Q 1 C m W Y a g 8 G U I r y f m 8 W U I V e M 6 d Q L X q f u Z 6 D s 3 y x C K X x N + t V h X M p 5 O j X r a V K g 3 K k 8 4 6 y F j P Y 2 z H m e 9 D O v l X H m 1 W a / 0 M v O x P H Y N 6 8 y n 7 B s t 6 8 2 6 + J x T H y L q k 6 e h P p l T H 6 c + T n 2 v g v q 0 C d S n 7 W f i M K c + T n 2 c + u a F + n R O f Z z 6 M t S X c + V V p T 6 a u 9 Z Q S n 8 d a i y Z l f m q 8 c 3 s B y 8 N 3 u g H h T k z X m 2 t u j o X z C j J C l F 0 X Z Q n M W O m E m d G z o y c G W + c G f U J z K j v Z 6 L 4 K D M S o 8 a h k U M j h 8 Y q Q m O N Q y O H x g w 0 5 n x 5 Z a F R B O 9 A 3 1 3 N Q O N e U 9 j w X R d o b M P 2 / A 5 E c P q K 4 Z b X B q V P o W 2 3 S X / Y p 0 U g O H 3 b a s D d v 0 F c + J J l i H m f i r b f 9 D 4 b C 0 7 g R 5 k z 4 u A 0 E z g R w w B w M q Y E J 7 0 M O O m L 8 h S Z W O p 0 8 D U j v / V g E H 6 O 4 / k b C m 3 L c c + S d 2 Y 9 g R C h Y / 3 I D 4 S Q V a f N b f o K L R v F b w g H 3 S i m B u j Q o a N Z c E J W Q F / p 7 f j g b l q u H 9 r Q I X U 4 o J 9 g C h y c Q Q C 0 3 L M w G r w j C 0 D w k o 0 / R u 7 0 d c L P I Y q 9 B x L 3 c T I Y B R i a f 8 i 8 I P s i z l E U v w B 7 T g M w e + c R j p c G Q b q Z V o q F z x O o 8 G X 8 H u L 5 Y J T T g j c G 7 9 1 C W H 9 G n z 1 T m R Q 3 G 5 0 R A q i u J / R G B d 1 X / N o j V V n n 7 J Y D f c M W p M B X b D j Q N z 2 f x 2 9 T P h n s I 3 k z c k S Z P W Z F 3 z D B c x 6 / Z b l U 8 p 1 H I m q G V F M n v / S Y q Y Q C c h t + 2 P J P + o P 8 E p L 9 F R s 5 z P r s 3 8 P j k L + y + B 0 C q 0 i A w K j f v E W Y i B s h 1 1 y F M Q g r E v Y u P C j 7 w r 5 m g N j a B I i t 7 W d U x S j E y j S l T s V e Y / x b A D 0 C U D l 5 K q w M + c a Y O R 9 n / S 7 4 O U Z Q 1 L M 9 i z m T 3 r k F Z 0 f v E v 0 h y 7 t P 2 C 1 e 8 H 3 0 j X d 6 O w j K P u v 9 v v f z q c A 0 O d 7 c P F 9 J Z d a Q 9 H I 8 Y a + 5 c Q m O X u o D J p L o q L 8 Z D 6 M a U e N U w R N g 9 H c j a Y G + p n f L P 2 Z m f j a J N W + z r 2 M 4 o O A b L G R P A E t Z U e c D L A 0 O l q 8 r W G 6 8 s 7 G 6 u 1 m e L X M u t q p s K R m G L t a k M m y 5 7 a R J T t + 0 w p k p s 7 C X q v I m f f T 3 9 O L H V A O z u 2 x f x J 8 9 4 R h 6 Y x h q T P + t q R v A 0 G m f 3 x F Z E S V N F W s T 0 W Z Q i a N N 1 d C G P 3 z L A A s h f 2 N 5 9 O H 5 O J b J V R j D M o R c f A r 7 f V L Y 0 w w k Y 0 w g G W M / E 8 M K P s i i V W 8 N J y c Z T j J V J R l J 5 C T D S W a Y Z H I u t q o k I 4 u i Y u i 1 M i Q D 4 y L s d u C c Y x D Z s S M L q G R W o p n Y W 3 X J 5 t f 0 0 U K y O p H e 5 a d f f f y k / 4 E u + t S B P f h 4 L 3 l K I b C / v m J L G D 9 i P v J r I X 4 0 w d b g 0 H U j 5 5 y L b m x d o z J H X E S m 4 S L C u Y h z E e e i G b h I E s d z k S T u Z y J i A R e J n I s 4 F 3 E u m p q L C O c i z k V D X J R 3 s R X m I i L r e h k u a g C 6 u G H C M Q 3 H g 1 E 1 M x V N 6 K u 6 T P Q r u o q K r X v 6 J s U e F i k + h 7 j x E e e b G + Q b e Y 7 4 R p 6 G b 2 T O N 5 x v O N / M w j d k A t + Q / U x k K + A b I n G + 4 X z D + W Z a v p E 4 3 3 C + G e a b n I u t L t + Q G r u d N T 3 f b L r g G A I w 5 V 7 k u E 5 E L T g r 3 o z v q r p 0 8 7 / s h Z B n 7 K n P y 4 t / Y q / l 0 q c 3 T 5 N 3 P D j f 3 B z f l P g u x X f O N + I 0 f C N y v q k i 3 / B X d u Y O d 6 Q J u C P t Z w J d 0 V c n D I 4 7 H H c 4 7 k y L O z L H H Y 4 7 w 7 i T c 7 F V x R 3 J U C V D L v U 4 Z 9 c G S P E 7 M z N O r n 1 1 w e Y 3 S T Z p l h G 6 9 / z i A / Z B o W e D D w p x r O G v 6 2 j a N F i j c a z h W M O x 5 h q w R p 6 A N f J + J q D x t 3 c 4 1 n C s u R L W K B x r O N Y M Y 0 3 O x V Y X a 2 h i H K 0 M 1 v Q n 8 O x P b 0 a 7 q C 7 c 5 D w d h x n + j A Y 4 R Z o G Z i Q O M x x m O M x c A 8 w o E 2 B G 2 c + E M f 6 M h s M M h 5 k r w Y z K Y Y b D z D D M 5 F x s V W F G F 2 V F 1 k v B D P 1 M 8 W 5 g e S E d E 1 f 6 d P d I L 5 V F m i Q 1 C / V 2 3 7 J v G z / i n 1 S 7 Q a z R 5 + I Z j S x K B v 0 q g D I J a z K V O N Z w r J k f r J F q G 3 a L z s V b k l q I N b k K Y 7 B G q s W + t L C n G b B G n Y A 1 6 n 4 m o B V g D f X K H G s 4 1 n C s m Q 5 r N I 4 1 H G u G s S b n Y q u K N V p N V W o 0 T V k 5 r F k / g q n T u s p j m s J e q o s 1 H 9 I M K z R 1 J P t u w I v k y 9 F P B + U c c m 4 Q c u b h 2 Q 3 Q i 1 z T l M m Q k 6 n E I Y d D z h x B j h E z j D b u 2 U 2 u w j j I M f q Q M 9 r T D J C j T Y A c m j 6 + H 9 4 K I E d X O e R w y O G Q M y 3 k 6 B x y O O Q M Q 0 7 O x V Y V c i R D k W r G M O T s 7 K 2 N + b j Z 9 u Y 7 S V 7 6 8 X B T p n U F o S Z 2 s 7 9 I / O o k d t F k z i 5 X e Y l G / 0 5 T r 0 6 9 7 k z U D F m S L 0 / n m V T i 7 M L Z Z Y 7 Y R Y q z d e p j 2 W W 4 w j h 2 k T L p P E f 7 m o F e 9 A n 0 o u 9 n 4 l b B a z Q 1 v Z L 0 o r 9 i e g E 5 z p I y w 6 D 4 c G p k 0 a d H F g j 0 H F n m F l l q H F k 4 s g w j S 8 6 v 3 h C y J H / c c c K o 7 / b 9 D d u 1 I 1 s 4 7 b h e e G t h q 7 m 1 t G 4 7 L T p w 4 w 6 C p b V u 6 H i w / 0 0 v Y t 8 d W x i o t F 2 / 4 T + c v T G M s t J t t 8 J t t 5 0 a t U z j g W U G H c C l Z t U 7 o O Q b 1 J S l O g T N O d w c d K 3 j P d g q d 1 J 1 2 z D k w w N b I Y r W t m 3 l Q J Z l X T N q b e t A a 6 m G D D q a d Q r K / L R l u 2 8 G 1 v E R n T 6 l L U c r N I 9 s O 5 q 5 9 Y 5 / w v C x 3 P n F T q X f O O 5 q 3 X e 7 H W / 2 3 j L t 6 + Z q E I C y p 6 c W l j 8 v / 8 R z f a u 9 Q y N d u U O J L w h r C G M 6 t W x 9 y w t h q v V / m r e d I I z e o Q e e / B W X v N s v e T f m o X d Y a I j / Y g X v 1 i U 5 K Y E q y 9 m 9 L Q 8 d d u q n I 1 Y F T H P H 6 T h R y c G s y T U 5 9 e f D H Y G B j 4 9 j V C g 7 t t c 3 G n f t U w j b m R 4 g E B 7 8 C O Q C o / Z S v c V + A 8 J n v 3 3 a F 7 j k 0 t 0 x b + K F z v 2 j q O x p t Q + I J q o 1 e 1 E / B J J W V L W 9 a N X s g 0 V R b N U O Z V L T N e 0 Q P E 3 a O U Q B x z 4 p u R N 6 e D s 2 C P k W 8 y 9 J + C n b Q 2 y e z T a g A H i R W Z v T 0 X D b c e 0 r 9 M G 0 / h X 7 u A c V Z m r + l h N C 4 J / h A s S T 7 h 5 A R g e i Z B D W / x + D f r f Q k K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 2 3 9 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 2 3 9 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 2 3 9 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 2 3 9 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 2 3 9 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 2 3 9 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 2 3 9 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 2 3 9 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 2 3 9 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 2 3 9 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 2 3 9 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 2 3 9 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 2 3 9 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 2 3 9 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 2 3 9 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 2 3 9 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 2 3 9 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 2 3 9 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 2 3 9 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 2 3 9 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 2 3 9 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 2 3 9 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 2 3 9 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 2 3 9 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 2 3 9 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 2 3 9 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 2 3 9 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 2 3 9 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/ M e t a D a t a S e r i e s > < L i n k I d > e 9 9 3 f b e 4 1 4 6 d e e 4 b 3 3 3 7 6 9 8 d a b 6 c 5 9 3 < / L i n k I d > < / M e t a d a t a L i n k > < M e t a d a t a L i n k > < S h e e t I d > R e g i o n a l < / S h e e t I d > < L i n k > I X A F A B + L C A A A A A A A B A D t 3 d 1 z 2 1 a W I P D 3 r d r / A e W q n p d t W / j + 8 D C a o i X Z 4 k o k V f x Q t / 3 C g k V Y 4 p o i t S A p W 3 5 y 7 E 5 3 e t P b 2 Z q d r Z l K J Z t O P L V 5 S q 2 T 2 L E 6 / s i / Q P 1 H c + 4 F S I I g A A I g K Y H g 2 e 1 J I u D i E j w E 7 j k / E M T N / N P j 4 y Z z a p i d R r v 1 0 T X u B n u N M V o H 7 X q j d f j R t V 7 3 w X V O v v Z P 6 5 m t x w d G c 0 8 3 9 W O j C 4 0 Z 2 K r V u f m 4 U / / o 2 l G 3 e 3 J z b e 3 R o 0 c 3 H g k 3 2 u b h G s + y 3 N r v 8 7 v l g y P j W L 8 2 b N y Y 3 v h 6 o 9 X p 6 q 0 D 4 9 p 6 Z u N I b x 0 a m 3 r X K J p 1 w 7 S 6 + e h a r p y 7 s W E 0 D m C F n t d b + q F h 3 r j V 6 z R a R q e z 1 e o 2 u g 2 j c 2 3 9 g d 7 s G J k 1 V x / r m d s N s 9 O t N I 6 N 4 o n R 2 m 2 0 H s b q d q K X w d 4 W z Y b R 6 u p d i O Y M + + v o Z d D x r X a z X u 6 e N Y 0 Z u h 3 2 A Z 3 W j / N G V 6 / D x t E 6 z G y Y B k R z Y z O / b x 0 0 6 / w N 6 Q Y n w W u 4 V 4 y a 3 u o 1 m n W 7 4 Q 1 O d L S 1 1 t g t y c d E g r r O s z x 3 n V W v 8 1 K F 1 W 5 K 7 E 1 R u y E o o i S L w n 9 h h Z s s O + h h u I X d A z 1 M 7 d d n 1 t Y z 1 Z O 6 9 8 5 O r B g 1 n d h Z 1 x q 7 5 c T O C m y F k 2 4 K y k 1 R v i H y g i p I y m B n X V v Y P b h 3 d l f v d M u G e d o 4 o M 3 K X f 3 4 h P b O q g I H / 0 9 l u c y a Z y M I x + j z X M 8 U 4 W M 2 4 B D q w N p u r x P x A 9 Z b Z 5 W z E z j O O o 2 b X f i P j 6 7 B a X 6 z 0 z V h S L i 2 X s m s 2 Q 2 w J b b E l t g S W 2 J L b I k t s S W 2 x J b Y E l t i y y g t 1 1 x c X c 9 s N j o H b Q B p q 2 f Y a y I R l l i 6 Z N z X O 7 G 3 h j 0 q G a c N 6 G D D a D a j b 0 9 l n z 2 I f h U I g O / Y 1 u 4 o 3 j 7 s N z o 9 v Z l t G m Y 3 6 h W A 0 a u O d U M / r o L x q G j a w d l u H B 4 Z Z u V I b 2 1 s 5 s l V s J L x w D C N l n V p I r P m 3 j Z j f R w F / d h Y 3 2 i 3 O u 1 m g 1 w H q T N 3 2 q d d p q I / Z q B j A z 7 1 m 8 x Z t 3 6 T 2 S / d h C U n v f v N x g H T f s D k d b P R Y L a a m T V H R 5 l S + 1 G u v s 6 L b G b N + s / M R r t J l m T W r P + w X 3 a j X T f W O U 5 U O U V m 1 U E f d C l s 0 W t 1 z T P a Y a n X 6 T T 0 F n P b q B s m v Q Z H O h q t t z 8 i O z 5 h Y 7 U L I S a R q h w 1 z O 7 Z p n 7 W u e T 4 C F q i 4 3 P p x 1 L b r L d P G 3 q 4 Y 0 n w j 5 W S 0 m M p K D 4 T x 1 K y 4 n P Z x 1 I F h l O T f G 0 R 7 m A S / Y O l p v N g C g 7 Q x N G U r A B d 9 t F U r R / 3 z G 7 Y k U n y j 5 W W z o M p M D 4 T x 1 K y 4 n P Z x 9 L G U e 9 U 7 x y F P Z h k 3 2 C p b D o P p u A A T R x N y Q r Q Z R x N O w 2 z f Q r L D + k + h z m I F P 8 Y c e k 5 i K b G Z e L Y S V Z c L u P Y K T S e H L X O m E L 7 9 L B t t u u R j i L V P 1 p 8 e o 6 i C B G a O J 6 S F a H L O J 7 2 j N Y T P d J R p P n H S E z P U T Q 1 L h P H T r L i c h n H T l k / 1 s 1 o B w / H + k c p R V e Q p k d m 4 v B J W G Q u 5 / i B / Y 1 Y C X G c f 5 h S d N k o R G g m j 6 B k h e Y y j q B q 8 0 x v t U 8 7 D 6 M d Q / 6 X a d U U X S 0 K F Z z J o 2 i 5 g 3 O r V z 8 0 u s z W 4 x O j V W 9 0 e 6 b h f T 2 f x i l k R D y v x P K C I I k 8 z w p L H x H 7 q n S U i H h e T a Q R U a X l j 8 j w 0 m q U k H h e F C M h g Z g s f 0 g G F w i j R M T z w g 6 J i M x x y x + R 4 V W u K C H x v F 5 B Q 6 K I y x k S b 2 1 H i Y m n u U l M F E F Z z p g 4 r 2 N F i Y S n I E k k V J Z d z k i M O S h C K H h P D N F Q y M J y h s J 5 Q S F K J D y L e h I J T d W W M x L j t o k S C 8 / S F G I B C W V J y w 5 3 j R 4 l G n 5 l q U y + 0 k 1 8 N P b 2 c n B S m M Y p F K C t 7 t F H H M v O e n e S 6 F l x C K o I V b o k K e m P y O S 3 / q s Q k U h 3 H Y m e J Z g d E X k F I j J 5 j K x A R K L e T e R Z k 9 o h U V Y h J J N H y Q q E J N p d Q q J n u W 5 H R F 2 B i E w e I y s Q k Y h 3 / 0 i e k L F D o q 1 C S C b v H k t p S K L f 1 S N 5 2 s 6 K h M y l O B K T x 0 R K I z H L 3 T q S p 3 b t m P A r E Z P J 4 y S l M Y l + F 4 7 k q X 8 7 E m K K I z F 5 T K Q 0 E j H u r p E 8 v 5 e z Q 7 H E 3 I 9 x O 0 1 6 Q x H 9 n h n J 8 7 t J O x Z L L P w 4 N 8 m k N R b x 7 o S R A q 4 P y k u s + n i 3 v i x 5 N G B b Z r e t t z o 3 m Y 2 2 e d K G P T G Y f 9 C P T / 6 R 2 Y J d M U 5 M o 2 X 0 z I b e t G 8 S K l V v z X q B W f K 8 e C i y H M + y U v I L s j m F L N L 1 V s n z S p o d M m F F Q h b x 6 q P k e W X J j l n y a 7 z 5 x C z a x T j Z 8 z K L H b L k F 0 D z C V n U n 6 J 5 X o a w Y 5 b 8 4 i B + z K J f s Z E 9 J W 6 H K v n X e u O H a p b L F 7 I n V e 2 g J f / S Z / y g R V e 9 7 O k 3 K 1 R L c E U w f q h i W F f 2 N I 0 d q z Q X Y X E A K H s W + X a w 0 l x + x T O R H F D g L 8 P V N c P s t F t 6 c x A z G o 0 5 P A h J 9 r l r V e N E U V 6 C m 6 / C h y X S 3 T W y z y 2 s J C x L c D N v + L B E v K F E 8 b m f l c R l G e 7 V C x 2 X a L d Q K D 4 3 t 5 K w L M H N r e H D E v G u A c X n R l e I i 7 Q E d 4 I H x y X G 0 y 9 8 7 n Q l 4 V i C H 2 A F h 2 O W r 4 g V n 9 9 h k c A s w W 3 y w Y G J / p 2 o 4 v M b L B K O J b g / P D g c M b 4 O V H x + g U X i s f R F S p w v w h S f 3 1 + R g C x 9 e R L v G y D F v 5 C V l q A y g f K 0 e 6 g f G v O u 7 x X f Q l b i l u B I i R C W S P W 9 6 l v H S l y q j p a I 9 b 3 q W 8 h K 3 B I U s v O K y + T z l D A u N C 7 q q s Y l m g d V X / d A n Z + m s E T 0 o O o L I I l f g p / S B 8 c l u g d V X / Z I / B K w J z g c M z 3 g z x d A C r f 0 5 0 + U L 9 4 E D I x 3 Y H g M j H d g O A y M d 2 B w j P E O D D 9 R 6 2 J g r M B M F L s Y G C s w C g b G O z A y B s Y 7 M B I G x j s w 4 i o F J v o 3 I a r v l X + F W 4 J v z I L D E e O b E N X 3 w r / C L b 0 Y 4 3 w T o v p e 9 l e 4 J X g S X X B A 4 n 0 T o v p e 8 l f m + X Q p 5 / s a R O i O q Z 8 c V R r d p h F 5 S r r b b d M 4 0 D t d 2 n v k r Z 2 f Q e X E + h Q G n 0 D k z q o d w y y e k P c f d X K 8 3 7 X N h 5 0 T / c A g 8 S J d b b Y f t Z p t v U 5 m L 2 x 0 u o 2 D z v o D v d k x M m s e a z J 7 Z v s E o g l 9 3 W o 3 6 7 f b r e 6 g t c e a Y d + 5 F r x 7 8 s q 3 2 u 2 H 7 u 7 H V 2 b o B 0 Q / K o j 3 s T 7 s f 2 J 5 p n z U f l R s N c / K v f u d A 7 N x 3 6 h v 3 h q 0 9 l y X g d g Y 9 t Y b v U 6 3 f Q x 7 M V q U s Z Y 5 l u T z + R t n Z 3 C I u V d k N o 2 D x r H e 3 G t C J D t k 3 s P x B Z l s r 9 t + 0 O j C Q d 4 7 b g 0 j 6 l q a + R 2 8 p 4 r x e P g e h 3 9 n i n D 8 t 7 r 0 C M + 1 B u 2 7 Z g 8 a e a 4 a 3 w B O t u F r T q 6 g Y X A s z n Y O 7 K 4 9 V r g b b 8 K y w Q c 4 u Y Z + J u R d 3 m 4 0 u 4 b p / D Q c S 8 e P i / K R Y X Q 9 D w p r T Y Y 8 w / q 2 S U 7 v W 2 f k N T N r o y U Z O D j N L l m 6 z r M s f 5 3 l 4 H 8 V l r 1 J / w e v P F y d 2 W r V 6 X + w L G 0 0 3 m 6 w M l P o H R f v w 9 l 1 S t 8 T f V S 8 a 1 E G 3 k X z V l N v P Y S l v 2 t 0 j w r Z w d 5 7 r M l Y 7 9 m 3 / e Q 6 M n / o S V M / o 4 u H c X E u y + R a B 8 1 e 3 b B G y V z r A T 0 o y b 5 Z H 6 P v 6 s z E o l 0 4 s a f N d l q 3 X r v a a n R D z 5 D a a f d M a 4 w J v Y l h f Q S h 2 z d h K K 6 e k E d z W w 8 5 H 8 3 I 6 v M u N 4 0 H e q / Z L R v d L n Q w G u Z c i 8 k 4 f 2 B s t Q 5 3 9 d Z h D 8 b R 4 a f l X j 4 8 j s l I U z E h P Z J X H E z b 6 j 6 k v R t l B p + + N Z y v W 4 d E s U c P W u u Q a M P a z J q r X a Z i H J N b k p t 5 2 P f G 7 V 6 L T r k 6 y A k w r u f 1 7 p H 9 J w w S T e N g E A i y c r D x c L v x f R v s + r R m 9 H R 3 J H z r 8 H M t p I 3 I u 4 F z 8 f j E 0 W a 0 L E P e Z x 6 y f X N D b z b u W 5 l 9 O C h 6 r c u s O V L g 4 L i m 7 y 5 a O h x 8 C n u 6 C e P Y j n G 2 D i f 8 6 A 9 7 O T 2 u u M E K 6 y i j x U m 5 x G u q C H U L K U N I s U L f 8 W y T n 1 p B s 0 / 4 O f T n 7 C l z 2 z T + e 8 9 o H Z z R 3 c 3 D Q T 2 2 Y H w 9 D O 6 H j Z b e n G g 3 X D F q v 0 5 / F t w 8 c 7 S 0 o r H b P o C G / a / 7 H y 4 + v n h 2 8 b z / a / 9 t / 3 X / f f + 8 / 5 q B f 7 2 E P z / 0 f 4 L / + 5 H p n z M X H / d / g K Z P r b / h f 7 / A f 7 2 H p R + g 3 X n / V f / c W g f b v Y f l n / X / z v R / u P g r r P i 5 / / r i G d P / W / / f b z L 9 b 2 j X F 3 + i 3 b 9 k a P + v + i 9 h z d d 0 / d + g 8 c f 9 X 2 F 3 f q D 9 / k I a f Q l b P I U / o M v v + 2 + t T 8 L a / U x F v 9 8 0 a I g q t y S e E 8 H A o 0 U Z O k q t 0 e q o 3 j v o 0 o W l a p k W R c M F 5 F g 7 b R x Y m 2 x s 5 T b 2 S n k 6 V g 0 X D r a 3 J p I m H e 7 q Z + 2 e 4 + + y F V r r x e j B a C 0 l B 7 E 9 / X R l M P 4 N p q N 2 / r V p k G r I G k H I J M 2 n x n h r 5 3 q / D e 0 P 9 H / 1 f 7 l 4 B s H 6 k Q b 6 c 9 9 + 7 A C O E j G n a X K Y P M 2 z P D R S f P L 0 7 t j o b z d W r w v O x q 4 2 m Z I B m n 1 o B 7 b T z X Y 6 7 Y M G H U / s j F E f R T N X n 5 x M m H j F P p u 8 G r l X 2 T 1 V 9 E N a Z z v X 2 s t s u t j H y 5 A y M d z j + M P + f P 5 G T 7 i P 4 X z 5 f K y t / X n Y S 7 z b w a 7 T / E 1 2 h I Z k m M 3 X r T 1 o 0 h H I P n b J c G P t I A R q 1 N K x l b 1 L / w 7 n / S s 4 8 Z 6 S s / L i L 9 a B 4 x o D 6 C L Y n b d w a v 4 M J + d L Z 5 / 2 v g 9 H G O f h O j n + j B 3 M X k v t 3 f o / Z O j o v y M j w s X n M G T Y x 7 P / F q P O 7 p j t 3 s n E U D p a 6 t H S c 1 C d X O v a 0 q a 4 + y 2 O 1 n m 0 D / n 2 X O 0 H B y o p 9 + C g v M U c t 4 a H N l 2 W G V t j L X K s t 1 / 1 H X y k 7 5 m L p 2 S E H d v e f p W h Q + F E g V P V + e f w v I H x 1 c 7 I r i W Z 3 5 V p e B + y N U c G t h e S E n 6 v 3 W g B + Q V W o e W 7 / W c G t u V I d / T f m d w x V A W 0 Z x p B W O 5 a k t n W O 1 u P u / a w s V 7 I r I 0 v g B 0 9 o R e E R t A Z L r A y x i i s 9 E + m V L 1 x O 8 u y A s 1 D 0 x P i b 1 3 p 8 B z + R 5 L e x S c M L P j h 4 v P + G / g w n 8 H W 9 H S y V p D u r I X k c / / 7 g p L o B 9 g 1 8 t l e / A 9 4 E Z I J X v b f 0 e 3 s x O j O n T S g 7 i C 4 C x v D b B 2 T n D Z Z 3 t w / G 1 5 g G n U H 8 a d l q e N g / y L 6 G y W f m q s b Z 8 f j 1 Z f 1 Y P G x T Y a t r Y p w Q + I 0 k R 2 2 s A u E 9 k n j w L G b / 5 t + + M 9 J N O E U g c M A d v G 1 v Y u v m Y s / k I + Z 7 D O s + g z e 8 f j W o 9 7 W H T H T W 3 V m z y r / b s M I A k W C Y 0 N 7 G 6 u A 2 Z N 4 h T z f f b S I I F + / r 3 c M 7 / x B n v t y 3 O h Z V 0 t c 7 c Y 2 t f P U o D 0 z W D e + 4 W i b Q a F U z m V H T a w 9 K p q Q Z 0 j N b f 1 H Z k A Q m r 1 z n c G f g x P P s Q T W g h Q O e k 1 y u W a i 2 e S q Y d e O c Z 4 m b H J 5 4 0 G 2 X g c V e l 8 0 G G u R 2 e i Z p l U g t + B D 6 Z C q o n c C f O r a 5 P F f T y / n O c R U s H T j N N T o 7 9 z m + H r 4 2 7 E W C o v x 1 W Q B X U 8 H a n u V N W j n O u Q a i w W g A o n N 6 M + M f t D t 6 c 3 i A x K I B / Z 1 T + u v R m d w H Z Q q s 2 U c t 1 t w z N F P x S q 2 b N r S w q F 3 v 0 X L F T h S S l t 7 1 V u 7 u Q 2 m e J v J Z 0 u 5 H L O 1 C 6 e J o w X N L B t 6 F 3 L A R r V k 5 R b r z 8 y + F T G 7 y D 5 t w D F B / v t 3 5 S 3 T b J u e y W C 0 Z t A s D / Y j V 7 L X R p / 5 s J H 1 B i w p 1 k e H y 2 D B I A X N Q Y w C y 7 G K J s w u x u H t 5 H M S 4 7 A / F G N 4 M Z I X f k W 7 p w U 0 k h H J q C h h y K g g G Z G M S M b F k J H z J y N X c 6 R g J C O S E c m Y K j L y S M Z 0 k r F Y 2 i z u k 0 9 9 j m R 0 J Y O k k p H X F E W z Z j S d i Y y O n 0 7 O x 4 y O D h G N Y d H 4 L c 2 1 g 1 E c X g D Z i G x U y U y S I d i o I h u R j c j G x b C R 9 2 c j X 3 O k Y W Q j s h H Z m C o 2 C s j G V L K x k q 1 k S + V K t j B X N 7 q y Q X L d q M q S P P t X j a N H y 8 y H j a P + U I 0 e a n w B f 7 2 7 e A 7 j 9 T P o + x e r d v W g J L o R 3 Q g k 1 M K 4 U U M 3 o h v R j Y t x o + D v R q H m S M P o R n Q j u j F V b h T R j a l 0 Y 3 U z X y 1 V 5 v x 1 o y s Z J J W N A s v J k i b P z E b H o z f n 4 0 Z H h w h H D z h + B z t C 6 t N P k Y 3 I x i l s V N k Q b L Q a I R u R j c j G + b N R 9 G e j W H O k Y W Q j s h H Z m C o 2 S s j G V L J x Y 7 u 6 n y 1 v z 9 m N r m y Q X D f y o i R o s d w 4 P j V B f C 6 O 9 4 N K 9 F D i F 4 N + R k r 8 Q H X 4 k u 7 l X 9 C H 6 E O g H x f G h x z 6 E H 2 I P l y M D y V / H 0 o 1 R 7 p F H 6 I P 0 Y e p 8 q G M P k y N D 3 d y p e I + U 9 q 6 k y v O 9 y 5 U V x J I K g t 5 T d B U L t 4 j U v 0 m q o g P R L 8 e k Y o e V P w K + i L J 9 C f 7 t V 4 h G Z G M / m T k w 5 C R R z I i G Z G M i y G j 7 E 9 G u e Z I x U h G J C O S M V V k V J C M q S F j I X d v u 3 C X K R T 3 7 x R L x c 1 F 4 N G V D p K K R / C t x C n x v l M c n 8 w v P h n H + 0 E o e k D x a 7 o L b 8 g / k Y h I R H 8 i i m G I K C I R k Y h I x M U Q U f E n o l J z J F w k I h I R i Z g q I q p I x N Q Q c W + r c C + 7 C B i 6 k k B S Y c h r o q y o b C w Y u q Y 1 j y 9 D V 0 d I Q w 8 a f k N y m T U w I w w R h n 4 w D D P P o o r z L C I M E Y Y L g q H q D 0 O 1 5 k i 4 C E O E I c I w V T D U E I a p g W E 5 m 8 + W F i J D V x Z I q g w F l t N k l o 8 p Q 5 J W 5 v F D R H d P a E N v G 5 I q F c Z l / D k i + j D Q h 2 E m V V R x U k X 0 I f p w Q T 7 U / H 2 o 1 R x p F 3 2 I P k Q f p s q H H I t A T B E Q S 9 n K Y n 6 R 6 M o D S R U i r 0 k c z 8 a b T 7 H a P N N b 7 d P O w z k Y c b I v V K L n f B i Q V i H J v k c l o h K D l R h m D k U V 5 1 B E J a I S F 6 R E j v V n I s f W H M k X n Y h O R C e m y 4 k c O j E 1 T q z u 3 s 0 W i v v l n U V I 0 Z 0 K k k p F g R P g S B q / z d Q a V J i t x y d G q 9 7 o 9 k x j f J q K v G 4 2 G s x W k 4 6 F X j 6 M 2 E E y U P g 3 S q 1 P 6 F N g P h s b l m m K 8 U 8 + H l N Q M P 0 v 6 T d / 5 2 S A / 7 7 / 1 l 9 v m s g L q L e 4 e u N Z V g q v N z m a 3 j h l f n r j B U E S e Z 4 V g v T m a L R a e j M N v d M z z y K D 7 Q O p U O F 0 g 7 L T O j e h v r S r l w 8 o t a u V m g / T f I 0 2 H 5 x x A T j j a o 5 0 N 4 k z T l O T h 7 N N V h T p I 6 0 j M c J N I e o K y j U y w r 4 e y 2 3 v L d y R I h 9 e w 0 5 p 0 6 5 Y h k p 5 Y d x l v T + L U j A S e N h m c D m 5 3 T w c / B C F G Q w c c K x 0 z c Z B 1 7 u 6 m J F m r 8 d i C i W B K 6 p U w A F x p f o d R h V a 2 0 6 l A 9 b P d N G 7 i + c M v C p 5 / t w 5 3 Z v n 0 / A 3 j J Q V n M 6 Y R I M Q q A m a i A i c D w J 5 R G B q E O i c 3 C K f L e V y z N b u f C H o S j s J h i A v u i a 3 m O q 4 t l m H t 6 3 H h + B 4 B + m E I L l c S h O A V R f 7 S l A g B Q h K c B U k q E o h J G g 1 Q g m i B F G C 0 S X I B 0 i Q r z n y 3 f J I U F o e C b p y X k g K S n O n o F 1 f I A W R g g u h o I A U T C c F i 6 X N 4 v 6 c p z l 0 5 5 0 E U 5 D l e D k S B S t w d p i d r t 6 K b U F 3 D 2 n E 4 L f 0 T p j B m A o D a B A H J b y t c z U 4 C N S b z k G 7 E X I Q O Y g c j M 5 B I Y C D Q s 2 R 8 5 a H g / K y c N A j 6 4 U E o T x v E A 6 L D B Q h i n A h I h R R h K k U Y S V b y Z b K l e y c b x N 1 5 Z 4 E k 5 B X J T 4 S C a v 1 4 5 7 Z n e H b Q V c H S w 7 C F / B v G N N h 9 H w 2 + o 2 f R 7 4 M I q E o I w l X g o Q y x 0 0 n o d 0 I S Y g k R B J G J 6 E Y Q E K x 5 s h 5 y 0 N C J Y E k D J / 3 Q q J Q m T c K B 3 U G m h B N u B A T S m j C V J q w u p m v l i r z / p b Q l X s S T E J B 1 K L d M L p x 1 D v V O 0 c z m N D d w 5 K j 8 D s Y P s l T J j 6 N S 0 K R x 2 8 J V 4 S E i h i C h F Y j J C G S E E k Y n Y R S A A m l m i P n L Q 8 J 1 Q S S M G z W C w l C d d 4 g H B Y Z K E I U 4 U J E K K M I U y n C j e 3 q f r a 8 P W 8 S u n J P g k n I K d r 0 G 0 c L j S d H r T O m 0 D 4 9 b I M z 7 N E n k g k D u 1 h y F H 4 F w + T P d E i 3 n r T 2 K v I z Q T V B x K f K r A Y L F U G Z z k K 7 E b I Q W Y g s j M 5 C O Y C F c s 2 R 9 5 a H h V o C W R g + 7 4 W E o T Y P G H p X G i h D l O F C Z K i g D F M j w 0 L u 3 n b h L l M o 7 t 8 p l o q b C 3 n O q C v / J J i G r M x z U 2 m 4 0 z C H k w p G A q H H h k v O w C 8 G W S M 6 / 0 Q e b x R d D f 6 p M E x P 5 Z / d C P m H / E P + R e e f E s A / p e b I b U v D P 4 l N I P + m 5 7 t w 7 C N v b n b 2 O e s J x B 5 i b y H Y U x F 7 q c H e T q 6 0 m E k H 3 T k m w c Q T 4 N y b S r y y D s l L j 2 M 8 r y 2 X H H n f k I m K r G E y 8 n d 8 M t 7 6 u S L I k 4 U Q y L M a I f I Q e Y i 8 6 M h T A 5 C n 1 h z Z b X m Q x y U Q e d P z X U j k c f N A 3 l h B g c p D 5 S 1 E e R o q L z X K K 2 f z 2 V J 2 I c x z Z Z k E M 4 / j V G E q 8 / a M 1 p N Y y v P Y c M m R 9 z U d F 9 + Q f 8 b 4 L o / F a S F W g 3 m a q k 1 n n t 0 I m Y f M Q + Z F Z 5 4 W w D y t 5 s h u y 8 M 8 I Y H M C 5 P x Q k J P m A f 0 n D U F O g + d t w j n 8 S w 6 L z X O 2 9 s q 3 F s M 8 1 x Z J s n M 0 8 T p z C v T F B X r l k 3 P T Z e c e t / Q S X B f W n k g D v Z 4 x N 4 q Y E / m u O l z A A 4 a I f Y Q e 4 i 9 y N g j B Z k f 9 n i 2 5 s h x y 4 O 9 J M 4 B G C 7 n h e T e X O Y A H K 8 s E H w I v o W A j 0 P w p Q Z 8 5 W w p W 1 n M D Z z u X J N g 8 v E C e S z 2 F P J V m 2 d 6 q 3 3 a e R g H f T 4 b L z n 7 X p A a 9 O J z m j 9 j s E + Q k X 0 r w j 5 l + l x / g 0 b I P m Q f s i 8 6 + 7 g A 9 n E 1 R 5 5 b H v Y l c a 6 / c D k v J P v m M t O f u 7 Z A + C H 8 F g I / H u G X G v h V d + 9 m C 8 X 9 8 s 5 C 6 O f K N 0 m l n y x z q u b 6 7 V 4 V Y n j S b J / R 8 7 g E A b z J C A w t I + C f p 3 B s M V k 4 Y G B P Y F w u j T 9 A O a + b j Q a z 1 f R C 4 V y 6 T Q Y X X 9 g J g 9 z l 8 h d I F v A f b 2 h l + g O M U m C Z i z 9 e f A Z j / j + T x P G U F q 4 k R 7 x j o F R 9 C W + 6 / y s Z z C D 5 W G v O I V s M S 6 0 / T p t U 9 0 t 6 0 f W c Z P 3 v + 2 9 9 b c m p H L 1 f E H E Z G 5 c a c e A C c K l c 5 9 X p u F w v N 0 g I / 6 v e 6 u n m G c O z n P p b p n t k M N B S Z w 5 I p u 3 Q v 0 / a J y S B k B G J j A 4 M J 9 H k q 9 + H J r 9 l H h 0 1 o N g 6 M R t t k + m 2 x 7 p j G l 2 m 1 4 E t Y D n t z 6 e 7 6 w p / 4 z / / J / L / S W n 4 / y G S P 9 I 6 4 X O r l / 5 P N x h S O Y y K p w 8 X n 9 A m U D r R f / 8 V q l I a / 4 / h i H 9 L K w u S x k k V B V a z T h 1 a d b w m O 0 9 a k A 3 O G W v a a H i l T / u v f 8 u Q g / 8 V q V X / J y 3 B o C q 9 7 t 0 D 2 d / M 2 r D 0 D i V 0 F f j N K 6 w Y K P R R o 5 U S O j l Z D P p P K L g b B x 3 G H g 0 i i 5 0 w g Y x 7 M K D 9 D E O a R Q v v w h M + 1 L 8 P P n 8 y o H 5 M z + J f + u c o + y u U / W + 8 X P 8 b X 9 X / Z l b Q 8 w G g 5 2 u O 6 s U D 9 C I 3 R 9 D f n Q v o 7 9 x i W T I t R 8 j y g Z D R j X l S R P y N F g c x i 4 t Q M L d 3 1 K N i G 5 r z J l M 5 M g 3 D s 4 C b w u 9 / p Z T 8 n I z i 1 s U C 6 m i P K J C 9 D U b x 1 m j / S M 5 z 7 n A w i j l V l q a g + F / o a Q K J h i a X P 1 g p C 5 L S U 8 h q Z H z 6 h Y F 9 f 2 o N X k E o 3 g S R H J r 6 y R H U s m Q n d y E z 9 0 x S 0 z 4 0 u g E o 5 i V t O V A s p A L F 9 o u v u o q d k 1 r k s 6 V c j t n a 9 Z V x r r K V j 0 5 j 1 8 i d Y B p r n O t G 2 F k M 2 z b r 0 E S f N 4 2 H 3 S K N v 6 T P D 6 d X X K 0 a F 2 2 M N k Y b z 8 X G a h g b q 2 h j t D H a + F J s L A T Y W K g 5 y h e 0 M d o Y b X x F N h b R x i m 1 c b G 0 W d w P m O 8 x n o 1 d I 3 e S b c x r c / v a u A K n j t n p 6 q 0 5 4 9 j R L + r 4 W 1 o u D m p J S D P o Y / Q x + n h O P t b C + F h D H 6 O P 0 c e X 4 m M x w M d i z V H C o I / R x + j j K / K x h D 5 O p 4 8 r 2 U q 2 V K 5 k / W + r j g d k 1 9 C d Z C B z k j o v I F f r x z 2 z O / c v j 0 f d r h S P X 8 D q d x f P Y Q B + N v r 5 k o e Z E c g I Z A T y f I A s s C G A b D V C I C O Q E c g L B 7 I U A G S p 5 i h h E M g I Z A T y F Q F Z R i C n E 8 j V z X y 1 V J n 7 F 8 i u k T v B P l Z V a W 5 f I G 8 c 9 U 7 1 z t H c g e z o d 6 W E / B 2 M v A Q X n 6 K P 0 c f o 4 8 v w M R f G x x z 6 G H 2 M P r 4 U H 8 s B P p Z r j h I G f Y w + R h 9 f k Y 8 V 9 H E 6 f b y x X d 3 P l r f n D m T X 0 J 1 g I G u C M N M X y D s N 0 / E o / J l d P N 7 d S n H 4 i 8 E j I q M + 4 R k h j B B G C E e D s B A G w g J C G C G M E L 4 U C C s B E F Z q j l I F I Y w Q R g h f E Y R V h H B 6 I L y T K 0 2 f k i i e f 1 0 j d p L 9 y 6 r i L P 4 t N J 4 c t c 6 Y Q v v 0 s A 1 Y m p + E / T p e K R N / B Z X g z 3 Q C g w / 0 B V + h j d H G a O P F 2 l g M Y 2 M R b Y w 2 R h t f i o 3 V A B u r N U c Z g z Z G G 6 O N r 8 j G G t o 4 P T Y u 5 O 5 t F + 4 y h e L + n W K p u L k Y J b v G 7 g Q r W d W k m Z 5 R v W e 0 n u j z s / F 4 d y s l 4 q 9 p Y f i G v g x a G C 2 M F l 6 o h e U w F p b R w m h h t P C l W F g L s L B W c x Q r a G G 0 M F r 4 a i w s s G j h 9 F h 4 b 6 t w L 7 s Y A b t G 7 A Q L W G N F d h Y B l 3 X I E n M k s K u / l T L w N y T p W e U h C h g F j A J e p I D D z F c s 4 H z F K G A U 8 K U I m N T W f g I W 2 J q j W E E B o 4 B R w F c k Y A 4 F n B 4 B l 7 P 5 b G k x B H Y P 2 Q k m s K q x M x K Y p I I 5 / l j Y 3 e G q I Z i O w c / w J 8 M I Y Y T w 4 i E c Z n J i A S c n R g g j h C 8 H w l w A h L m a o 2 R B C C O E E c J X B G E e I Z w m C J e y l Q X 9 a N g 9 Z i d Y w p q g z H Q 7 d L V 5 p r f a p 5 2 H 8 7 P w Z J c r p e E X p I i 8 + J w O v a h h 1 D B q e M E a D j M V s Y B T E a O G U c O X o 2 E + Q M N 8 z V G 2 o I Z R w 6 j h K 9 K w g B p O j 4 a r u 3 e z h e J + e W c x H n a N 2 k n 1 M K 9 p i i q O e 9 g + b y G u U J b D S Q 3 n 8 u S 8 R 3 B W N x r M V t N L v x E 7 S I Z 1 v y a D M c 0 z P 5 B R z x 6 w H e P 0 B 1 q 8 P b M r + 7 + T q t 6 x 9 r 0 1 4 d H F J 0 P V e k y H x P S / p F / 8 n p P N v + + / 9 U W t B C p D 0 8 Y 2 L a d p Y F r p 6 k x r B X Y 6 x z h e V R U B a p A g j j k a I c e Q Y y v I s T 3 I u I 6 r o g 6 T D d b 4 w A x e 5 z U Z Z m f T m R C g M 6 H m S K K T O u N l e Y 4 6 K 8 x L Z 7 x i s W t e G e 9 f y Y c J 5 9 B b + y x 6 a V / 1 o u f Z D e b i + c W f 6 A v 9 T M 5 M + 6 r Y 6 I y 8 + I y a z m m l / n m w C 8 P q j r x R z 3 J k 6 D s 0 3 E o Z T k T D p c d w z t m A 8 t l S L s d s 7 c 7 Z c a 7 x P a m O g / J Q 5 s g 5 G N l x b b M O 7 9 1 z W t y I H a y W 4 8 g z j V / R q 5 u 0 r E X I I e Q E L g z k O I Q c Q g 4 h d x W Q E w M g J 9 Y c W R Q h h 5 B D y C U a c h J C L q W Q K 5 Y 2 i / v z n t X V P b 4 n F X K 8 J g k C O b i j Q q 4 C J 4 n Z 6 e q e 9 6 N G 7 W G V K P c t 7 W J Q P k K S Q M w h 5 s B p f B j M 8 Y g 5 x B x i 7 i o w J w V g T q o 5 M i l i D j G H m E s 0 5 m T E X D o x V 8 l W s q V y J T v v 2 y t d A 3 x y N a c J s s R H 1 1 y 1 f t w z u z N 8 L T f q I K W W e w H t 3 0 E K e w o d D X 8 y 6 A E 8 1 B x q D q A m h N G c g J p D z a H m r k J z c o D m 5 J o j k 6 L m U H O o u U R r T k H N p V N z 1 c 1 8 t V S Z + 1 d z r v E 9 w Z j T e J 6 L j r m N o 9 6 p 3 j m a Q X O O H l L K u e 9 g 3 C S P 0 P g U M Y e Y m 4 Y 5 M Q z m R M Q c Y g 4 x d x W Y U w I w p 9 Q c m R Q x h 5 h D z C U a c y p i L p 2 Y 2 9 i u 7 m f L 2 3 P X n G u A T 6 7 m J E 2 V Q j 7 5 Z K d h B s 5 9 E X L D l N r t C x i i n s Z 5 d i e q b Z X U J o d R m 4 x q Q 7 W h 2 q 5 C b W q A 2 t S a I 2 O i 2 l B t q L Z E q 0 1 D t a V H b T u 5 0 q K m b X C N 6 8 n F m s a q v B o O a 4 X G k 6 P W G V N o n x 6 2 g Q F x 2 O b X R U o B 9 x U s I W X L T / S p J r A 1 Q g 4 h 5 w 8 5 J Q z k F I Q c Q g 4 h d x W Q 0 w I g p 9 U c 2 R Q h h 5 B D y C U Z c m R e c Y R c W i B X y N 3 b L t x l C s X 9 O 8 V S c X M x p H O N 8 E k l n c B y g k x u + w 9 D u j 2 j 9 U S P A 7 n x D V P K t 6 9 p j n p D / o l w Q 7 j 5 w 0 0 L A z c N 4 Y Z w Q 7 h d A d x I s e c H N 5 G t O X I m w g 3 h h n B L N N w 4 h F t 6 4 L a 3 V b i X X Q j X 3 O N 6 U r n G a 7 I k C y G / g S v r k D V i e c 2 1 Z U r B 9 g 1 J L 1 Z F i F x D r v l w T Q w z L 5 y I 8 8 I h 1 5 B r V 8 I 1 L o B r X M 2 R M 5 F r y D X k W q K 5 x i P X 0 s O 1 c j a f L S 3 I a 6 6 B P b l e k x Q + 7 I R w Z Z o a Y v 3 A z b 1 p e s V G R 9 B n + D M 3 V F u w 2 s J M A i f i J H C o N l T b l a i N D 1 A b X 3 N k T l Q b q g 3 V l m i 1 C a i 2 N K m t l K 0 s 6 I d u 7 p E 9 w W y T R E 0 M x 7 Z q 8 0 x v t U 8 7 D + P A b X L j l N L t B a k b I Z + 9 R 7 o h 3 Y L p F m b K N x G n f E O 6 I d 2 u h G 5 C A N 2 E m i N 7 I t 2 Q b k i 3 R N N N R L q l h 2 7 V 3 b v Z Q n G / v L M Y v L n G 9 q T i j Y P C V N E A m W N 8 2 9 v L 3 S T n z S l D 8 / V H H B x i E w / 4 h / O 6 0 W C 2 m l 6 E i 9 h B M h j 3 b z D a v a K 5 4 m M G x m T I N U z / V / p w k X N I M T / S l H Y + S m n B U 3 R / S b 9 9 O y e Z 7 3 t S R f h h j Z M 0 x F p s r P E s J 0 w M h L 5 Y U 6 J g T b 3 O s / P D m q A C w g R J U o K w 5 m i E W E O s r S L W a M q w E o Y n 2 c b W + 8 A N 8 P A b B q p W O n j D I Q J l 7 C t Q x J / J X l 0 8 Z 4 a 7 9 s e L 5 7 P q T g z Q n V g b S 6 + T v u P I Z b q E + S 6 3 w b I S 5 L T o u f C f Q w d 9 D j q z d 9 P K c V B + 7 Z k w X D C 5 V t 1 4 b N U d j T Y k O U f t E Z Z s E d / 3 N L Z 5 7 W C w 1 3 h F U a d 4 D f Y R l P a W B N M a a f 1 J l m s 9 a N p D v C + / J E V Y D n 5 J y K / 0 8 M v 5 W P 9 8 t p T L M V u 7 / g T b / P 3 e r W x 5 K z r D J g b h h E N M j g O x t l m H 9 + 8 5 V V v E D l I J M f K A y F f k m z R r t E S J o c Q E S Q 4 j M R k l h h J D i S 2 D x C R / i b G 1 s f S K E E O I I c R m g Z i M E E s p x I q l z e J + 0 P R q c S E 2 M Q Y n 3 G F K D I d V 4 F w x O 1 3 d 8 6 b G q D 2 k U G L f 0 g J v U P 2 9 7 L 9 H i 6 H F C L O U M B Z T 0 G J o M b T Y M l h M 9 r c Y V x t L s W g x t B h a b B a L K W i x d F q s k q 1 k S + V K N u D G x L g Y m x i E E 4 4 x N Q b G q v X j n t m d 4 U u x U Q f L T b E X s B y S D d R 5 z 0 a / J P P w G W I M M U a c p Y b B m I o Y Q 4 w h x p Y B Y 4 o / x v j a W I p F j C H G E G O z Y E x F j K U T Y 9 X N f L V U W c Q X Y x N j c M I t p s W w 2 M Z R 7 1 T v H M 2 A M U c P y 6 2 x 7 y C j / A j V x q d o M b T Y V I t p Y S y m o c X Q Y m i x Z b C Y 6 m 8 x o T a W Y t F i a D G 0 2 C w W 0 9 B i 6 b T Y x n Z 1 P 1 v e X g T G J g b h J G N M h e M q J M Z 2 G m b g o / J D b r j c 9 P o C l j 6 N 9 U B F R N c K o U v m Q q C L N k J 0 I b o Q X Y l H l x b w j I 7 a W C p F d C G 6 E F 0 z o E t i E V 3 p Q d d O r h T i 0 f a x H 8 3 h H n s T b i 0 + p L U K j S d H r T O m 0 D 4 9 b M P Q E k d d f l 0 s t 7 + + g v W k 6 v i J P p A D W q H D 0 G E B D u P D O I x H h 6 H D 0 G F L 4 D B S G / o 5 T K q N p V l 0 G D o M H T a L w z h 0 W H o c V s j d 2 y 7 c Z Q r F / T v F U n F z Y S K b G I U T L j I x p M j 2 j N Y T P Y 7 D x j d c b n 1 9 T U u 5 N + S f 6 C 5 0 V 4 C 7 x D D u E t F d 6 C 5 0 1 z K 4 i / N 3 l 1 w b S 6 b o L n Q X u m s W d / H o r v S 4 a 2 + r c C + 7 M G 1 N j L 0 J 1 1 b Y K c L K O o z t s b j l 2 n K 5 v f U N y R Z W Q Y f a Q m 3 5 a i v M j G A y z g i G 2 k J t L Y W 2 e H 9 t K b W x Z I r a Q m 2 h t m b R l o D a S o + 2 y t l 8 t r Q 4 b k 0 M v g n n V t i J w M p 0 A I / 1 4 y 7 3 p k s P L j p / / T P 8 i R e i a w q 6 w k z + J e P k X 4 g u R N d S o E v w R 5 d a G 0 u p i C 5 E F 6 J r F n S J i K 4 0 o a u U r S z w R 1 4 T o 2 / C 1 R V 2 2 q 9 q 8 0 x v t U 8 7 D + O 4 a 3 L j 5 Z b X C 1 L 2 X X x O i z m U F 8 o r S F 5 h p v q S c a o v l B f K a y n k J f r L S 6 u N p V W U F 8 o L 5 T W L v C S U V 3 r k V d 2 9 m y 0 U 9 8 s 7 C 7 P X x P i b W H t x I i u w s m u W L w g / s 9 v W W 5 2 b z E b b h C O D l E j / o B + f / C O z B W W V c Q L 9 G D 2 z o T d v M m f d + k 0 Y F m 9 N P j g + r 5 u N B r P V 9 A L a v F 8 h G Y r 7 v 3 Z O e X f x G e Q j K x n R I f s D e f A 8 D O 9 k E L v 4 6 8 X T G w x 5 3 P z F H 5 n + + T B r 0 X + f k 0 b 0 5 k V n f v u G o Y X M n 0 i t a R e W p K i k m Q 8 q S / r 0 e h i S P w m e A / p L + i 3 d O Z S e / e / 7 b 3 1 V y K u q y p J H c K I L 4 7 q Q 1 a 6 z Q k g X y t F c y M 3 R h S L L w b 5 K w Q / 7 c D R a C R d W j g x m A 4 4 7 Y s N b e u s h G W e 6 s M x r D w O F + P / o 7 z 2 f j Y Q I Z S m c e j / Q g e A X Z r R f / b / T C z f E h E 5 W k g o L R X i l I o S k w x y 3 v C w 4 W O O n w H c w 7 L 6 3 x + Z Z n S f 5 O 4 9 j a 2 M 5 3 A N 6 5 M H 3 C Y P e T n Y D B h V I U / H y 5 T l 1 E h m Y z / u v b o T J n w H k 8 8 + u o T A 4 e C t T i h j G U e 8 M O U g r m y k m / G I U F B I j u 1 r 4 A D t 7 3 n / N 0 L H l D T 2 4 / 2 x d W Y I x 5 j V 5 q 5 a D r U t O L 6 d J k e 5 Y M A 0 5 U e O n 0 P B f 6 B 6 8 h t P t f f / D 9 b G P 0 7 o 4 R v b e H v 3 G r l Z 7 X A h 7 G Q R L G A c M y K Z n j N 6 q 0 y E a 1 O O 4 g O f P T U 4 l x f g y c F N O B T e 7 Z g + 1 O f b 8 / H y 2 l M s x W 7 u + 4 t y o l q J P K T 2 R B B K u T W 0 h 2 m y b d Q i Q 5 z x n 8 3 4 F 1 G Y Y b Z J H T b 6 i O 0 N L b + Q m c p N I U g j D T Q G 5 i d x E b l 4 F N + U A b n K 1 s S S O 3 E R u I j e X n 5 s K c j O d 3 C y W N o v 7 A b O 1 x e L m R B J I N j c V d h H c r M B 5 Z H a 6 u u f t p 3 N / C Q T n d H B + S 3 s d 3 G k H u 4 P k R H J a m g x + r K a j E Z I T y Y n k v H R y K g H k 5 G t j i R z J i e R E c i 4 / O V U k Z y r J W c l W s q V y J e t / U 2 0 s c 0 5 k g Y S b k 1 u E O a v 1 4 5 7 Z X e R X n K N X Q H G O i f M F r H 5 3 8 R z W P R v 9 y t K D o W h O N K f F y e C H i z o a o T n R n G j O S z e n G m B O o T a W y N G c a E 4 0 5 / K b U 0 N z p t K c 1 c 1 8 t V S Z 9 9 e c E 0 k g 4 e T k F 0 H O j a P e q d 4 5 W q Q 5 H S + B 6 B x D 5 3 e w D F 7 x 4 l M k J 5 I z B D m D H 6 3 q a I T k R H I i O S + d n F o A O c X a W C J H c i I 5 k Z x L T 0 6 Z R X K m k p w b 2 9 X 9 b H l 7 3 u a c y A I J N 6 c 4 L 3 P u N M z A i T T m 1 T M K c 0 y Y X 0 D n T + M 8 O h Z t u W K 2 V M P Y U k V b o i 3 R l l d g S 1 J o + t p S q o 0 l b L Q l 2 h J t u f y 2 5 N C W q b H l T q 4 0 f S q Q W K S c G P w T T k p p X q Q s N J 4 c t c 6 Y Q v v 0 s A 2 i W A g u / V 4 D m T n G z K + g E 1 J g / U S f C f S B J B 3 k J n I z g J t a G G 5 q y E 3 k J n L z K r j J B X B T r o 0 l c + Q m c h O 5 u f z c 5 J G b q e F m I X d v u 3 C X K R T 3 7 x R L x c 2 F w H M i D S Q c n s q 8 4 L l n t J 7 o C + H m e M + I z D F k f k 3 H + j e 0 w k V e I i 8 D e C l z I X h J G y E v k Z f I y 0 v n J R / A S 6 U 2 l r K R l 8 h L 5 O X y 8 1 J A X q a G l 3 t b h X v Z h a B y Y v B P O C r n N r F m W Y f s s x h V u r p G V o 6 x 8 h u S N 6 3 H y i I q E Z U B q A w z j 6 a M 8 2 g i K h G V V 4 J K I Q C V a m 0 s Z S M q E Z W I y u V H p Y i o T A 0 q y 9 l 8 t r Q Y V U 6 M / g l X 5 d w m 0 C z T F L O Y H 1 6 6 + 0 Z X u l 1 J q 9 N n + P N L t O V U W 4 a Z N F P G S T P R l m j L K 7 G l G G B L r T a W u N G W a E u 0 5 f L b U k J b p s i W p W x l Q T / A n B j + k 4 1 L d W 7 T Z V a b Z 3 q r f d p 5 u B B e T v a O w H R N W Q I V 7 c X n Z K R H Y C I w p w A z z B S Z M k 6 R i c B E Y F 4 J M C V / Y P J s b S x 5 I z A R m A j M 5 Q e m j M B M D T C r u 3 e z h e J + e W c R x J x M A E k l p q C o q s J L Y 8 D c g 3 d I o j A Y G q n w q P X c M 4 X k d b P R Y L a a X p C M 0 0 v C w D i R / Z i L P 8 B A + G a Q 9 0 i 6 8 u K e v w w t C H r M G c L 0 v 6 R f P 5 6 T c v P 7 / l t f B 0 q a x E q o w B k U C F r j Q y p Q i a Z A Y Y 4 K 5 A W N E 0 W Z F Y I U 6 G i E C k Q F o g I v X Y F y g A K 5 m i O / e h h Q Y h N o w E 0 o L Z 0 G D J M D G b I 0 V A o M q T d r J / w q i E g 4 s / Y W / v g T T b q / E I c 6 d v 2 3 I 6 h + s M Q D O e W t Q 2 3 j Y o J F 7 w i Y y F P z f r I s D J 3 T 4 e D i c 7 I q m L X T y O d + x 0 O U B j N Q k z g J G X h p D F S Q g a l h o H M K k X y 2 l M s x W 7 v z p a A r C y Q Y g o r G i n E h 2 D b r E A D P S S n j 9 L L a E C T Z 5 R W 9 2 k r r Y p Q g S l B U w k h Q Q Q m i B F G C V y J B J U C C f M 2 R Y F G C K E G U Y C o k q K I E 0 y n B Y m m z u D / n u S T d W S D J E l T J b / N j S b A C 5 4 n Z 6 e q e N 5 f G 6 m a V L f g t H X D p s 2 5 o 8 n i P G k Q N A v T U M B p U U Y O o Q d T g l W h Q D d C g U H M k W d Q g a h A 1 m A o N a q j B V G q w k q 1 k S + V K d s 7 3 i L r S Q J I 5 K L m e m h r e c d X 6 c c / s z v r F 4 K i X F c H g C / j r 3 c V z 2 O r Z 6 I e C H k J E D i I H Q X p a G A 5 q y E H k I H L w S j i o B X B Q r D m S L H I Q O Y g c T A M H F R Y 5 m E o O V j f z 1 V J l 3 l 8 O u r J A g j W o y m r c 3 w t u H P V O 9 c 7 R r B x 0 d L M i H v w O W v 8 I D T 5 F D a I G p 2 h Q Y k N o 0 G q E G k Q N o g Y v W 4 O k M v T V o F R z J F n U I G o Q N Z g K D X K o w V R q c G O 7 u p 8 t b 8 + b g 6 4 0 k G A O K r y g R u D g T s M M n N 4 i y t Y r g r 8 v Y O O n c Z 4 Z i u x b J f b x Y d j H I / u Q f c i + K 2 E f F 8 A + u e Z I p s g + Z B + y L x X s 4 5 F 9 q W H f T q 6 0 m B k p 3 K N / k r U n k 0 w U W n u F x p O j 1 h l T a J 8 e t o E M s d 3 n 1 8 + K C P A r 6 I R U P z / R Z P K B P E M a J Y g S 9 J O g E E a C A k o Q J Y g S v B I J 8 g E S V G q O R I s S R A m i B F M h Q Q E l m B o J F n L 3 t g t 3 m U J x / 0 6 x V N x c i A l d e S D B J l S F S C b c M 1 p P 9 N g S H N 9 6 R f z 3 N R 2 H 3 9 D y E + W H 8 v O V n x R G f h L K D + W H 8 r s S + Q k B 8 l N r j n S K 8 k P 5 o f x S I T 8 R 5 Z c a + e 1 t F e 5 l F + I 9 1 + i f Z O / J X B T v l X V I M P H B 5 9 p 8 R c T 3 D d n Q e v A n e g + 9 5 + e 9 M P M D S j g / I H o P v X c 1 3 h M D v K f V H O k U v Y f e Q + + l w n s S e i 8 1 3 i t n 8 9 n S Y s D n G v 4 T D D 6 F k 6 M 8 / 7 N M s 0 j 8 H / m 5 t 1 8 d 8 t H S 8 R n + 1 A / Z F 8 y + M J M B S j g Z I L I P 2 X c 1 7 J P 8 2 S e w N U d S R f Y h + 5 B 9 q W C f j O x L E f t K 2 c p i f u z n H v + T 7 D 6 B j z I h f L V 5 p r f a p 5 2 H s e U 3 2 c O K 2 O 8 F K T c h V b x H + 6 H 9 g u 0 X Z u o / C a f + Q / u h / a 7 G f n K A / b i a I 7 G i / d B + a L 9 U 2 E 9 B + 6 X G f t X d u 9 l C c b + 8 s x D 9 u T J A g v U H N a Q 8 p r 8 8 H A O H Z N e m T t C Q 1 8 1 G g 9 l q e g k w T i + J U + B 5 / 1 c Y d 5 5 B / v g T y Q A X n 1 z q r P B f 0 m 8 K z 0 k B + n 3 / b a A L R X T h S r h Q 4 k J 8 J 2 g 3 Q h e i C 9 G F l + 5 C J c C F f M 2 R c r 1 c y C f T h c K 4 C 3 + G Q 5 2 k u z + H T 4 o e U P y 3 / h u S F c 9 J B x O J d h 6 Q F P w h e Z N p P 2 K 2 2 7 0 O M c o e n L F H U O r T h Y O 6 B a m J 1 L x K a q p I z d R Q 0 z m R R D 5 b y u W Y r d 3 5 c t O V W J L M T Z X n 4 3 K z b d Y h A J 6 z C s b p B b n p 4 i Z J O K / I y 1 j V N 3 o T v c m F + B 7 S b o T e R G + i N y / d m 2 q A N 4 W a I + e i N 9 G b 6 E 3 0 p r c 3 N f R m O r 1 Z L G 0 W 9 + c 8 b 6 E 7 s S T Y m 4 q m i D G 9 W Y H z x O x 0 d c 8 7 X G N 1 g + I c E + e 3 d A y m T 7 + h + e Q 9 m h P N C Z z U w p h T Q 3 O i O d G c V 2 J O L c C c Y s 2 R d 9 G c a E 4 0 J 5 r T 0 5 w q i + Z M p T k r 2 U q 2 V K 5 k 5 3 x P r S u z J B i d q k Z S Z C x 0 V u v H P b M 7 6 5 e c o 1 5 W l 5 w v 4 K 9 3 F 8 9 h q 2 e j n 1 p 6 O B T R i e i E q p Q N g U 6 r E a I T 0 Y n o v G x 0 k m r R F 5 1 S z Z F 3 E Z 2 I T k Q n o t M b n R y i M 5 X o r G 7 m q 6 X K v L / o d C W W J J t T U u P e W L t x 1 D v V O 0 e z o t P R z e q q 8 z t o / S M 0 + B T N i e a c Z k 4 u j D k 5 N C e a E 8 1 5 J e b k A s w p 1 x x 5 F 8 2 J 5 k R z o j m 9 z c m j O V N p z o 3 t 6 n 6 2 v D 1 v d L o y S 4 L R q U h a l C 8 6 d x p m 4 I Q h U b Z e X W J + A R s / j f s E W c T l q u B S C I N L A X G J u E R c X g k u + Q B c K j V H f k V c I i 4 R l 4 h L b 1 w K i M v U 4 H I n V 1 r Q d C S u h J J g U 5 J f l U Y w Z a H x 5 K h 1 x h T a p 4 d t U E h s X f r 1 s 7 r O / A o 6 I T X W T z S / w D r 0 J n r T z 5 s K F + I G W r s R e h O 9 i d 6 8 d G 8 K A d 5 U a 4 7 c i 9 5 E b 6 I 3 0 Z v e 3 h T R m 6 n x Z i F 3 b 7 t w l y k U 9 + 8 U S 8 X N h c j T l V q S L E 9 N j i L P P a P 1 R I / t z f G t V 1 e Z X 9 O h + Q 0 t c t G X 6 E t f X / J h f M m j L 9 G X 6 M s r 8 a U Y 4 E u t 5 s i w 6 E v 0 J f o S f e n t S w l 9 m R p f 7 m 0 V 7 m U X o k p X Q k m w K h V e j H K P b F m H n B W f l a 7 N V 9 e V 3 5 A N r Y f L o i p R l X 6 q D H G X r N 0 I V Y m q R F V e u i o l f 1 W K b M 2 R Y V G V q E p U J a r S W 5 U y q j I 1 q i x n 8 9 n S Q l j p z i i J Z i U b j Z U k M c X / 8 a V 7 + 5 W G J S 1 Q n + F P M B G X w b g U w + B S R F w i L h G X V 4 J L O Q C X X M 2 R Z x G X i E v E J e L S G 5 c K 4 j J F u C x l K 4 v 5 E a Y 7 p S R Z l z I X R Z f V 5 p n e a p 9 2 H s b 2 5 W Q P q y v M F 6 S o h e z x H o W J w g w W p h R G m B I K E 4 W J w r w S Y S o B w u R r j l y L w k R h o j B R m N 7 C V F G Y q R F m d f d u t l D c L + 8 s x J i u p L I g Y 9 r / s Q t n 2 D D n t T e N p t E 1 m M f H z V b n o 2 u 5 c u 7 G h t E 4 I M e z 1 Y F 5 4 x Y Z Y u H 1 t 1 r d R h e 2 u T Y q a S v t f P s 0 / s Z w 8 E X e N t c p N u u D o E b Z e B S Z U Q d w C N D m x 1 B + 5 k k o I 3 U I E B / f H B D Q a D 3 M R X t T 6 6 x 8 n 9 O l B 9 y B I D w Q D e m + r E g q q / K G X K + r i n Y A 6 K C d A m M e H x j N O 6 Z + c k R O q 8 i R I w 3 K R 4 b R j b 1 1 q f 0 o 1 6 o b j y O + P 2 t 4 H G x s d b X R b v a O W / F 7 c 2 y / n s m a J j C I v L V O 9 P f V f t R q t v V 6 S W 8 d R v z 8 r Q + E b g j H 9 C C y 6 1 Y m 1 p t w v g 2 X Z W 4 3 z E 7 3 9 2 T v 7 f + y l t w d L r l r C f L 3 N G 1 Y / 0 U X 3 C U e t J Z A k z X n S 6 6 N 7 f t g D O / S J h C f 3 c Z x o x v x i J Y F 8 s Q R r 4 4 g y i c n l o y i H u A b m / m C 8 b i b W X P 0 A E n y / n + D Q o R e 5 4 j U m z V 4 Q G o d b j / o C 0 b k y N 3 R I a X V a R w e d a O + r Q c H D 1 h N N / j r u q h p 1 0 X h Q L t + X 9 G U 6 6 K u c H V O l C T p g Q z D z a B z S A U N 4 1 H E F y G 7 V z K A M g d 0 k L F z U 9 Q e r P B s 1 Q F D M J T E 3 Z w c D b c b T W O G P q h 2 Z u x j D x r E 2 n y / 0 Y G q I M Y H Y J 1 0 e 8 C s Y 0 i V Z m f 9 P w B J 1 t 3 n I X A F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 C o n s o l i d a t e d   G o v t   T a x   R e v e n u e :   y t d :   V R :   R e p u b l i c   o f   M a r i i   E l < / N a m e > < D i s p l a y N a m e > C o n s o l i d a t e d   G o v t   T a x   R e v e n u e :   y t d :   V R :   R e p u b l i c   o f   M a r i i   E l < / D i s p l a y N a m e > < S e r i e s I d > 1 1 4 8 1 7 6 0 8 < / S e r i e s I d > < C o d e > S R 2 9 8 4 3 9 1 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 C o n s o l i d a t e d   G o v t   T a x   R e v e n u e :   y t d :   V R :   R e p u b l i c   o f   M o r d o v i a < / N a m e > < D i s p l a y N a m e > C o n s o l i d a t e d   G o v t   T a x   R e v e n u e :   y t d :   V R :   R e p u b l i c   o f   M o r d o v i a < / D i s p l a y N a m e > < S e r i e s I d > 1 1 4 8 1 7 7 0 8 < / S e r i e s I d > < C o d e > S R 3 0 1 0 7 9 3 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 C o n s o l i d a t e d   G o v t   T a x   R e v e n u e :   y t d :   V R :   R e p u b l i c   o f   T a t a r s t a n < / N a m e > < D i s p l a y N a m e > C o n s o l i d a t e d   G o v t   T a x   R e v e n u e :   y t d :   V R :   R e p u b l i c   o f   T a t a r s t a n < / D i s p l a y N a m e > < S e r i e s I d > 1 1 4 8 1 7 8 0 8 < / S e r i e s I d > < C o d e > S R 2 9 7 7 9 1 7 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 C o n s o l i d a t e d   G o v t   T a x   R e v e n u e :   y t d :   V R :   R e p u b l i c   o f   U d m u r t i a < / N a m e > < D i s p l a y N a m e > C o n s o l i d a t e d   G o v t   T a x   R e v e n u e :   y t d :   V R :   R e p u b l i c   o f   U d m u r t i a < / D i s p l a y N a m e > < S e r i e s I d > 1 1 4 8 1 7 9 0 8 < / S e r i e s I d > < C o d e > S R 2 9 8 6 5 6 3 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 C o n s o l i d a t e d   G o v t   T a x   R e v e n u e :   y t d :   V R :   R e p u b l i c   o f   C h u v a s h i a < / N a m e > < D i s p l a y N a m e > C o n s o l i d a t e d   G o v t   T a x   R e v e n u e :   y t d :   V R :   R e p u b l i c   o f   C h u v a s h i a < / D i s p l a y N a m e > < S e r i e s I d > 1 1 4 8 1 8 0 0 8 < / S e r i e s I d > < C o d e > S R 3 0 1 6 5 9 6 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 C o n s o l i d a t e d   G o v t   T a x   R e v e n u e :   y t d :   V R :   K i r o v   R e g i o n < / N a m e > < D i s p l a y N a m e > C o n s o l i d a t e d   G o v t   T a x   R e v e n u e :   y t d :   V R :   K i r o v   R e g i o n < / D i s p l a y N a m e > < S e r i e s I d > 1 1 4 8 1 8 1 0 8 < / S e r i e s I d > < C o d e > S R 3 0 2 4 5 3 9 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 C o n s o l i d a t e d   G o v t   T a x   R e v e n u e :   y t d :   V R :   N i z h n y   N o v g o r o d   R e g i o n < / N a m e > < D i s p l a y N a m e > C o n s o l i d a t e d   G o v t   T a x   R e v e n u e :   y t d :   V R :   N i z h n y   N o v g o r o d   R e g i o n < / D i s p l a y N a m e > < S e r i e s I d > 1 1 4 8 1 8 2 0 8 < / S e r i e s I d > < C o d e > S R 2 9 3 9 8 1 1 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 C o n s o l i d a t e d   G o v t   T a x   R e v e n u e :   y t d :   V R :   P e n z a   R e g i o n < / N a m e > < D i s p l a y N a m e > C o n s o l i d a t e d   G o v t   T a x   R e v e n u e :   y t d :   V R :   P e n z a   R e g i o n < / D i s p l a y N a m e > < S e r i e s I d > 1 1 4 8 1 8 4 0 8 < / S e r i e s I d > < C o d e > S R 3 0 2 5 1 7 9 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 C o n s o l i d a t e d   G o v t   T a x   R e v e n u e :   y t d :   V R :   S a m a r a   R e g i o n < / N a m e > < D i s p l a y N a m e > C o n s o l i d a t e d   G o v t   T a x   R e v e n u e :   y t d :   V R :   S a m a r a   R e g i o n < / D i s p l a y N a m e > < S e r i e s I d > 1 1 4 8 1 8 6 0 8 < / S e r i e s I d > < C o d e > S R 2 9 4 6 7 8 0 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 C o n s o l i d a t e d   G o v t   T a x   R e v e n u e :   y t d :   V R :   S a r a t o v   R e g i o n < / N a m e > < D i s p l a y N a m e > C o n s o l i d a t e d   G o v t   T a x   R e v e n u e :   y t d :   V R :   S a r a t o v   R e g i o n < / D i s p l a y N a m e > < S e r i e s I d > 1 1 4 8 1 8 7 0 8 < / S e r i e s I d > < C o d e > S R 3 0 1 9 6 0 2 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 C o n s o l i d a t e d   G o v t   T a x   R e v e n u e :   y t d :   V R :   U l y a n o v s k   R e g i o n < / N a m e > < D i s p l a y N a m e > C o n s o l i d a t e d   G o v t   T a x   R e v e n u e :   y t d :   V R :   U l y a n o v s k   R e g i o n < / D i s p l a y N a m e > < S e r i e s I d > 1 1 4 8 1 8 8 0 8 < / S e r i e s I d > < C o d e > S R 2 9 5 1 2 0 7 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 B u d g e t   E x p e n d i t u r e :   R e p u b l i c   o f   M a r i i   E l :   y t d < / N a m e > < D i s p l a y N a m e > B u d g e t   E x p e n d i t u r e :   R e p u b l i c   o f   M a r i i   E l :   y t d < / D i s p l a y N a m e > < S e r i e s I d > 2 3 3 5 4 2 2 0 3 < / S e r i e s I d > < C o d e > S R 3 1 3 0 0 1 0 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 B u d g e t   E x p e n d i t u r e :   R e p u b l i c   o f   M o r d o v i a :   y t d < / N a m e > < D i s p l a y N a m e > B u d g e t   E x p e n d i t u r e :   R e p u b l i c   o f   M o r d o v i a :   y t d < / D i s p l a y N a m e > < S e r i e s I d > 2 3 3 5 4 8 5 0 3 < / S e r i e s I d > < C o d e > S R 3 1 3 2 4 3 9 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 B u d g e t   E x p e n d i t u r e :   R e p u b l i c   o f   T a t a r s t a n :   y t d < / N a m e > < D i s p l a y N a m e > B u d g e t   E x p e n d i t u r e :   R e p u b l i c   o f   T a t a r s t a n :   y t d < / D i s p l a y N a m e > < S e r i e s I d > 2 3 3 5 5 4 8 0 3 < / S e r i e s I d > < C o d e > S R 3 1 3 0 1 2 6 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 B u d g e t   E x p e n d i t u r e :   R e p u b l i c   o f   U d m u r t i a :   y t d < / N a m e > < D i s p l a y N a m e > B u d g e t   E x p e n d i t u r e :   R e p u b l i c   o f   U d m u r t i a :   y t d < / D i s p l a y N a m e > < S e r i e s I d > 2 3 3 5 6 1 1 0 3 < / S e r i e s I d > < C o d e > S R 3 1 3 2 8 5 2 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 B u d g e t   E x p e n d i t u r e :   R e p u b l i c   o f   C h u v a s h i a :   y t d < / N a m e > < D i s p l a y N a m e > B u d g e t   E x p e n d i t u r e :   R e p u b l i c   o f   C h u v a s h i a :   y t d < / D i s p l a y N a m e > < S e r i e s I d > 2 3 3 5 6 7 4 0 3 < / S e r i e s I d > < C o d e > S R 3 1 3 3 4 9 9 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 B u d g e t   E x p e n d i t u r e :   N i z h n y   N o v g o r o d   R e g i o n :   y t d < / N a m e > < D i s p l a y N a m e > B u d g e t   E x p e n d i t u r e :   N i z h n y   N o v g o r o d   R e g i o n :   y t d < / D i s p l a y N a m e > < S e r i e s I d > 2 3 3 5 7 3 7 0 3 < / S e r i e s I d > < C o d e > S R 3 1 3 1 7 9 6 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 B u d g e t   E x p e n d i t u r e :   K i r o v   R e g i o n :   y t d < / N a m e > < D i s p l a y N a m e > B u d g e t   E x p e n d i t u r e :   K i r o v   R e g i o n :   y t d < / D i s p l a y N a m e > < S e r i e s I d > 2 3 3 5 8 0 0 0 3 < / S e r i e s I d > < C o d e > S R 3 1 3 0 6 2 1 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 B u d g e t   E x p e n d i t u r e :   S a m a r a   R e g i o n :   y t d < / N a m e > < D i s p l a y N a m e > B u d g e t   E x p e n d i t u r e :   S a m a r a   R e g i o n :   y t d < / D i s p l a y N a m e > < S e r i e s I d > 2 3 3 5 8 6 3 0 3 < / S e r i e s I d > < C o d e > S R 3 1 3 3 5 2 7 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 B u d g e t   E x p e n d i t u r e :   P e n z a   R e g i o n :   y t d < / N a m e > < D i s p l a y N a m e > B u d g e t   E x p e n d i t u r e :   P e n z a   R e g i o n :   y t d < / D i s p l a y N a m e > < S e r i e s I d > 2 3 3 5 9 8 9 0 3 < / S e r i e s I d > < C o d e > S R 3 1 3 1 1 8 3 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 B u d g e t   E x p e n d i t u r e :   S a r a t o v   R e g i o n :   y t d < / N a m e > < D i s p l a y N a m e > B u d g e t   E x p e n d i t u r e :   S a r a t o v   R e g i o n :   y t d < / D i s p l a y N a m e > < S e r i e s I d > 2 3 3 6 1 1 5 0 3 < / S e r i e s I d > < C o d e > S R 3 1 3 1 9 4 3 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 B u d g e t   E x p e n d i t u r e :   U l y a n o v s k   R e g i o n :   y t d < / N a m e > < D i s p l a y N a m e > B u d g e t   E x p e n d i t u r e :   U l y a n o v s k   R e g i o n :   y t d < / D i s p l a y N a m e > < S e r i e s I d > 2 3 3 6 1 7 8 0 3 < / S e r i e s I d > < C o d e > S R 3 1 3 2 3 1 4 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 U n e m p l o y m e n t   R a t e :   3   M o n t h   M o v i n g   A v e r a g e :   V R :   R e p u b l i c   o f   M a r i i   E l < / N a m e > < D i s p l a y N a m e > U n e m p l o y m e n t   R a t e :   3   M o n t h   M o v i n g   A v e r a g e :   V R :   R e p u b l i c   o f   M a r i i   E l < / D i s p l a y N a m e > < S e r i e s I d > 2 8 2 3 3 2 7 0 4 < / S e r i e s I d > < C o d e > S R 6 6 1 8 9 2 7 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 U n e m p l o y m e n t   R a t e :   3   M o n t h   M o v i n g   A v e r a g e :   V R :   R e p u b l i c   o f   M o r d o v i a < / N a m e > < D i s p l a y N a m e > U n e m p l o y m e n t   R a t e :   3   M o n t h   M o v i n g   A v e r a g e :   V R :   R e p u b l i c   o f   M o r d o v i a < / D i s p l a y N a m e > < S e r i e s I d > 2 8 2 3 3 2 8 0 4 < / S e r i e s I d > < C o d e > S R 6 6 1 9 1 4 3 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 U n e m p l o y m e n t   R a t e :   3   M o n t h   M o v i n g   A v e r a g e :   V R :   R e p u b l i c   o f   T a t a r s t a n < / N a m e > < D i s p l a y N a m e > U n e m p l o y m e n t   R a t e :   3   M o n t h   M o v i n g   A v e r a g e :   V R :   R e p u b l i c   o f   T a t a r s t a n < / D i s p l a y N a m e > < S e r i e s I d > 2 8 2 3 3 2 9 0 4 < / S e r i e s I d > < C o d e > S R 6 6 1 9 2 9 7 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 U n e m p l o y m e n t   R a t e :   3   M o n t h   M o v i n g   A v e r a g e :   V R :   R e p u b l i c   o f   U d m u r t i a < / N a m e > < D i s p l a y N a m e > U n e m p l o y m e n t   R a t e :   3   M o n t h   M o v i n g   A v e r a g e :   V R :   R e p u b l i c   o f   U d m u r t i a < / D i s p l a y N a m e > < S e r i e s I d > 2 8 2 3 3 3 0 0 4 < / S e r i e s I d > < C o d e > S R 6 6 1 9 1 5 8 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 U n e m p l o y m e n t   R a t e :   3   M o n t h   M o v i n g   A v e r a g e :   V R :   R e p u b l i c   o f   C h u v a s h i a < / N a m e > < D i s p l a y N a m e > U n e m p l o y m e n t   R a t e :   3   M o n t h   M o v i n g   A v e r a g e :   V R :   R e p u b l i c   o f   C h u v a s h i a < / D i s p l a y N a m e > < S e r i e s I d > 2 8 2 3 3 3 1 0 4 < / S e r i e s I d > < C o d e > S R 6 6 1 8 8 5 7 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 U n e m p l o y m e n t   R a t e :   3   M o n t h   M o v i n g   A v e r a g e :   V R :   K i r o v   R e g i o n < / N a m e > < D i s p l a y N a m e > U n e m p l o y m e n t   R a t e :   3   M o n t h   M o v i n g   A v e r a g e :   V R :   K i r o v   R e g i o n < / D i s p l a y N a m e > < S e r i e s I d > 2 8 2 3 3 3 3 0 4 < / S e r i e s I d > < C o d e > S R 6 6 1 9 3 3 8 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 U n e m p l o y m e n t   R a t e :   3   M o n t h   M o v i n g   A v e r a g e :   V R :   N i z h n y   N o v g o r o d   R e g i o n < / N a m e > < D i s p l a y N a m e > U n e m p l o y m e n t   R a t e :   3   M o n t h   M o v i n g   A v e r a g e :   V R :   N i z h n y   N o v g o r o d   R e g i o n < / D i s p l a y N a m e > < S e r i e s I d > 2 8 2 3 3 3 4 0 4 < / S e r i e s I d > < C o d e > S R 6 6 1 9 0 8 4 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 U n e m p l o y m e n t   R a t e :   3   M o n t h   M o v i n g   A v e r a g e :   V R :   P e n z a   R e g i o n < / N a m e > < D i s p l a y N a m e > U n e m p l o y m e n t   R a t e :   3   M o n t h   M o v i n g   A v e r a g e :   V R :   P e n z a   R e g i o n < / D i s p l a y N a m e > < S e r i e s I d > 2 8 2 3 3 3 6 0 4 < / S e r i e s I d > < C o d e > S R 6 6 1 8 9 5 3 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 U n e m p l o y m e n t   R a t e :   3   M o n t h   M o v i n g   A v e r a g e :   V R :   S a m a r a   R e g i o n < / N a m e > < D i s p l a y N a m e > U n e m p l o y m e n t   R a t e :   3   M o n t h   M o v i n g   A v e r a g e :   V R :   S a m a r a   R e g i o n < / D i s p l a y N a m e > < S e r i e s I d > 2 8 2 3 3 3 7 0 4 < / S e r i e s I d > < C o d e > S R 6 6 1 9 0 4 0 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 3   M o n t h   M o v i n g   A v e r a g e :   V R :   S a r a t o v   R e g i o n < / N a m e > < D i s p l a y N a m e > U n e m p l o y m e n t   R a t e :   3   M o n t h   M o v i n g   A v e r a g e :   V R :   S a r a t o v   R e g i o n < / D i s p l a y N a m e > < S e r i e s I d > 2 8 2 3 3 3 8 0 4 < / S e r i e s I d > < C o d e > S R 6 6 1 8 9 0 0 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 U n e m p l o y m e n t   R a t e :   3   M o n t h   M o v i n g   A v e r a g e :   V R :   U l y a n o v s k   R e g i o n < / N a m e > < D i s p l a y N a m e > U n e m p l o y m e n t   R a t e :   3   M o n t h   M o v i n g   A v e r a g e :   V R :   U l y a n o v s k   R e g i o n < / D i s p l a y N a m e > < S e r i e s I d > 2 8 2 3 3 3 9 0 4 < / S e r i e s I d > < C o d e > S R 6 6 1 9 3 7 3 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 L a b o u r   F o r c e   D e m a n d :   V R :   R e p u b l i c   o f   M a r i i   E l < / N a m e > < D i s p l a y N a m e > L a b o u r   F o r c e   D e m a n d :   V R :   R e p u b l i c   o f   M a r i i   E l < / D i s p l a y N a m e > < S e r i e s I d > 1 2 8 8 7 3 0 0 8 < / S e r i e s I d > < C o d e > S R 2 9 9 7 8 4 3 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 L a b o u r   F o r c e   D e m a n d :   V R :   R e p u b l i c   o f   M o r d o v i a < / N a m e > < D i s p l a y N a m e > L a b o u r   F o r c e   D e m a n d :   V R :   R e p u b l i c   o f   M o r d o v i a < / D i s p l a y N a m e > < S e r i e s I d > 1 2 8 8 7 3 1 0 8 < / S e r i e s I d > < C o d e > S R 3 0 0 6 1 5 9 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 L a b o u r   F o r c e   D e m a n d :   V R :   R e p u b l i c   o f   T a t a r s t a n < / N a m e > < D i s p l a y N a m e > L a b o u r   F o r c e   D e m a n d :   V R :   R e p u b l i c   o f   T a t a r s t a n < / D i s p l a y N a m e > < S e r i e s I d > 1 2 8 8 7 3 2 0 8 < / S e r i e s I d > < C o d e > S R 2 9 5 3 3 3 5 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 L a b o u r   F o r c e   D e m a n d :   V R :   R e p u b l i c   o f   U d m u r t i a < / N a m e > < D i s p l a y N a m e > L a b o u r   F o r c e   D e m a n d :   V R :   R e p u b l i c   o f   U d m u r t i a < / D i s p l a y N a m e > < S e r i e s I d > 1 2 8 8 7 3 3 0 8 < / S e r i e s I d > < C o d e > S R 2 9 9 3 6 5 2 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 L a b o u r   F o r c e   D e m a n d :   V R :   R e p u b l i c   o f   C h u v a s h i a < / N a m e > < D i s p l a y N a m e > L a b o u r   F o r c e   D e m a n d :   V R :   R e p u b l i c   o f   C h u v a s h i a < / D i s p l a y N a m e > < S e r i e s I d > 1 2 8 8 7 3 4 0 8 < / S e r i e s I d > < C o d e > S R 2 9 9 9 2 2 1 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 L a b o u r   F o r c e   D e m a n d :   V R :   K i r o v   R e g i o n < / N a m e > < D i s p l a y N a m e > L a b o u r   F o r c e   D e m a n d :   V R :   K i r o v   R e g i o n < / D i s p l a y N a m e > < S e r i e s I d > 1 2 8 8 7 3 6 0 8 < / S e r i e s I d > < C o d e > S R 2 9 5 9 8 5 3 < / C o d e > < O r d e r > 3 9 < / O r d e r > < / M e t a d a t a S e r i e s > < M e t a d a t a S e r i e s > < I n i t R o w > 1 < / I n i t R o w > < I n i t C o l > 4 1 < / I n i t C o l > < E n d R o w > 2 4 0 < / E n d R o w > < E n d C o l > 4 1 < / E n d C o l > < N a m e > L a b o u r   F o r c e   D e m a n d :   V R :   N i z h n y   N o v g o r o d   R e g i o n < / N a m e > < D i s p l a y N a m e > L a b o u r   F o r c e   D e m a n d :   V R :   N i z h n y   N o v g o r o d   R e g i o n < / D i s p l a y N a m e > < S e r i e s I d > 1 2 8 8 7 3 7 0 8 < / S e r i e s I d > < C o d e > S R 2 9 9 0 8 2 8 < / C o d e > < O r d e r > 4 0 < / O r d e r > < / M e t a d a t a S e r i e s > < M e t a d a t a S e r i e s > < I n i t R o w > 1 < / I n i t R o w > < I n i t C o l > 4 2 < / I n i t C o l > < E n d R o w > 2 4 0 < / E n d R o w > < E n d C o l > 4 2 < / E n d C o l > < N a m e > L a b o u r   F o r c e   D e m a n d :   V R :   P e n z a   R e g i o n < / N a m e > < D i s p l a y N a m e > L a b o u r   F o r c e   D e m a n d :   V R :   P e n z a   R e g i o n < / D i s p l a y N a m e > < S e r i e s I d > 1 2 8 8 7 3 9 0 8 < / S e r i e s I d > < C o d e > S R 3 0 1 3 6 3 6 < / C o d e > < O r d e r > 4 1 < / O r d e r > < / M e t a d a t a S e r i e s > < M e t a d a t a S e r i e s > < I n i t R o w > 1 < / I n i t R o w > < I n i t C o l > 4 3 < / I n i t C o l > < E n d R o w > 2 4 0 < / E n d R o w > < E n d C o l > 4 3 < / E n d C o l > < N a m e > L a b o u r   F o r c e   D e m a n d :   V R :   S a m a r a   R e g i o n < / N a m e > < D i s p l a y N a m e > L a b o u r   F o r c e   D e m a n d :   V R :   S a m a r a   R e g i o n < / D i s p l a y N a m e > < S e r i e s I d > 1 2 8 8 7 4 0 0 8 < / S e r i e s I d > < C o d e > S R 2 9 6 5 6 3 8 < / C o d e > < O r d e r > 4 2 < / O r d e r > < / M e t a d a t a S e r i e s > < M e t a d a t a S e r i e s > < I n i t R o w > 1 < / I n i t R o w > < I n i t C o l > 4 4 < / I n i t C o l > < E n d R o w > 2 4 0 < / E n d R o w > < E n d C o l > 4 4 < / E n d C o l > < N a m e > L a b o u r   F o r c e   D e m a n d :   V R :   S a r a t o v   R e g i o n < / N a m e > < D i s p l a y N a m e > L a b o u r   F o r c e   D e m a n d :   V R :   S a r a t o v   R e g i o n < / D i s p l a y N a m e > < S e r i e s I d > 1 2 8 8 7 4 1 0 8 < / S e r i e s I d > < C o d e > S R 2 9 5 7 2 5 9 < / C o d e > < O r d e r > 4 3 < / O r d e r > < / M e t a d a t a S e r i e s > < M e t a d a t a S e r i e s > < I n i t R o w > 1 < / I n i t R o w > < I n i t C o l > 4 5 < / I n i t C o l > < E n d R o w > 2 4 0 < / E n d R o w > < E n d C o l > 4 5 < / E n d C o l > < N a m e > L a b o u r   F o r c e   D e m a n d :   V R :   U l y a n o v s k   R e g i o n < / N a m e > < D i s p l a y N a m e > L a b o u r   F o r c e   D e m a n d :   V R :   U l y a n o v s k   R e g i o n < / D i s p l a y N a m e > < S e r i e s I d > 1 2 8 8 7 4 2 0 8 < / S e r i e s I d > < C o d e > S R 2 9 5 5 4 9 4 < / C o d e > < O r d e r > 4 4 < / O r d e r > < / M e t a d a t a S e r i e s > < M e t a d a t a S e r i e s > < I n i t R o w > 1 < / I n i t R o w > < I n i t C o l > 4 6 < / I n i t C o l > < E n d R o w > 2 4 0 < / E n d R o w > < E n d C o l > 4 6 < / E n d C o l > < N a m e > P P I :   P r e v   M o n t h = 1 0 0 :   V R :   R e p u b l i c   o f   M a r i i   E l < / N a m e > < D i s p l a y N a m e > P P I :   P r e v   M o n t h = 1 0 0 :   V R :   R e p u b l i c   o f   M a r i i   E l < / D i s p l a y N a m e > < S e r i e s I d > 3 8 4 2 0 3 5 5 7 < / S e r i e s I d > < C o d e > S R 1 0 2 1 7 9 9 5 7 < / C o d e > < O r d e r > 4 5 < / O r d e r > < / M e t a d a t a S e r i e s > < M e t a d a t a S e r i e s > < I n i t R o w > 1 < / I n i t R o w > < I n i t C o l > 4 7 < / I n i t C o l > < E n d R o w > 2 4 0 < / E n d R o w > < E n d C o l > 4 7 < / E n d C o l > < N a m e > P P I :   P r e v   M o n t h = 1 0 0 :   V R :   R e p u b l i c   o f   M o r d o v i a < / N a m e > < D i s p l a y N a m e > P P I :   P r e v   M o n t h = 1 0 0 :   V R :   R e p u b l i c   o f   M o r d o v i a < / D i s p l a y N a m e > < S e r i e s I d > 3 8 4 2 0 3 5 6 7 < / S e r i e s I d > < C o d e > S R 1 0 2 1 7 9 9 6 7 < / C o d e > < O r d e r > 4 6 < / O r d e r > < / M e t a d a t a S e r i e s > < M e t a d a t a S e r i e s > < I n i t R o w > 1 < / I n i t R o w > < I n i t C o l > 4 8 < / I n i t C o l > < E n d R o w > 2 4 0 < / E n d R o w > < E n d C o l > 4 8 < / E n d C o l > < N a m e > P P I :   P r e v   M o n t h = 1 0 0 :   V R :   R e p u b l i c   o f   T a t a r s t a n < / N a m e > < D i s p l a y N a m e > P P I :   P r e v   M o n t h = 1 0 0 :   V R :   R e p u b l i c   o f   T a t a r s t a n < / D i s p l a y N a m e > < S e r i e s I d > 3 8 4 2 0 3 5 7 7 < / S e r i e s I d > < C o d e > S R 1 0 2 1 7 9 9 7 7 < / C o d e > < O r d e r > 4 7 < / O r d e r > < / M e t a d a t a S e r i e s > < M e t a d a t a S e r i e s > < I n i t R o w > 1 < / I n i t R o w > < I n i t C o l > 4 9 < / I n i t C o l > < E n d R o w > 2 4 0 < / E n d R o w > < E n d C o l > 4 9 < / E n d C o l > < N a m e > P P I :   P r e v   M o n t h = 1 0 0 :   V R :   R e p u b l i c   o f   U d m u r t i a < / N a m e > < D i s p l a y N a m e > P P I :   P r e v   M o n t h = 1 0 0 :   V R :   R e p u b l i c   o f   U d m u r t i a < / D i s p l a y N a m e > < S e r i e s I d > 3 8 4 2 0 3 5 8 7 < / S e r i e s I d > < C o d e > S R 1 0 2 1 7 9 9 8 7 < / C o d e > < O r d e r > 4 8 < / O r d e r > < / M e t a d a t a S e r i e s > < M e t a d a t a S e r i e s > < I n i t R o w > 1 < / I n i t R o w > < I n i t C o l > 5 0 < / I n i t C o l > < E n d R o w > 2 4 0 < / E n d R o w > < E n d C o l > 5 0 < / E n d C o l > < N a m e > P P I :   P r e v   M o n t h = 1 0 0 :   V R :   R e p u b l i c   o f   C h u v a s h i a < / N a m e > < D i s p l a y N a m e > P P I :   P r e v   M o n t h = 1 0 0 :   V R :   R e p u b l i c   o f   C h u v a s h i a < / D i s p l a y N a m e > < S e r i e s I d > 3 8 4 2 0 3 5 9 7 < / S e r i e s I d > < C o d e > S R 1 0 2 1 7 9 9 9 7 < / C o d e > < O r d e r > 4 9 < / O r d e r > < / M e t a d a t a S e r i e s > < M e t a d a t a S e r i e s > < I n i t R o w > 1 < / I n i t R o w > < I n i t C o l > 5 1 < / I n i t C o l > < E n d R o w > 2 4 0 < / E n d R o w > < E n d C o l > 5 1 < / E n d C o l > < N a m e > P P I :   P r e v   M o n t h = 1 0 0 :   V R :   K i r o v   R e g i o n < / N a m e > < D i s p l a y N a m e > P P I :   P r e v   M o n t h = 1 0 0 :   V R :   K i r o v   R e g i o n < / D i s p l a y N a m e > < S e r i e s I d > 3 8 4 2 0 3 6 1 7 < / S e r i e s I d > < C o d e > S R 1 0 2 1 8 0 0 1 7 < / C o d e > < O r d e r > 5 0 < / O r d e r > < / M e t a d a t a S e r i e s > < M e t a d a t a S e r i e s > < I n i t R o w > 1 < / I n i t R o w > < I n i t C o l > 5 2 < / I n i t C o l > < E n d R o w > 2 4 0 < / E n d R o w > < E n d C o l > 5 2 < / E n d C o l > < N a m e > P P I :   P r e v   M o n t h = 1 0 0 :   V R :   N i z h n y   N o v g o r o d   R e g i o n < / N a m e > < D i s p l a y N a m e > P P I :   P r e v   M o n t h = 1 0 0 :   V R :   N i z h n y   N o v g o r o d   R e g i o n < / D i s p l a y N a m e > < S e r i e s I d > 3 8 4 2 0 3 6 2 7 < / S e r i e s I d > < C o d e > S R 1 0 2 1 8 0 0 2 7 < / C o d e > < O r d e r > 5 1 < / O r d e r > < / M e t a d a t a S e r i e s > < M e t a d a t a S e r i e s > < I n i t R o w > 1 < / I n i t R o w > < I n i t C o l > 5 3 < / I n i t C o l > < E n d R o w > 2 4 0 < / E n d R o w > < E n d C o l > 5 3 < / E n d C o l > < N a m e > P P I :   P r e v   M o n t h = 1 0 0 :   V R :   P e n z a   R e g i o n < / N a m e > < D i s p l a y N a m e > P P I :   P r e v   M o n t h = 1 0 0 :   V R :   P e n z a   R e g i o n < / D i s p l a y N a m e > < S e r i e s I d > 3 8 4 2 0 3 6 4 7 < / S e r i e s I d > < C o d e > S R 1 0 2 1 8 0 0 4 7 < / C o d e > < O r d e r > 5 2 < / O r d e r > < / M e t a d a t a S e r i e s > < M e t a d a t a S e r i e s > < I n i t R o w > 1 < / I n i t R o w > < I n i t C o l > 5 4 < / I n i t C o l > < E n d R o w > 2 4 0 < / E n d R o w > < E n d C o l > 5 4 < / E n d C o l > < N a m e > P P I :   P r e v   M o n t h = 1 0 0 :   V R :   S a m a r a   R e g i o n < / N a m e > < D i s p l a y N a m e > P P I :   P r e v   M o n t h = 1 0 0 :   V R :   S a m a r a   R e g i o n < / D i s p l a y N a m e > < S e r i e s I d > 3 8 4 2 0 3 6 5 7 < / S e r i e s I d > < C o d e > S R 1 0 2 1 8 0 0 5 7 < / C o d e > < O r d e r > 5 3 < / O r d e r > < / M e t a d a t a S e r i e s > < M e t a d a t a S e r i e s > < I n i t R o w > 1 < / I n i t R o w > < I n i t C o l > 5 5 < / I n i t C o l > < E n d R o w > 2 4 0 < / E n d R o w > < E n d C o l > 5 5 < / E n d C o l > < N a m e > P P I :   P r e v   M o n t h = 1 0 0 :   V R :   S a r a t o v   R e g i o n < / N a m e > < D i s p l a y N a m e > P P I :   P r e v   M o n t h = 1 0 0 :   V R :   S a r a t o v   R e g i o n < / D i s p l a y N a m e > < S e r i e s I d > 3 8 4 2 0 3 6 6 7 < / S e r i e s I d > < C o d e > S R 1 0 2 1 8 0 0 6 7 < / C o d e > < O r d e r > 5 4 < / O r d e r > < / M e t a d a t a S e r i e s > < M e t a d a t a S e r i e s > < I n i t R o w > 1 < / I n i t R o w > < I n i t C o l > 5 6 < / I n i t C o l > < E n d R o w > 2 4 0 < / E n d R o w > < E n d C o l > 5 6 < / E n d C o l > < N a m e > P P I :   P r e v   M o n t h = 1 0 0 :   V R :   U l y a n o v s k   R e g i o n < / N a m e > < D i s p l a y N a m e > P P I :   P r e v   M o n t h = 1 0 0 :   V R :   U l y a n o v s k   R e g i o n < / D i s p l a y N a m e > < S e r i e s I d > 3 8 4 2 0 3 6 7 7 < / S e r i e s I d > < C o d e > S R 1 0 2 1 8 0 0 7 7 < / C o d e > < O r d e r > 5 5 < / O r d e r > < / M e t a d a t a S e r i e s > < M e t a d a t a S e r i e s > < I n i t R o w > 1 < / I n i t R o w > < I n i t C o l > 5 7 < / I n i t C o l > < E n d R o w > 2 4 0 < / E n d R o w > < E n d C o l > 5 7 < / E n d C o l > < N a m e > N e w   L o a n s :   C o r p o r a t e   & a m p ;   E n t r e p r e n e u r i a l :   y t d :   R U B :   V R :   R e p u b l i c   o f   M a r i i   E l < / N a m e > < D i s p l a y N a m e > N e w   L o a n s :   C o r p o r a t e   & a m p ;   E n t r e p r e n e u r i a l :   y t d :   R U B :   V R :   R e p u b l i c   o f   M a r i i   E l < / D i s p l a y N a m e > < S e r i e s I d > 4 0 1 2 0 0 5 2 7 < / S e r i e s I d > < C o d e > S R 1 1 4 0 3 0 6 8 7 < / C o d e > < O r d e r > 5 6 < / O r d e r > < / M e t a d a t a S e r i e s > < M e t a d a t a S e r i e s > < I n i t R o w > 1 < / I n i t R o w > < I n i t C o l > 5 8 < / I n i t C o l > < E n d R o w > 2 4 0 < / E n d R o w > < E n d C o l > 5 8 < / E n d C o l > < N a m e > N e w   L o a n s :   C o r p o r a t e   & a m p ;   E n t r e p r e n e u r i a l :   y t d :   R U B :   V R :   R e p u b l i c   o f   M o r d o v i a < / N a m e > < D i s p l a y N a m e > N e w   L o a n s :   C o r p o r a t e   & a m p ;   E n t r e p r e n e u r i a l :   y t d :   R U B :   V R :   R e p u b l i c   o f   M o r d o v i a < / D i s p l a y N a m e > < S e r i e s I d > 4 0 1 2 0 0 5 3 7 < / S e r i e s I d > < C o d e > S R 1 1 4 0 3 0 6 9 7 < / C o d e > < O r d e r > 5 7 < / O r d e r > < / M e t a d a t a S e r i e s > < M e t a d a t a S e r i e s > < I n i t R o w > 1 < / I n i t R o w > < I n i t C o l > 5 9 < / I n i t C o l > < E n d R o w > 2 4 0 < / E n d R o w > < E n d C o l > 5 9 < / E n d C o l > < N a m e > N e w   L o a n s :   C o r p o r a t e   & a m p ;   E n t r e p r e n e u r i a l :   y t d :   R U B :   V R :   R e p u b l i c   o f   T a t a r s t a n < / N a m e > < D i s p l a y N a m e > N e w   L o a n s :   C o r p o r a t e   & a m p ;   E n t r e p r e n e u r i a l :   y t d :   R U B :   V R :   R e p u b l i c   o f   T a t a r s t a n < / D i s p l a y N a m e > < S e r i e s I d > 4 0 1 2 0 0 5 4 7 < / S e r i e s I d > < C o d e > S R 1 1 4 0 3 0 7 0 7 < / C o d e > < O r d e r > 5 8 < / O r d e r > < / M e t a d a t a S e r i e s > < M e t a d a t a S e r i e s > < I n i t R o w > 1 < / I n i t R o w > < I n i t C o l > 6 0 < / I n i t C o l > < E n d R o w > 2 4 0 < / E n d R o w > < E n d C o l > 6 0 < / E n d C o l > < N a m e > N e w   L o a n s :   C o r p o r a t e   & a m p ;   E n t r e p r e n e u r i a l :   y t d :   R U B :   V R :   R e p u b l i c   o f   U d m u r t i a < / N a m e > < D i s p l a y N a m e > N e w   L o a n s :   C o r p o r a t e   & a m p ;   E n t r e p r e n e u r i a l :   y t d :   R U B :   V R :   R e p u b l i c   o f   U d m u r t i a < / D i s p l a y N a m e > < S e r i e s I d > 4 0 1 2 0 0 5 5 7 < / S e r i e s I d > < C o d e > S R 1 1 4 0 3 0 7 1 7 < / C o d e > < O r d e r > 5 9 < / O r d e r > < / M e t a d a t a S e r i e s > < M e t a d a t a S e r i e s > < I n i t R o w > 1 < / I n i t R o w > < I n i t C o l > 6 1 < / I n i t C o l > < E n d R o w > 2 4 0 < / E n d R o w > < E n d C o l > 6 1 < / E n d C o l > < N a m e > N e w   L o a n s :   C o r p o r a t e   & a m p ;   E n t r e p r e n e u r i a l :   y t d :   R U B :   V R :   R e p u b l i c   o f   C h u v a s h i a < / N a m e > < D i s p l a y N a m e > N e w   L o a n s :   C o r p o r a t e   & a m p ;   E n t r e p r e n e u r i a l :   y t d :   R U B :   V R :   R e p u b l i c   o f   C h u v a s h i a < / D i s p l a y N a m e > < S e r i e s I d > 4 0 1 2 0 0 5 6 7 < / S e r i e s I d > < C o d e > S R 1 1 4 0 3 0 7 2 7 < / C o d e > < O r d e r > 6 0 < / O r d e r > < / M e t a d a t a S e r i e s > < M e t a d a t a S e r i e s > < I n i t R o w > 1 < / I n i t R o w > < I n i t C o l > 6 2 < / I n i t C o l > < E n d R o w > 2 4 0 < / E n d R o w > < E n d C o l > 6 2 < / E n d C o l > < N a m e > N e w   L o a n s :   C o r p o r a t e   & a m p ;   E n t r e p r e n e u r i a l :   y t d :   R U B :   V R :   K i r o v   R e g i o n < / N a m e > < D i s p l a y N a m e > N e w   L o a n s :   C o r p o r a t e   & a m p ;   E n t r e p r e n e u r i a l :   y t d :   R U B :   V R :   K i r o v   R e g i o n < / D i s p l a y N a m e > < S e r i e s I d > 4 0 1 2 0 0 5 8 7 < / S e r i e s I d > < C o d e > S R 1 1 4 0 3 0 7 4 7 < / C o d e > < O r d e r > 6 1 < / O r d e r > < / M e t a d a t a S e r i e s > < M e t a d a t a S e r i e s > < I n i t R o w > 1 < / I n i t R o w > < I n i t C o l > 6 3 < / I n i t C o l > < E n d R o w > 2 4 0 < / E n d R o w > < E n d C o l > 6 3 < / E n d C o l > < N a m e > N e w   L o a n s :   C o r p o r a t e   & a m p ;   E n t r e p r e n e u r i a l :   y t d :   R U B :   V R :   N i z h n y   N o v g o r o d   R e g i o n < / N a m e > < D i s p l a y N a m e > N e w   L o a n s :   C o r p o r a t e   & a m p ;   E n t r e p r e n e u r i a l :   y t d :   R U B :   V R :   N i z h n y   N o v g o r o d   R e g i o n < / D i s p l a y N a m e > < S e r i e s I d > 4 0 1 2 0 0 5 9 7 < / S e r i e s I d > < C o d e > S R 1 1 4 0 3 0 7 5 7 < / C o d e > < O r d e r > 6 2 < / O r d e r > < / M e t a d a t a S e r i e s > < M e t a d a t a S e r i e s > < I n i t R o w > 1 < / I n i t R o w > < I n i t C o l > 6 4 < / I n i t C o l > < E n d R o w > 2 4 0 < / E n d R o w > < E n d C o l > 6 4 < / E n d C o l > < N a m e > N e w   L o a n s :   C o r p o r a t e   & a m p ;   E n t r e p r e n e u r i a l :   y t d :   R U B :   V R :   P e n z a   R e g i o n < / N a m e > < D i s p l a y N a m e > N e w   L o a n s :   C o r p o r a t e   & a m p ;   E n t r e p r e n e u r i a l :   y t d :   R U B :   V R :   P e n z a   R e g i o n < / D i s p l a y N a m e > < S e r i e s I d > 4 0 1 2 0 0 6 1 7 < / S e r i e s I d > < C o d e > S R 1 1 4 0 3 0 7 7 7 < / C o d e > < O r d e r > 6 3 < / O r d e r > < / M e t a d a t a S e r i e s > < M e t a d a t a S e r i e s > < I n i t R o w > 1 < / I n i t R o w > < I n i t C o l > 6 5 < / I n i t C o l > < E n d R o w > 2 4 0 < / E n d R o w > < E n d C o l > 6 5 < / E n d C o l > < N a m e > N e w   L o a n s :   C o r p o r a t e   & a m p ;   E n t r e p r e n e u r i a l :   y t d :   R U B :   V R :   S a m a r a   R e g i o n < / N a m e > < D i s p l a y N a m e > N e w   L o a n s :   C o r p o r a t e   & a m p ;   E n t r e p r e n e u r i a l :   y t d :   R U B :   V R :   S a m a r a   R e g i o n < / D i s p l a y N a m e > < S e r i e s I d > 4 0 1 2 0 0 6 2 7 < / S e r i e s I d > < C o d e > S R 1 1 4 0 3 0 7 8 7 < / C o d e > < O r d e r > 6 4 < / O r d e r > < / M e t a d a t a S e r i e s > < M e t a d a t a S e r i e s > < I n i t R o w > 1 < / I n i t R o w > < I n i t C o l > 6 6 < / I n i t C o l > < E n d R o w > 2 4 0 < / E n d R o w > < E n d C o l > 6 6 < / E n d C o l > < N a m e > N e w   L o a n s :   C o r p o r a t e   & a m p ;   E n t r e p r e n e u r i a l :   y t d :   R U B :   V R :   S a r a t o v   R e g i o n < / N a m e > < D i s p l a y N a m e > N e w   L o a n s :   C o r p o r a t e   & a m p ;   E n t r e p r e n e u r i a l :   y t d :   R U B :   V R :   S a r a t o v   R e g i o n < / D i s p l a y N a m e > < S e r i e s I d > 4 0 1 2 0 0 6 3 7 < / S e r i e s I d > < C o d e > S R 1 1 4 0 3 0 7 9 7 < / C o d e > < O r d e r > 6 5 < / O r d e r > < / M e t a d a t a S e r i e s > < M e t a d a t a S e r i e s > < I n i t R o w > 1 < / I n i t R o w > < I n i t C o l > 6 7 < / I n i t C o l > < E n d R o w > 2 4 0 < / E n d R o w > < E n d C o l > 6 7 < / E n d C o l > < N a m e > N e w   L o a n s :   C o r p o r a t e   & a m p ;   E n t r e p r e n e u r i a l :   y t d :   R U B :   V R :   U l y a n o v s k   R e g i o n < / N a m e > < D i s p l a y N a m e > N e w   L o a n s :   C o r p o r a t e   & a m p ;   E n t r e p r e n e u r i a l :   y t d :   R U B :   V R :   U l y a n o v s k   R e g i o n < / D i s p l a y N a m e > < S e r i e s I d > 4 0 1 2 0 0 6 4 7 < / S e r i e s I d > < C o d e > S R 1 1 4 0 3 0 8 0 7 < / C o d e > < O r d e r > 6 6 < / O r d e r > < / M e t a d a t a S e r i e s > < M e t a d a t a S e r i e s > < I n i t R o w > 1 < / I n i t R o w > < I n i t C o l > 6 8 < / I n i t C o l > < E n d R o w > 2 4 0 < / E n d R o w > < E n d C o l > 6 8 < / E n d C o l > < N a m e > P e r s o n a l   L o a n s :   R U B :   y t d :   V R :   R e p u b l i c   o f   M a r i i   E l < / N a m e > < D i s p l a y N a m e > P e r s o n a l   L o a n s :   R U B :   y t d :   V R :   R e p u b l i c   o f   M a r i i   E l < / D i s p l a y N a m e > < S e r i e s I d > 2 3 9 1 4 4 6 0 3 < / S e r i e s I d > < C o d e > S R 3 7 8 8 7 2 5 < / C o d e > < O r d e r > 6 7 < / O r d e r > < / M e t a d a t a S e r i e s > < M e t a d a t a S e r i e s > < I n i t R o w > 1 < / I n i t R o w > < I n i t C o l > 6 9 < / I n i t C o l > < E n d R o w > 2 4 0 < / E n d R o w > < E n d C o l > 6 9 < / E n d C o l > < N a m e > P e r s o n a l   L o a n s :   R U B :   y t d :   V R :   R e p u b l i c   o f   M o r d o v i a < / N a m e > < D i s p l a y N a m e > P e r s o n a l   L o a n s :   R U B :   y t d :   V R :   R e p u b l i c   o f   M o r d o v i a < / D i s p l a y N a m e > < S e r i e s I d > 2 3 9 1 4 4 7 0 3 < / S e r i e s I d > < C o d e > S R 3 7 8 7 9 0 4 < / C o d e > < O r d e r > 6 8 < / O r d e r > < / M e t a d a t a S e r i e s > < M e t a d a t a S e r i e s > < I n i t R o w > 1 < / I n i t R o w > < I n i t C o l > 7 0 < / I n i t C o l > < E n d R o w > 2 4 0 < / E n d R o w > < E n d C o l > 7 0 < / E n d C o l > < N a m e > P e r s o n a l   L o a n s :   R U B :   y t d :   V R :   R e p u b l i c   o f   T a t a r s t a n < / N a m e > < D i s p l a y N a m e > P e r s o n a l   L o a n s :   R U B :   y t d :   V R :   R e p u b l i c   o f   T a t a r s t a n < / D i s p l a y N a m e > < S e r i e s I d > 2 3 9 1 4 4 8 0 3 < / S e r i e s I d > < C o d e > S R 3 7 8 7 8 6 3 < / C o d e > < O r d e r > 6 9 < / O r d e r > < / M e t a d a t a S e r i e s > < M e t a d a t a S e r i e s > < I n i t R o w > 1 < / I n i t R o w > < I n i t C o l > 7 1 < / I n i t C o l > < E n d R o w > 2 4 0 < / E n d R o w > < E n d C o l > 7 1 < / E n d C o l > < N a m e > P e r s o n a l   L o a n s :   R U B :   y t d :   V R :   R e p u b l i c   o f   U d m u r t i a < / N a m e > < D i s p l a y N a m e > P e r s o n a l   L o a n s :   R U B :   y t d :   V R :   R e p u b l i c   o f   U d m u r t i a < / D i s p l a y N a m e > < S e r i e s I d > 2 3 9 1 4 4 9 0 3 < / S e r i e s I d > < C o d e > S R 3 7 8 7 5 8 7 < / C o d e > < O r d e r > 7 0 < / O r d e r > < / M e t a d a t a S e r i e s > < M e t a d a t a S e r i e s > < I n i t R o w > 1 < / I n i t R o w > < I n i t C o l > 7 2 < / I n i t C o l > < E n d R o w > 2 4 0 < / E n d R o w > < E n d C o l > 7 2 < / E n d C o l > < N a m e > P e r s o n a l   L o a n s :   R U B :   y t d :   V R :   R e p u b l i c   o f   C h u v a s h i a < / N a m e > < D i s p l a y N a m e > P e r s o n a l   L o a n s :   R U B :   y t d :   V R :   R e p u b l i c   o f   C h u v a s h i a < / D i s p l a y N a m e > < S e r i e s I d > 2 3 9 1 4 5 0 0 3 < / S e r i e s I d > < C o d e > S R 3 7 8 8 6 8 5 < / C o d e > < O r d e r > 7 1 < / O r d e r > < / M e t a d a t a S e r i e s > < M e t a d a t a S e r i e s > < I n i t R o w > 1 < / I n i t R o w > < I n i t C o l > 7 3 < / I n i t C o l > < E n d R o w > 2 4 0 < / E n d R o w > < E n d C o l > 7 3 < / E n d C o l > < N a m e > P e r s o n a l   L o a n s :   R U B :   y t d :   V R :   K i r o v   R e g i o n < / N a m e > < D i s p l a y N a m e > P e r s o n a l   L o a n s :   R U B :   y t d :   V R :   K i r o v   R e g i o n < / D i s p l a y N a m e > < S e r i e s I d > 2 3 9 1 4 5 2 0 3 < / S e r i e s I d > < C o d e > S R 3 7 8 7 2 3 8 < / C o d e > < O r d e r > 7 2 < / O r d e r > < / M e t a d a t a S e r i e s > < M e t a d a t a S e r i e s > < I n i t R o w > 1 < / I n i t R o w > < I n i t C o l > 7 4 < / I n i t C o l > < E n d R o w > 2 4 0 < / E n d R o w > < E n d C o l > 7 4 < / E n d C o l > < N a m e > P e r s o n a l   L o a n s :   R U B :   y t d :   V R :   N i z h n y   N o v g o r o d   R e g i o n < / N a m e > < D i s p l a y N a m e > P e r s o n a l   L o a n s :   R U B :   y t d :   V R :   N i z h n y   N o v g o r o d   R e g i o n < / D i s p l a y N a m e > < S e r i e s I d > 2 3 9 1 4 5 3 0 3 < / S e r i e s I d > < C o d e > S R 3 7 8 7 6 5 0 < / C o d e > < O r d e r > 7 3 < / O r d e r > < / M e t a d a t a S e r i e s > < M e t a d a t a S e r i e s > < I n i t R o w > 1 < / I n i t R o w > < I n i t C o l > 7 5 < / I n i t C o l > < E n d R o w > 2 4 0 < / E n d R o w > < E n d C o l > 7 5 < / E n d C o l > < N a m e > P e r s o n a l   L o a n s :   R U B :   y t d :   V R :   P e n z a   R e g i o n < / N a m e > < D i s p l a y N a m e > P e r s o n a l   L o a n s :   R U B :   y t d :   V R :   P e n z a   R e g i o n < / D i s p l a y N a m e > < S e r i e s I d > 2 3 9 1 4 5 5 0 3 < / S e r i e s I d > < C o d e > S R 3 7 8 8 3 5 0 < / C o d e > < O r d e r > 7 4 < / O r d e r > < / M e t a d a t a S e r i e s > < M e t a d a t a S e r i e s > < I n i t R o w > 1 < / I n i t R o w > < I n i t C o l > 7 6 < / I n i t C o l > < E n d R o w > 2 4 0 < / E n d R o w > < E n d C o l > 7 6 < / E n d C o l > < N a m e > P e r s o n a l   L o a n s :   R U B :   y t d :   V R :   S a m a r a   R e g i o n < / N a m e > < D i s p l a y N a m e > P e r s o n a l   L o a n s :   R U B :   y t d :   V R :   S a m a r a   R e g i o n < / D i s p l a y N a m e > < S e r i e s I d > 2 3 9 1 4 5 6 0 3 < / S e r i e s I d > < C o d e > S R 3 7 8 8 6 1 0 < / C o d e > < O r d e r > 7 5 < / O r d e r > < / M e t a d a t a S e r i e s > < M e t a d a t a S e r i e s > < I n i t R o w > 1 < / I n i t R o w > < I n i t C o l > 7 7 < / I n i t C o l > < E n d R o w > 2 4 0 < / E n d R o w > < E n d C o l > 7 7 < / E n d C o l > < N a m e > P e r s o n a l   L o a n s :   R U B :   y t d :   V R :   S a r a t o v   R e g i o n < / N a m e > < D i s p l a y N a m e > P e r s o n a l   L o a n s :   R U B :   y t d :   V R :   S a r a t o v   R e g i o n < / D i s p l a y N a m e > < S e r i e s I d > 2 3 9 1 4 5 7 0 3 < / S e r i e s I d > < C o d e > S R 3 7 8 7 1 6 7 < / C o d e > < O r d e r > 7 6 < / O r d e r > < / M e t a d a t a S e r i e s > < M e t a d a t a S e r i e s > < I n i t R o w > 1 < / I n i t R o w > < I n i t C o l > 7 8 < / I n i t C o l > < E n d R o w > 2 4 0 < / E n d R o w > < E n d C o l > 7 8 < / E n d C o l > < N a m e > P e r s o n a l   L o a n s :   R U B :   y t d :   V R :   U l y a n o v s k   R e g i o n < / N a m e > < D i s p l a y N a m e > P e r s o n a l   L o a n s :   R U B :   y t d :   V R :   U l y a n o v s k   R e g i o n < / D i s p l a y N a m e > < S e r i e s I d > 2 3 9 1 4 5 8 0 3 < / S e r i e s I d > < C o d e > S R 3 7 8 7 3 2 4 < / C o d e > < O r d e r > 7 7 < / O r d e r > < / M e t a d a t a S e r i e s > < M e t a d a t a S e r i e s > < I n i t R o w > 1 < / I n i t R o w > < I n i t C o l > 7 9 < / I n i t C o l > < E n d R o w > 2 4 0 < / E n d R o w > < E n d C o l > 7 9 < / E n d C o l > < N a m e > M o r t g a g e   L o a n s :   R U B :   y t d :   V R :   R e p u b l i c   o f   M a r i i   E l < / N a m e > < D i s p l a y N a m e > M o r t g a g e   L o a n s :   R U B :   y t d :   V R :   R e p u b l i c   o f   M a r i i   E l < / D i s p l a y N a m e > < S e r i e s I d > 2 3 9 1 5 1 7 0 3 < / S e r i e s I d > < C o d e > S R 3 7 8 8 0 3 6 < / C o d e > < O r d e r > 7 8 < / O r d e r > < / M e t a d a t a S e r i e s > < M e t a d a t a S e r i e s > < I n i t R o w > 1 < / I n i t R o w > < I n i t C o l > 8 0 < / I n i t C o l > < E n d R o w > 2 4 0 < / E n d R o w > < E n d C o l > 8 0 < / E n d C o l > < N a m e > M o r t g a g e   L o a n s :   R U B :   y t d :   V R :   R e p u b l i c   o f   M o r d o v i a < / N a m e > < D i s p l a y N a m e > M o r t g a g e   L o a n s :   R U B :   y t d :   V R :   R e p u b l i c   o f   M o r d o v i a < / D i s p l a y N a m e > < S e r i e s I d > 2 3 9 1 5 1 8 0 3 < / S e r i e s I d > < C o d e > S R 3 7 8 8 8 2 2 < / C o d e > < O r d e r > 7 9 < / O r d e r > < / M e t a d a t a S e r i e s > < M e t a d a t a S e r i e s > < I n i t R o w > 1 < / I n i t R o w > < I n i t C o l > 8 1 < / I n i t C o l > < E n d R o w > 2 4 0 < / E n d R o w > < E n d C o l > 8 1 < / E n d C o l > < N a m e > M o r t g a g e   L o a n s :   R U B :   y t d :   V R :   R e p u b l i c   o f   T a t a r s t a n < / N a m e > < D i s p l a y N a m e > M o r t g a g e   L o a n s :   R U B :   y t d :   V R :   R e p u b l i c   o f   T a t a r s t a n < / D i s p l a y N a m e > < S e r i e s I d > 2 3 9 1 5 1 9 0 3 < / S e r i e s I d > < C o d e > S R 3 7 8 7 9 7 4 < / C o d e > < O r d e r > 8 0 < / O r d e r > < / M e t a d a t a S e r i e s > < M e t a d a t a S e r i e s > < I n i t R o w > 1 < / I n i t R o w > < I n i t C o l > 8 2 < / I n i t C o l > < E n d R o w > 2 4 0 < / E n d R o w > < E n d C o l > 8 2 < / E n d C o l > < N a m e > M o r t g a g e   L o a n s :   R U B :   y t d :   V R :   R e p u b l i c   o f   U d m u r t i a < / N a m e > < D i s p l a y N a m e > M o r t g a g e   L o a n s :   R U B :   y t d :   V R :   R e p u b l i c   o f   U d m u r t i a < / D i s p l a y N a m e > < S e r i e s I d > 2 3 9 1 5 2 0 0 3 < / S e r i e s I d > < C o d e > S R 3 7 8 8 9 7 9 < / C o d e > < O r d e r > 8 1 < / O r d e r > < / M e t a d a t a S e r i e s > < M e t a d a t a S e r i e s > < I n i t R o w > 1 < / I n i t R o w > < I n i t C o l > 8 3 < / I n i t C o l > < E n d R o w > 2 4 0 < / E n d R o w > < E n d C o l > 8 3 < / E n d C o l > < N a m e > M o r t g a g e   L o a n s :   R U B :   y t d :   V R :   R e p u b l i c   o f   C h u v a s h i a < / N a m e > < D i s p l a y N a m e > M o r t g a g e   L o a n s :   R U B :   y t d :   V R :   R e p u b l i c   o f   C h u v a s h i a < / D i s p l a y N a m e > < S e r i e s I d > 2 3 9 1 5 2 1 0 3 < / S e r i e s I d > < C o d e > S R 3 7 8 8 5 8 2 < / C o d e > < O r d e r > 8 2 < / O r d e r > < / M e t a d a t a S e r i e s > < M e t a d a t a S e r i e s > < I n i t R o w > 1 < / I n i t R o w > < I n i t C o l > 8 4 < / I n i t C o l > < E n d R o w > 2 4 0 < / E n d R o w > < E n d C o l > 8 4 < / E n d C o l > < N a m e > M o r t g a g e   L o a n s :   R U B :   y t d :   V R :   K i r o v   R e g i o n < / N a m e > < D i s p l a y N a m e > M o r t g a g e   L o a n s :   R U B :   y t d :   V R :   K i r o v   R e g i o n < / D i s p l a y N a m e > < S e r i e s I d > 2 3 9 1 5 2 3 0 3 < / S e r i e s I d > < C o d e > S R 3 7 8 7 5 9 9 < / C o d e > < O r d e r > 8 3 < / O r d e r > < / M e t a d a t a S e r i e s > < M e t a d a t a S e r i e s > < I n i t R o w > 1 < / I n i t R o w > < I n i t C o l > 8 5 < / I n i t C o l > < E n d R o w > 2 4 0 < / E n d R o w > < E n d C o l > 8 5 < / E n d C o l > < N a m e > M o r t g a g e   L o a n s :   R U B :   y t d :   V R :   N i z h n y   N o v g o r o d   R e g i o n < / N a m e > < D i s p l a y N a m e > M o r t g a g e   L o a n s :   R U B :   y t d :   V R :   N i z h n y   N o v g o r o d   R e g i o n < / D i s p l a y N a m e > < S e r i e s I d > 2 3 9 1 7 1 0 0 3 < / S e r i e s I d > < C o d e > S R 3 7 8 8 8 8 2 < / C o d e > < O r d e r > 8 4 < / O r d e r > < / M e t a d a t a S e r i e s > < M e t a d a t a S e r i e s > < I n i t R o w > 1 < / I n i t R o w > < I n i t C o l > 8 6 < / I n i t C o l > < E n d R o w > 2 4 0 < / E n d R o w > < E n d C o l > 8 6 < / E n d C o l > < N a m e > M o r t g a g e   L o a n s :   R U B :   y t d :   V R :   P e n z a   R e g i o n < / N a m e > < D i s p l a y N a m e > M o r t g a g e   L o a n s :   R U B :   y t d :   V R :   P e n z a   R e g i o n < / D i s p l a y N a m e > < S e r i e s I d > 2 3 9 1 7 1 2 0 3 < / S e r i e s I d > < C o d e > S R 3 7 8 8 9 6 2 < / C o d e > < O r d e r > 8 5 < / O r d e r > < / M e t a d a t a S e r i e s > < M e t a d a t a S e r i e s > < I n i t R o w > 1 < / I n i t R o w > < I n i t C o l > 8 7 < / I n i t C o l > < E n d R o w > 2 4 0 < / E n d R o w > < E n d C o l > 8 7 < / E n d C o l > < N a m e > M o r t g a g e   L o a n s :   R U B :   y t d :   V R :   S a m a r a   R e g i o n < / N a m e > < D i s p l a y N a m e > M o r t g a g e   L o a n s :   R U B :   y t d :   V R :   S a m a r a   R e g i o n < / D i s p l a y N a m e > < S e r i e s I d > 2 3 9 1 7 1 3 0 3 < / S e r i e s I d > < C o d e > S R 3 7 8 7 2 4 9 < / C o d e > < O r d e r > 8 6 < / O r d e r > < / M e t a d a t a S e r i e s > < M e t a d a t a S e r i e s > < I n i t R o w > 1 < / I n i t R o w > < I n i t C o l > 8 8 < / I n i t C o l > < E n d R o w > 2 4 0 < / E n d R o w > < E n d C o l > 8 8 < / E n d C o l > < N a m e > M o r t g a g e   L o a n s :   R U B :   y t d :   V R :   S a r a t o v   R e g i o n < / N a m e > < D i s p l a y N a m e > M o r t g a g e   L o a n s :   R U B :   y t d :   V R :   S a r a t o v   R e g i o n < / D i s p l a y N a m e > < S e r i e s I d > 2 3 9 1 7 1 4 0 3 < / S e r i e s I d > < C o d e > S R 3 7 8 7 2 0 9 < / C o d e > < O r d e r > 8 7 < / O r d e r > < / M e t a d a t a S e r i e s > < M e t a d a t a S e r i e s > < I n i t R o w > 1 < / I n i t R o w > < I n i t C o l > 8 9 < / I n i t C o l > < E n d R o w > 2 4 0 < / E n d R o w > < E n d C o l > 8 9 < / E n d C o l > < N a m e > M o r t g a g e   L o a n s :   R U B :   y t d :   V R :   U l y a n o v s k   R e g i o n < / N a m e > < D i s p l a y N a m e > M o r t g a g e   L o a n s :   R U B :   y t d :   V R :   U l y a n o v s k   R e g i o n < / D i s p l a y N a m e > < S e r i e s I d > 2 3 9 1 7 1 5 0 3 < / S e r i e s I d > < C o d e > S R 3 7 8 7 6 1 9 < / C o d e > < O r d e r > 8 8 < / O r d e r > < / M e t a d a t a S e r i e s > < / M e t a D a t a S e r i e s > < L i n k I d > 0 6 b 1 a 5 f 1 c 3 3 f 4 e 5 b 6 7 5 8 0 8 2 e 6 d d 8 7 9 c 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D913C1BC-D365-490C-AA6B-8F5879DBF26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Real.modified</vt:lpstr>
      <vt:lpstr>Soft.modified</vt:lpstr>
      <vt:lpstr>World.modified</vt:lpstr>
      <vt:lpstr>Financial.modified</vt:lpstr>
      <vt:lpstr>Regional.modified</vt:lpstr>
      <vt:lpstr>IPP (VVGU)</vt:lpstr>
      <vt:lpstr>OKVED (VVGU)</vt:lpstr>
      <vt:lpstr>GRP (VVGU)</vt:lpstr>
      <vt:lpstr>Real</vt:lpstr>
      <vt:lpstr>Soft</vt:lpstr>
      <vt:lpstr>World</vt:lpstr>
      <vt:lpstr>Financial</vt:lpstr>
      <vt:lpstr>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2021-08-31T19:34:03Z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napalkovvv@cbr.ru</vt:lpwstr>
  </property>
  <property fmtid="{D5CDD505-2E9C-101B-9397-08002B2CF9AE}" pid="3" name="CDMCEIC_ownerFullName">
    <vt:lpwstr>Vadim Napalkov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DMCEIC_Metadata">
    <vt:lpwstr>{D913C1BC-D365-490C-AA6B-8F5879DBF269}</vt:lpwstr>
  </property>
</Properties>
</file>