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North_Rockies\Jonah\GIS\GIS_V2\_Scripts - Taylor\YahooFantasyBaseball_2023\"/>
    </mc:Choice>
  </mc:AlternateContent>
  <xr:revisionPtr revIDLastSave="0" documentId="13_ncr:1_{AE9B943A-218E-43DB-8121-EB85DC65D9BE}" xr6:coauthVersionLast="47" xr6:coauthVersionMax="47" xr10:uidLastSave="{00000000-0000-0000-0000-000000000000}"/>
  <bookViews>
    <workbookView xWindow="38280" yWindow="-120" windowWidth="38640" windowHeight="21240" xr2:uid="{9FC12447-DF7A-447E-8CCC-43472E178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0" i="1" l="1"/>
  <c r="AF9" i="1"/>
  <c r="AF2" i="1"/>
  <c r="AF25" i="1"/>
  <c r="AF24" i="1"/>
  <c r="AF20" i="1"/>
  <c r="AT38" i="1"/>
  <c r="AU38" i="1"/>
  <c r="AV38" i="1"/>
  <c r="AW38" i="1"/>
  <c r="AX38" i="1"/>
  <c r="AY38" i="1"/>
  <c r="AZ38" i="1"/>
  <c r="BA38" i="1"/>
  <c r="BB38" i="1"/>
  <c r="BC38" i="1"/>
  <c r="BD38" i="1"/>
  <c r="AS38" i="1"/>
  <c r="AR38" i="1"/>
  <c r="AH38" i="1"/>
  <c r="AI38" i="1"/>
  <c r="AJ38" i="1"/>
  <c r="AK38" i="1"/>
  <c r="AL38" i="1"/>
  <c r="AM38" i="1"/>
  <c r="AN38" i="1"/>
  <c r="AO38" i="1"/>
  <c r="AP38" i="1"/>
  <c r="AQ38" i="1"/>
  <c r="AG38" i="1"/>
  <c r="AK19" i="1"/>
  <c r="AI23" i="1"/>
  <c r="AL2" i="1"/>
  <c r="AL22" i="1" s="1"/>
  <c r="AM2" i="1"/>
  <c r="AM18" i="1" s="1"/>
  <c r="AL3" i="1"/>
  <c r="AL19" i="1" s="1"/>
  <c r="AM3" i="1"/>
  <c r="AM19" i="1" s="1"/>
  <c r="AL4" i="1"/>
  <c r="AL20" i="1" s="1"/>
  <c r="AM4" i="1"/>
  <c r="AM20" i="1" s="1"/>
  <c r="AL5" i="1"/>
  <c r="AL21" i="1" s="1"/>
  <c r="AM5" i="1"/>
  <c r="AM26" i="1" s="1"/>
  <c r="AL6" i="1"/>
  <c r="AM6" i="1"/>
  <c r="AL7" i="1"/>
  <c r="AL23" i="1" s="1"/>
  <c r="AM7" i="1"/>
  <c r="AL8" i="1"/>
  <c r="AM8" i="1"/>
  <c r="AL9" i="1"/>
  <c r="AL25" i="1" s="1"/>
  <c r="AM9" i="1"/>
  <c r="AL10" i="1"/>
  <c r="AL26" i="1" s="1"/>
  <c r="AM10" i="1"/>
  <c r="AL11" i="1"/>
  <c r="AL27" i="1" s="1"/>
  <c r="AM11" i="1"/>
  <c r="AL12" i="1"/>
  <c r="AM12" i="1"/>
  <c r="AM28" i="1" s="1"/>
  <c r="AL13" i="1"/>
  <c r="AL29" i="1" s="1"/>
  <c r="AM13" i="1"/>
  <c r="AM29" i="1" s="1"/>
  <c r="AK2" i="1"/>
  <c r="AK13" i="1"/>
  <c r="AK29" i="1" s="1"/>
  <c r="AK12" i="1"/>
  <c r="AK11" i="1"/>
  <c r="AK27" i="1" s="1"/>
  <c r="AK10" i="1"/>
  <c r="AK9" i="1"/>
  <c r="AK25" i="1" s="1"/>
  <c r="AK8" i="1"/>
  <c r="AK24" i="1" s="1"/>
  <c r="AK7" i="1"/>
  <c r="AK23" i="1" s="1"/>
  <c r="AK6" i="1"/>
  <c r="AK26" i="1" s="1"/>
  <c r="AK5" i="1"/>
  <c r="AK21" i="1" s="1"/>
  <c r="AK4" i="1"/>
  <c r="AK20" i="1" s="1"/>
  <c r="AK3" i="1"/>
  <c r="AI3" i="1"/>
  <c r="AI18" i="1" s="1"/>
  <c r="AI4" i="1"/>
  <c r="AI20" i="1" s="1"/>
  <c r="AI5" i="1"/>
  <c r="AI21" i="1" s="1"/>
  <c r="AI6" i="1"/>
  <c r="AI22" i="1" s="1"/>
  <c r="AI7" i="1"/>
  <c r="AI8" i="1"/>
  <c r="AI24" i="1" s="1"/>
  <c r="AI9" i="1"/>
  <c r="AI25" i="1" s="1"/>
  <c r="AI10" i="1"/>
  <c r="AI26" i="1" s="1"/>
  <c r="AI11" i="1"/>
  <c r="AI27" i="1" s="1"/>
  <c r="AI12" i="1"/>
  <c r="AI28" i="1" s="1"/>
  <c r="AI13" i="1"/>
  <c r="AI29" i="1" s="1"/>
  <c r="AI2" i="1"/>
  <c r="AH19" i="1"/>
  <c r="AG22" i="1"/>
  <c r="AG23" i="1"/>
  <c r="AF26" i="1"/>
  <c r="AF27" i="1"/>
  <c r="AF28" i="1"/>
  <c r="AJ13" i="1"/>
  <c r="AJ29" i="1" s="1"/>
  <c r="AO3" i="1"/>
  <c r="AO19" i="1" s="1"/>
  <c r="AO4" i="1"/>
  <c r="AO20" i="1" s="1"/>
  <c r="AO5" i="1"/>
  <c r="AO22" i="1" s="1"/>
  <c r="AO6" i="1"/>
  <c r="AO7" i="1"/>
  <c r="AO23" i="1" s="1"/>
  <c r="AO8" i="1"/>
  <c r="AO9" i="1"/>
  <c r="AO25" i="1" s="1"/>
  <c r="AO10" i="1"/>
  <c r="AO26" i="1" s="1"/>
  <c r="AO11" i="1"/>
  <c r="AO27" i="1" s="1"/>
  <c r="AO12" i="1"/>
  <c r="AO28" i="1" s="1"/>
  <c r="AO13" i="1"/>
  <c r="AO29" i="1" s="1"/>
  <c r="AN3" i="1"/>
  <c r="AN4" i="1"/>
  <c r="AN5" i="1"/>
  <c r="AN6" i="1"/>
  <c r="AN7" i="1"/>
  <c r="AN8" i="1"/>
  <c r="AN9" i="1"/>
  <c r="AN10" i="1"/>
  <c r="AN11" i="1"/>
  <c r="AN12" i="1"/>
  <c r="AN13" i="1"/>
  <c r="AN2" i="1"/>
  <c r="AO2" i="1"/>
  <c r="AJ3" i="1"/>
  <c r="AJ19" i="1" s="1"/>
  <c r="AJ4" i="1"/>
  <c r="AJ20" i="1" s="1"/>
  <c r="AJ5" i="1"/>
  <c r="AJ21" i="1" s="1"/>
  <c r="AJ6" i="1"/>
  <c r="AJ22" i="1" s="1"/>
  <c r="AJ7" i="1"/>
  <c r="AJ8" i="1"/>
  <c r="AJ9" i="1"/>
  <c r="AJ10" i="1"/>
  <c r="AJ11" i="1"/>
  <c r="AJ27" i="1" s="1"/>
  <c r="AJ12" i="1"/>
  <c r="AJ28" i="1" s="1"/>
  <c r="AJ2" i="1"/>
  <c r="AJ18" i="1" s="1"/>
  <c r="AE13" i="1"/>
  <c r="AF13" i="1"/>
  <c r="AF29" i="1" s="1"/>
  <c r="AG13" i="1"/>
  <c r="AH13" i="1"/>
  <c r="AH29" i="1" s="1"/>
  <c r="AE12" i="1"/>
  <c r="AF12" i="1"/>
  <c r="AG12" i="1"/>
  <c r="AG28" i="1" s="1"/>
  <c r="AH12" i="1"/>
  <c r="AH28" i="1" s="1"/>
  <c r="AE11" i="1"/>
  <c r="AF11" i="1"/>
  <c r="AG11" i="1"/>
  <c r="AG27" i="1" s="1"/>
  <c r="AH11" i="1"/>
  <c r="AH27" i="1" s="1"/>
  <c r="AE10" i="1"/>
  <c r="AF10" i="1"/>
  <c r="AG10" i="1"/>
  <c r="AG26" i="1" s="1"/>
  <c r="AH10" i="1"/>
  <c r="AH26" i="1" s="1"/>
  <c r="AE9" i="1"/>
  <c r="AG9" i="1"/>
  <c r="AH9" i="1"/>
  <c r="AH25" i="1" s="1"/>
  <c r="AE8" i="1"/>
  <c r="AF8" i="1"/>
  <c r="AG8" i="1"/>
  <c r="AG24" i="1" s="1"/>
  <c r="AH8" i="1"/>
  <c r="AH24" i="1" s="1"/>
  <c r="AE7" i="1"/>
  <c r="AF7" i="1"/>
  <c r="AG7" i="1"/>
  <c r="AH7" i="1"/>
  <c r="AH23" i="1" s="1"/>
  <c r="AE6" i="1"/>
  <c r="AF6" i="1"/>
  <c r="AF22" i="1" s="1"/>
  <c r="AG6" i="1"/>
  <c r="AH6" i="1"/>
  <c r="AH22" i="1" s="1"/>
  <c r="AE5" i="1"/>
  <c r="AF5" i="1"/>
  <c r="AF21" i="1" s="1"/>
  <c r="AG5" i="1"/>
  <c r="AH5" i="1"/>
  <c r="AH21" i="1" s="1"/>
  <c r="AE4" i="1"/>
  <c r="AF4" i="1"/>
  <c r="AF18" i="1" s="1"/>
  <c r="AG4" i="1"/>
  <c r="AG20" i="1" s="1"/>
  <c r="AH4" i="1"/>
  <c r="AH20" i="1" s="1"/>
  <c r="AE3" i="1"/>
  <c r="AF3" i="1"/>
  <c r="AG3" i="1"/>
  <c r="AH3" i="1"/>
  <c r="AE2" i="1"/>
  <c r="AG2" i="1"/>
  <c r="AG25" i="1" s="1"/>
  <c r="AH2" i="1"/>
  <c r="AH18" i="1" s="1"/>
  <c r="AD3" i="1"/>
  <c r="AD4" i="1"/>
  <c r="AD5" i="1"/>
  <c r="AD6" i="1"/>
  <c r="AD7" i="1"/>
  <c r="AD8" i="1"/>
  <c r="AD9" i="1"/>
  <c r="AD10" i="1"/>
  <c r="AD11" i="1"/>
  <c r="AD12" i="1"/>
  <c r="AD13" i="1"/>
  <c r="AD2" i="1"/>
  <c r="AJ26" i="1" l="1"/>
  <c r="AJ25" i="1"/>
  <c r="AL18" i="1"/>
  <c r="AG21" i="1"/>
  <c r="AJ23" i="1"/>
  <c r="AM24" i="1"/>
  <c r="AG19" i="1"/>
  <c r="AI19" i="1"/>
  <c r="AM23" i="1"/>
  <c r="AJ24" i="1"/>
  <c r="AF23" i="1"/>
  <c r="AK18" i="1"/>
  <c r="AM22" i="1"/>
  <c r="AG18" i="1"/>
  <c r="AM27" i="1"/>
  <c r="AL28" i="1"/>
  <c r="AM21" i="1"/>
  <c r="AO18" i="1"/>
  <c r="AM25" i="1"/>
  <c r="AO24" i="1"/>
  <c r="AK28" i="1"/>
  <c r="AL24" i="1"/>
  <c r="AF19" i="1"/>
  <c r="AO21" i="1"/>
  <c r="AG29" i="1"/>
  <c r="AE22" i="1"/>
  <c r="AN28" i="1"/>
  <c r="AE23" i="1"/>
  <c r="AE18" i="1"/>
  <c r="AK22" i="1"/>
  <c r="AN29" i="1"/>
  <c r="AN18" i="1"/>
  <c r="AN27" i="1"/>
  <c r="AN26" i="1"/>
  <c r="AN20" i="1"/>
  <c r="AN24" i="1"/>
  <c r="AN22" i="1"/>
  <c r="AN21" i="1"/>
  <c r="AN25" i="1"/>
  <c r="AN23" i="1"/>
  <c r="AN19" i="1"/>
  <c r="AD18" i="1"/>
  <c r="AE27" i="1"/>
  <c r="AE20" i="1"/>
  <c r="AE19" i="1"/>
  <c r="AE24" i="1"/>
  <c r="AE21" i="1"/>
  <c r="AE25" i="1"/>
  <c r="AE26" i="1"/>
  <c r="AE28" i="1"/>
  <c r="AE29" i="1"/>
  <c r="AD28" i="1"/>
  <c r="AD29" i="1"/>
  <c r="AD24" i="1"/>
  <c r="AD26" i="1"/>
  <c r="AD25" i="1"/>
  <c r="AD22" i="1"/>
  <c r="AD20" i="1"/>
  <c r="AD27" i="1"/>
  <c r="AD21" i="1"/>
  <c r="AD19" i="1"/>
  <c r="AQ19" i="1" s="1"/>
  <c r="AD23" i="1"/>
  <c r="AQ23" i="1" s="1"/>
  <c r="AQ27" i="1" l="1"/>
  <c r="AQ18" i="1"/>
  <c r="AQ25" i="1"/>
  <c r="AQ21" i="1"/>
  <c r="AQ20" i="1"/>
  <c r="AQ22" i="1"/>
  <c r="AQ26" i="1"/>
  <c r="AQ24" i="1"/>
  <c r="AQ28" i="1"/>
  <c r="AQ29" i="1"/>
  <c r="AR18" i="1" l="1"/>
  <c r="AR29" i="1"/>
  <c r="AR24" i="1"/>
  <c r="AR20" i="1"/>
  <c r="AR27" i="1"/>
  <c r="AR23" i="1"/>
  <c r="AR19" i="1"/>
  <c r="AR28" i="1"/>
  <c r="AR26" i="1"/>
  <c r="AR22" i="1"/>
  <c r="AR21" i="1"/>
  <c r="AR25" i="1"/>
</calcChain>
</file>

<file path=xl/sharedStrings.xml><?xml version="1.0" encoding="utf-8"?>
<sst xmlns="http://schemas.openxmlformats.org/spreadsheetml/2006/main" count="103" uniqueCount="33">
  <si>
    <t>R</t>
  </si>
  <si>
    <t>H</t>
  </si>
  <si>
    <t>HR</t>
  </si>
  <si>
    <t>RBI</t>
  </si>
  <si>
    <t>SB</t>
  </si>
  <si>
    <t>OPS</t>
  </si>
  <si>
    <t>ERA</t>
  </si>
  <si>
    <t>WHIP</t>
  </si>
  <si>
    <t>K/9</t>
  </si>
  <si>
    <t>QS</t>
  </si>
  <si>
    <t>SV+H</t>
  </si>
  <si>
    <t>Taylor</t>
  </si>
  <si>
    <t>Kevin</t>
  </si>
  <si>
    <t>Austin</t>
  </si>
  <si>
    <t>Kurtis</t>
  </si>
  <si>
    <t>Bryant</t>
  </si>
  <si>
    <t>Eric</t>
  </si>
  <si>
    <t>Greg</t>
  </si>
  <si>
    <t>Josh</t>
  </si>
  <si>
    <t>David</t>
  </si>
  <si>
    <t>Mikey</t>
  </si>
  <si>
    <t>Jamie</t>
  </si>
  <si>
    <t>Cooch</t>
  </si>
  <si>
    <t>Team Name</t>
  </si>
  <si>
    <t>HRA</t>
  </si>
  <si>
    <t>Week 5 Ranks</t>
  </si>
  <si>
    <t>Week 5 Totals</t>
  </si>
  <si>
    <t>Player_Name</t>
  </si>
  <si>
    <t>Week</t>
  </si>
  <si>
    <t>Stats_Power_Rank</t>
  </si>
  <si>
    <t>Stats_Power_Score</t>
  </si>
  <si>
    <t>SVH</t>
  </si>
  <si>
    <t>K9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</si>
</sst>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8"/>
      <color rgb="FF757575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F2FA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E7E7E7"/>
      </left>
      <right style="medium">
        <color rgb="FFE7E7E7"/>
      </right>
      <top style="medium">
        <color rgb="FFE7E7E7"/>
      </top>
      <bottom style="medium">
        <color rgb="FFE7E7E7"/>
      </bottom>
      <diagonal/>
    </border>
    <border>
      <left/>
      <right/>
      <top/>
      <bottom style="medium">
        <color rgb="FFE7E7E7"/>
      </bottom>
      <diagonal/>
    </border>
    <border>
      <left/>
      <right/>
      <top style="medium">
        <color rgb="FFE7E7E7"/>
      </top>
      <bottom/>
      <diagonal/>
    </border>
    <border>
      <left style="medium">
        <color rgb="FFE7E7E7"/>
      </left>
      <right style="medium">
        <color rgb="FFE7E7E7"/>
      </right>
      <top style="medium">
        <color rgb="FFE7E7E7"/>
      </top>
      <bottom/>
      <diagonal/>
    </border>
    <border>
      <left style="medium">
        <color rgb="FFE7E7E7"/>
      </left>
      <right style="medium">
        <color rgb="FFE7E7E7"/>
      </right>
      <top/>
      <bottom style="medium">
        <color rgb="FFE7E7E7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3" fillId="3" borderId="0" xfId="0" applyFont="1" applyFill="1" applyAlignment="1">
      <alignment horizontal="left" vertical="center" wrapText="1"/>
    </xf>
    <xf numFmtId="0" fontId="4" fillId="3" borderId="3" xfId="1" applyNumberForma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F91A-2BBC-4404-858C-3CA78EEAEF1D}">
  <dimension ref="A1:BD50"/>
  <sheetViews>
    <sheetView tabSelected="1" topLeftCell="O1" workbookViewId="0">
      <selection activeCell="AQ29" sqref="AQ29"/>
    </sheetView>
  </sheetViews>
  <sheetFormatPr defaultRowHeight="15" x14ac:dyDescent="0.25"/>
  <cols>
    <col min="1" max="1" width="11.7109375" bestFit="1" customWidth="1"/>
    <col min="15" max="15" width="10.85546875" customWidth="1"/>
    <col min="16" max="17" width="4" bestFit="1" customWidth="1"/>
    <col min="18" max="18" width="3.42578125" bestFit="1" customWidth="1"/>
    <col min="19" max="19" width="4" bestFit="1" customWidth="1"/>
    <col min="20" max="20" width="3.140625" bestFit="1" customWidth="1"/>
    <col min="21" max="21" width="9.5703125" customWidth="1"/>
    <col min="22" max="22" width="4.7109375" bestFit="1" customWidth="1"/>
    <col min="23" max="23" width="4.5703125" bestFit="1" customWidth="1"/>
    <col min="24" max="24" width="5.85546875" bestFit="1" customWidth="1"/>
    <col min="25" max="25" width="5.5703125" bestFit="1" customWidth="1"/>
    <col min="26" max="26" width="3.42578125" bestFit="1" customWidth="1"/>
    <col min="27" max="27" width="5.5703125" bestFit="1" customWidth="1"/>
    <col min="29" max="29" width="13.28515625" bestFit="1" customWidth="1"/>
    <col min="32" max="32" width="18.140625" bestFit="1" customWidth="1"/>
  </cols>
  <sheetData>
    <row r="1" spans="1:41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24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O1" s="6" t="s">
        <v>23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24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C1" t="s">
        <v>26</v>
      </c>
      <c r="AD1" t="s">
        <v>0</v>
      </c>
      <c r="AE1" t="s">
        <v>1</v>
      </c>
      <c r="AF1" t="s">
        <v>2</v>
      </c>
      <c r="AG1" t="s">
        <v>3</v>
      </c>
      <c r="AH1" t="s">
        <v>4</v>
      </c>
      <c r="AI1" t="s">
        <v>5</v>
      </c>
      <c r="AJ1" t="s">
        <v>24</v>
      </c>
      <c r="AK1" t="s">
        <v>6</v>
      </c>
      <c r="AL1" t="s">
        <v>7</v>
      </c>
      <c r="AM1" t="s">
        <v>32</v>
      </c>
      <c r="AN1" t="s">
        <v>9</v>
      </c>
      <c r="AO1" t="s">
        <v>31</v>
      </c>
    </row>
    <row r="2" spans="1:41" ht="15.75" thickBot="1" x14ac:dyDescent="0.3">
      <c r="A2" t="s">
        <v>11</v>
      </c>
      <c r="B2" s="1">
        <v>36</v>
      </c>
      <c r="C2" s="1">
        <v>59</v>
      </c>
      <c r="D2" s="1">
        <v>9</v>
      </c>
      <c r="E2" s="1">
        <v>33</v>
      </c>
      <c r="F2" s="1">
        <v>2</v>
      </c>
      <c r="G2" s="1">
        <v>0.71099999999999997</v>
      </c>
      <c r="H2" s="1">
        <v>7</v>
      </c>
      <c r="I2" s="2">
        <v>1.7</v>
      </c>
      <c r="J2" s="2">
        <v>0.86</v>
      </c>
      <c r="K2" s="2">
        <v>11.43</v>
      </c>
      <c r="L2" s="1">
        <v>0</v>
      </c>
      <c r="M2" s="1">
        <v>3</v>
      </c>
      <c r="O2" s="7" t="s">
        <v>11</v>
      </c>
      <c r="P2" s="4">
        <v>211</v>
      </c>
      <c r="Q2" s="4">
        <v>357</v>
      </c>
      <c r="R2" s="4">
        <v>55</v>
      </c>
      <c r="S2" s="4">
        <v>193</v>
      </c>
      <c r="T2" s="4">
        <v>25</v>
      </c>
      <c r="U2" s="4">
        <v>0.76100000000000001</v>
      </c>
      <c r="V2" s="4">
        <v>28</v>
      </c>
      <c r="W2" s="4">
        <v>3.29</v>
      </c>
      <c r="X2" s="4">
        <v>1.1100000000000001</v>
      </c>
      <c r="Y2" s="4">
        <v>10.94</v>
      </c>
      <c r="Z2" s="4">
        <v>19</v>
      </c>
      <c r="AA2" s="4">
        <v>24</v>
      </c>
      <c r="AC2" t="s">
        <v>11</v>
      </c>
      <c r="AD2">
        <f>P2-B2</f>
        <v>175</v>
      </c>
      <c r="AE2">
        <f t="shared" ref="AE2:AE13" si="0">Q2-C2</f>
        <v>298</v>
      </c>
      <c r="AF2">
        <f>R2-D2</f>
        <v>46</v>
      </c>
      <c r="AG2">
        <f t="shared" ref="AG2:AG13" si="1">S2-E2</f>
        <v>160</v>
      </c>
      <c r="AH2">
        <f t="shared" ref="AH2:AH13" si="2">T2-F2</f>
        <v>23</v>
      </c>
      <c r="AI2">
        <f>((U2*6)-G2)/5</f>
        <v>0.77100000000000002</v>
      </c>
      <c r="AJ2">
        <f t="shared" ref="AJ2:AJ13" si="3">V2-H2</f>
        <v>21</v>
      </c>
      <c r="AK2">
        <f>((W2*6)-I2)/5</f>
        <v>3.6080000000000005</v>
      </c>
      <c r="AL2">
        <f t="shared" ref="AL2:AM13" si="4">((X2*6)-J2)/5</f>
        <v>1.1599999999999999</v>
      </c>
      <c r="AM2">
        <f t="shared" si="4"/>
        <v>10.842000000000001</v>
      </c>
      <c r="AN2">
        <f t="shared" ref="AN2:AN13" si="5">Z2-L2</f>
        <v>19</v>
      </c>
      <c r="AO2">
        <f t="shared" ref="AO2:AO13" si="6">AA2-M2</f>
        <v>21</v>
      </c>
    </row>
    <row r="3" spans="1:41" ht="15.75" thickBot="1" x14ac:dyDescent="0.3">
      <c r="A3" t="s">
        <v>12</v>
      </c>
      <c r="B3" s="2">
        <v>37</v>
      </c>
      <c r="C3" s="2">
        <v>63</v>
      </c>
      <c r="D3" s="2">
        <v>13</v>
      </c>
      <c r="E3" s="2">
        <v>44</v>
      </c>
      <c r="F3" s="1">
        <v>2</v>
      </c>
      <c r="G3" s="2">
        <v>0.70099999999999996</v>
      </c>
      <c r="H3" s="2">
        <v>5</v>
      </c>
      <c r="I3" s="2">
        <v>2.59</v>
      </c>
      <c r="J3" s="2">
        <v>0.92</v>
      </c>
      <c r="K3" s="2">
        <v>11.84</v>
      </c>
      <c r="L3" s="2">
        <v>4</v>
      </c>
      <c r="M3" s="2">
        <v>6</v>
      </c>
      <c r="O3" t="s">
        <v>12</v>
      </c>
      <c r="P3" s="5">
        <v>230</v>
      </c>
      <c r="Q3" s="5">
        <v>367</v>
      </c>
      <c r="R3" s="5">
        <v>59</v>
      </c>
      <c r="S3" s="5">
        <v>189</v>
      </c>
      <c r="T3" s="5">
        <v>43</v>
      </c>
      <c r="U3" s="5">
        <v>0.78800000000000003</v>
      </c>
      <c r="V3" s="5">
        <v>32</v>
      </c>
      <c r="W3" s="5">
        <v>3.13</v>
      </c>
      <c r="X3" s="5">
        <v>1.1100000000000001</v>
      </c>
      <c r="Y3" s="5">
        <v>10.09</v>
      </c>
      <c r="Z3" s="5">
        <v>20</v>
      </c>
      <c r="AA3" s="5">
        <v>46</v>
      </c>
      <c r="AC3" t="s">
        <v>12</v>
      </c>
      <c r="AD3">
        <f t="shared" ref="AD3:AD13" si="7">P3-B3</f>
        <v>193</v>
      </c>
      <c r="AE3">
        <f t="shared" si="0"/>
        <v>304</v>
      </c>
      <c r="AF3">
        <f t="shared" ref="AF2:AF13" si="8">R3-D3</f>
        <v>46</v>
      </c>
      <c r="AG3">
        <f t="shared" si="1"/>
        <v>145</v>
      </c>
      <c r="AH3">
        <f t="shared" si="2"/>
        <v>41</v>
      </c>
      <c r="AI3">
        <f t="shared" ref="AI3:AK13" si="9">((U3*6)-G3)/5</f>
        <v>0.8054</v>
      </c>
      <c r="AJ3">
        <f t="shared" si="3"/>
        <v>27</v>
      </c>
      <c r="AK3">
        <f t="shared" si="9"/>
        <v>3.2380000000000004</v>
      </c>
      <c r="AL3">
        <f t="shared" si="4"/>
        <v>1.1480000000000001</v>
      </c>
      <c r="AM3">
        <f t="shared" si="4"/>
        <v>9.74</v>
      </c>
      <c r="AN3">
        <f t="shared" si="5"/>
        <v>16</v>
      </c>
      <c r="AO3">
        <f t="shared" si="6"/>
        <v>40</v>
      </c>
    </row>
    <row r="4" spans="1:41" ht="15.75" thickBot="1" x14ac:dyDescent="0.3">
      <c r="A4" t="s">
        <v>13</v>
      </c>
      <c r="B4" s="2">
        <v>35</v>
      </c>
      <c r="C4" s="2">
        <v>74</v>
      </c>
      <c r="D4" s="2">
        <v>11</v>
      </c>
      <c r="E4" s="1">
        <v>36</v>
      </c>
      <c r="F4" s="2">
        <v>4</v>
      </c>
      <c r="G4" s="2">
        <v>0.81</v>
      </c>
      <c r="H4" s="2">
        <v>5</v>
      </c>
      <c r="I4" s="2">
        <v>1.97</v>
      </c>
      <c r="J4" s="2">
        <v>1.07</v>
      </c>
      <c r="K4" s="2">
        <v>8.76</v>
      </c>
      <c r="L4" s="1">
        <v>2</v>
      </c>
      <c r="M4" s="2">
        <v>5</v>
      </c>
      <c r="O4" t="s">
        <v>13</v>
      </c>
      <c r="P4" s="5">
        <v>228</v>
      </c>
      <c r="Q4" s="5">
        <v>396</v>
      </c>
      <c r="R4" s="5">
        <v>74</v>
      </c>
      <c r="S4" s="5">
        <v>255</v>
      </c>
      <c r="T4" s="5">
        <v>26</v>
      </c>
      <c r="U4" s="5">
        <v>0.81699999999999995</v>
      </c>
      <c r="V4" s="5">
        <v>16</v>
      </c>
      <c r="W4" s="5">
        <v>2.54</v>
      </c>
      <c r="X4" s="5">
        <v>1.06</v>
      </c>
      <c r="Y4" s="5">
        <v>10.07</v>
      </c>
      <c r="Z4" s="5">
        <v>21</v>
      </c>
      <c r="AA4" s="5">
        <v>24</v>
      </c>
      <c r="AC4" t="s">
        <v>13</v>
      </c>
      <c r="AD4">
        <f t="shared" si="7"/>
        <v>193</v>
      </c>
      <c r="AE4">
        <f t="shared" si="0"/>
        <v>322</v>
      </c>
      <c r="AF4">
        <f t="shared" si="8"/>
        <v>63</v>
      </c>
      <c r="AG4">
        <f t="shared" si="1"/>
        <v>219</v>
      </c>
      <c r="AH4">
        <f t="shared" si="2"/>
        <v>22</v>
      </c>
      <c r="AI4">
        <f t="shared" si="9"/>
        <v>0.81839999999999979</v>
      </c>
      <c r="AJ4">
        <f t="shared" si="3"/>
        <v>11</v>
      </c>
      <c r="AK4">
        <f t="shared" si="9"/>
        <v>2.6539999999999999</v>
      </c>
      <c r="AL4">
        <f t="shared" si="4"/>
        <v>1.0580000000000001</v>
      </c>
      <c r="AM4">
        <f t="shared" si="4"/>
        <v>10.332000000000001</v>
      </c>
      <c r="AN4">
        <f t="shared" si="5"/>
        <v>19</v>
      </c>
      <c r="AO4">
        <f t="shared" si="6"/>
        <v>19</v>
      </c>
    </row>
    <row r="5" spans="1:41" ht="15.75" thickBot="1" x14ac:dyDescent="0.3">
      <c r="A5" t="s">
        <v>14</v>
      </c>
      <c r="B5" s="1">
        <v>29</v>
      </c>
      <c r="C5" s="1">
        <v>55</v>
      </c>
      <c r="D5" s="1">
        <v>6</v>
      </c>
      <c r="E5" s="2">
        <v>39</v>
      </c>
      <c r="F5" s="1">
        <v>2</v>
      </c>
      <c r="G5" s="1">
        <v>0.71199999999999997</v>
      </c>
      <c r="H5" s="1">
        <v>17</v>
      </c>
      <c r="I5" s="1">
        <v>3.52</v>
      </c>
      <c r="J5" s="1">
        <v>1.39</v>
      </c>
      <c r="K5" s="1">
        <v>9.59</v>
      </c>
      <c r="L5" s="2">
        <v>3</v>
      </c>
      <c r="M5" s="1">
        <v>3</v>
      </c>
      <c r="O5" t="s">
        <v>14</v>
      </c>
      <c r="P5" s="5">
        <v>207</v>
      </c>
      <c r="Q5" s="5">
        <v>353</v>
      </c>
      <c r="R5" s="5">
        <v>63</v>
      </c>
      <c r="S5" s="5">
        <v>207</v>
      </c>
      <c r="T5" s="5">
        <v>22</v>
      </c>
      <c r="U5" s="5">
        <v>0.78</v>
      </c>
      <c r="V5" s="5">
        <v>48</v>
      </c>
      <c r="W5" s="5">
        <v>4.24</v>
      </c>
      <c r="X5" s="5">
        <v>1.34</v>
      </c>
      <c r="Y5" s="5">
        <v>9.91</v>
      </c>
      <c r="Z5" s="5">
        <v>12</v>
      </c>
      <c r="AA5" s="5">
        <v>38</v>
      </c>
      <c r="AC5" t="s">
        <v>14</v>
      </c>
      <c r="AD5">
        <f t="shared" si="7"/>
        <v>178</v>
      </c>
      <c r="AE5">
        <f t="shared" si="0"/>
        <v>298</v>
      </c>
      <c r="AF5">
        <f t="shared" si="8"/>
        <v>57</v>
      </c>
      <c r="AG5">
        <f t="shared" si="1"/>
        <v>168</v>
      </c>
      <c r="AH5">
        <f t="shared" si="2"/>
        <v>20</v>
      </c>
      <c r="AI5">
        <f t="shared" si="9"/>
        <v>0.79359999999999997</v>
      </c>
      <c r="AJ5">
        <f t="shared" si="3"/>
        <v>31</v>
      </c>
      <c r="AK5">
        <f t="shared" si="9"/>
        <v>4.3840000000000003</v>
      </c>
      <c r="AL5">
        <f t="shared" si="4"/>
        <v>1.3300000000000003</v>
      </c>
      <c r="AM5">
        <f t="shared" si="4"/>
        <v>9.9740000000000002</v>
      </c>
      <c r="AN5">
        <f t="shared" si="5"/>
        <v>9</v>
      </c>
      <c r="AO5">
        <f t="shared" si="6"/>
        <v>35</v>
      </c>
    </row>
    <row r="6" spans="1:41" ht="15.75" thickBot="1" x14ac:dyDescent="0.3">
      <c r="A6" t="s">
        <v>15</v>
      </c>
      <c r="B6" s="1">
        <v>32</v>
      </c>
      <c r="C6" s="1">
        <v>59</v>
      </c>
      <c r="D6" s="1">
        <v>11</v>
      </c>
      <c r="E6" s="1">
        <v>22</v>
      </c>
      <c r="F6" s="1">
        <v>5</v>
      </c>
      <c r="G6" s="1">
        <v>0.80200000000000005</v>
      </c>
      <c r="H6" s="1">
        <v>7</v>
      </c>
      <c r="I6" s="1">
        <v>2.08</v>
      </c>
      <c r="J6" s="1">
        <v>0.9</v>
      </c>
      <c r="K6" s="1">
        <v>8.31</v>
      </c>
      <c r="L6" s="1">
        <v>2</v>
      </c>
      <c r="M6" s="1">
        <v>6</v>
      </c>
      <c r="O6" t="s">
        <v>15</v>
      </c>
      <c r="P6" s="5">
        <v>195</v>
      </c>
      <c r="Q6" s="5">
        <v>362</v>
      </c>
      <c r="R6" s="5">
        <v>59</v>
      </c>
      <c r="S6" s="5">
        <v>189</v>
      </c>
      <c r="T6" s="5">
        <v>38</v>
      </c>
      <c r="U6" s="5">
        <v>0.78</v>
      </c>
      <c r="V6" s="5">
        <v>27</v>
      </c>
      <c r="W6" s="5">
        <v>3.74</v>
      </c>
      <c r="X6" s="5">
        <v>1.17</v>
      </c>
      <c r="Y6" s="5">
        <v>9.3000000000000007</v>
      </c>
      <c r="Z6" s="5">
        <v>19</v>
      </c>
      <c r="AA6" s="5">
        <v>41</v>
      </c>
      <c r="AC6" t="s">
        <v>15</v>
      </c>
      <c r="AD6">
        <f t="shared" si="7"/>
        <v>163</v>
      </c>
      <c r="AE6">
        <f t="shared" si="0"/>
        <v>303</v>
      </c>
      <c r="AF6">
        <f t="shared" si="8"/>
        <v>48</v>
      </c>
      <c r="AG6">
        <f t="shared" si="1"/>
        <v>167</v>
      </c>
      <c r="AH6">
        <f t="shared" si="2"/>
        <v>33</v>
      </c>
      <c r="AI6">
        <f t="shared" si="9"/>
        <v>0.77559999999999996</v>
      </c>
      <c r="AJ6">
        <f t="shared" si="3"/>
        <v>20</v>
      </c>
      <c r="AK6">
        <f t="shared" si="9"/>
        <v>4.0720000000000001</v>
      </c>
      <c r="AL6">
        <f t="shared" si="4"/>
        <v>1.2239999999999998</v>
      </c>
      <c r="AM6">
        <f t="shared" si="4"/>
        <v>9.4980000000000011</v>
      </c>
      <c r="AN6">
        <f t="shared" si="5"/>
        <v>17</v>
      </c>
      <c r="AO6">
        <f t="shared" si="6"/>
        <v>35</v>
      </c>
    </row>
    <row r="7" spans="1:41" ht="15.75" thickBot="1" x14ac:dyDescent="0.3">
      <c r="A7" t="s">
        <v>16</v>
      </c>
      <c r="B7" s="2">
        <v>37</v>
      </c>
      <c r="C7" s="2">
        <v>67</v>
      </c>
      <c r="D7" s="1">
        <v>11</v>
      </c>
      <c r="E7" s="2">
        <v>36</v>
      </c>
      <c r="F7" s="1">
        <v>5</v>
      </c>
      <c r="G7" s="2">
        <v>0.68899999999999995</v>
      </c>
      <c r="H7" s="2">
        <v>6</v>
      </c>
      <c r="I7" s="1">
        <v>5.04</v>
      </c>
      <c r="J7" s="1">
        <v>1.63</v>
      </c>
      <c r="K7" s="1">
        <v>9.27</v>
      </c>
      <c r="L7" s="2">
        <v>3</v>
      </c>
      <c r="M7" s="1">
        <v>6</v>
      </c>
      <c r="O7" t="s">
        <v>16</v>
      </c>
      <c r="P7" s="5">
        <v>214</v>
      </c>
      <c r="Q7" s="5">
        <v>421</v>
      </c>
      <c r="R7" s="5">
        <v>52</v>
      </c>
      <c r="S7" s="5">
        <v>209</v>
      </c>
      <c r="T7" s="5">
        <v>48</v>
      </c>
      <c r="U7" s="5">
        <v>0.86</v>
      </c>
      <c r="V7" s="5">
        <v>29</v>
      </c>
      <c r="W7" s="5">
        <v>3.78</v>
      </c>
      <c r="X7" s="5">
        <v>1.35</v>
      </c>
      <c r="Y7" s="5">
        <v>8.69</v>
      </c>
      <c r="Z7" s="5">
        <v>14</v>
      </c>
      <c r="AA7" s="5">
        <v>19</v>
      </c>
      <c r="AC7" t="s">
        <v>16</v>
      </c>
      <c r="AD7">
        <f t="shared" si="7"/>
        <v>177</v>
      </c>
      <c r="AE7">
        <f t="shared" si="0"/>
        <v>354</v>
      </c>
      <c r="AF7">
        <f t="shared" si="8"/>
        <v>41</v>
      </c>
      <c r="AG7">
        <f t="shared" si="1"/>
        <v>173</v>
      </c>
      <c r="AH7">
        <f t="shared" si="2"/>
        <v>43</v>
      </c>
      <c r="AI7">
        <f t="shared" si="9"/>
        <v>0.89419999999999999</v>
      </c>
      <c r="AJ7">
        <f t="shared" si="3"/>
        <v>23</v>
      </c>
      <c r="AK7">
        <f t="shared" si="9"/>
        <v>3.528</v>
      </c>
      <c r="AL7">
        <f t="shared" si="4"/>
        <v>1.2940000000000003</v>
      </c>
      <c r="AM7">
        <f t="shared" si="4"/>
        <v>8.5740000000000016</v>
      </c>
      <c r="AN7">
        <f t="shared" si="5"/>
        <v>11</v>
      </c>
      <c r="AO7">
        <f t="shared" si="6"/>
        <v>13</v>
      </c>
    </row>
    <row r="8" spans="1:41" ht="15.75" thickBot="1" x14ac:dyDescent="0.3">
      <c r="A8" t="s">
        <v>17</v>
      </c>
      <c r="B8" s="2">
        <v>44</v>
      </c>
      <c r="C8" s="2">
        <v>56</v>
      </c>
      <c r="D8" s="2">
        <v>10</v>
      </c>
      <c r="E8" s="2">
        <v>33</v>
      </c>
      <c r="F8" s="1">
        <v>3</v>
      </c>
      <c r="G8" s="2">
        <v>0.68899999999999995</v>
      </c>
      <c r="H8" s="2">
        <v>4</v>
      </c>
      <c r="I8" s="1">
        <v>4.24</v>
      </c>
      <c r="J8" s="2">
        <v>0.99</v>
      </c>
      <c r="K8" s="2">
        <v>9.26</v>
      </c>
      <c r="L8" s="2">
        <v>4</v>
      </c>
      <c r="M8" s="2">
        <v>4</v>
      </c>
      <c r="O8" t="s">
        <v>17</v>
      </c>
      <c r="P8" s="5">
        <v>230</v>
      </c>
      <c r="Q8" s="5">
        <v>361</v>
      </c>
      <c r="R8" s="5">
        <v>72</v>
      </c>
      <c r="S8" s="5">
        <v>211</v>
      </c>
      <c r="T8" s="5">
        <v>29</v>
      </c>
      <c r="U8" s="5">
        <v>0.82799999999999996</v>
      </c>
      <c r="V8" s="5">
        <v>41</v>
      </c>
      <c r="W8" s="5">
        <v>4.1100000000000003</v>
      </c>
      <c r="X8" s="5">
        <v>1.22</v>
      </c>
      <c r="Y8" s="5">
        <v>9.14</v>
      </c>
      <c r="Z8" s="5">
        <v>24</v>
      </c>
      <c r="AA8" s="5">
        <v>16</v>
      </c>
      <c r="AC8" t="s">
        <v>17</v>
      </c>
      <c r="AD8">
        <f t="shared" si="7"/>
        <v>186</v>
      </c>
      <c r="AE8">
        <f t="shared" si="0"/>
        <v>305</v>
      </c>
      <c r="AF8">
        <f t="shared" si="8"/>
        <v>62</v>
      </c>
      <c r="AG8">
        <f t="shared" si="1"/>
        <v>178</v>
      </c>
      <c r="AH8">
        <f t="shared" si="2"/>
        <v>26</v>
      </c>
      <c r="AI8">
        <f t="shared" si="9"/>
        <v>0.85580000000000001</v>
      </c>
      <c r="AJ8">
        <f t="shared" si="3"/>
        <v>37</v>
      </c>
      <c r="AK8">
        <f t="shared" si="9"/>
        <v>4.0840000000000005</v>
      </c>
      <c r="AL8">
        <f t="shared" si="4"/>
        <v>1.266</v>
      </c>
      <c r="AM8">
        <f t="shared" si="4"/>
        <v>9.1160000000000014</v>
      </c>
      <c r="AN8">
        <f t="shared" si="5"/>
        <v>20</v>
      </c>
      <c r="AO8">
        <f t="shared" si="6"/>
        <v>12</v>
      </c>
    </row>
    <row r="9" spans="1:41" ht="15.75" thickBot="1" x14ac:dyDescent="0.3">
      <c r="A9" t="s">
        <v>18</v>
      </c>
      <c r="B9" s="1">
        <v>37</v>
      </c>
      <c r="C9" s="1">
        <v>51</v>
      </c>
      <c r="D9" s="1">
        <v>6</v>
      </c>
      <c r="E9" s="1">
        <v>23</v>
      </c>
      <c r="F9" s="2">
        <v>11</v>
      </c>
      <c r="G9" s="1">
        <v>0.64100000000000001</v>
      </c>
      <c r="H9" s="1">
        <v>14</v>
      </c>
      <c r="I9" s="2">
        <v>1.51</v>
      </c>
      <c r="J9" s="2">
        <v>1.08</v>
      </c>
      <c r="K9" s="2">
        <v>10.4</v>
      </c>
      <c r="L9" s="1">
        <v>3</v>
      </c>
      <c r="M9" s="1">
        <v>1</v>
      </c>
      <c r="O9" t="s">
        <v>18</v>
      </c>
      <c r="P9" s="5">
        <v>193</v>
      </c>
      <c r="Q9" s="5">
        <v>338</v>
      </c>
      <c r="R9" s="5">
        <v>42</v>
      </c>
      <c r="S9" s="5">
        <v>168</v>
      </c>
      <c r="T9" s="5">
        <v>48</v>
      </c>
      <c r="U9" s="5">
        <v>0.70299999999999996</v>
      </c>
      <c r="V9" s="5">
        <v>35</v>
      </c>
      <c r="W9" s="5">
        <v>3</v>
      </c>
      <c r="X9" s="5">
        <v>1.1399999999999999</v>
      </c>
      <c r="Y9" s="5">
        <v>10.36</v>
      </c>
      <c r="Z9" s="5">
        <v>20</v>
      </c>
      <c r="AA9" s="5">
        <v>35</v>
      </c>
      <c r="AC9" t="s">
        <v>18</v>
      </c>
      <c r="AD9">
        <f t="shared" si="7"/>
        <v>156</v>
      </c>
      <c r="AE9">
        <f t="shared" si="0"/>
        <v>287</v>
      </c>
      <c r="AF9">
        <f>R9-D9</f>
        <v>36</v>
      </c>
      <c r="AG9">
        <f t="shared" si="1"/>
        <v>145</v>
      </c>
      <c r="AH9">
        <f t="shared" si="2"/>
        <v>37</v>
      </c>
      <c r="AI9">
        <f t="shared" si="9"/>
        <v>0.71540000000000004</v>
      </c>
      <c r="AJ9">
        <f t="shared" si="3"/>
        <v>21</v>
      </c>
      <c r="AK9">
        <f t="shared" si="9"/>
        <v>3.2979999999999996</v>
      </c>
      <c r="AL9">
        <f t="shared" si="4"/>
        <v>1.1519999999999999</v>
      </c>
      <c r="AM9">
        <f t="shared" si="4"/>
        <v>10.352</v>
      </c>
      <c r="AN9">
        <f t="shared" si="5"/>
        <v>17</v>
      </c>
      <c r="AO9">
        <f t="shared" si="6"/>
        <v>34</v>
      </c>
    </row>
    <row r="10" spans="1:41" ht="15.75" thickBot="1" x14ac:dyDescent="0.3">
      <c r="A10" t="s">
        <v>19</v>
      </c>
      <c r="B10" s="1">
        <v>26</v>
      </c>
      <c r="C10" s="1">
        <v>45</v>
      </c>
      <c r="D10" s="1">
        <v>5</v>
      </c>
      <c r="E10" s="1">
        <v>19</v>
      </c>
      <c r="F10" s="2">
        <v>4</v>
      </c>
      <c r="G10" s="1">
        <v>0.871</v>
      </c>
      <c r="H10" s="2">
        <v>3</v>
      </c>
      <c r="I10" s="2">
        <v>2.8</v>
      </c>
      <c r="J10" s="2">
        <v>1.1299999999999999</v>
      </c>
      <c r="K10" s="2">
        <v>10.8</v>
      </c>
      <c r="L10" s="2">
        <v>3</v>
      </c>
      <c r="M10" s="2">
        <v>12</v>
      </c>
      <c r="O10" t="s">
        <v>19</v>
      </c>
      <c r="P10" s="5">
        <v>181</v>
      </c>
      <c r="Q10" s="5">
        <v>320</v>
      </c>
      <c r="R10" s="5">
        <v>44</v>
      </c>
      <c r="S10" s="5">
        <v>154</v>
      </c>
      <c r="T10" s="5">
        <v>27</v>
      </c>
      <c r="U10" s="5">
        <v>0.72299999999999998</v>
      </c>
      <c r="V10" s="5">
        <v>27</v>
      </c>
      <c r="W10" s="5">
        <v>3.48</v>
      </c>
      <c r="X10" s="5">
        <v>1.1000000000000001</v>
      </c>
      <c r="Y10" s="5">
        <v>10.73</v>
      </c>
      <c r="Z10" s="5">
        <v>17</v>
      </c>
      <c r="AA10" s="5">
        <v>53</v>
      </c>
      <c r="AC10" t="s">
        <v>19</v>
      </c>
      <c r="AD10">
        <f t="shared" si="7"/>
        <v>155</v>
      </c>
      <c r="AE10">
        <f t="shared" si="0"/>
        <v>275</v>
      </c>
      <c r="AF10">
        <f t="shared" si="8"/>
        <v>39</v>
      </c>
      <c r="AG10">
        <f t="shared" si="1"/>
        <v>135</v>
      </c>
      <c r="AH10">
        <f t="shared" si="2"/>
        <v>23</v>
      </c>
      <c r="AI10">
        <f t="shared" si="9"/>
        <v>0.69340000000000002</v>
      </c>
      <c r="AJ10">
        <f t="shared" si="3"/>
        <v>24</v>
      </c>
      <c r="AK10">
        <f t="shared" si="9"/>
        <v>3.6159999999999997</v>
      </c>
      <c r="AL10">
        <f t="shared" si="4"/>
        <v>1.0940000000000001</v>
      </c>
      <c r="AM10">
        <f t="shared" si="4"/>
        <v>10.715999999999999</v>
      </c>
      <c r="AN10">
        <f t="shared" si="5"/>
        <v>14</v>
      </c>
      <c r="AO10">
        <f t="shared" si="6"/>
        <v>41</v>
      </c>
    </row>
    <row r="11" spans="1:41" ht="15.75" thickBot="1" x14ac:dyDescent="0.3">
      <c r="A11" t="s">
        <v>20</v>
      </c>
      <c r="B11" s="2">
        <v>32</v>
      </c>
      <c r="C11" s="2">
        <v>58</v>
      </c>
      <c r="D11" s="2">
        <v>11</v>
      </c>
      <c r="E11" s="2">
        <v>27</v>
      </c>
      <c r="F11" s="1">
        <v>3</v>
      </c>
      <c r="G11" s="2">
        <v>0.61599999999999999</v>
      </c>
      <c r="H11" s="1">
        <v>5</v>
      </c>
      <c r="I11" s="1">
        <v>4.1100000000000003</v>
      </c>
      <c r="J11" s="1">
        <v>1.31</v>
      </c>
      <c r="K11" s="1">
        <v>8.5</v>
      </c>
      <c r="L11" s="1">
        <v>2</v>
      </c>
      <c r="M11" s="1">
        <v>3</v>
      </c>
      <c r="O11" t="s">
        <v>20</v>
      </c>
      <c r="P11" s="5">
        <v>202</v>
      </c>
      <c r="Q11" s="5">
        <v>344</v>
      </c>
      <c r="R11" s="5">
        <v>45</v>
      </c>
      <c r="S11" s="5">
        <v>184</v>
      </c>
      <c r="T11" s="5">
        <v>40</v>
      </c>
      <c r="U11" s="5">
        <v>0.73499999999999999</v>
      </c>
      <c r="V11" s="5">
        <v>39</v>
      </c>
      <c r="W11" s="5">
        <v>3.94</v>
      </c>
      <c r="X11" s="5">
        <v>1.22</v>
      </c>
      <c r="Y11" s="5">
        <v>8.8800000000000008</v>
      </c>
      <c r="Z11" s="5">
        <v>21</v>
      </c>
      <c r="AA11" s="5">
        <v>31</v>
      </c>
      <c r="AC11" t="s">
        <v>20</v>
      </c>
      <c r="AD11">
        <f t="shared" si="7"/>
        <v>170</v>
      </c>
      <c r="AE11">
        <f t="shared" si="0"/>
        <v>286</v>
      </c>
      <c r="AF11">
        <f t="shared" si="8"/>
        <v>34</v>
      </c>
      <c r="AG11">
        <f t="shared" si="1"/>
        <v>157</v>
      </c>
      <c r="AH11">
        <f t="shared" si="2"/>
        <v>37</v>
      </c>
      <c r="AI11">
        <f t="shared" si="9"/>
        <v>0.75880000000000003</v>
      </c>
      <c r="AJ11">
        <f t="shared" si="3"/>
        <v>34</v>
      </c>
      <c r="AK11">
        <f t="shared" si="9"/>
        <v>3.9060000000000001</v>
      </c>
      <c r="AL11">
        <f t="shared" si="4"/>
        <v>1.202</v>
      </c>
      <c r="AM11">
        <f t="shared" si="4"/>
        <v>8.9559999999999995</v>
      </c>
      <c r="AN11">
        <f t="shared" si="5"/>
        <v>19</v>
      </c>
      <c r="AO11">
        <f t="shared" si="6"/>
        <v>28</v>
      </c>
    </row>
    <row r="12" spans="1:41" ht="15.75" thickBot="1" x14ac:dyDescent="0.3">
      <c r="A12" t="s">
        <v>21</v>
      </c>
      <c r="B12" s="2">
        <v>29</v>
      </c>
      <c r="C12" s="1">
        <v>54</v>
      </c>
      <c r="D12" s="2">
        <v>8</v>
      </c>
      <c r="E12" s="2">
        <v>31</v>
      </c>
      <c r="F12" s="2">
        <v>5</v>
      </c>
      <c r="G12" s="2">
        <v>0.64400000000000002</v>
      </c>
      <c r="H12" s="1">
        <v>5</v>
      </c>
      <c r="I12" s="2">
        <v>3.8</v>
      </c>
      <c r="J12" s="1">
        <v>1.1599999999999999</v>
      </c>
      <c r="K12" s="1">
        <v>9.1999999999999993</v>
      </c>
      <c r="L12" s="1">
        <v>3</v>
      </c>
      <c r="M12" s="2">
        <v>9</v>
      </c>
      <c r="O12" t="s">
        <v>21</v>
      </c>
      <c r="P12" s="5">
        <v>191</v>
      </c>
      <c r="Q12" s="5">
        <v>365</v>
      </c>
      <c r="R12" s="5">
        <v>50</v>
      </c>
      <c r="S12" s="5">
        <v>178</v>
      </c>
      <c r="T12" s="5">
        <v>12</v>
      </c>
      <c r="U12" s="5">
        <v>0.78800000000000003</v>
      </c>
      <c r="V12" s="5">
        <v>26</v>
      </c>
      <c r="W12" s="5">
        <v>3.64</v>
      </c>
      <c r="X12" s="5">
        <v>1.27</v>
      </c>
      <c r="Y12" s="5">
        <v>9.57</v>
      </c>
      <c r="Z12" s="5">
        <v>14</v>
      </c>
      <c r="AA12" s="5">
        <v>57</v>
      </c>
      <c r="AC12" t="s">
        <v>21</v>
      </c>
      <c r="AD12">
        <f t="shared" si="7"/>
        <v>162</v>
      </c>
      <c r="AE12">
        <f t="shared" si="0"/>
        <v>311</v>
      </c>
      <c r="AF12">
        <f t="shared" si="8"/>
        <v>42</v>
      </c>
      <c r="AG12">
        <f t="shared" si="1"/>
        <v>147</v>
      </c>
      <c r="AH12">
        <f t="shared" si="2"/>
        <v>7</v>
      </c>
      <c r="AI12">
        <f t="shared" si="9"/>
        <v>0.81679999999999997</v>
      </c>
      <c r="AJ12">
        <f t="shared" si="3"/>
        <v>21</v>
      </c>
      <c r="AK12">
        <f t="shared" si="9"/>
        <v>3.6079999999999997</v>
      </c>
      <c r="AL12">
        <f t="shared" si="4"/>
        <v>1.292</v>
      </c>
      <c r="AM12">
        <f t="shared" si="4"/>
        <v>9.6440000000000001</v>
      </c>
      <c r="AN12">
        <f t="shared" si="5"/>
        <v>11</v>
      </c>
      <c r="AO12">
        <f t="shared" si="6"/>
        <v>48</v>
      </c>
    </row>
    <row r="13" spans="1:41" ht="15.75" thickBot="1" x14ac:dyDescent="0.3">
      <c r="A13" t="s">
        <v>22</v>
      </c>
      <c r="B13" s="1">
        <v>25</v>
      </c>
      <c r="C13" s="2">
        <v>60</v>
      </c>
      <c r="D13" s="1">
        <v>4</v>
      </c>
      <c r="E13" s="1">
        <v>28</v>
      </c>
      <c r="F13" s="1">
        <v>2</v>
      </c>
      <c r="G13" s="1">
        <v>0.85199999999999998</v>
      </c>
      <c r="H13" s="2">
        <v>4</v>
      </c>
      <c r="I13" s="8">
        <v>3.02</v>
      </c>
      <c r="J13" s="9">
        <v>1.21</v>
      </c>
      <c r="K13" s="9">
        <v>8.4600000000000009</v>
      </c>
      <c r="L13" s="2">
        <v>4</v>
      </c>
      <c r="M13" s="1">
        <v>3</v>
      </c>
      <c r="O13" t="s">
        <v>22</v>
      </c>
      <c r="P13" s="5">
        <v>190</v>
      </c>
      <c r="Q13" s="5">
        <v>359</v>
      </c>
      <c r="R13" s="5">
        <v>46</v>
      </c>
      <c r="S13" s="5">
        <v>184</v>
      </c>
      <c r="T13" s="5">
        <v>23</v>
      </c>
      <c r="U13" s="5">
        <v>0.75700000000000001</v>
      </c>
      <c r="V13" s="5">
        <v>28</v>
      </c>
      <c r="W13" s="5">
        <v>3.59</v>
      </c>
      <c r="X13" s="5">
        <v>1.27</v>
      </c>
      <c r="Y13" s="5">
        <v>9.39</v>
      </c>
      <c r="Z13" s="5">
        <v>19</v>
      </c>
      <c r="AA13" s="5">
        <v>32</v>
      </c>
      <c r="AC13" t="s">
        <v>22</v>
      </c>
      <c r="AD13">
        <f t="shared" si="7"/>
        <v>165</v>
      </c>
      <c r="AE13">
        <f t="shared" si="0"/>
        <v>299</v>
      </c>
      <c r="AF13">
        <f t="shared" si="8"/>
        <v>42</v>
      </c>
      <c r="AG13">
        <f t="shared" si="1"/>
        <v>156</v>
      </c>
      <c r="AH13">
        <f t="shared" si="2"/>
        <v>21</v>
      </c>
      <c r="AI13">
        <f t="shared" si="9"/>
        <v>0.73799999999999999</v>
      </c>
      <c r="AJ13">
        <f t="shared" si="3"/>
        <v>24</v>
      </c>
      <c r="AK13">
        <f t="shared" si="9"/>
        <v>3.7039999999999997</v>
      </c>
      <c r="AL13">
        <f t="shared" si="4"/>
        <v>1.282</v>
      </c>
      <c r="AM13">
        <f t="shared" si="4"/>
        <v>9.5760000000000005</v>
      </c>
      <c r="AN13">
        <f t="shared" si="5"/>
        <v>15</v>
      </c>
      <c r="AO13">
        <f t="shared" si="6"/>
        <v>29</v>
      </c>
    </row>
    <row r="14" spans="1:41" ht="15.75" thickBot="1" x14ac:dyDescent="0.3">
      <c r="I14" s="8"/>
      <c r="J14" s="10"/>
      <c r="K14" s="10"/>
    </row>
    <row r="17" spans="29:44" x14ac:dyDescent="0.25">
      <c r="AC17" t="s">
        <v>25</v>
      </c>
    </row>
    <row r="18" spans="29:44" x14ac:dyDescent="0.25">
      <c r="AC18" t="s">
        <v>11</v>
      </c>
      <c r="AD18">
        <f>RANK(AD2, $AD$2:$AD$13)</f>
        <v>6</v>
      </c>
      <c r="AE18">
        <f>RANK(AE2, $AE$2:$AE$13)</f>
        <v>8</v>
      </c>
      <c r="AF18">
        <f>RANK(AF2, $AF$2:$AF$13)</f>
        <v>5</v>
      </c>
      <c r="AG18">
        <f>RANK(AG2, $AG$2:$AG$13)</f>
        <v>6</v>
      </c>
      <c r="AH18">
        <f>RANK(AH2, $AH$2:$AH$13)</f>
        <v>7</v>
      </c>
      <c r="AI18">
        <f>RANK(AI2, $AI$2:$AI$13)</f>
        <v>8</v>
      </c>
      <c r="AJ18">
        <f>RANK(AJ2, $AJ$2:$AJ$13,1)</f>
        <v>3</v>
      </c>
      <c r="AK18">
        <f>RANK(AK2, $AK$2:$AK$13,1)</f>
        <v>6</v>
      </c>
      <c r="AL18">
        <f>RANK(AL2, $AL$2:$AL$13,1)</f>
        <v>5</v>
      </c>
      <c r="AM18">
        <f>RANK(AM2, $AM$2:$AM$13)</f>
        <v>1</v>
      </c>
      <c r="AN18">
        <f>RANK(AN2, $AN$2:$AN$13)</f>
        <v>2</v>
      </c>
      <c r="AO18">
        <f>RANK(AO2, $AO$2:$AO$13)</f>
        <v>9</v>
      </c>
      <c r="AQ18">
        <f>AVERAGE(AD18:AO18)</f>
        <v>5.5</v>
      </c>
      <c r="AR18">
        <f>RANK(AQ18, $AQ$18:$AQ$29,1)</f>
        <v>3</v>
      </c>
    </row>
    <row r="19" spans="29:44" x14ac:dyDescent="0.25">
      <c r="AC19" t="s">
        <v>12</v>
      </c>
      <c r="AD19">
        <f t="shared" ref="AD19:AD29" si="10">RANK(AD3, $AD$2:$AD$13)</f>
        <v>1</v>
      </c>
      <c r="AE19">
        <f t="shared" ref="AE19:AE29" si="11">RANK(AE3, $AE$2:$AE$13)</f>
        <v>5</v>
      </c>
      <c r="AF19">
        <f t="shared" ref="AF19:AF29" si="12">RANK(AF3, $AF$2:$AF$13)</f>
        <v>5</v>
      </c>
      <c r="AG19">
        <f t="shared" ref="AG19:AG29" si="13">RANK(AG3, $AG$2:$AG$13)</f>
        <v>10</v>
      </c>
      <c r="AH19">
        <f t="shared" ref="AH19:AH29" si="14">RANK(AH3, $AH$2:$AH$13)</f>
        <v>2</v>
      </c>
      <c r="AI19">
        <f t="shared" ref="AI19:AI29" si="15">RANK(AI3, $AI$2:$AI$13)</f>
        <v>5</v>
      </c>
      <c r="AJ19">
        <f t="shared" ref="AJ19:AJ29" si="16">RANK(AJ3, $AJ$2:$AJ$13,1)</f>
        <v>9</v>
      </c>
      <c r="AK19">
        <f t="shared" ref="AK19:AK29" si="17">RANK(AK3, $AK$2:$AK$13,1)</f>
        <v>2</v>
      </c>
      <c r="AL19">
        <f t="shared" ref="AL19:AL29" si="18">RANK(AL3, $AL$2:$AL$13,1)</f>
        <v>3</v>
      </c>
      <c r="AM19">
        <f t="shared" ref="AM19:AM29" si="19">RANK(AM3, $AM$2:$AM$13)</f>
        <v>6</v>
      </c>
      <c r="AN19">
        <f t="shared" ref="AN19:AN29" si="20">RANK(AN3, $AN$2:$AN$13)</f>
        <v>7</v>
      </c>
      <c r="AO19">
        <f t="shared" ref="AO19:AO29" si="21">RANK(AO3, $AO$2:$AO$13)</f>
        <v>3</v>
      </c>
      <c r="AQ19">
        <f t="shared" ref="AQ19:AQ29" si="22">AVERAGE(AD19:AO19)</f>
        <v>4.833333333333333</v>
      </c>
      <c r="AR19">
        <f t="shared" ref="AR19:AR29" si="23">RANK(AQ19, $AQ$18:$AQ$29,1)</f>
        <v>2</v>
      </c>
    </row>
    <row r="20" spans="29:44" x14ac:dyDescent="0.25">
      <c r="AC20" t="s">
        <v>13</v>
      </c>
      <c r="AD20">
        <f t="shared" si="10"/>
        <v>1</v>
      </c>
      <c r="AE20">
        <f t="shared" si="11"/>
        <v>2</v>
      </c>
      <c r="AF20">
        <f>RANK(AF4, $AF$2:$AF$13)</f>
        <v>1</v>
      </c>
      <c r="AG20">
        <f t="shared" si="13"/>
        <v>1</v>
      </c>
      <c r="AH20">
        <f t="shared" si="14"/>
        <v>9</v>
      </c>
      <c r="AI20">
        <f t="shared" si="15"/>
        <v>3</v>
      </c>
      <c r="AJ20">
        <f t="shared" si="16"/>
        <v>1</v>
      </c>
      <c r="AK20">
        <f t="shared" si="17"/>
        <v>1</v>
      </c>
      <c r="AL20">
        <f t="shared" si="18"/>
        <v>1</v>
      </c>
      <c r="AM20">
        <f t="shared" si="19"/>
        <v>4</v>
      </c>
      <c r="AN20">
        <f t="shared" si="20"/>
        <v>2</v>
      </c>
      <c r="AO20">
        <f t="shared" si="21"/>
        <v>10</v>
      </c>
      <c r="AQ20">
        <f t="shared" si="22"/>
        <v>3</v>
      </c>
      <c r="AR20">
        <f t="shared" si="23"/>
        <v>1</v>
      </c>
    </row>
    <row r="21" spans="29:44" x14ac:dyDescent="0.25">
      <c r="AC21" t="s">
        <v>14</v>
      </c>
      <c r="AD21">
        <f t="shared" si="10"/>
        <v>4</v>
      </c>
      <c r="AE21">
        <f t="shared" si="11"/>
        <v>8</v>
      </c>
      <c r="AF21">
        <f t="shared" si="12"/>
        <v>3</v>
      </c>
      <c r="AG21">
        <f t="shared" si="13"/>
        <v>4</v>
      </c>
      <c r="AH21">
        <f t="shared" si="14"/>
        <v>11</v>
      </c>
      <c r="AI21">
        <f t="shared" si="15"/>
        <v>6</v>
      </c>
      <c r="AJ21">
        <f t="shared" si="16"/>
        <v>10</v>
      </c>
      <c r="AK21">
        <f t="shared" si="17"/>
        <v>12</v>
      </c>
      <c r="AL21">
        <f t="shared" si="18"/>
        <v>12</v>
      </c>
      <c r="AM21">
        <f t="shared" si="19"/>
        <v>5</v>
      </c>
      <c r="AN21">
        <f t="shared" si="20"/>
        <v>12</v>
      </c>
      <c r="AO21">
        <f t="shared" si="21"/>
        <v>4</v>
      </c>
      <c r="AQ21">
        <f t="shared" si="22"/>
        <v>7.583333333333333</v>
      </c>
      <c r="AR21">
        <f t="shared" si="23"/>
        <v>9</v>
      </c>
    </row>
    <row r="22" spans="29:44" x14ac:dyDescent="0.25">
      <c r="AC22" t="s">
        <v>15</v>
      </c>
      <c r="AD22">
        <f t="shared" si="10"/>
        <v>9</v>
      </c>
      <c r="AE22">
        <f t="shared" si="11"/>
        <v>6</v>
      </c>
      <c r="AF22">
        <f t="shared" si="12"/>
        <v>4</v>
      </c>
      <c r="AG22">
        <f t="shared" si="13"/>
        <v>5</v>
      </c>
      <c r="AH22">
        <f t="shared" si="14"/>
        <v>5</v>
      </c>
      <c r="AI22">
        <f t="shared" si="15"/>
        <v>7</v>
      </c>
      <c r="AJ22">
        <f t="shared" si="16"/>
        <v>2</v>
      </c>
      <c r="AK22">
        <f t="shared" si="17"/>
        <v>10</v>
      </c>
      <c r="AL22">
        <f t="shared" si="18"/>
        <v>7</v>
      </c>
      <c r="AM22">
        <f t="shared" si="19"/>
        <v>9</v>
      </c>
      <c r="AN22">
        <f t="shared" si="20"/>
        <v>5</v>
      </c>
      <c r="AO22">
        <f t="shared" si="21"/>
        <v>4</v>
      </c>
      <c r="AQ22">
        <f t="shared" si="22"/>
        <v>6.083333333333333</v>
      </c>
      <c r="AR22">
        <f t="shared" si="23"/>
        <v>4</v>
      </c>
    </row>
    <row r="23" spans="29:44" x14ac:dyDescent="0.25">
      <c r="AC23" t="s">
        <v>16</v>
      </c>
      <c r="AD23">
        <f t="shared" si="10"/>
        <v>5</v>
      </c>
      <c r="AE23">
        <f t="shared" si="11"/>
        <v>1</v>
      </c>
      <c r="AF23">
        <f t="shared" si="12"/>
        <v>9</v>
      </c>
      <c r="AG23">
        <f t="shared" si="13"/>
        <v>3</v>
      </c>
      <c r="AH23">
        <f t="shared" si="14"/>
        <v>1</v>
      </c>
      <c r="AI23">
        <f t="shared" si="15"/>
        <v>1</v>
      </c>
      <c r="AJ23">
        <f t="shared" si="16"/>
        <v>6</v>
      </c>
      <c r="AK23">
        <f t="shared" si="17"/>
        <v>4</v>
      </c>
      <c r="AL23">
        <f t="shared" si="18"/>
        <v>11</v>
      </c>
      <c r="AM23">
        <f t="shared" si="19"/>
        <v>12</v>
      </c>
      <c r="AN23">
        <f t="shared" si="20"/>
        <v>10</v>
      </c>
      <c r="AO23">
        <f t="shared" si="21"/>
        <v>11</v>
      </c>
      <c r="AQ23">
        <f t="shared" si="22"/>
        <v>6.166666666666667</v>
      </c>
      <c r="AR23">
        <f t="shared" si="23"/>
        <v>6</v>
      </c>
    </row>
    <row r="24" spans="29:44" x14ac:dyDescent="0.25">
      <c r="AC24" t="s">
        <v>17</v>
      </c>
      <c r="AD24">
        <f t="shared" si="10"/>
        <v>3</v>
      </c>
      <c r="AE24">
        <f t="shared" si="11"/>
        <v>4</v>
      </c>
      <c r="AF24">
        <f>RANK(AF8, $AF$2:$AF$13)</f>
        <v>2</v>
      </c>
      <c r="AG24">
        <f t="shared" si="13"/>
        <v>2</v>
      </c>
      <c r="AH24">
        <f t="shared" si="14"/>
        <v>6</v>
      </c>
      <c r="AI24">
        <f t="shared" si="15"/>
        <v>2</v>
      </c>
      <c r="AJ24">
        <f t="shared" si="16"/>
        <v>12</v>
      </c>
      <c r="AK24">
        <f t="shared" si="17"/>
        <v>11</v>
      </c>
      <c r="AL24">
        <f t="shared" si="18"/>
        <v>8</v>
      </c>
      <c r="AM24">
        <f t="shared" si="19"/>
        <v>10</v>
      </c>
      <c r="AN24">
        <f t="shared" si="20"/>
        <v>1</v>
      </c>
      <c r="AO24">
        <f t="shared" si="21"/>
        <v>12</v>
      </c>
      <c r="AQ24">
        <f t="shared" si="22"/>
        <v>6.083333333333333</v>
      </c>
      <c r="AR24">
        <f t="shared" si="23"/>
        <v>4</v>
      </c>
    </row>
    <row r="25" spans="29:44" x14ac:dyDescent="0.25">
      <c r="AC25" t="s">
        <v>18</v>
      </c>
      <c r="AD25">
        <f t="shared" si="10"/>
        <v>11</v>
      </c>
      <c r="AE25">
        <f t="shared" si="11"/>
        <v>10</v>
      </c>
      <c r="AF25">
        <f>RANK(AF9, $AF$2:$AF$13)</f>
        <v>11</v>
      </c>
      <c r="AG25">
        <f t="shared" si="13"/>
        <v>10</v>
      </c>
      <c r="AH25">
        <f t="shared" si="14"/>
        <v>3</v>
      </c>
      <c r="AI25">
        <f t="shared" si="15"/>
        <v>11</v>
      </c>
      <c r="AJ25">
        <f t="shared" si="16"/>
        <v>3</v>
      </c>
      <c r="AK25">
        <f t="shared" si="17"/>
        <v>3</v>
      </c>
      <c r="AL25">
        <f t="shared" si="18"/>
        <v>4</v>
      </c>
      <c r="AM25">
        <f t="shared" si="19"/>
        <v>3</v>
      </c>
      <c r="AN25">
        <f t="shared" si="20"/>
        <v>5</v>
      </c>
      <c r="AO25">
        <f t="shared" si="21"/>
        <v>6</v>
      </c>
      <c r="AQ25">
        <f t="shared" si="22"/>
        <v>6.666666666666667</v>
      </c>
      <c r="AR25">
        <f t="shared" si="23"/>
        <v>7</v>
      </c>
    </row>
    <row r="26" spans="29:44" x14ac:dyDescent="0.25">
      <c r="AC26" t="s">
        <v>19</v>
      </c>
      <c r="AD26">
        <f t="shared" si="10"/>
        <v>12</v>
      </c>
      <c r="AE26">
        <f t="shared" si="11"/>
        <v>12</v>
      </c>
      <c r="AF26">
        <f t="shared" si="12"/>
        <v>10</v>
      </c>
      <c r="AG26">
        <f t="shared" si="13"/>
        <v>12</v>
      </c>
      <c r="AH26">
        <f t="shared" si="14"/>
        <v>7</v>
      </c>
      <c r="AI26">
        <f t="shared" si="15"/>
        <v>12</v>
      </c>
      <c r="AJ26">
        <f t="shared" si="16"/>
        <v>7</v>
      </c>
      <c r="AK26">
        <f t="shared" si="17"/>
        <v>7</v>
      </c>
      <c r="AL26">
        <f t="shared" si="18"/>
        <v>2</v>
      </c>
      <c r="AM26">
        <f t="shared" si="19"/>
        <v>2</v>
      </c>
      <c r="AN26">
        <f t="shared" si="20"/>
        <v>9</v>
      </c>
      <c r="AO26">
        <f t="shared" si="21"/>
        <v>2</v>
      </c>
      <c r="AQ26">
        <f t="shared" si="22"/>
        <v>7.833333333333333</v>
      </c>
      <c r="AR26">
        <f t="shared" si="23"/>
        <v>10</v>
      </c>
    </row>
    <row r="27" spans="29:44" x14ac:dyDescent="0.25">
      <c r="AC27" t="s">
        <v>20</v>
      </c>
      <c r="AD27">
        <f t="shared" si="10"/>
        <v>7</v>
      </c>
      <c r="AE27">
        <f t="shared" si="11"/>
        <v>11</v>
      </c>
      <c r="AF27">
        <f t="shared" si="12"/>
        <v>12</v>
      </c>
      <c r="AG27">
        <f t="shared" si="13"/>
        <v>7</v>
      </c>
      <c r="AH27">
        <f t="shared" si="14"/>
        <v>3</v>
      </c>
      <c r="AI27">
        <f t="shared" si="15"/>
        <v>9</v>
      </c>
      <c r="AJ27">
        <f t="shared" si="16"/>
        <v>11</v>
      </c>
      <c r="AK27">
        <f t="shared" si="17"/>
        <v>9</v>
      </c>
      <c r="AL27">
        <f t="shared" si="18"/>
        <v>6</v>
      </c>
      <c r="AM27">
        <f t="shared" si="19"/>
        <v>11</v>
      </c>
      <c r="AN27">
        <f t="shared" si="20"/>
        <v>2</v>
      </c>
      <c r="AO27">
        <f t="shared" si="21"/>
        <v>8</v>
      </c>
      <c r="AQ27">
        <f t="shared" si="22"/>
        <v>8</v>
      </c>
      <c r="AR27">
        <f t="shared" si="23"/>
        <v>11</v>
      </c>
    </row>
    <row r="28" spans="29:44" x14ac:dyDescent="0.25">
      <c r="AC28" t="s">
        <v>21</v>
      </c>
      <c r="AD28">
        <f t="shared" si="10"/>
        <v>10</v>
      </c>
      <c r="AE28">
        <f t="shared" si="11"/>
        <v>3</v>
      </c>
      <c r="AF28">
        <f t="shared" si="12"/>
        <v>7</v>
      </c>
      <c r="AG28">
        <f t="shared" si="13"/>
        <v>9</v>
      </c>
      <c r="AH28">
        <f t="shared" si="14"/>
        <v>12</v>
      </c>
      <c r="AI28">
        <f t="shared" si="15"/>
        <v>4</v>
      </c>
      <c r="AJ28">
        <f t="shared" si="16"/>
        <v>3</v>
      </c>
      <c r="AK28">
        <f t="shared" si="17"/>
        <v>5</v>
      </c>
      <c r="AL28">
        <f t="shared" si="18"/>
        <v>10</v>
      </c>
      <c r="AM28">
        <f t="shared" si="19"/>
        <v>7</v>
      </c>
      <c r="AN28">
        <f t="shared" si="20"/>
        <v>10</v>
      </c>
      <c r="AO28">
        <f t="shared" si="21"/>
        <v>1</v>
      </c>
      <c r="AQ28">
        <f t="shared" si="22"/>
        <v>6.75</v>
      </c>
      <c r="AR28">
        <f t="shared" si="23"/>
        <v>8</v>
      </c>
    </row>
    <row r="29" spans="29:44" x14ac:dyDescent="0.25">
      <c r="AC29" t="s">
        <v>22</v>
      </c>
      <c r="AD29">
        <f t="shared" si="10"/>
        <v>8</v>
      </c>
      <c r="AE29">
        <f t="shared" si="11"/>
        <v>7</v>
      </c>
      <c r="AF29">
        <f t="shared" si="12"/>
        <v>7</v>
      </c>
      <c r="AG29">
        <f t="shared" si="13"/>
        <v>8</v>
      </c>
      <c r="AH29">
        <f t="shared" si="14"/>
        <v>10</v>
      </c>
      <c r="AI29">
        <f t="shared" si="15"/>
        <v>10</v>
      </c>
      <c r="AJ29">
        <f t="shared" si="16"/>
        <v>7</v>
      </c>
      <c r="AK29">
        <f t="shared" si="17"/>
        <v>8</v>
      </c>
      <c r="AL29">
        <f t="shared" si="18"/>
        <v>9</v>
      </c>
      <c r="AM29">
        <f t="shared" si="19"/>
        <v>8</v>
      </c>
      <c r="AN29">
        <f t="shared" si="20"/>
        <v>8</v>
      </c>
      <c r="AO29">
        <f t="shared" si="21"/>
        <v>7</v>
      </c>
      <c r="AQ29">
        <f t="shared" si="22"/>
        <v>8.0833333333333339</v>
      </c>
      <c r="AR29">
        <f t="shared" si="23"/>
        <v>12</v>
      </c>
    </row>
    <row r="38" spans="29:56" x14ac:dyDescent="0.25">
      <c r="AC38" t="s">
        <v>27</v>
      </c>
      <c r="AD38" t="s">
        <v>29</v>
      </c>
      <c r="AE38" t="s">
        <v>28</v>
      </c>
      <c r="AF38" t="s">
        <v>30</v>
      </c>
      <c r="AG38" t="str">
        <f>_xlfn.CONCAT(AD1,"_Rank_Stats")</f>
        <v>R_Rank_Stats</v>
      </c>
      <c r="AH38" t="str">
        <f t="shared" ref="AH38:AQ38" si="24">_xlfn.CONCAT(AE1,"_Rank_Stats")</f>
        <v>H_Rank_Stats</v>
      </c>
      <c r="AI38" t="str">
        <f t="shared" si="24"/>
        <v>HR_Rank_Stats</v>
      </c>
      <c r="AJ38" t="str">
        <f t="shared" si="24"/>
        <v>RBI_Rank_Stats</v>
      </c>
      <c r="AK38" t="str">
        <f t="shared" si="24"/>
        <v>SB_Rank_Stats</v>
      </c>
      <c r="AL38" t="str">
        <f t="shared" si="24"/>
        <v>OPS_Rank_Stats</v>
      </c>
      <c r="AM38" t="str">
        <f t="shared" si="24"/>
        <v>HRA_Rank_Stats</v>
      </c>
      <c r="AN38" t="str">
        <f t="shared" si="24"/>
        <v>ERA_Rank_Stats</v>
      </c>
      <c r="AO38" t="str">
        <f t="shared" si="24"/>
        <v>WHIP_Rank_Stats</v>
      </c>
      <c r="AP38" t="str">
        <f t="shared" si="24"/>
        <v>K9_Rank_Stats</v>
      </c>
      <c r="AQ38" t="str">
        <f t="shared" si="24"/>
        <v>QS_Rank_Stats</v>
      </c>
      <c r="AR38" t="str">
        <f>_xlfn.CONCAT(AO1,"_Rank_Stats")</f>
        <v>SVH_Rank_Stats</v>
      </c>
      <c r="AS38" t="str">
        <f>_xlfn.CONCAT(AD1,"_Stats")</f>
        <v>R_Stats</v>
      </c>
      <c r="AT38" t="str">
        <f t="shared" ref="AT38:BD38" si="25">_xlfn.CONCAT(AE1,"_Stats")</f>
        <v>H_Stats</v>
      </c>
      <c r="AU38" t="str">
        <f t="shared" si="25"/>
        <v>HR_Stats</v>
      </c>
      <c r="AV38" t="str">
        <f t="shared" si="25"/>
        <v>RBI_Stats</v>
      </c>
      <c r="AW38" t="str">
        <f t="shared" si="25"/>
        <v>SB_Stats</v>
      </c>
      <c r="AX38" t="str">
        <f t="shared" si="25"/>
        <v>OPS_Stats</v>
      </c>
      <c r="AY38" t="str">
        <f t="shared" si="25"/>
        <v>HRA_Stats</v>
      </c>
      <c r="AZ38" t="str">
        <f t="shared" si="25"/>
        <v>ERA_Stats</v>
      </c>
      <c r="BA38" t="str">
        <f t="shared" si="25"/>
        <v>WHIP_Stats</v>
      </c>
      <c r="BB38" t="str">
        <f t="shared" si="25"/>
        <v>K9_Stats</v>
      </c>
      <c r="BC38" t="str">
        <f t="shared" si="25"/>
        <v>QS_Stats</v>
      </c>
      <c r="BD38" t="str">
        <f t="shared" si="25"/>
        <v>SVH_Stats</v>
      </c>
    </row>
    <row r="39" spans="29:56" x14ac:dyDescent="0.25">
      <c r="AC39" t="s">
        <v>13</v>
      </c>
      <c r="AD39">
        <v>1</v>
      </c>
      <c r="AE39">
        <v>5</v>
      </c>
      <c r="AF39">
        <v>3</v>
      </c>
      <c r="AG39">
        <v>1</v>
      </c>
      <c r="AH39">
        <v>2</v>
      </c>
      <c r="AI39">
        <v>1</v>
      </c>
      <c r="AJ39">
        <v>1</v>
      </c>
      <c r="AK39">
        <v>9</v>
      </c>
      <c r="AL39">
        <v>3</v>
      </c>
      <c r="AM39">
        <v>1</v>
      </c>
      <c r="AN39">
        <v>1</v>
      </c>
      <c r="AO39">
        <v>1</v>
      </c>
      <c r="AP39">
        <v>4</v>
      </c>
      <c r="AQ39">
        <v>2</v>
      </c>
      <c r="AR39">
        <v>10</v>
      </c>
      <c r="AS39">
        <v>193</v>
      </c>
      <c r="AT39">
        <v>322</v>
      </c>
      <c r="AU39">
        <v>63</v>
      </c>
      <c r="AV39">
        <v>219</v>
      </c>
      <c r="AW39">
        <v>22</v>
      </c>
      <c r="AX39">
        <v>0.81839999999999979</v>
      </c>
      <c r="AY39">
        <v>11</v>
      </c>
      <c r="AZ39">
        <v>2.6539999999999999</v>
      </c>
      <c r="BA39">
        <v>1.0580000000000001</v>
      </c>
      <c r="BB39">
        <v>10.332000000000001</v>
      </c>
      <c r="BC39">
        <v>19</v>
      </c>
      <c r="BD39">
        <v>19</v>
      </c>
    </row>
    <row r="40" spans="29:56" x14ac:dyDescent="0.25">
      <c r="AC40" t="s">
        <v>12</v>
      </c>
      <c r="AD40">
        <v>2</v>
      </c>
      <c r="AE40">
        <v>5</v>
      </c>
      <c r="AF40">
        <v>4.8333300000000001</v>
      </c>
      <c r="AG40">
        <v>1</v>
      </c>
      <c r="AH40">
        <v>5</v>
      </c>
      <c r="AI40">
        <v>5</v>
      </c>
      <c r="AJ40">
        <v>10</v>
      </c>
      <c r="AK40">
        <v>2</v>
      </c>
      <c r="AL40">
        <v>5</v>
      </c>
      <c r="AM40">
        <v>9</v>
      </c>
      <c r="AN40">
        <v>2</v>
      </c>
      <c r="AO40">
        <v>3</v>
      </c>
      <c r="AP40">
        <v>6</v>
      </c>
      <c r="AQ40">
        <v>7</v>
      </c>
      <c r="AR40">
        <v>3</v>
      </c>
      <c r="AS40">
        <v>193</v>
      </c>
      <c r="AT40">
        <v>304</v>
      </c>
      <c r="AU40">
        <v>46</v>
      </c>
      <c r="AV40">
        <v>145</v>
      </c>
      <c r="AW40">
        <v>41</v>
      </c>
      <c r="AX40">
        <v>0.8054</v>
      </c>
      <c r="AY40">
        <v>27</v>
      </c>
      <c r="AZ40">
        <v>3.2380000000000004</v>
      </c>
      <c r="BA40">
        <v>1.1480000000000001</v>
      </c>
      <c r="BB40">
        <v>9.74</v>
      </c>
      <c r="BC40">
        <v>16</v>
      </c>
      <c r="BD40">
        <v>40</v>
      </c>
    </row>
    <row r="41" spans="29:56" x14ac:dyDescent="0.25">
      <c r="AC41" t="s">
        <v>11</v>
      </c>
      <c r="AD41">
        <v>3</v>
      </c>
      <c r="AE41">
        <v>5</v>
      </c>
      <c r="AF41">
        <v>5.5</v>
      </c>
      <c r="AG41">
        <v>6</v>
      </c>
      <c r="AH41">
        <v>8</v>
      </c>
      <c r="AI41">
        <v>5</v>
      </c>
      <c r="AJ41">
        <v>6</v>
      </c>
      <c r="AK41">
        <v>7</v>
      </c>
      <c r="AL41">
        <v>8</v>
      </c>
      <c r="AM41">
        <v>3</v>
      </c>
      <c r="AN41">
        <v>6</v>
      </c>
      <c r="AO41">
        <v>5</v>
      </c>
      <c r="AP41">
        <v>1</v>
      </c>
      <c r="AQ41">
        <v>2</v>
      </c>
      <c r="AR41">
        <v>9</v>
      </c>
      <c r="AS41">
        <v>175</v>
      </c>
      <c r="AT41">
        <v>298</v>
      </c>
      <c r="AU41">
        <v>46</v>
      </c>
      <c r="AV41">
        <v>160</v>
      </c>
      <c r="AW41">
        <v>23</v>
      </c>
      <c r="AX41">
        <v>0.77100000000000002</v>
      </c>
      <c r="AY41">
        <v>21</v>
      </c>
      <c r="AZ41">
        <v>3.6080000000000005</v>
      </c>
      <c r="BA41">
        <v>1.1599999999999999</v>
      </c>
      <c r="BB41">
        <v>10.842000000000001</v>
      </c>
      <c r="BC41">
        <v>19</v>
      </c>
      <c r="BD41">
        <v>21</v>
      </c>
    </row>
    <row r="42" spans="29:56" x14ac:dyDescent="0.25">
      <c r="AC42" t="s">
        <v>15</v>
      </c>
      <c r="AD42">
        <v>4</v>
      </c>
      <c r="AE42">
        <v>5</v>
      </c>
      <c r="AF42">
        <v>6.0830000000000002</v>
      </c>
      <c r="AG42">
        <v>9</v>
      </c>
      <c r="AH42">
        <v>6</v>
      </c>
      <c r="AI42">
        <v>4</v>
      </c>
      <c r="AJ42">
        <v>5</v>
      </c>
      <c r="AK42">
        <v>5</v>
      </c>
      <c r="AL42">
        <v>7</v>
      </c>
      <c r="AM42">
        <v>2</v>
      </c>
      <c r="AN42">
        <v>10</v>
      </c>
      <c r="AO42">
        <v>7</v>
      </c>
      <c r="AP42">
        <v>9</v>
      </c>
      <c r="AQ42">
        <v>5</v>
      </c>
      <c r="AR42">
        <v>4</v>
      </c>
      <c r="AS42">
        <v>163</v>
      </c>
      <c r="AT42">
        <v>303</v>
      </c>
      <c r="AU42">
        <v>48</v>
      </c>
      <c r="AV42">
        <v>167</v>
      </c>
      <c r="AW42">
        <v>33</v>
      </c>
      <c r="AX42">
        <v>0.77559999999999996</v>
      </c>
      <c r="AY42">
        <v>20</v>
      </c>
      <c r="AZ42">
        <v>4.0720000000000001</v>
      </c>
      <c r="BA42">
        <v>1.2239999999999998</v>
      </c>
      <c r="BB42">
        <v>9.4980000000000011</v>
      </c>
      <c r="BC42">
        <v>17</v>
      </c>
      <c r="BD42">
        <v>35</v>
      </c>
    </row>
    <row r="43" spans="29:56" x14ac:dyDescent="0.25">
      <c r="AC43" t="s">
        <v>17</v>
      </c>
      <c r="AD43">
        <v>4</v>
      </c>
      <c r="AE43">
        <v>5</v>
      </c>
      <c r="AF43">
        <v>6.1666699999999999</v>
      </c>
      <c r="AG43">
        <v>3</v>
      </c>
      <c r="AH43">
        <v>4</v>
      </c>
      <c r="AI43">
        <v>2</v>
      </c>
      <c r="AJ43">
        <v>2</v>
      </c>
      <c r="AK43">
        <v>6</v>
      </c>
      <c r="AL43">
        <v>2</v>
      </c>
      <c r="AM43">
        <v>12</v>
      </c>
      <c r="AN43">
        <v>11</v>
      </c>
      <c r="AO43">
        <v>8</v>
      </c>
      <c r="AP43">
        <v>10</v>
      </c>
      <c r="AQ43">
        <v>1</v>
      </c>
      <c r="AR43">
        <v>12</v>
      </c>
      <c r="AS43">
        <v>186</v>
      </c>
      <c r="AT43">
        <v>305</v>
      </c>
      <c r="AU43">
        <v>62</v>
      </c>
      <c r="AV43">
        <v>178</v>
      </c>
      <c r="AW43">
        <v>26</v>
      </c>
      <c r="AX43">
        <v>0.85580000000000001</v>
      </c>
      <c r="AY43">
        <v>37</v>
      </c>
      <c r="AZ43">
        <v>4.0840000000000005</v>
      </c>
      <c r="BA43">
        <v>1.266</v>
      </c>
      <c r="BB43">
        <v>9.1160000000000014</v>
      </c>
      <c r="BC43">
        <v>20</v>
      </c>
      <c r="BD43">
        <v>12</v>
      </c>
    </row>
    <row r="44" spans="29:56" x14ac:dyDescent="0.25">
      <c r="AC44" t="s">
        <v>16</v>
      </c>
      <c r="AD44">
        <v>6</v>
      </c>
      <c r="AE44">
        <v>5</v>
      </c>
      <c r="AF44">
        <v>6.1666699999999999</v>
      </c>
      <c r="AG44">
        <v>5</v>
      </c>
      <c r="AH44">
        <v>1</v>
      </c>
      <c r="AI44">
        <v>9</v>
      </c>
      <c r="AJ44">
        <v>3</v>
      </c>
      <c r="AK44">
        <v>1</v>
      </c>
      <c r="AL44">
        <v>1</v>
      </c>
      <c r="AM44">
        <v>6</v>
      </c>
      <c r="AN44">
        <v>4</v>
      </c>
      <c r="AO44">
        <v>11</v>
      </c>
      <c r="AP44">
        <v>12</v>
      </c>
      <c r="AQ44">
        <v>10</v>
      </c>
      <c r="AR44">
        <v>11</v>
      </c>
      <c r="AS44">
        <v>177</v>
      </c>
      <c r="AT44">
        <v>354</v>
      </c>
      <c r="AU44">
        <v>41</v>
      </c>
      <c r="AV44">
        <v>173</v>
      </c>
      <c r="AW44">
        <v>43</v>
      </c>
      <c r="AX44">
        <v>0.89419999999999999</v>
      </c>
      <c r="AY44">
        <v>23</v>
      </c>
      <c r="AZ44">
        <v>3.528</v>
      </c>
      <c r="BA44">
        <v>1.2940000000000003</v>
      </c>
      <c r="BB44">
        <v>8.5740000000000016</v>
      </c>
      <c r="BC44">
        <v>11</v>
      </c>
      <c r="BD44">
        <v>13</v>
      </c>
    </row>
    <row r="45" spans="29:56" x14ac:dyDescent="0.25">
      <c r="AC45" t="s">
        <v>18</v>
      </c>
      <c r="AD45">
        <v>7</v>
      </c>
      <c r="AE45">
        <v>5</v>
      </c>
      <c r="AF45">
        <v>6.666666666666667</v>
      </c>
      <c r="AG45">
        <v>11</v>
      </c>
      <c r="AH45">
        <v>10</v>
      </c>
      <c r="AI45">
        <v>11</v>
      </c>
      <c r="AJ45">
        <v>10</v>
      </c>
      <c r="AK45">
        <v>3</v>
      </c>
      <c r="AL45">
        <v>11</v>
      </c>
      <c r="AM45">
        <v>3</v>
      </c>
      <c r="AN45">
        <v>3</v>
      </c>
      <c r="AO45">
        <v>4</v>
      </c>
      <c r="AP45">
        <v>3</v>
      </c>
      <c r="AQ45">
        <v>5</v>
      </c>
      <c r="AR45">
        <v>6</v>
      </c>
      <c r="AS45">
        <v>156</v>
      </c>
      <c r="AT45">
        <v>287</v>
      </c>
      <c r="AU45">
        <v>36</v>
      </c>
      <c r="AV45">
        <v>145</v>
      </c>
      <c r="AW45">
        <v>37</v>
      </c>
      <c r="AX45">
        <v>0.71540000000000004</v>
      </c>
      <c r="AY45">
        <v>21</v>
      </c>
      <c r="AZ45">
        <v>3.2979999999999996</v>
      </c>
      <c r="BA45">
        <v>1.1519999999999999</v>
      </c>
      <c r="BB45">
        <v>10.352</v>
      </c>
      <c r="BC45">
        <v>17</v>
      </c>
      <c r="BD45">
        <v>34</v>
      </c>
    </row>
    <row r="46" spans="29:56" x14ac:dyDescent="0.25">
      <c r="AC46" t="s">
        <v>21</v>
      </c>
      <c r="AD46">
        <v>8</v>
      </c>
      <c r="AE46">
        <v>5</v>
      </c>
      <c r="AF46">
        <v>6.75</v>
      </c>
      <c r="AG46">
        <v>10</v>
      </c>
      <c r="AH46">
        <v>3</v>
      </c>
      <c r="AI46">
        <v>7</v>
      </c>
      <c r="AJ46">
        <v>9</v>
      </c>
      <c r="AK46">
        <v>12</v>
      </c>
      <c r="AL46">
        <v>4</v>
      </c>
      <c r="AM46">
        <v>3</v>
      </c>
      <c r="AN46">
        <v>5</v>
      </c>
      <c r="AO46">
        <v>10</v>
      </c>
      <c r="AP46">
        <v>7</v>
      </c>
      <c r="AQ46">
        <v>10</v>
      </c>
      <c r="AR46">
        <v>1</v>
      </c>
      <c r="AS46">
        <v>162</v>
      </c>
      <c r="AT46">
        <v>311</v>
      </c>
      <c r="AU46">
        <v>42</v>
      </c>
      <c r="AV46">
        <v>147</v>
      </c>
      <c r="AW46">
        <v>7</v>
      </c>
      <c r="AX46">
        <v>0.81679999999999997</v>
      </c>
      <c r="AY46">
        <v>21</v>
      </c>
      <c r="AZ46">
        <v>3.6079999999999997</v>
      </c>
      <c r="BA46">
        <v>1.292</v>
      </c>
      <c r="BB46">
        <v>9.6440000000000001</v>
      </c>
      <c r="BC46">
        <v>11</v>
      </c>
      <c r="BD46">
        <v>48</v>
      </c>
    </row>
    <row r="47" spans="29:56" x14ac:dyDescent="0.25">
      <c r="AC47" t="s">
        <v>14</v>
      </c>
      <c r="AD47">
        <v>9</v>
      </c>
      <c r="AE47">
        <v>5</v>
      </c>
      <c r="AF47">
        <v>7.583333333333333</v>
      </c>
      <c r="AG47">
        <v>4</v>
      </c>
      <c r="AH47">
        <v>8</v>
      </c>
      <c r="AI47">
        <v>3</v>
      </c>
      <c r="AJ47">
        <v>4</v>
      </c>
      <c r="AK47">
        <v>11</v>
      </c>
      <c r="AL47">
        <v>6</v>
      </c>
      <c r="AM47">
        <v>10</v>
      </c>
      <c r="AN47">
        <v>12</v>
      </c>
      <c r="AO47">
        <v>12</v>
      </c>
      <c r="AP47">
        <v>5</v>
      </c>
      <c r="AQ47">
        <v>12</v>
      </c>
      <c r="AR47">
        <v>4</v>
      </c>
      <c r="AS47">
        <v>178</v>
      </c>
      <c r="AT47">
        <v>298</v>
      </c>
      <c r="AU47">
        <v>57</v>
      </c>
      <c r="AV47">
        <v>168</v>
      </c>
      <c r="AW47">
        <v>20</v>
      </c>
      <c r="AX47">
        <v>0.79359999999999997</v>
      </c>
      <c r="AY47">
        <v>31</v>
      </c>
      <c r="AZ47">
        <v>4.3840000000000003</v>
      </c>
      <c r="BA47">
        <v>1.3300000000000003</v>
      </c>
      <c r="BB47">
        <v>9.9740000000000002</v>
      </c>
      <c r="BC47">
        <v>9</v>
      </c>
      <c r="BD47">
        <v>35</v>
      </c>
    </row>
    <row r="48" spans="29:56" x14ac:dyDescent="0.25">
      <c r="AC48" t="s">
        <v>19</v>
      </c>
      <c r="AD48">
        <v>10</v>
      </c>
      <c r="AE48">
        <v>5</v>
      </c>
      <c r="AF48">
        <v>7.833333333333333</v>
      </c>
      <c r="AG48">
        <v>12</v>
      </c>
      <c r="AH48">
        <v>12</v>
      </c>
      <c r="AI48">
        <v>10</v>
      </c>
      <c r="AJ48">
        <v>12</v>
      </c>
      <c r="AK48">
        <v>7</v>
      </c>
      <c r="AL48">
        <v>12</v>
      </c>
      <c r="AM48">
        <v>7</v>
      </c>
      <c r="AN48">
        <v>7</v>
      </c>
      <c r="AO48">
        <v>2</v>
      </c>
      <c r="AP48">
        <v>2</v>
      </c>
      <c r="AQ48">
        <v>9</v>
      </c>
      <c r="AR48">
        <v>2</v>
      </c>
      <c r="AS48">
        <v>155</v>
      </c>
      <c r="AT48">
        <v>275</v>
      </c>
      <c r="AU48">
        <v>39</v>
      </c>
      <c r="AV48">
        <v>135</v>
      </c>
      <c r="AW48">
        <v>23</v>
      </c>
      <c r="AX48">
        <v>0.69340000000000002</v>
      </c>
      <c r="AY48">
        <v>24</v>
      </c>
      <c r="AZ48">
        <v>3.6159999999999997</v>
      </c>
      <c r="BA48">
        <v>1.0940000000000001</v>
      </c>
      <c r="BB48">
        <v>10.715999999999999</v>
      </c>
      <c r="BC48">
        <v>14</v>
      </c>
      <c r="BD48">
        <v>41</v>
      </c>
    </row>
    <row r="49" spans="29:56" x14ac:dyDescent="0.25">
      <c r="AC49" t="s">
        <v>20</v>
      </c>
      <c r="AD49">
        <v>11</v>
      </c>
      <c r="AE49">
        <v>5</v>
      </c>
      <c r="AF49">
        <v>8</v>
      </c>
      <c r="AG49">
        <v>7</v>
      </c>
      <c r="AH49">
        <v>11</v>
      </c>
      <c r="AI49">
        <v>12</v>
      </c>
      <c r="AJ49">
        <v>7</v>
      </c>
      <c r="AK49">
        <v>3</v>
      </c>
      <c r="AL49">
        <v>9</v>
      </c>
      <c r="AM49">
        <v>11</v>
      </c>
      <c r="AN49">
        <v>9</v>
      </c>
      <c r="AO49">
        <v>6</v>
      </c>
      <c r="AP49">
        <v>11</v>
      </c>
      <c r="AQ49">
        <v>2</v>
      </c>
      <c r="AR49">
        <v>8</v>
      </c>
      <c r="AS49">
        <v>170</v>
      </c>
      <c r="AT49">
        <v>286</v>
      </c>
      <c r="AU49">
        <v>34</v>
      </c>
      <c r="AV49">
        <v>157</v>
      </c>
      <c r="AW49">
        <v>37</v>
      </c>
      <c r="AX49">
        <v>0.75880000000000003</v>
      </c>
      <c r="AY49">
        <v>34</v>
      </c>
      <c r="AZ49">
        <v>3.9060000000000001</v>
      </c>
      <c r="BA49">
        <v>1.202</v>
      </c>
      <c r="BB49">
        <v>8.9559999999999995</v>
      </c>
      <c r="BC49">
        <v>19</v>
      </c>
      <c r="BD49">
        <v>28</v>
      </c>
    </row>
    <row r="50" spans="29:56" x14ac:dyDescent="0.25">
      <c r="AC50" t="s">
        <v>22</v>
      </c>
      <c r="AD50">
        <v>12</v>
      </c>
      <c r="AE50">
        <v>5</v>
      </c>
      <c r="AF50">
        <f t="shared" ref="AF50" si="26">AVERAGE(S50:AD50)</f>
        <v>12</v>
      </c>
      <c r="AG50">
        <v>8</v>
      </c>
      <c r="AH50">
        <v>7</v>
      </c>
      <c r="AI50">
        <v>7</v>
      </c>
      <c r="AJ50">
        <v>8</v>
      </c>
      <c r="AK50">
        <v>10</v>
      </c>
      <c r="AL50">
        <v>10</v>
      </c>
      <c r="AM50">
        <v>7</v>
      </c>
      <c r="AN50">
        <v>8</v>
      </c>
      <c r="AO50">
        <v>9</v>
      </c>
      <c r="AP50">
        <v>8</v>
      </c>
      <c r="AQ50">
        <v>8</v>
      </c>
      <c r="AR50">
        <v>7</v>
      </c>
      <c r="AS50">
        <v>165</v>
      </c>
      <c r="AT50">
        <v>299</v>
      </c>
      <c r="AU50">
        <v>42</v>
      </c>
      <c r="AV50">
        <v>156</v>
      </c>
      <c r="AW50">
        <v>21</v>
      </c>
      <c r="AX50">
        <v>0.73799999999999999</v>
      </c>
      <c r="AY50">
        <v>24</v>
      </c>
      <c r="AZ50">
        <v>3.7039999999999997</v>
      </c>
      <c r="BA50">
        <v>1.282</v>
      </c>
      <c r="BB50">
        <v>9.5760000000000005</v>
      </c>
      <c r="BC50">
        <v>15</v>
      </c>
      <c r="BD50">
        <v>29</v>
      </c>
    </row>
  </sheetData>
  <sortState xmlns:xlrd2="http://schemas.microsoft.com/office/spreadsheetml/2017/richdata2" ref="AC39:AD50">
    <sortCondition ref="AD39:AD5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Jonah Energy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Ward, Taylor</dc:creator>
  <cp:lastModifiedBy>Ward, Taylor</cp:lastModifiedBy>
  <dcterms:created xsi:type="dcterms:W3CDTF">2023-05-16T18:30:16Z</dcterms:created>
  <dcterms:modified xsi:type="dcterms:W3CDTF">2023-05-16T21:57:59Z</dcterms:modified>
</cp:coreProperties>
</file>