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10136\Desktop\"/>
    </mc:Choice>
  </mc:AlternateContent>
  <xr:revisionPtr revIDLastSave="0" documentId="13_ncr:1_{0A4CB89E-6B78-497C-ABC4-360B185453BB}" xr6:coauthVersionLast="47" xr6:coauthVersionMax="47" xr10:uidLastSave="{00000000-0000-0000-0000-000000000000}"/>
  <bookViews>
    <workbookView xWindow="-110" yWindow="-110" windowWidth="25820" windowHeight="15500" activeTab="5" xr2:uid="{00000000-000D-0000-FFFF-FFFF00000000}"/>
  </bookViews>
  <sheets>
    <sheet name="具体规则大纲" sheetId="1" r:id="rId1"/>
    <sheet name="自身状态配置表" sheetId="4" r:id="rId2"/>
    <sheet name="核心机制" sheetId="3" r:id="rId3"/>
    <sheet name="卡牌配置表" sheetId="5" r:id="rId4"/>
    <sheet name="道具配置表" sheetId="7" r:id="rId5"/>
    <sheet name="策划案缺漏与阶段性收获" sheetId="6" r:id="rId6"/>
  </sheets>
  <definedNames>
    <definedName name="_xlnm._FilterDatabase" localSheetId="3" hidden="1">卡牌配置表!$A$3:$Q$28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7" l="1" a="1"/>
  <c r="F10" i="7" s="1"/>
  <c r="F11" i="7" a="1"/>
  <c r="F11" i="7" s="1"/>
  <c r="F13" i="7" a="1"/>
  <c r="F13" i="7"/>
  <c r="F15" i="7" a="1"/>
  <c r="F15" i="7"/>
  <c r="F16" i="7" a="1"/>
  <c r="F16" i="7"/>
  <c r="F17" i="7" a="1"/>
  <c r="F17" i="7"/>
  <c r="F22" i="7" a="1"/>
  <c r="F22" i="7" s="1"/>
  <c r="F23" i="7" a="1"/>
  <c r="F23" i="7"/>
  <c r="F24" i="7" a="1"/>
  <c r="F24" i="7"/>
  <c r="F26" i="7" a="1"/>
  <c r="F26" i="7"/>
  <c r="F27" i="7" a="1"/>
  <c r="F27" i="7"/>
  <c r="F28" i="7" a="1"/>
  <c r="F28" i="7"/>
  <c r="F29" i="7" a="1"/>
  <c r="F29" i="7"/>
  <c r="F30" i="7" a="1"/>
  <c r="F30" i="7"/>
  <c r="F31" i="7" a="1"/>
  <c r="F31" i="7" s="1"/>
  <c r="F36" i="7" a="1"/>
  <c r="F36" i="7"/>
  <c r="F37" i="7" a="1"/>
  <c r="F37" i="7"/>
  <c r="F39" i="7" a="1"/>
  <c r="F39" i="7"/>
  <c r="F40" i="7" a="1"/>
  <c r="F40" i="7"/>
  <c r="D5" i="7" a="1"/>
  <c r="D5" i="7" s="1"/>
  <c r="F5" i="7" s="1" a="1"/>
  <c r="F5" i="7" s="1"/>
  <c r="D6" i="7" a="1"/>
  <c r="D6" i="7"/>
  <c r="F6" i="7" s="1" a="1"/>
  <c r="F6" i="7" s="1"/>
  <c r="D7" i="7" a="1"/>
  <c r="D7" i="7"/>
  <c r="F7" i="7" s="1" a="1"/>
  <c r="F7" i="7" s="1"/>
  <c r="D8" i="7" a="1"/>
  <c r="D8" i="7" s="1"/>
  <c r="F8" i="7" s="1" a="1"/>
  <c r="F8" i="7" s="1"/>
  <c r="D9" i="7" a="1"/>
  <c r="D9" i="7" s="1"/>
  <c r="F9" i="7" s="1" a="1"/>
  <c r="F9" i="7" s="1"/>
  <c r="D10" i="7" a="1"/>
  <c r="D10" i="7" s="1"/>
  <c r="D11" i="7" a="1"/>
  <c r="D11" i="7"/>
  <c r="D12" i="7" a="1"/>
  <c r="D12" i="7"/>
  <c r="F12" i="7" s="1" a="1"/>
  <c r="F12" i="7" s="1"/>
  <c r="D13" i="7" a="1"/>
  <c r="D13" i="7"/>
  <c r="D14" i="7" a="1"/>
  <c r="D14" i="7" s="1"/>
  <c r="F14" i="7" s="1" a="1"/>
  <c r="F14" i="7" s="1"/>
  <c r="D15" i="7" a="1"/>
  <c r="D15" i="7"/>
  <c r="D16" i="7" a="1"/>
  <c r="D16" i="7"/>
  <c r="D17" i="7" a="1"/>
  <c r="D17" i="7" s="1"/>
  <c r="D18" i="7" a="1"/>
  <c r="D18" i="7"/>
  <c r="F18" i="7" s="1" a="1"/>
  <c r="F18" i="7" s="1"/>
  <c r="D19" i="7" a="1"/>
  <c r="D19" i="7"/>
  <c r="F19" i="7" s="1" a="1"/>
  <c r="F19" i="7" s="1"/>
  <c r="D20" i="7" a="1"/>
  <c r="D20" i="7"/>
  <c r="F20" i="7" s="1" a="1"/>
  <c r="F20" i="7" s="1"/>
  <c r="D21" i="7" a="1"/>
  <c r="D21" i="7" s="1"/>
  <c r="F21" i="7" s="1" a="1"/>
  <c r="F21" i="7" s="1"/>
  <c r="D22" i="7" a="1"/>
  <c r="D22" i="7" s="1"/>
  <c r="D23" i="7" a="1"/>
  <c r="D23" i="7"/>
  <c r="D24" i="7" a="1"/>
  <c r="D24" i="7"/>
  <c r="D25" i="7" a="1"/>
  <c r="D25" i="7"/>
  <c r="F25" i="7" s="1" a="1"/>
  <c r="F25" i="7" s="1"/>
  <c r="D26" i="7" a="1"/>
  <c r="D26" i="7"/>
  <c r="D27" i="7" a="1"/>
  <c r="D27" i="7" s="1"/>
  <c r="D28" i="7" a="1"/>
  <c r="D28" i="7" s="1"/>
  <c r="D29" i="7" a="1"/>
  <c r="D29" i="7" s="1"/>
  <c r="D30" i="7" a="1"/>
  <c r="D30" i="7"/>
  <c r="D31" i="7" a="1"/>
  <c r="D31" i="7"/>
  <c r="D32" i="7" a="1"/>
  <c r="D32" i="7"/>
  <c r="F32" i="7" s="1" a="1"/>
  <c r="F32" i="7" s="1"/>
  <c r="D33" i="7" a="1"/>
  <c r="D33" i="7"/>
  <c r="F33" i="7" s="1" a="1"/>
  <c r="F33" i="7" s="1"/>
  <c r="D34" i="7" a="1"/>
  <c r="D34" i="7" s="1"/>
  <c r="F34" i="7" s="1" a="1"/>
  <c r="F34" i="7" s="1"/>
  <c r="D35" i="7" a="1"/>
  <c r="D35" i="7"/>
  <c r="F35" i="7" s="1" a="1"/>
  <c r="F35" i="7" s="1"/>
  <c r="D36" i="7" a="1"/>
  <c r="D36" i="7"/>
  <c r="D37" i="7" a="1"/>
  <c r="D37" i="7"/>
  <c r="D38" i="7" a="1"/>
  <c r="D38" i="7"/>
  <c r="F38" i="7" s="1" a="1"/>
  <c r="F38" i="7" s="1"/>
  <c r="D39" i="7" a="1"/>
  <c r="D39" i="7"/>
  <c r="D40" i="7" a="1"/>
  <c r="D40" i="7"/>
  <c r="D4" i="7" a="1"/>
  <c r="D4" i="7" s="1"/>
  <c r="F4" i="7" s="1" a="1"/>
  <c r="F4" i="7" s="1"/>
  <c r="C36" i="7" a="1"/>
  <c r="C36" i="7"/>
  <c r="C37" i="7" a="1"/>
  <c r="C37" i="7"/>
  <c r="C38" i="7" a="1"/>
  <c r="C38" i="7"/>
  <c r="C39" i="7" a="1"/>
  <c r="C39" i="7"/>
  <c r="C40" i="7" a="1"/>
  <c r="C40" i="7"/>
  <c r="C5" i="7" a="1"/>
  <c r="C5" i="7"/>
  <c r="C6" i="7" a="1"/>
  <c r="C6" i="7"/>
  <c r="C7" i="7" a="1"/>
  <c r="C7" i="7" s="1"/>
  <c r="C8" i="7" a="1"/>
  <c r="C8" i="7"/>
  <c r="C9" i="7" a="1"/>
  <c r="C9" i="7"/>
  <c r="C10" i="7" a="1"/>
  <c r="C10" i="7"/>
  <c r="C11" i="7" a="1"/>
  <c r="C11" i="7"/>
  <c r="C12" i="7" a="1"/>
  <c r="C12" i="7"/>
  <c r="C13" i="7" a="1"/>
  <c r="C13" i="7"/>
  <c r="C14" i="7" a="1"/>
  <c r="C14" i="7"/>
  <c r="C15" i="7" a="1"/>
  <c r="C15" i="7"/>
  <c r="C16" i="7" a="1"/>
  <c r="C16" i="7"/>
  <c r="C17" i="7" a="1"/>
  <c r="C17" i="7"/>
  <c r="C18" i="7" a="1"/>
  <c r="C18" i="7" s="1"/>
  <c r="C19" i="7" a="1"/>
  <c r="C19" i="7" s="1"/>
  <c r="C20" i="7" a="1"/>
  <c r="C20" i="7"/>
  <c r="C21" i="7" a="1"/>
  <c r="C21" i="7"/>
  <c r="C22" i="7" a="1"/>
  <c r="C22" i="7"/>
  <c r="C23" i="7" a="1"/>
  <c r="C23" i="7"/>
  <c r="C24" i="7" a="1"/>
  <c r="C24" i="7" s="1"/>
  <c r="C25" i="7" a="1"/>
  <c r="C25" i="7"/>
  <c r="C26" i="7" a="1"/>
  <c r="C26" i="7"/>
  <c r="C27" i="7" a="1"/>
  <c r="C27" i="7"/>
  <c r="C28" i="7" a="1"/>
  <c r="C28" i="7"/>
  <c r="C29" i="7" a="1"/>
  <c r="C29" i="7"/>
  <c r="C30" i="7" a="1"/>
  <c r="C30" i="7"/>
  <c r="C31" i="7" a="1"/>
  <c r="C31" i="7" s="1"/>
  <c r="C32" i="7" a="1"/>
  <c r="C32" i="7" s="1"/>
  <c r="C33" i="7" a="1"/>
  <c r="C33" i="7"/>
  <c r="C34" i="7" a="1"/>
  <c r="C34" i="7"/>
  <c r="C35" i="7" a="1"/>
  <c r="C35" i="7"/>
  <c r="C4" i="7" a="1"/>
  <c r="C4" i="7" s="1"/>
  <c r="D5" i="5" a="1"/>
  <c r="D5" i="5"/>
  <c r="D6" i="5" a="1"/>
  <c r="D6" i="5"/>
  <c r="D7" i="5" a="1"/>
  <c r="D7" i="5"/>
  <c r="D8" i="5" a="1"/>
  <c r="D8" i="5"/>
  <c r="D9" i="5" a="1"/>
  <c r="D9" i="5" s="1"/>
  <c r="D10" i="5" a="1"/>
  <c r="D10" i="5"/>
  <c r="D11" i="5" a="1"/>
  <c r="D11" i="5"/>
  <c r="D12" i="5" a="1"/>
  <c r="D12" i="5"/>
  <c r="D13" i="5" a="1"/>
  <c r="D13" i="5"/>
  <c r="D14" i="5" a="1"/>
  <c r="D14" i="5"/>
  <c r="D15" i="5" a="1"/>
  <c r="D15" i="5"/>
  <c r="D16" i="5" a="1"/>
  <c r="D16" i="5"/>
  <c r="D17" i="5" a="1"/>
  <c r="D17" i="5"/>
  <c r="D18" i="5" a="1"/>
  <c r="D18" i="5"/>
  <c r="D19" i="5" a="1"/>
  <c r="D19" i="5"/>
  <c r="D20" i="5" a="1"/>
  <c r="D20" i="5"/>
  <c r="D21" i="5" a="1"/>
  <c r="D21" i="5" s="1"/>
  <c r="N21" i="5" s="1" a="1"/>
  <c r="N21" i="5" s="1"/>
  <c r="D22" i="5" a="1"/>
  <c r="D22" i="5" s="1"/>
  <c r="D23" i="5" a="1"/>
  <c r="D23" i="5"/>
  <c r="D24" i="5" a="1"/>
  <c r="D24" i="5"/>
  <c r="D25" i="5" a="1"/>
  <c r="D25" i="5"/>
  <c r="D26" i="5" a="1"/>
  <c r="D26" i="5"/>
  <c r="D27" i="5" a="1"/>
  <c r="D27" i="5"/>
  <c r="D28" i="5" a="1"/>
  <c r="D28" i="5"/>
  <c r="D29" i="5" a="1"/>
  <c r="D29" i="5"/>
  <c r="D30" i="5" a="1"/>
  <c r="D30" i="5"/>
  <c r="D31" i="5" a="1"/>
  <c r="D31" i="5"/>
  <c r="D32" i="5" a="1"/>
  <c r="D32" i="5"/>
  <c r="D33" i="5" a="1"/>
  <c r="D33" i="5" s="1"/>
  <c r="N33" i="5" s="1" a="1"/>
  <c r="N33" i="5" s="1"/>
  <c r="D34" i="5" a="1"/>
  <c r="D34" i="5"/>
  <c r="D35" i="5" a="1"/>
  <c r="D35" i="5"/>
  <c r="D36" i="5" a="1"/>
  <c r="D36" i="5"/>
  <c r="D37" i="5" a="1"/>
  <c r="D37" i="5"/>
  <c r="D38" i="5" a="1"/>
  <c r="D38" i="5"/>
  <c r="D39" i="5" a="1"/>
  <c r="D39" i="5"/>
  <c r="D40" i="5" a="1"/>
  <c r="D40" i="5"/>
  <c r="D41" i="5" a="1"/>
  <c r="D41" i="5"/>
  <c r="D42" i="5" a="1"/>
  <c r="D42" i="5"/>
  <c r="D43" i="5" a="1"/>
  <c r="D43" i="5"/>
  <c r="D44" i="5" a="1"/>
  <c r="D44" i="5"/>
  <c r="D45" i="5" a="1"/>
  <c r="D45" i="5" s="1"/>
  <c r="N45" i="5" s="1" a="1"/>
  <c r="N45" i="5" s="1"/>
  <c r="D46" i="5" a="1"/>
  <c r="D46" i="5"/>
  <c r="D47" i="5" a="1"/>
  <c r="D47" i="5"/>
  <c r="D48" i="5" a="1"/>
  <c r="D48" i="5"/>
  <c r="D49" i="5" a="1"/>
  <c r="D49" i="5"/>
  <c r="D50" i="5" a="1"/>
  <c r="D50" i="5"/>
  <c r="D51" i="5" a="1"/>
  <c r="D51" i="5"/>
  <c r="D52" i="5" a="1"/>
  <c r="D52" i="5"/>
  <c r="D53" i="5" a="1"/>
  <c r="D53" i="5"/>
  <c r="D54" i="5" a="1"/>
  <c r="D54" i="5"/>
  <c r="D55" i="5" a="1"/>
  <c r="D55" i="5"/>
  <c r="D56" i="5" a="1"/>
  <c r="D56" i="5"/>
  <c r="D57" i="5" a="1"/>
  <c r="D57" i="5" s="1"/>
  <c r="N57" i="5" s="1" a="1"/>
  <c r="N57" i="5" s="1"/>
  <c r="D58" i="5" a="1"/>
  <c r="D58" i="5"/>
  <c r="D59" i="5" a="1"/>
  <c r="D59" i="5"/>
  <c r="N59" i="5" s="1" a="1"/>
  <c r="N59" i="5" s="1"/>
  <c r="D60" i="5" a="1"/>
  <c r="D60" i="5"/>
  <c r="N60" i="5" s="1" a="1"/>
  <c r="N60" i="5" s="1"/>
  <c r="D61" i="5" a="1"/>
  <c r="D61" i="5"/>
  <c r="D62" i="5" a="1"/>
  <c r="D62" i="5"/>
  <c r="D63" i="5" a="1"/>
  <c r="D63" i="5"/>
  <c r="D64" i="5" a="1"/>
  <c r="D64" i="5"/>
  <c r="D65" i="5" a="1"/>
  <c r="D65" i="5"/>
  <c r="D66" i="5" a="1"/>
  <c r="D66" i="5"/>
  <c r="D67" i="5" a="1"/>
  <c r="D67" i="5"/>
  <c r="N67" i="5" s="1" a="1"/>
  <c r="N67" i="5" s="1"/>
  <c r="D68" i="5" a="1"/>
  <c r="D68" i="5"/>
  <c r="D69" i="5" a="1"/>
  <c r="D69" i="5" s="1"/>
  <c r="N69" i="5" s="1" a="1"/>
  <c r="N69" i="5" s="1"/>
  <c r="D70" i="5" a="1"/>
  <c r="D70" i="5"/>
  <c r="D71" i="5" a="1"/>
  <c r="D71" i="5"/>
  <c r="D72" i="5" a="1"/>
  <c r="D72" i="5" s="1"/>
  <c r="D73" i="5" a="1"/>
  <c r="D73" i="5"/>
  <c r="D74" i="5" a="1"/>
  <c r="D74" i="5"/>
  <c r="D75" i="5" a="1"/>
  <c r="D75" i="5"/>
  <c r="D76" i="5" a="1"/>
  <c r="D76" i="5"/>
  <c r="D77" i="5" a="1"/>
  <c r="D77" i="5"/>
  <c r="D78" i="5" a="1"/>
  <c r="D78" i="5"/>
  <c r="D79" i="5" a="1"/>
  <c r="D79" i="5"/>
  <c r="D80" i="5" a="1"/>
  <c r="D80" i="5"/>
  <c r="D81" i="5" a="1"/>
  <c r="D81" i="5" s="1"/>
  <c r="D82" i="5" a="1"/>
  <c r="D82" i="5"/>
  <c r="D83" i="5" a="1"/>
  <c r="D83" i="5"/>
  <c r="D84" i="5" a="1"/>
  <c r="D84" i="5"/>
  <c r="D85" i="5" a="1"/>
  <c r="D85" i="5"/>
  <c r="D86" i="5" a="1"/>
  <c r="D86" i="5"/>
  <c r="D87" i="5" a="1"/>
  <c r="D87" i="5"/>
  <c r="D88" i="5" a="1"/>
  <c r="D88" i="5"/>
  <c r="D89" i="5" a="1"/>
  <c r="D89" i="5"/>
  <c r="D90" i="5" a="1"/>
  <c r="D90" i="5"/>
  <c r="D91" i="5" a="1"/>
  <c r="D91" i="5"/>
  <c r="D92" i="5" a="1"/>
  <c r="D92" i="5"/>
  <c r="D93" i="5" a="1"/>
  <c r="D93" i="5" s="1"/>
  <c r="D94" i="5" a="1"/>
  <c r="D94" i="5"/>
  <c r="D95" i="5" a="1"/>
  <c r="D95" i="5"/>
  <c r="D96" i="5" a="1"/>
  <c r="D96" i="5"/>
  <c r="D97" i="5" a="1"/>
  <c r="D97" i="5"/>
  <c r="D98" i="5" a="1"/>
  <c r="D98" i="5"/>
  <c r="D99" i="5" a="1"/>
  <c r="D99" i="5"/>
  <c r="D100" i="5" a="1"/>
  <c r="D100" i="5"/>
  <c r="D101" i="5" a="1"/>
  <c r="D101" i="5"/>
  <c r="D102" i="5" a="1"/>
  <c r="D102" i="5"/>
  <c r="D103" i="5" a="1"/>
  <c r="D103" i="5"/>
  <c r="N19" i="5" a="1"/>
  <c r="N19" i="5" s="1"/>
  <c r="D4" i="5" a="1"/>
  <c r="D4" i="5" s="1"/>
  <c r="E5" i="5" a="1"/>
  <c r="E5" i="5" s="1"/>
  <c r="K5" i="5" s="1" a="1"/>
  <c r="K5" i="5" s="1"/>
  <c r="E6" i="5" a="1"/>
  <c r="E6" i="5"/>
  <c r="E7" i="5" a="1"/>
  <c r="E7" i="5"/>
  <c r="E8" i="5" a="1"/>
  <c r="E8" i="5"/>
  <c r="E9" i="5" a="1"/>
  <c r="E9" i="5"/>
  <c r="K9" i="5" s="1" a="1"/>
  <c r="K9" i="5" s="1"/>
  <c r="E10" i="5" a="1"/>
  <c r="E10" i="5"/>
  <c r="K10" i="5" s="1" a="1"/>
  <c r="K10" i="5" s="1"/>
  <c r="E11" i="5" a="1"/>
  <c r="E11" i="5"/>
  <c r="E12" i="5" a="1"/>
  <c r="E12" i="5"/>
  <c r="E13" i="5" a="1"/>
  <c r="E13" i="5"/>
  <c r="E14" i="5" a="1"/>
  <c r="E14" i="5"/>
  <c r="K14" i="5" s="1" a="1"/>
  <c r="K14" i="5" s="1"/>
  <c r="E15" i="5" a="1"/>
  <c r="E15" i="5"/>
  <c r="K15" i="5" s="1" a="1"/>
  <c r="K15" i="5" s="1"/>
  <c r="E16" i="5" a="1"/>
  <c r="E16" i="5" s="1"/>
  <c r="K16" i="5" s="1" a="1"/>
  <c r="K16" i="5" s="1"/>
  <c r="E17" i="5" a="1"/>
  <c r="E17" i="5" s="1"/>
  <c r="K17" i="5" s="1" a="1"/>
  <c r="K17" i="5" s="1"/>
  <c r="E18" i="5" a="1"/>
  <c r="E18" i="5"/>
  <c r="E19" i="5" a="1"/>
  <c r="E19" i="5"/>
  <c r="K19" i="5" s="1" a="1"/>
  <c r="K19" i="5" s="1"/>
  <c r="E20" i="5" a="1"/>
  <c r="E20" i="5"/>
  <c r="K20" i="5" s="1" a="1"/>
  <c r="K20" i="5" s="1"/>
  <c r="E21" i="5" a="1"/>
  <c r="E21" i="5"/>
  <c r="K21" i="5" s="1" a="1"/>
  <c r="K21" i="5" s="1"/>
  <c r="E22" i="5" a="1"/>
  <c r="E22" i="5"/>
  <c r="K22" i="5" s="1" a="1"/>
  <c r="K22" i="5" s="1"/>
  <c r="E23" i="5" a="1"/>
  <c r="E23" i="5"/>
  <c r="E24" i="5" a="1"/>
  <c r="E24" i="5"/>
  <c r="E25" i="5" a="1"/>
  <c r="E25" i="5"/>
  <c r="E26" i="5" a="1"/>
  <c r="E26" i="5"/>
  <c r="K26" i="5" s="1" a="1"/>
  <c r="K26" i="5" s="1"/>
  <c r="E27" i="5" a="1"/>
  <c r="E27" i="5"/>
  <c r="K27" i="5" s="1" a="1"/>
  <c r="K27" i="5" s="1"/>
  <c r="E28" i="5" a="1"/>
  <c r="E28" i="5"/>
  <c r="K28" i="5" s="1" a="1"/>
  <c r="K28" i="5" s="1"/>
  <c r="E29" i="5" a="1"/>
  <c r="E29" i="5" s="1"/>
  <c r="K29" i="5" s="1" a="1"/>
  <c r="K29" i="5" s="1"/>
  <c r="E30" i="5" a="1"/>
  <c r="E30" i="5"/>
  <c r="E31" i="5" a="1"/>
  <c r="E31" i="5"/>
  <c r="E32" i="5" a="1"/>
  <c r="E32" i="5"/>
  <c r="E33" i="5" a="1"/>
  <c r="E33" i="5"/>
  <c r="E34" i="5" a="1"/>
  <c r="E34" i="5"/>
  <c r="E35" i="5" a="1"/>
  <c r="E35" i="5"/>
  <c r="E36" i="5" a="1"/>
  <c r="E36" i="5"/>
  <c r="K36" i="5" s="1" a="1"/>
  <c r="K36" i="5" s="1"/>
  <c r="E37" i="5" a="1"/>
  <c r="E37" i="5"/>
  <c r="K37" i="5" s="1" a="1"/>
  <c r="K37" i="5" s="1"/>
  <c r="E38" i="5" a="1"/>
  <c r="E38" i="5"/>
  <c r="K38" i="5" s="1" a="1"/>
  <c r="K38" i="5" s="1"/>
  <c r="E39" i="5" a="1"/>
  <c r="E39" i="5"/>
  <c r="K39" i="5" s="1" a="1"/>
  <c r="K39" i="5" s="1"/>
  <c r="E40" i="5" a="1"/>
  <c r="E40" i="5"/>
  <c r="K40" i="5" s="1" a="1"/>
  <c r="K40" i="5" s="1"/>
  <c r="E41" i="5" a="1"/>
  <c r="E41" i="5" s="1"/>
  <c r="K41" i="5" s="1" a="1"/>
  <c r="K41" i="5" s="1"/>
  <c r="E42" i="5" a="1"/>
  <c r="E42" i="5"/>
  <c r="K42" i="5" s="1" a="1"/>
  <c r="K42" i="5" s="1"/>
  <c r="E43" i="5" a="1"/>
  <c r="E43" i="5"/>
  <c r="K43" i="5" s="1" a="1"/>
  <c r="K43" i="5" s="1"/>
  <c r="E44" i="5" a="1"/>
  <c r="E44" i="5"/>
  <c r="K44" i="5" s="1" a="1"/>
  <c r="K44" i="5" s="1"/>
  <c r="E45" i="5" a="1"/>
  <c r="E45" i="5"/>
  <c r="K45" i="5" s="1" a="1"/>
  <c r="K45" i="5" s="1"/>
  <c r="E46" i="5" a="1"/>
  <c r="E46" i="5"/>
  <c r="K46" i="5" s="1" a="1"/>
  <c r="K46" i="5" s="1"/>
  <c r="E47" i="5" a="1"/>
  <c r="E47" i="5"/>
  <c r="E48" i="5" a="1"/>
  <c r="E48" i="5"/>
  <c r="E49" i="5" a="1"/>
  <c r="E49" i="5"/>
  <c r="K49" i="5" s="1" a="1"/>
  <c r="K49" i="5" s="1"/>
  <c r="E50" i="5" a="1"/>
  <c r="E50" i="5"/>
  <c r="K50" i="5" s="1" a="1"/>
  <c r="K50" i="5" s="1"/>
  <c r="E51" i="5" a="1"/>
  <c r="E51" i="5"/>
  <c r="K51" i="5" s="1" a="1"/>
  <c r="K51" i="5" s="1"/>
  <c r="E52" i="5" a="1"/>
  <c r="E52" i="5"/>
  <c r="K52" i="5" s="1" a="1"/>
  <c r="K52" i="5" s="1"/>
  <c r="E53" i="5" a="1"/>
  <c r="E53" i="5" s="1"/>
  <c r="K53" i="5" s="1" a="1"/>
  <c r="K53" i="5" s="1"/>
  <c r="E54" i="5" a="1"/>
  <c r="E54" i="5"/>
  <c r="E55" i="5" a="1"/>
  <c r="E55" i="5"/>
  <c r="K55" i="5" s="1" a="1"/>
  <c r="K55" i="5" s="1"/>
  <c r="E56" i="5" a="1"/>
  <c r="E56" i="5"/>
  <c r="E57" i="5" a="1"/>
  <c r="E57" i="5"/>
  <c r="E58" i="5" a="1"/>
  <c r="E58" i="5"/>
  <c r="E59" i="5" a="1"/>
  <c r="E59" i="5"/>
  <c r="E60" i="5" a="1"/>
  <c r="E60" i="5"/>
  <c r="E61" i="5" a="1"/>
  <c r="E61" i="5"/>
  <c r="K61" i="5" s="1" a="1"/>
  <c r="K61" i="5" s="1"/>
  <c r="E62" i="5" a="1"/>
  <c r="E62" i="5"/>
  <c r="K62" i="5" s="1" a="1"/>
  <c r="K62" i="5" s="1"/>
  <c r="E63" i="5" a="1"/>
  <c r="E63" i="5"/>
  <c r="K63" i="5" s="1" a="1"/>
  <c r="K63" i="5" s="1"/>
  <c r="E64" i="5" a="1"/>
  <c r="E64" i="5"/>
  <c r="K64" i="5" s="1" a="1"/>
  <c r="K64" i="5" s="1"/>
  <c r="E65" i="5" a="1"/>
  <c r="E65" i="5" s="1"/>
  <c r="K65" i="5" s="1" a="1"/>
  <c r="K65" i="5" s="1"/>
  <c r="E66" i="5" a="1"/>
  <c r="E66" i="5"/>
  <c r="E67" i="5" a="1"/>
  <c r="E67" i="5"/>
  <c r="E68" i="5" a="1"/>
  <c r="E68" i="5"/>
  <c r="E69" i="5" a="1"/>
  <c r="E69" i="5"/>
  <c r="E70" i="5" a="1"/>
  <c r="E70" i="5"/>
  <c r="K70" i="5" s="1" a="1"/>
  <c r="K70" i="5" s="1"/>
  <c r="E71" i="5" a="1"/>
  <c r="E71" i="5"/>
  <c r="E72" i="5" a="1"/>
  <c r="E72" i="5"/>
  <c r="E73" i="5" a="1"/>
  <c r="E73" i="5"/>
  <c r="K73" i="5" s="1" a="1"/>
  <c r="K73" i="5" s="1"/>
  <c r="E74" i="5" a="1"/>
  <c r="E74" i="5"/>
  <c r="K74" i="5" s="1" a="1"/>
  <c r="K74" i="5" s="1"/>
  <c r="E75" i="5" a="1"/>
  <c r="E75" i="5"/>
  <c r="K75" i="5" s="1" a="1"/>
  <c r="K75" i="5" s="1"/>
  <c r="E76" i="5" a="1"/>
  <c r="E76" i="5"/>
  <c r="K76" i="5" s="1" a="1"/>
  <c r="K76" i="5" s="1"/>
  <c r="E77" i="5" a="1"/>
  <c r="E77" i="5" s="1"/>
  <c r="K77" i="5" s="1" a="1"/>
  <c r="K77" i="5" s="1"/>
  <c r="E78" i="5" a="1"/>
  <c r="E78" i="5" s="1"/>
  <c r="K78" i="5" s="1" a="1"/>
  <c r="K78" i="5" s="1"/>
  <c r="E79" i="5" a="1"/>
  <c r="E79" i="5"/>
  <c r="E80" i="5" a="1"/>
  <c r="E80" i="5"/>
  <c r="E81" i="5" a="1"/>
  <c r="E81" i="5"/>
  <c r="K81" i="5" s="1" a="1"/>
  <c r="K81" i="5" s="1"/>
  <c r="E82" i="5" a="1"/>
  <c r="E82" i="5"/>
  <c r="K82" i="5" s="1" a="1"/>
  <c r="K82" i="5" s="1"/>
  <c r="E83" i="5" a="1"/>
  <c r="E83" i="5"/>
  <c r="E84" i="5" a="1"/>
  <c r="E84" i="5"/>
  <c r="K84" i="5" s="1" a="1"/>
  <c r="K84" i="5" s="1"/>
  <c r="E85" i="5" a="1"/>
  <c r="E85" i="5"/>
  <c r="K85" i="5" s="1" a="1"/>
  <c r="K85" i="5" s="1"/>
  <c r="E86" i="5" a="1"/>
  <c r="E86" i="5"/>
  <c r="K86" i="5" s="1" a="1"/>
  <c r="K86" i="5" s="1"/>
  <c r="E87" i="5" a="1"/>
  <c r="E87" i="5"/>
  <c r="K87" i="5" s="1" a="1"/>
  <c r="K87" i="5" s="1"/>
  <c r="E88" i="5" a="1"/>
  <c r="E88" i="5"/>
  <c r="K88" i="5" s="1" a="1"/>
  <c r="K88" i="5" s="1"/>
  <c r="E89" i="5" a="1"/>
  <c r="E89" i="5" s="1"/>
  <c r="K89" i="5" s="1" a="1"/>
  <c r="K89" i="5" s="1"/>
  <c r="E90" i="5" a="1"/>
  <c r="E90" i="5"/>
  <c r="E91" i="5" a="1"/>
  <c r="E91" i="5"/>
  <c r="K91" i="5" s="1" a="1"/>
  <c r="K91" i="5" s="1"/>
  <c r="E92" i="5" a="1"/>
  <c r="E92" i="5"/>
  <c r="K92" i="5" s="1" a="1"/>
  <c r="K92" i="5" s="1"/>
  <c r="E93" i="5" a="1"/>
  <c r="E93" i="5"/>
  <c r="K93" i="5" s="1" a="1"/>
  <c r="K93" i="5" s="1"/>
  <c r="E94" i="5" a="1"/>
  <c r="E94" i="5"/>
  <c r="K94" i="5" s="1" a="1"/>
  <c r="K94" i="5" s="1"/>
  <c r="E95" i="5" a="1"/>
  <c r="E95" i="5"/>
  <c r="E96" i="5" a="1"/>
  <c r="E96" i="5"/>
  <c r="K96" i="5" s="1" a="1"/>
  <c r="K96" i="5" s="1"/>
  <c r="E97" i="5" a="1"/>
  <c r="E97" i="5"/>
  <c r="K97" i="5" s="1" a="1"/>
  <c r="K97" i="5" s="1"/>
  <c r="E98" i="5" a="1"/>
  <c r="E98" i="5"/>
  <c r="K98" i="5" s="1" a="1"/>
  <c r="K98" i="5" s="1"/>
  <c r="E99" i="5" a="1"/>
  <c r="E99" i="5"/>
  <c r="K99" i="5" s="1" a="1"/>
  <c r="K99" i="5" s="1"/>
  <c r="E100" i="5" a="1"/>
  <c r="E100" i="5"/>
  <c r="K100" i="5" s="1" a="1"/>
  <c r="K100" i="5" s="1"/>
  <c r="E101" i="5" a="1"/>
  <c r="E101" i="5" s="1"/>
  <c r="K101" i="5" s="1" a="1"/>
  <c r="K101" i="5" s="1"/>
  <c r="E102" i="5" a="1"/>
  <c r="E102" i="5"/>
  <c r="E103" i="5" a="1"/>
  <c r="E103" i="5"/>
  <c r="E104" i="5" a="1"/>
  <c r="E104" i="5"/>
  <c r="E4" i="5" a="1"/>
  <c r="E4" i="5" s="1"/>
  <c r="K4" i="5" s="1" a="1"/>
  <c r="K4" i="5" s="1"/>
  <c r="K12" i="5" a="1"/>
  <c r="K12" i="5" s="1"/>
  <c r="K13" i="5" a="1"/>
  <c r="K13" i="5" s="1"/>
  <c r="K23" i="5" a="1"/>
  <c r="K23" i="5" s="1"/>
  <c r="K24" i="5" a="1"/>
  <c r="K24" i="5" s="1"/>
  <c r="K25" i="5" a="1"/>
  <c r="K25" i="5" s="1"/>
  <c r="K34" i="5" a="1"/>
  <c r="K34" i="5" s="1"/>
  <c r="K47" i="5" a="1"/>
  <c r="K47" i="5" s="1"/>
  <c r="K48" i="5" a="1"/>
  <c r="K48" i="5" s="1"/>
  <c r="K60" i="5" a="1"/>
  <c r="K60" i="5" s="1"/>
  <c r="K67" i="5" a="1"/>
  <c r="K67" i="5" s="1"/>
  <c r="K71" i="5" a="1"/>
  <c r="K71" i="5" s="1"/>
  <c r="K72" i="5" a="1"/>
  <c r="K72" i="5" s="1"/>
  <c r="K83" i="5" a="1"/>
  <c r="K83" i="5" s="1"/>
  <c r="K95" i="5" a="1"/>
  <c r="K95" i="5" s="1"/>
  <c r="K102" i="5" a="1"/>
  <c r="K102" i="5" s="1"/>
  <c r="K103" i="5" a="1"/>
  <c r="K103" i="5" s="1"/>
  <c r="K6" i="5" a="1"/>
  <c r="K6" i="5" s="1"/>
  <c r="K7" i="5" a="1"/>
  <c r="K7" i="5" s="1"/>
  <c r="K8" i="5" a="1"/>
  <c r="K8" i="5" s="1"/>
  <c r="K11" i="5" a="1"/>
  <c r="K11" i="5" s="1"/>
  <c r="K18" i="5" a="1"/>
  <c r="K18" i="5" s="1"/>
  <c r="K30" i="5" a="1"/>
  <c r="K30" i="5" s="1"/>
  <c r="K31" i="5" a="1"/>
  <c r="K31" i="5" s="1"/>
  <c r="K32" i="5" a="1"/>
  <c r="K32" i="5" s="1"/>
  <c r="K33" i="5" a="1"/>
  <c r="K33" i="5" s="1"/>
  <c r="K35" i="5" a="1"/>
  <c r="K35" i="5" s="1"/>
  <c r="K54" i="5" a="1"/>
  <c r="K54" i="5" s="1"/>
  <c r="K56" i="5" a="1"/>
  <c r="K56" i="5" s="1"/>
  <c r="K57" i="5" a="1"/>
  <c r="K57" i="5" s="1"/>
  <c r="K58" i="5" a="1"/>
  <c r="K58" i="5" s="1"/>
  <c r="K59" i="5" a="1"/>
  <c r="K59" i="5" s="1"/>
  <c r="K66" i="5" a="1"/>
  <c r="K66" i="5" s="1"/>
  <c r="K68" i="5" a="1"/>
  <c r="K68" i="5" s="1"/>
  <c r="K69" i="5" a="1"/>
  <c r="K69" i="5" s="1"/>
  <c r="K90" i="5" a="1"/>
  <c r="K90" i="5" s="1"/>
  <c r="C4" i="5" a="1"/>
  <c r="C4" i="5"/>
  <c r="C5" i="5" a="1"/>
  <c r="C5" i="5"/>
  <c r="C6" i="5" a="1"/>
  <c r="C6" i="5" s="1"/>
  <c r="C7" i="5" a="1"/>
  <c r="C7" i="5"/>
  <c r="C8" i="5" a="1"/>
  <c r="C8" i="5"/>
  <c r="C9" i="5" a="1"/>
  <c r="C9" i="5" s="1"/>
  <c r="C10" i="5" a="1"/>
  <c r="C10" i="5"/>
  <c r="C11" i="5" a="1"/>
  <c r="C11" i="5"/>
  <c r="C12" i="5" a="1"/>
  <c r="C12" i="5"/>
  <c r="C13" i="5" a="1"/>
  <c r="C13" i="5"/>
  <c r="C14" i="5" a="1"/>
  <c r="C14" i="5"/>
  <c r="C15" i="5" a="1"/>
  <c r="C15" i="5"/>
  <c r="C16" i="5" a="1"/>
  <c r="C16" i="5"/>
  <c r="C17" i="5" a="1"/>
  <c r="C17" i="5"/>
  <c r="C18" i="5" a="1"/>
  <c r="C18" i="5" s="1"/>
  <c r="C19" i="5" a="1"/>
  <c r="C19" i="5"/>
  <c r="C20" i="5" a="1"/>
  <c r="C20" i="5"/>
  <c r="C21" i="5" a="1"/>
  <c r="C21" i="5"/>
  <c r="C22" i="5" a="1"/>
  <c r="C22" i="5"/>
  <c r="C23" i="5" a="1"/>
  <c r="C23" i="5"/>
  <c r="C24" i="5" a="1"/>
  <c r="C24" i="5"/>
  <c r="C25" i="5" a="1"/>
  <c r="C25" i="5"/>
  <c r="C26" i="5" a="1"/>
  <c r="C26" i="5"/>
  <c r="C27" i="5" a="1"/>
  <c r="C27" i="5"/>
  <c r="C28" i="5" a="1"/>
  <c r="C28" i="5"/>
  <c r="C29" i="5" a="1"/>
  <c r="C29" i="5"/>
  <c r="C30" i="5" a="1"/>
  <c r="C30" i="5" s="1"/>
  <c r="C31" i="5" a="1"/>
  <c r="C31" i="5"/>
  <c r="C32" i="5" a="1"/>
  <c r="C32" i="5"/>
  <c r="C33" i="5" a="1"/>
  <c r="C33" i="5"/>
  <c r="C34" i="5" a="1"/>
  <c r="C34" i="5"/>
  <c r="C35" i="5" a="1"/>
  <c r="C35" i="5"/>
  <c r="C36" i="5" a="1"/>
  <c r="C36" i="5"/>
  <c r="C37" i="5" a="1"/>
  <c r="C37" i="5"/>
  <c r="C38" i="5" a="1"/>
  <c r="C38" i="5"/>
  <c r="C39" i="5" a="1"/>
  <c r="C39" i="5"/>
  <c r="C40" i="5" a="1"/>
  <c r="C40" i="5"/>
  <c r="C41" i="5" a="1"/>
  <c r="C41" i="5"/>
  <c r="C42" i="5" a="1"/>
  <c r="C42" i="5" s="1"/>
  <c r="C43" i="5" a="1"/>
  <c r="C43" i="5"/>
  <c r="C44" i="5" a="1"/>
  <c r="C44" i="5"/>
  <c r="C45" i="5" a="1"/>
  <c r="C45" i="5"/>
  <c r="C46" i="5" a="1"/>
  <c r="C46" i="5"/>
  <c r="C47" i="5" a="1"/>
  <c r="C47" i="5"/>
  <c r="C48" i="5" a="1"/>
  <c r="C48" i="5"/>
  <c r="C49" i="5" a="1"/>
  <c r="C49" i="5"/>
  <c r="C50" i="5" a="1"/>
  <c r="C50" i="5"/>
  <c r="C51" i="5" a="1"/>
  <c r="C51" i="5" s="1"/>
  <c r="C52" i="5" a="1"/>
  <c r="C52" i="5"/>
  <c r="C53" i="5" a="1"/>
  <c r="C53" i="5"/>
  <c r="C54" i="5" a="1"/>
  <c r="C54" i="5" s="1"/>
  <c r="N54" i="5" s="1" a="1"/>
  <c r="N54" i="5" s="1"/>
  <c r="C55" i="5" a="1"/>
  <c r="C55" i="5"/>
  <c r="C56" i="5" a="1"/>
  <c r="C56" i="5"/>
  <c r="C57" i="5" a="1"/>
  <c r="C57" i="5"/>
  <c r="C58" i="5" a="1"/>
  <c r="C58" i="5"/>
  <c r="C59" i="5" a="1"/>
  <c r="C59" i="5"/>
  <c r="C60" i="5" a="1"/>
  <c r="C60" i="5"/>
  <c r="C61" i="5" a="1"/>
  <c r="C61" i="5"/>
  <c r="N61" i="5" s="1" a="1"/>
  <c r="N61" i="5" s="1"/>
  <c r="C62" i="5" a="1"/>
  <c r="C62" i="5"/>
  <c r="N62" i="5" s="1" a="1"/>
  <c r="N62" i="5" s="1"/>
  <c r="C63" i="5" a="1"/>
  <c r="C63" i="5"/>
  <c r="C64" i="5" a="1"/>
  <c r="C64" i="5"/>
  <c r="C65" i="5" a="1"/>
  <c r="C65" i="5"/>
  <c r="C66" i="5" a="1"/>
  <c r="C66" i="5" s="1"/>
  <c r="C67" i="5" a="1"/>
  <c r="C67" i="5"/>
  <c r="C68" i="5" a="1"/>
  <c r="C68" i="5"/>
  <c r="C69" i="5" a="1"/>
  <c r="C69" i="5"/>
  <c r="C70" i="5" a="1"/>
  <c r="C70" i="5"/>
  <c r="C71" i="5" a="1"/>
  <c r="C71" i="5"/>
  <c r="C72" i="5" a="1"/>
  <c r="C72" i="5"/>
  <c r="C73" i="5" a="1"/>
  <c r="C73" i="5"/>
  <c r="C74" i="5" a="1"/>
  <c r="C74" i="5"/>
  <c r="C75" i="5" a="1"/>
  <c r="C75" i="5"/>
  <c r="C76" i="5" a="1"/>
  <c r="C76" i="5"/>
  <c r="C77" i="5" a="1"/>
  <c r="C77" i="5"/>
  <c r="C78" i="5" a="1"/>
  <c r="C78" i="5" s="1"/>
  <c r="C79" i="5" a="1"/>
  <c r="C79" i="5"/>
  <c r="C80" i="5" a="1"/>
  <c r="C80" i="5"/>
  <c r="C81" i="5" a="1"/>
  <c r="C81" i="5"/>
  <c r="C82" i="5" a="1"/>
  <c r="C82" i="5"/>
  <c r="C83" i="5" a="1"/>
  <c r="C83" i="5"/>
  <c r="C84" i="5" a="1"/>
  <c r="C84" i="5"/>
  <c r="C85" i="5" a="1"/>
  <c r="C85" i="5"/>
  <c r="C86" i="5" a="1"/>
  <c r="C86" i="5"/>
  <c r="C87" i="5" a="1"/>
  <c r="C87" i="5"/>
  <c r="C88" i="5" a="1"/>
  <c r="C88" i="5" s="1"/>
  <c r="C89" i="5" a="1"/>
  <c r="C89" i="5"/>
  <c r="C90" i="5" a="1"/>
  <c r="C90" i="5" s="1"/>
  <c r="C91" i="5" a="1"/>
  <c r="C91" i="5"/>
  <c r="C92" i="5" a="1"/>
  <c r="C92" i="5"/>
  <c r="C93" i="5" a="1"/>
  <c r="C93" i="5"/>
  <c r="C94" i="5" a="1"/>
  <c r="C94" i="5"/>
  <c r="C95" i="5" a="1"/>
  <c r="C95" i="5"/>
  <c r="C96" i="5" a="1"/>
  <c r="C96" i="5"/>
  <c r="C97" i="5" a="1"/>
  <c r="C97" i="5"/>
  <c r="C98" i="5" a="1"/>
  <c r="C98" i="5"/>
  <c r="C99" i="5" a="1"/>
  <c r="C99" i="5"/>
  <c r="C100" i="5" a="1"/>
  <c r="C100" i="5"/>
  <c r="C101" i="5" a="1"/>
  <c r="C101" i="5"/>
  <c r="C102" i="5" a="1"/>
  <c r="C102" i="5" s="1"/>
  <c r="C103" i="5" a="1"/>
  <c r="C103" i="5"/>
  <c r="N53" i="5" a="1"/>
  <c r="N53" i="5" s="1"/>
  <c r="N65" i="5" a="1"/>
  <c r="N65" i="5" s="1"/>
  <c r="N91" i="5" a="1"/>
  <c r="N91" i="5" s="1"/>
  <c r="N101" i="5" a="1"/>
  <c r="N101" i="5" s="1"/>
  <c r="K79" i="5" a="1"/>
  <c r="K79" i="5"/>
  <c r="K80" i="5" a="1"/>
  <c r="K80" i="5" s="1"/>
  <c r="N68" i="5" a="1"/>
  <c r="N68" i="5" s="1"/>
  <c r="N103" i="5" a="1"/>
  <c r="N103" i="5" s="1"/>
  <c r="F83" i="5"/>
  <c r="M83" i="5" a="1"/>
  <c r="M83" i="5" s="1"/>
  <c r="M84" i="5" a="1"/>
  <c r="M84" i="5" s="1"/>
  <c r="M85" i="5" a="1"/>
  <c r="M85" i="5" s="1"/>
  <c r="M86" i="5" a="1"/>
  <c r="M86" i="5" s="1"/>
  <c r="M87" i="5" a="1"/>
  <c r="M87" i="5" s="1"/>
  <c r="M68" i="5" a="1"/>
  <c r="M68" i="5" s="1"/>
  <c r="F68" i="5"/>
  <c r="F69" i="5"/>
  <c r="F70" i="5"/>
  <c r="F71" i="5"/>
  <c r="F72" i="5"/>
  <c r="F73" i="5"/>
  <c r="F74" i="5"/>
  <c r="F75" i="5"/>
  <c r="F76" i="5"/>
  <c r="F77" i="5"/>
  <c r="F78" i="5"/>
  <c r="F79" i="5"/>
  <c r="F80" i="5"/>
  <c r="F81" i="5"/>
  <c r="F82" i="5"/>
  <c r="F84" i="5"/>
  <c r="F85" i="5"/>
  <c r="F86" i="5"/>
  <c r="F87" i="5"/>
  <c r="F88" i="5"/>
  <c r="F89" i="5"/>
  <c r="F90" i="5"/>
  <c r="F91" i="5"/>
  <c r="F92" i="5"/>
  <c r="F93" i="5"/>
  <c r="F94" i="5"/>
  <c r="F95" i="5"/>
  <c r="F96" i="5"/>
  <c r="F97" i="5"/>
  <c r="F98" i="5"/>
  <c r="F67" i="5"/>
  <c r="B91" i="5"/>
  <c r="B92" i="5"/>
  <c r="B93" i="5"/>
  <c r="B94" i="5"/>
  <c r="B95" i="5"/>
  <c r="B96" i="5"/>
  <c r="B97" i="5"/>
  <c r="B98" i="5"/>
  <c r="B68" i="5"/>
  <c r="B69" i="5"/>
  <c r="B70" i="5"/>
  <c r="B71" i="5"/>
  <c r="B72" i="5"/>
  <c r="B73" i="5"/>
  <c r="B74" i="5"/>
  <c r="B75" i="5"/>
  <c r="B76" i="5"/>
  <c r="B77" i="5"/>
  <c r="B78" i="5"/>
  <c r="B79" i="5"/>
  <c r="B80" i="5"/>
  <c r="B81" i="5"/>
  <c r="B82" i="5"/>
  <c r="B83" i="5"/>
  <c r="B84" i="5"/>
  <c r="B85" i="5"/>
  <c r="B86" i="5"/>
  <c r="B87" i="5"/>
  <c r="B88" i="5"/>
  <c r="B89" i="5"/>
  <c r="B90" i="5"/>
  <c r="B67" i="5"/>
  <c r="A77" i="5"/>
  <c r="A78" i="5"/>
  <c r="M78" i="5" s="1" a="1"/>
  <c r="M78" i="5" s="1"/>
  <c r="A79" i="5"/>
  <c r="A80" i="5"/>
  <c r="A81" i="5"/>
  <c r="A82" i="5"/>
  <c r="A83" i="5"/>
  <c r="A84" i="5"/>
  <c r="A85" i="5"/>
  <c r="A86" i="5"/>
  <c r="A87" i="5"/>
  <c r="A88" i="5"/>
  <c r="M88" i="5" s="1" a="1"/>
  <c r="M88" i="5" s="1"/>
  <c r="A89" i="5"/>
  <c r="A90" i="5"/>
  <c r="M90" i="5" s="1" a="1"/>
  <c r="M90" i="5" s="1"/>
  <c r="A91" i="5"/>
  <c r="M91" i="5" s="1" a="1"/>
  <c r="M91" i="5" s="1"/>
  <c r="A92" i="5"/>
  <c r="M92" i="5" s="1" a="1"/>
  <c r="M92" i="5" s="1"/>
  <c r="A93" i="5"/>
  <c r="M93" i="5" s="1" a="1"/>
  <c r="M93" i="5" s="1"/>
  <c r="A94" i="5"/>
  <c r="A95" i="5"/>
  <c r="A96" i="5"/>
  <c r="A97" i="5"/>
  <c r="M97" i="5" s="1" a="1"/>
  <c r="M97" i="5" s="1"/>
  <c r="A98" i="5"/>
  <c r="N43" i="5" a="1"/>
  <c r="N43" i="5" s="1"/>
  <c r="N55" i="5" a="1"/>
  <c r="N55" i="5" s="1"/>
  <c r="A67" i="5"/>
  <c r="M67" i="5" s="1" a="1"/>
  <c r="M67" i="5" s="1"/>
  <c r="A68" i="5"/>
  <c r="A69" i="5"/>
  <c r="A70" i="5"/>
  <c r="A71" i="5"/>
  <c r="A72" i="5"/>
  <c r="A73" i="5"/>
  <c r="M73" i="5" s="1" a="1"/>
  <c r="M73" i="5" s="1"/>
  <c r="A74" i="5"/>
  <c r="A75" i="5"/>
  <c r="M75" i="5" s="1" a="1"/>
  <c r="M75" i="5" s="1"/>
  <c r="A76" i="5"/>
  <c r="N90" i="5" l="1" a="1"/>
  <c r="N90" i="5" s="1"/>
  <c r="N66" i="5" a="1"/>
  <c r="N66" i="5" s="1"/>
  <c r="N102" i="5" a="1"/>
  <c r="N102" i="5" s="1"/>
  <c r="N87" i="5" a="1"/>
  <c r="N87" i="5" s="1"/>
  <c r="N100" i="5" a="1"/>
  <c r="N100" i="5" s="1"/>
  <c r="N99" i="5" a="1"/>
  <c r="N99" i="5" s="1"/>
  <c r="N84" i="5" a="1"/>
  <c r="N84" i="5" s="1"/>
  <c r="N31" i="5" a="1"/>
  <c r="N31" i="5" s="1"/>
  <c r="N71" i="5" a="1"/>
  <c r="N71" i="5" s="1"/>
  <c r="N72" i="5" a="1"/>
  <c r="N72" i="5" s="1"/>
  <c r="N70" i="5" a="1"/>
  <c r="N70" i="5" s="1"/>
  <c r="N29" i="5" a="1"/>
  <c r="N29" i="5" s="1"/>
  <c r="N27" i="5" a="1"/>
  <c r="N27" i="5" s="1"/>
  <c r="N85" i="5" a="1"/>
  <c r="N85" i="5" s="1"/>
  <c r="N23" i="5" a="1"/>
  <c r="N23" i="5" s="1"/>
  <c r="N86" i="5" a="1"/>
  <c r="N86" i="5" s="1"/>
  <c r="N89" i="5" a="1"/>
  <c r="N89" i="5" s="1"/>
  <c r="N47" i="5" a="1"/>
  <c r="N47" i="5" s="1"/>
  <c r="M76" i="5" a="1"/>
  <c r="M76" i="5" s="1"/>
  <c r="M80" i="5" a="1"/>
  <c r="M80" i="5" s="1"/>
  <c r="N82" i="5" a="1"/>
  <c r="N82" i="5" s="1"/>
  <c r="M74" i="5" a="1"/>
  <c r="M74" i="5" s="1"/>
  <c r="M79" i="5" a="1"/>
  <c r="M79" i="5" s="1"/>
  <c r="N52" i="5" a="1"/>
  <c r="N52" i="5" s="1"/>
  <c r="N79" i="5" a="1"/>
  <c r="N79" i="5" s="1"/>
  <c r="M98" i="5" a="1"/>
  <c r="M98" i="5" s="1"/>
  <c r="N64" i="5" a="1"/>
  <c r="N64" i="5" s="1"/>
  <c r="N51" i="5" a="1"/>
  <c r="N51" i="5" s="1"/>
  <c r="N78" i="5" a="1"/>
  <c r="N78" i="5" s="1"/>
  <c r="N77" i="5" a="1"/>
  <c r="N77" i="5" s="1"/>
  <c r="M96" i="5" a="1"/>
  <c r="M96" i="5" s="1"/>
  <c r="N63" i="5" a="1"/>
  <c r="N63" i="5" s="1"/>
  <c r="N95" i="5" a="1"/>
  <c r="N95" i="5" s="1"/>
  <c r="N81" i="5" a="1"/>
  <c r="N81" i="5" s="1"/>
  <c r="M95" i="5" a="1"/>
  <c r="M95" i="5" s="1"/>
  <c r="N76" i="5" a="1"/>
  <c r="N76" i="5" s="1"/>
  <c r="N94" i="5" a="1"/>
  <c r="N94" i="5" s="1"/>
  <c r="M94" i="5" a="1"/>
  <c r="M94" i="5" s="1"/>
  <c r="N80" i="5" a="1"/>
  <c r="N80" i="5" s="1"/>
  <c r="N88" i="5" a="1"/>
  <c r="N88" i="5" s="1"/>
  <c r="N93" i="5" a="1"/>
  <c r="N93" i="5" s="1"/>
  <c r="N48" i="5" a="1"/>
  <c r="N48" i="5" s="1"/>
  <c r="N74" i="5" a="1"/>
  <c r="N74" i="5" s="1"/>
  <c r="N92" i="5" a="1"/>
  <c r="N92" i="5" s="1"/>
  <c r="M82" i="5" a="1"/>
  <c r="M82" i="5" s="1"/>
  <c r="N96" i="5" a="1"/>
  <c r="N96" i="5" s="1"/>
  <c r="N83" i="5" a="1"/>
  <c r="N83" i="5" s="1"/>
  <c r="N41" i="5" a="1"/>
  <c r="N41" i="5" s="1"/>
  <c r="M71" i="5" a="1"/>
  <c r="M71" i="5" s="1"/>
  <c r="M70" i="5" a="1"/>
  <c r="M70" i="5" s="1"/>
  <c r="N73" i="5" a="1"/>
  <c r="N73" i="5" s="1"/>
  <c r="N58" i="5" a="1"/>
  <c r="N58" i="5" s="1"/>
  <c r="M81" i="5" a="1"/>
  <c r="M81" i="5" s="1"/>
  <c r="M72" i="5" a="1"/>
  <c r="M72" i="5" s="1"/>
  <c r="M77" i="5" a="1"/>
  <c r="M77" i="5" s="1"/>
  <c r="M69" i="5" a="1"/>
  <c r="M69" i="5" s="1"/>
  <c r="N50" i="5" a="1"/>
  <c r="N50" i="5" s="1"/>
  <c r="N49" i="5" a="1"/>
  <c r="N49" i="5" s="1"/>
  <c r="N34" i="5" a="1"/>
  <c r="N34" i="5" s="1"/>
  <c r="N46" i="5" a="1"/>
  <c r="N46" i="5" s="1"/>
  <c r="N44" i="5" a="1"/>
  <c r="N44" i="5" s="1"/>
  <c r="N56" i="5" a="1"/>
  <c r="N56" i="5" s="1"/>
  <c r="N32" i="5" a="1"/>
  <c r="N32" i="5" s="1"/>
  <c r="N30" i="5" a="1"/>
  <c r="N30" i="5" s="1"/>
  <c r="N42" i="5" a="1"/>
  <c r="N42" i="5" s="1"/>
  <c r="N28" i="5" a="1"/>
  <c r="N28" i="5" s="1"/>
  <c r="N97" i="5" a="1"/>
  <c r="N97" i="5" s="1"/>
  <c r="N98" i="5" a="1"/>
  <c r="N98" i="5" s="1"/>
  <c r="N15" i="5" a="1"/>
  <c r="N15" i="5" s="1"/>
  <c r="N22" i="5" a="1"/>
  <c r="N22" i="5" s="1"/>
  <c r="N25" i="5" a="1"/>
  <c r="N25" i="5" s="1"/>
  <c r="N24" i="5" a="1"/>
  <c r="N24" i="5" s="1"/>
  <c r="N20" i="5" a="1"/>
  <c r="N20" i="5" s="1"/>
  <c r="N36" i="5" a="1"/>
  <c r="N36" i="5" s="1"/>
  <c r="N38" i="5" a="1"/>
  <c r="N38" i="5" s="1"/>
  <c r="N40" i="5" a="1"/>
  <c r="N40" i="5" s="1"/>
  <c r="N37" i="5" a="1"/>
  <c r="N37" i="5" s="1"/>
  <c r="N39" i="5" a="1"/>
  <c r="N39" i="5" s="1"/>
  <c r="N35" i="5" a="1"/>
  <c r="N35" i="5" s="1"/>
  <c r="N26" i="5" a="1"/>
  <c r="N26" i="5" s="1"/>
  <c r="N18" i="5" a="1"/>
  <c r="N18" i="5" s="1"/>
  <c r="N16" i="5" a="1"/>
  <c r="N16" i="5" s="1"/>
  <c r="N17" i="5" a="1"/>
  <c r="N17" i="5" s="1"/>
  <c r="N10" i="5" a="1"/>
  <c r="N10" i="5" s="1"/>
  <c r="N11" i="5" a="1"/>
  <c r="N11" i="5" s="1"/>
  <c r="N14" i="5" a="1"/>
  <c r="N14" i="5" s="1"/>
  <c r="N13" i="5" a="1"/>
  <c r="N13" i="5" s="1"/>
  <c r="N12" i="5" a="1"/>
  <c r="N12" i="5" s="1"/>
  <c r="N5" i="5" a="1"/>
  <c r="N5" i="5" s="1"/>
  <c r="N9" i="5" a="1"/>
  <c r="N9" i="5" s="1"/>
  <c r="N8" i="5" a="1"/>
  <c r="N8" i="5" s="1"/>
  <c r="N7" i="5" a="1"/>
  <c r="N7" i="5" s="1"/>
  <c r="N6" i="5" a="1"/>
  <c r="N6" i="5" s="1"/>
  <c r="N4" i="5" a="1"/>
  <c r="N4" i="5" s="1"/>
  <c r="N75" i="5" l="1" a="1"/>
  <c r="N7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<sst xmlns="http://schemas.openxmlformats.org/spreadsheetml/2006/main" count="1374" uniqueCount="541">
  <si>
    <t>只有6</t>
    <phoneticPr fontId="1" type="noConversion"/>
  </si>
  <si>
    <t>游戏类别</t>
    <phoneticPr fontId="1" type="noConversion"/>
  </si>
  <si>
    <t>卡牌构筑肉鸽</t>
    <phoneticPr fontId="1" type="noConversion"/>
  </si>
  <si>
    <t>游戏简介</t>
    <phoneticPr fontId="1" type="noConversion"/>
  </si>
  <si>
    <t>卡牌类型</t>
    <phoneticPr fontId="1" type="noConversion"/>
  </si>
  <si>
    <t>加法牌</t>
    <phoneticPr fontId="1" type="noConversion"/>
  </si>
  <si>
    <t>初始</t>
    <phoneticPr fontId="1" type="noConversion"/>
  </si>
  <si>
    <t>普通</t>
    <phoneticPr fontId="1" type="noConversion"/>
  </si>
  <si>
    <t>减法牌</t>
    <phoneticPr fontId="1" type="noConversion"/>
  </si>
  <si>
    <t>游戏内
卡牌</t>
    <phoneticPr fontId="1" type="noConversion"/>
  </si>
  <si>
    <t>卡牌效果</t>
  </si>
  <si>
    <t>卡牌
稀有度</t>
    <phoneticPr fontId="1" type="noConversion"/>
  </si>
  <si>
    <t>增6</t>
    <phoneticPr fontId="1" type="noConversion"/>
  </si>
  <si>
    <t>指向型，令数字+6（初始拥有6张）</t>
    <phoneticPr fontId="1" type="noConversion"/>
  </si>
  <si>
    <t>玩家将在游戏中扮演数字9，在一片充满着数字6的空间内遭遇各种各样的数字，通过打出自己拥有的算法牌应对敌方数字的攻击意图，并通过算法牌加上六边形藏品以及道具牌让敌方数字进行数值计算，最终达到目标数字攻克关卡。随着一层层地图的通关，玩家要利用好关卡通过后提供的奖励，保存好自身的血量，最终不断成长直至击败最终boss</t>
    <phoneticPr fontId="1" type="noConversion"/>
  </si>
  <si>
    <t>增12</t>
    <phoneticPr fontId="1" type="noConversion"/>
  </si>
  <si>
    <t>双连增6</t>
    <phoneticPr fontId="1" type="noConversion"/>
  </si>
  <si>
    <t>指向型，令数字+12</t>
    <phoneticPr fontId="1" type="noConversion"/>
  </si>
  <si>
    <t>雨陆均沾</t>
    <phoneticPr fontId="1" type="noConversion"/>
  </si>
  <si>
    <t>罕见</t>
    <phoneticPr fontId="1" type="noConversion"/>
  </si>
  <si>
    <t>骰子</t>
    <phoneticPr fontId="1" type="noConversion"/>
  </si>
  <si>
    <t>指向型，令数字随机增加1-6其中一个数</t>
    <phoneticPr fontId="1" type="noConversion"/>
  </si>
  <si>
    <t>三连增6</t>
    <phoneticPr fontId="1" type="noConversion"/>
  </si>
  <si>
    <t>稀有</t>
    <phoneticPr fontId="1" type="noConversion"/>
  </si>
  <si>
    <t>增9</t>
    <phoneticPr fontId="1" type="noConversion"/>
  </si>
  <si>
    <t>指向型，令数字+9</t>
    <phoneticPr fontId="1" type="noConversion"/>
  </si>
  <si>
    <t>增0</t>
    <phoneticPr fontId="1" type="noConversion"/>
  </si>
  <si>
    <t>增15</t>
    <phoneticPr fontId="1" type="noConversion"/>
  </si>
  <si>
    <t>指向型，令数字+15</t>
    <phoneticPr fontId="1" type="noConversion"/>
  </si>
  <si>
    <t>增36</t>
    <phoneticPr fontId="1" type="noConversion"/>
  </si>
  <si>
    <t>指向型，令数字+36</t>
    <phoneticPr fontId="1" type="noConversion"/>
  </si>
  <si>
    <t>加法牌是种类最多样的牌，也是玩家初始持有最多的牌型，是初期应对溢值目标最常打出的牌。在商店中使用加法牌，可以进行存款。
在第三层第一关掉落的卡牌中，会额外掉落一张加法牌</t>
    <phoneticPr fontId="1" type="noConversion"/>
  </si>
  <si>
    <t>减法牌常用于减少数字，常用于整值目标，减法牌可以为你的叠牌制造特殊的组合，在商店中使用减法牌，可以进行取款。
在第四层第一关掉落的卡牌中，会额外掉落一张减法牌</t>
    <phoneticPr fontId="1" type="noConversion"/>
  </si>
  <si>
    <t>减6</t>
    <phoneticPr fontId="1" type="noConversion"/>
  </si>
  <si>
    <t>指向型，令数字-6（初始拥有3张）</t>
    <phoneticPr fontId="1" type="noConversion"/>
  </si>
  <si>
    <t>减15</t>
    <phoneticPr fontId="1" type="noConversion"/>
  </si>
  <si>
    <t>三连减6</t>
    <phoneticPr fontId="1" type="noConversion"/>
  </si>
  <si>
    <t>指向型，令数字-15</t>
    <phoneticPr fontId="1" type="noConversion"/>
  </si>
  <si>
    <t>税务</t>
    <phoneticPr fontId="1" type="noConversion"/>
  </si>
  <si>
    <t>非指向型，令当前最大的数字减6，其余其他数字增加相应数值</t>
    <phoneticPr fontId="1" type="noConversion"/>
  </si>
  <si>
    <t>减0</t>
    <phoneticPr fontId="1" type="noConversion"/>
  </si>
  <si>
    <t>指向型，令数字-0</t>
    <phoneticPr fontId="1" type="noConversion"/>
  </si>
  <si>
    <t>负负得正</t>
    <phoneticPr fontId="1" type="noConversion"/>
  </si>
  <si>
    <t>减36</t>
    <phoneticPr fontId="1" type="noConversion"/>
  </si>
  <si>
    <t>指向型，令数字-36</t>
    <phoneticPr fontId="1" type="noConversion"/>
  </si>
  <si>
    <t>平方双减</t>
    <phoneticPr fontId="1" type="noConversion"/>
  </si>
  <si>
    <t>乘法牌</t>
    <phoneticPr fontId="1" type="noConversion"/>
  </si>
  <si>
    <t>乘1</t>
    <phoneticPr fontId="1" type="noConversion"/>
  </si>
  <si>
    <t>乘0</t>
    <phoneticPr fontId="1" type="noConversion"/>
  </si>
  <si>
    <t>乘-36</t>
    <phoneticPr fontId="1" type="noConversion"/>
  </si>
  <si>
    <t>乘6</t>
    <phoneticPr fontId="1" type="noConversion"/>
  </si>
  <si>
    <t>算法牌</t>
    <phoneticPr fontId="1" type="noConversion"/>
  </si>
  <si>
    <t>除法牌</t>
    <phoneticPr fontId="1" type="noConversion"/>
  </si>
  <si>
    <t>指向型，令数字*1</t>
    <phoneticPr fontId="1" type="noConversion"/>
  </si>
  <si>
    <t>指向型，令数字*0</t>
    <phoneticPr fontId="1" type="noConversion"/>
  </si>
  <si>
    <t>指向型，令数字*（-36）</t>
    <phoneticPr fontId="1" type="noConversion"/>
  </si>
  <si>
    <t>指向型，令数字*6</t>
    <phoneticPr fontId="1" type="noConversion"/>
  </si>
  <si>
    <t>除6</t>
    <phoneticPr fontId="1" type="noConversion"/>
  </si>
  <si>
    <t>除法能快速减少数值，是初期制造小于六整数的关键，在对抗整值目标上发挥着重要作用，打出除法牌后不会被消去，但只有对6的倍数才能使用。在商店中使用除法牌，可以让存款利率下降，商品也会出现意想不到的变化。
在第一层第一关掉落的卡牌中，会额外掉落一张除法牌。不过除法牌只有一类，且所有稀有度均有分布</t>
    <phoneticPr fontId="1" type="noConversion"/>
  </si>
  <si>
    <t>指向型，令数字除以6</t>
    <phoneticPr fontId="1" type="noConversion"/>
  </si>
  <si>
    <t>把房卖了</t>
    <phoneticPr fontId="1" type="noConversion"/>
  </si>
  <si>
    <t>非指向型，令己数-216，划线</t>
    <phoneticPr fontId="1" type="noConversion"/>
  </si>
  <si>
    <t>禁物牌</t>
    <phoneticPr fontId="1" type="noConversion"/>
  </si>
  <si>
    <t>加算类牌</t>
    <phoneticPr fontId="1" type="noConversion"/>
  </si>
  <si>
    <t>增3</t>
    <phoneticPr fontId="1" type="noConversion"/>
  </si>
  <si>
    <t>加法盾</t>
    <phoneticPr fontId="1" type="noConversion"/>
  </si>
  <si>
    <t>指向型，提供3个加法护盾</t>
    <phoneticPr fontId="1" type="noConversion"/>
  </si>
  <si>
    <t>素数骰子</t>
    <phoneticPr fontId="1" type="noConversion"/>
  </si>
  <si>
    <t>指向型，令数字+3</t>
    <phoneticPr fontId="1" type="noConversion"/>
  </si>
  <si>
    <t>指向型，令数字随机增加1-50其中一素数</t>
    <phoneticPr fontId="1" type="noConversion"/>
  </si>
  <si>
    <t>增1</t>
    <phoneticPr fontId="1" type="noConversion"/>
  </si>
  <si>
    <t>减法盾</t>
    <phoneticPr fontId="1" type="noConversion"/>
  </si>
  <si>
    <t>定向骰子</t>
    <phoneticPr fontId="1" type="noConversion"/>
  </si>
  <si>
    <t>指向型，提供2个减法护盾</t>
    <phoneticPr fontId="1" type="noConversion"/>
  </si>
  <si>
    <t>卡牌效果（是否指向型指的是效果牌的类型，禁物牌均为非指向型）</t>
    <phoneticPr fontId="1" type="noConversion"/>
  </si>
  <si>
    <t>选择生成一张数值介于1至6之间的加算效果牌</t>
    <phoneticPr fontId="1" type="noConversion"/>
  </si>
  <si>
    <t>增50</t>
    <phoneticPr fontId="1" type="noConversion"/>
  </si>
  <si>
    <t>指向型，令数字+50</t>
    <phoneticPr fontId="1" type="noConversion"/>
  </si>
  <si>
    <t>乘法盾</t>
    <phoneticPr fontId="1" type="noConversion"/>
  </si>
  <si>
    <t>指向型，提供1个乘法护盾</t>
    <phoneticPr fontId="1" type="noConversion"/>
  </si>
  <si>
    <t>减法法阵</t>
    <phoneticPr fontId="1" type="noConversion"/>
  </si>
  <si>
    <t>坚不可摧</t>
    <phoneticPr fontId="1" type="noConversion"/>
  </si>
  <si>
    <t>稀有</t>
  </si>
  <si>
    <t>指向型，当目标数字在被打出3张减法牌后，生成减法抗性</t>
    <phoneticPr fontId="1" type="noConversion"/>
  </si>
  <si>
    <t>指向型，令数字+289</t>
    <phoneticPr fontId="1" type="noConversion"/>
  </si>
  <si>
    <t>增289</t>
    <phoneticPr fontId="1" type="noConversion"/>
  </si>
  <si>
    <t>减3</t>
    <phoneticPr fontId="1" type="noConversion"/>
  </si>
  <si>
    <t xml:space="preserve">
减算类牌包括非六整数减算、给数字对象移除buff与debuff，对数字施加其他修改</t>
    <phoneticPr fontId="1" type="noConversion"/>
  </si>
  <si>
    <t>去加法盾</t>
    <phoneticPr fontId="1" type="noConversion"/>
  </si>
  <si>
    <t>居中</t>
    <phoneticPr fontId="1" type="noConversion"/>
  </si>
  <si>
    <t>指向型，减三</t>
    <phoneticPr fontId="1" type="noConversion"/>
  </si>
  <si>
    <t>减1</t>
    <phoneticPr fontId="1" type="noConversion"/>
  </si>
  <si>
    <t>指向型，减1</t>
    <phoneticPr fontId="1" type="noConversion"/>
  </si>
  <si>
    <t>指向型，将目标个位数修改为五</t>
    <phoneticPr fontId="1" type="noConversion"/>
  </si>
  <si>
    <t>普通</t>
  </si>
  <si>
    <t>素化</t>
    <phoneticPr fontId="1" type="noConversion"/>
  </si>
  <si>
    <t>减100</t>
    <phoneticPr fontId="1" type="noConversion"/>
  </si>
  <si>
    <t>指向型，令数字-100</t>
    <phoneticPr fontId="1" type="noConversion"/>
  </si>
  <si>
    <t>去乘法盾</t>
    <phoneticPr fontId="1" type="noConversion"/>
  </si>
  <si>
    <t>指向性，移去一个乘法护盾，打出效果牌的后一张牌也会触发这一效果</t>
    <phoneticPr fontId="1" type="noConversion"/>
  </si>
  <si>
    <t>减负1</t>
    <phoneticPr fontId="1" type="noConversion"/>
  </si>
  <si>
    <t>指向型，减负1</t>
    <phoneticPr fontId="1" type="noConversion"/>
  </si>
  <si>
    <t>去阵</t>
    <phoneticPr fontId="1" type="noConversion"/>
  </si>
  <si>
    <t>移除一个随机法阵</t>
    <phoneticPr fontId="1" type="noConversion"/>
  </si>
  <si>
    <t>减算类牌</t>
    <phoneticPr fontId="1" type="noConversion"/>
  </si>
  <si>
    <t>乘算类牌</t>
    <phoneticPr fontId="1" type="noConversion"/>
  </si>
  <si>
    <t>非指向型，本关下一张牌打出后重新额外触发一次</t>
    <phoneticPr fontId="1" type="noConversion"/>
  </si>
  <si>
    <t>双重出牌</t>
    <phoneticPr fontId="1" type="noConversion"/>
  </si>
  <si>
    <t>同花</t>
    <phoneticPr fontId="1" type="noConversion"/>
  </si>
  <si>
    <t>非指向型，剩余手牌均为算法牌且为同一种类时打出当前所有手牌的复制品</t>
    <phoneticPr fontId="1" type="noConversion"/>
  </si>
  <si>
    <t>翻大倍</t>
    <phoneticPr fontId="1" type="noConversion"/>
  </si>
  <si>
    <t>翻翻大倍</t>
    <phoneticPr fontId="1" type="noConversion"/>
  </si>
  <si>
    <t>翻翻翻大倍</t>
    <phoneticPr fontId="1" type="noConversion"/>
  </si>
  <si>
    <t>指向型，乘2</t>
    <phoneticPr fontId="1" type="noConversion"/>
  </si>
  <si>
    <t>不掉落，由两张翻大倍合成，指向型，乘2，令当前回合可出牌次数乘2</t>
    <phoneticPr fontId="1" type="noConversion"/>
  </si>
  <si>
    <t>不掉落，由两张翻翻大倍合成，指向型，乘4，令每回合可出牌次数乘2，每回合多抽6张牌</t>
    <phoneticPr fontId="1" type="noConversion"/>
  </si>
  <si>
    <t>除算类牌</t>
    <phoneticPr fontId="1" type="noConversion"/>
  </si>
  <si>
    <t>回收</t>
    <phoneticPr fontId="1" type="noConversion"/>
  </si>
  <si>
    <t>非指向型，选择至多两张手牌，将其消去，获得消去手牌数的出牌次数</t>
    <phoneticPr fontId="1" type="noConversion"/>
  </si>
  <si>
    <t>除负一</t>
    <phoneticPr fontId="1" type="noConversion"/>
  </si>
  <si>
    <t>指向型，令数字除以负1</t>
    <phoneticPr fontId="1" type="noConversion"/>
  </si>
  <si>
    <t>游戏规则</t>
    <phoneticPr fontId="1" type="noConversion"/>
  </si>
  <si>
    <t>游戏目标</t>
    <phoneticPr fontId="1" type="noConversion"/>
  </si>
  <si>
    <t>玩家需要作为数字9进入6层数字空间，在遭遇敌人时击败对手数字，在对战中存活下来，提升自身实力，并击败最终BOSS</t>
    <phoneticPr fontId="1" type="noConversion"/>
  </si>
  <si>
    <t>失败条件</t>
    <phoneticPr fontId="1" type="noConversion"/>
  </si>
  <si>
    <t>1、生命值归零
2、每关超时6回合未达目标</t>
    <phoneticPr fontId="1" type="noConversion"/>
  </si>
  <si>
    <t>地图设置</t>
    <phoneticPr fontId="1" type="noConversion"/>
  </si>
  <si>
    <t>进入游戏</t>
    <phoneticPr fontId="1" type="noConversion"/>
  </si>
  <si>
    <t>节点介绍</t>
    <phoneticPr fontId="1" type="noConversion"/>
  </si>
  <si>
    <t>玩家概况</t>
    <phoneticPr fontId="1" type="noConversion"/>
  </si>
  <si>
    <t>玩家系统分类</t>
    <phoneticPr fontId="1" type="noConversion"/>
  </si>
  <si>
    <t>玩家基础具有六大要素系统——生命系统、卡牌系统、六边形装备系统、禁物道具系统、经济系统、自身状态系统</t>
    <phoneticPr fontId="1" type="noConversion"/>
  </si>
  <si>
    <t>生命系统</t>
    <phoneticPr fontId="1" type="noConversion"/>
  </si>
  <si>
    <t>卡牌系统</t>
    <phoneticPr fontId="1" type="noConversion"/>
  </si>
  <si>
    <t>牌库系统</t>
    <phoneticPr fontId="1" type="noConversion"/>
  </si>
  <si>
    <t>出牌系统</t>
    <phoneticPr fontId="1" type="noConversion"/>
  </si>
  <si>
    <t>六边形装备系统</t>
    <phoneticPr fontId="1" type="noConversion"/>
  </si>
  <si>
    <t>玩家依赖打出卡牌造成效果来进行战斗，游戏中的卡牌被分为两大类：算法牌和禁物牌，玩家开始
拥有初始牌数9张， 6张增6两张减六一张除6，在每关战斗结束后玩家可以选择一张卡牌加入到自己
的牌库（详细规则见战利品掉落部分），玩家可以以某种方式永久删去牌库中的卡牌，如在商店打出手牌与献祭开启叠牌界面都可以让卡牌从牌库中永久删除。此外，部分卡牌带有消去效果，这一效果会令卡牌在关卡内打出后从牌库中移除，即本关内无法再次抽取这张卡牌作为手牌，移除效果仅会生效至关卡结束，下一关玩家依旧可以从牌库中抽取到这张牌。玩家还可以进行叠牌，进一步增强卡组实力。</t>
    <phoneticPr fontId="1" type="noConversion"/>
  </si>
  <si>
    <t>使用卡牌就是玩家进行战斗对抗敌人的手段。进入战斗后，每回合玩家从抽牌堆抽取一定数量的手牌（每回合固定为6张），同时玩家获得六次出牌机会，出牌机会用于在本回合内打出卡牌。当玩家手牌打完或选择结束回合后，敌人开始行动，敌人行动结束后，游戏结算比对双方数值并判定是否令玩家受伤，之后回合结束进入下一回合，玩家将本回合内使用过的卡牌移入弃牌堆，如果抽牌堆中的卡牌耗尽，则将弃牌堆洗混作为新的抽牌堆。 每打出一张卡牌对应耗费一次出牌机会，但卡牌中的禁物牌需打出生成效果牌后再次打出实现卡牌描述效果，故想打出禁物牌的效果需求耗费至少两点的出牌机会。</t>
    <phoneticPr fontId="1" type="noConversion"/>
  </si>
  <si>
    <t>禁物道具系统</t>
    <phoneticPr fontId="1" type="noConversion"/>
  </si>
  <si>
    <t>禁物牌提供以“非6”元素为核心设计的效果加成，详见核心机制-禁物。禁物牌要先打出原牌生成效果牌，再打出效果牌造成对应效果，这一过程消耗两次出牌机会。献祭算法牌会生成禁物道具，道具和禁物牌一一对应，使用道具会在手牌中生成对应效果牌，详见核心机制-叠牌与禁物道具两部分。每次战斗后固定一张禁物牌，禁物牌同样在打出后会消去（效果牌同理）。
加算类牌包括非六整数加算、给数字对象提供buff与debuff</t>
    <phoneticPr fontId="1" type="noConversion"/>
  </si>
  <si>
    <t>经济系统</t>
    <phoneticPr fontId="1" type="noConversion"/>
  </si>
  <si>
    <t>自身状态系统</t>
    <phoneticPr fontId="1" type="noConversion"/>
  </si>
  <si>
    <t>算法护盾</t>
    <phoneticPr fontId="1" type="noConversion"/>
  </si>
  <si>
    <t>算法抗性</t>
    <phoneticPr fontId="1" type="noConversion"/>
  </si>
  <si>
    <t>不可叠加，同样分为四类，无视对应算法牌造成的计算效果</t>
    <phoneticPr fontId="1" type="noConversion"/>
  </si>
  <si>
    <t>算法法阵</t>
    <phoneticPr fontId="1" type="noConversion"/>
  </si>
  <si>
    <t>分裂</t>
    <phoneticPr fontId="1" type="noConversion"/>
  </si>
  <si>
    <t>战斗节点</t>
    <phoneticPr fontId="1" type="noConversion"/>
  </si>
  <si>
    <t>战斗类型</t>
    <phoneticPr fontId="1" type="noConversion"/>
  </si>
  <si>
    <t>[ 整值模式 ] 
必须精确匹配目标数才能过关。</t>
    <phoneticPr fontId="1" type="noConversion"/>
  </si>
  <si>
    <t>战斗场景介绍</t>
    <phoneticPr fontId="1" type="noConversion"/>
  </si>
  <si>
    <t>玩家进入战斗场景后除了常态显示的生命系统、六边形装备系统、禁物道具系统、经济系统，画面还会在下方显示会每一回合抽取到的手牌，供玩家打出卡牌进行交互。画面左方会出现玩家都数字形象“本数”，右方则会出现敌人的数字形象“敌数”，在“敌数”上方会有指示标识出本关的目标数，玩家需要运用卡牌调整敌数数值，根据战斗模式使之与关卡目标数匹配，从而结束战斗</t>
    <phoneticPr fontId="1" type="noConversion"/>
  </si>
  <si>
    <t>战斗总流程</t>
    <phoneticPr fontId="1" type="noConversion"/>
  </si>
  <si>
    <t>战斗受伤</t>
    <phoneticPr fontId="1" type="noConversion"/>
  </si>
  <si>
    <t>玩家初始具有9点最大生命值，在生命值降为0后，玩家会死亡，战斗中当玩家本数小于敌数会使生命值下降，战斗中
部分敌人的行为也会使玩家损失生命值，当每场战斗6回合结束后而玩家没有实现关卡目标时，玩家的生命值会强制归零，即死亡。拾取卡牌后，玩家会回复1点生命值。</t>
    <phoneticPr fontId="1" type="noConversion"/>
  </si>
  <si>
    <t>战斗中当回合结束时玩家的“本数”数值小于“敌数”，会使玩家受到伤害，扣除的生命值遵循如下：
普通关：扣除对应地图层数的生命值。精英：扣除对应层数加3的生命值，
boss:扣除对应层数*2的生命值</t>
    <phoneticPr fontId="1" type="noConversion"/>
  </si>
  <si>
    <t>战斗战利品</t>
    <phoneticPr fontId="1" type="noConversion"/>
  </si>
  <si>
    <t>刀币掉落</t>
    <phoneticPr fontId="1" type="noConversion"/>
  </si>
  <si>
    <t>普通关2刀币</t>
    <phoneticPr fontId="1" type="noConversion"/>
  </si>
  <si>
    <t>精英关5刀币</t>
    <phoneticPr fontId="1" type="noConversion"/>
  </si>
  <si>
    <t>boss关9刀币</t>
    <phoneticPr fontId="1" type="noConversion"/>
  </si>
  <si>
    <t>六边形掉落</t>
    <phoneticPr fontId="1" type="noConversion"/>
  </si>
  <si>
    <t>普通关</t>
    <phoneticPr fontId="1" type="noConversion"/>
  </si>
  <si>
    <t>精英关</t>
    <phoneticPr fontId="1" type="noConversion"/>
  </si>
  <si>
    <t>boss关</t>
  </si>
  <si>
    <t>卡牌掉落</t>
    <phoneticPr fontId="1" type="noConversion"/>
  </si>
  <si>
    <t>禁物道具掉落</t>
    <phoneticPr fontId="1" type="noConversion"/>
  </si>
  <si>
    <t>/</t>
    <phoneticPr fontId="1" type="noConversion"/>
  </si>
  <si>
    <t>叠牌界面</t>
    <phoneticPr fontId="1" type="noConversion"/>
  </si>
  <si>
    <t>在击败精英和boss后进入叠牌场景，通过献祭一张卡牌分别获得一次或两次叠牌资格，可以在该界面制造对应资格的叠牌，根据献祭卡牌种类的不同提供不同的道具。叠牌相关机制见叠牌规则介绍，精英战后献祭获得一次叠牌资格，boss战后献祭获得两次叠牌资格</t>
    <phoneticPr fontId="1" type="noConversion"/>
  </si>
  <si>
    <t>商店节点</t>
    <phoneticPr fontId="1" type="noConversion"/>
  </si>
  <si>
    <t>售物界面</t>
    <phoneticPr fontId="1" type="noConversion"/>
  </si>
  <si>
    <t>售卖内容</t>
    <phoneticPr fontId="1" type="noConversion"/>
  </si>
  <si>
    <t>刷新规律</t>
    <phoneticPr fontId="1" type="noConversion"/>
  </si>
  <si>
    <t>售价</t>
    <phoneticPr fontId="1" type="noConversion"/>
  </si>
  <si>
    <t>卡牌</t>
    <phoneticPr fontId="1" type="noConversion"/>
  </si>
  <si>
    <t xml:space="preserve">恒定为一张初始，两张普通，两张罕见，一张稀有
</t>
    <phoneticPr fontId="1" type="noConversion"/>
  </si>
  <si>
    <t>初始牌</t>
    <phoneticPr fontId="1" type="noConversion"/>
  </si>
  <si>
    <t>1—6</t>
    <phoneticPr fontId="1" type="noConversion"/>
  </si>
  <si>
    <t>普通牌</t>
    <phoneticPr fontId="1" type="noConversion"/>
  </si>
  <si>
    <t>罕见牌</t>
    <phoneticPr fontId="1" type="noConversion"/>
  </si>
  <si>
    <t>稀有牌</t>
    <phoneticPr fontId="1" type="noConversion"/>
  </si>
  <si>
    <t>3—6</t>
    <phoneticPr fontId="1" type="noConversion"/>
  </si>
  <si>
    <t>3—9</t>
    <phoneticPr fontId="1" type="noConversion"/>
  </si>
  <si>
    <t>9—12</t>
    <phoneticPr fontId="1" type="noConversion"/>
  </si>
  <si>
    <t>六边形</t>
    <phoneticPr fontId="1" type="noConversion"/>
  </si>
  <si>
    <t>遵循精英掉落规律</t>
    <phoneticPr fontId="1" type="noConversion"/>
  </si>
  <si>
    <t>6块</t>
    <phoneticPr fontId="1" type="noConversion"/>
  </si>
  <si>
    <t>12块</t>
    <phoneticPr fontId="1" type="noConversion"/>
  </si>
  <si>
    <t>18块</t>
    <phoneticPr fontId="1" type="noConversion"/>
  </si>
  <si>
    <t>禁物道具</t>
    <phoneticPr fontId="1" type="noConversion"/>
  </si>
  <si>
    <t>存储系统</t>
    <phoneticPr fontId="1" type="noConversion"/>
  </si>
  <si>
    <t>在商店中可以对xx打出且删去算法牌，视为与商店存储系统作出交互，打出加法牌会存入对应数值金额，打出减法牌会取出对应金额，打出乘法牌会使利率乘以对应数值，除法牌则反之，加法存入钱后若金额不足会强制负债，减法取出钱后若商店存储金额不足会禁止本局与商店存储系统交互，除法牌同时会使商店售卖六边形售价除以对应数值。初始利率为每存入12元增加1元利息，分母最小为12，打出除法牌优先约分分子，打出乘法牌会增加每12元利息，每经过一次商店结算一次利息。</t>
    <phoneticPr fontId="1" type="noConversion"/>
  </si>
  <si>
    <t>叠牌规则</t>
    <phoneticPr fontId="1" type="noConversion"/>
  </si>
  <si>
    <t>叠牌：在击败精英和boss后进入叠牌场景，通过献祭一张卡牌分别获得一次或两次叠牌资格，根据献祭卡牌种类的不同提供不同的道具，叠牌过程需求一张底牌一张顶牌，叠牌继承底牌被动与卡牌类型，底牌的数字基础视为打出顶牌而发生改变，叠牌无视顶牌的其余效果，叠牌后两张牌移出牌库并留下一张叠牌成牌。打出叠牌触发内容用底牌算法将 底牌数值经顶牌数值计算的数值 加底牌被动效果打出，同时获得一次无视出牌次数限制的出牌机会，玩家出完叠牌后进入选牌界面，在底牌与顶牌两者间选一者打出，根据卡牌有无指向性还可以选择打出对象，玩家可以选择跳过这一界面，视为丢弃额外出牌机会。原本会消去的乘法牌若是于该阶段打出将不会消去。当禁物牌为顶牌时，叠牌效果视为以一次出牌数打出两张卡牌，额外出牌机制不变。乘法牌与禁牌作为顶牌时打出不会造成任何消去效果，但作为底牌时打出叠牌且完成或跳过额外出牌后会使底牌消去。叠牌无法作为底牌与顶牌，一些特殊算法牌不能用于叠牌，只有当底牌数值为6的倍数时，才可将除法牌作为顶牌，且在没有特殊六边形装备下，不能用叠牌制造/0。此外，底牌算法类型不会造成顶牌数值计算方式改变，如减法牌不会让加法顶牌数值计算方式变为负，除法同理。如-6为底+6为顶，叠牌为-12
叠牌效果示例，以+6为底牌，-6为叠牌，叠牌为加0，打出后获得不耗费出牌次数选择+6和-6中其中一个并指定对象打出。又如全体加六作为底牌，x6作为顶牌，做后效果为全体+36，并在全体加六与乘6中选择一牌打出，这其中乘法牌，不会消去。</t>
    <phoneticPr fontId="1" type="noConversion"/>
  </si>
  <si>
    <t>负数与倒数</t>
    <phoneticPr fontId="1" type="noConversion"/>
  </si>
  <si>
    <t>任何叠牌都允许出现负数数值，基础卡牌库中也存在负数数值，当算法牌为减法牌时，造成效果为增加数值，不受加法护盾与抗性抵挡。
同理，除法牌数值为整数倒数时视为乘以该整数，同样无视乘法护盾和抗性抵挡。</t>
    <phoneticPr fontId="1" type="noConversion"/>
  </si>
  <si>
    <t>其他规则</t>
    <phoneticPr fontId="1" type="noConversion"/>
  </si>
  <si>
    <t>加法计算</t>
    <phoneticPr fontId="1" type="noConversion"/>
  </si>
  <si>
    <t>乘法计算</t>
    <phoneticPr fontId="1" type="noConversion"/>
  </si>
  <si>
    <t>减法计算</t>
    <phoneticPr fontId="1" type="noConversion"/>
  </si>
  <si>
    <t>除法计算</t>
    <phoneticPr fontId="1" type="noConversion"/>
  </si>
  <si>
    <t>打出叠牌</t>
    <phoneticPr fontId="1" type="noConversion"/>
  </si>
  <si>
    <t>叠牌选牌</t>
    <phoneticPr fontId="1" type="noConversion"/>
  </si>
  <si>
    <t>底牌选择</t>
    <phoneticPr fontId="1" type="noConversion"/>
  </si>
  <si>
    <t>顶牌选择</t>
    <phoneticPr fontId="1" type="noConversion"/>
  </si>
  <si>
    <t>货币种类</t>
    <phoneticPr fontId="1" type="noConversion"/>
  </si>
  <si>
    <t>货币战斗掉落</t>
    <phoneticPr fontId="1" type="noConversion"/>
  </si>
  <si>
    <t>货币其他获取</t>
    <phoneticPr fontId="1" type="noConversion"/>
  </si>
  <si>
    <t>商店储蓄系统</t>
    <phoneticPr fontId="1" type="noConversion"/>
  </si>
  <si>
    <t>叠牌献祭</t>
    <phoneticPr fontId="1" type="noConversion"/>
  </si>
  <si>
    <t>负数计算</t>
    <phoneticPr fontId="1" type="noConversion"/>
  </si>
  <si>
    <t>倒数计算</t>
    <phoneticPr fontId="1" type="noConversion"/>
  </si>
  <si>
    <t>最大生命值</t>
    <phoneticPr fontId="1" type="noConversion"/>
  </si>
  <si>
    <t>受伤</t>
    <phoneticPr fontId="1" type="noConversion"/>
  </si>
  <si>
    <t>关卡回合数</t>
    <phoneticPr fontId="1" type="noConversion"/>
  </si>
  <si>
    <t>关卡死亡条件</t>
    <phoneticPr fontId="1" type="noConversion"/>
  </si>
  <si>
    <t>敌数状态</t>
    <phoneticPr fontId="1" type="noConversion"/>
  </si>
  <si>
    <t>本数状态</t>
    <phoneticPr fontId="1" type="noConversion"/>
  </si>
  <si>
    <t>每回合增益</t>
    <phoneticPr fontId="1" type="noConversion"/>
  </si>
  <si>
    <t>敌人意图</t>
    <phoneticPr fontId="1" type="noConversion"/>
  </si>
  <si>
    <t>道具槽位管理</t>
    <phoneticPr fontId="1" type="noConversion"/>
  </si>
  <si>
    <t>装备槽位管理</t>
    <phoneticPr fontId="1" type="noConversion"/>
  </si>
  <si>
    <t>抵消护盾</t>
    <phoneticPr fontId="1" type="noConversion"/>
  </si>
  <si>
    <t>制造法阵</t>
    <phoneticPr fontId="1" type="noConversion"/>
  </si>
  <si>
    <t>制造护盾</t>
    <phoneticPr fontId="1" type="noConversion"/>
  </si>
  <si>
    <t>抵消抗性</t>
    <phoneticPr fontId="1" type="noConversion"/>
  </si>
  <si>
    <t>抵消法阵</t>
    <phoneticPr fontId="1" type="noConversion"/>
  </si>
  <si>
    <t>制造抗性</t>
    <phoneticPr fontId="1" type="noConversion"/>
  </si>
  <si>
    <t>禁物牌机制</t>
    <phoneticPr fontId="1" type="noConversion"/>
  </si>
  <si>
    <t>出牌卡牌生效次数</t>
    <phoneticPr fontId="1" type="noConversion"/>
  </si>
  <si>
    <t>手牌持有内容</t>
    <phoneticPr fontId="1" type="noConversion"/>
  </si>
  <si>
    <t>牌库持有内容</t>
    <phoneticPr fontId="1" type="noConversion"/>
  </si>
  <si>
    <t>除以0</t>
    <phoneticPr fontId="1" type="noConversion"/>
  </si>
  <si>
    <t>乘法消去机制</t>
    <phoneticPr fontId="1" type="noConversion"/>
  </si>
  <si>
    <t>除法消去机制</t>
    <phoneticPr fontId="1" type="noConversion"/>
  </si>
  <si>
    <t>剩余出牌机会</t>
    <phoneticPr fontId="1" type="noConversion"/>
  </si>
  <si>
    <t>商店售价</t>
    <phoneticPr fontId="1" type="noConversion"/>
  </si>
  <si>
    <t>商店利率</t>
    <phoneticPr fontId="1" type="noConversion"/>
  </si>
  <si>
    <t>死亡</t>
    <phoneticPr fontId="1" type="noConversion"/>
  </si>
  <si>
    <t>左脚踩右脚</t>
    <phoneticPr fontId="1" type="noConversion"/>
  </si>
  <si>
    <t>指向型，令同一目标数字进行两次+6，生成一个加法护盾</t>
    <phoneticPr fontId="1" type="noConversion"/>
  </si>
  <si>
    <t>非指向型，令所有数字+6，随机目标生成一个加法护盾</t>
    <phoneticPr fontId="1" type="noConversion"/>
  </si>
  <si>
    <t>指向型，令数字增加0，无视加法抗性</t>
    <phoneticPr fontId="1" type="noConversion"/>
  </si>
  <si>
    <t>非指向型，打出后随机选取目标令数值加6，重复四次，最后一次施加加法抗性</t>
    <phoneticPr fontId="1" type="noConversion"/>
  </si>
  <si>
    <t>指向型，令同一目标数字进行三次-6，生成一个减法护盾</t>
    <phoneticPr fontId="1" type="noConversion"/>
  </si>
  <si>
    <t>24点</t>
    <phoneticPr fontId="1" type="noConversion"/>
  </si>
  <si>
    <t>非指向型，令所有数字数字减-6，随机目标生成一个减法护盾</t>
    <phoneticPr fontId="1" type="noConversion"/>
  </si>
  <si>
    <t>减9</t>
    <phoneticPr fontId="1" type="noConversion"/>
  </si>
  <si>
    <t>指向型，令数字-9</t>
    <phoneticPr fontId="1" type="noConversion"/>
  </si>
  <si>
    <t>指向型，令同一目标数字进行两次-36，生成减法抗性</t>
    <phoneticPr fontId="1" type="noConversion"/>
  </si>
  <si>
    <t>等差</t>
    <phoneticPr fontId="1" type="noConversion"/>
  </si>
  <si>
    <t>指向型，令数字减6，每次打出使数值增加6，消去</t>
    <phoneticPr fontId="1" type="noConversion"/>
  </si>
  <si>
    <t>乘-1</t>
    <phoneticPr fontId="1" type="noConversion"/>
  </si>
  <si>
    <t>指向型，令数字*（-1）</t>
    <phoneticPr fontId="1" type="noConversion"/>
  </si>
  <si>
    <t>指向型，令数字+1</t>
    <phoneticPr fontId="1" type="noConversion"/>
  </si>
  <si>
    <t>指向型，移去3个加法护盾</t>
    <phoneticPr fontId="1" type="noConversion"/>
  </si>
  <si>
    <t>非指向型，令所有敌数加上本数当前数值</t>
    <phoneticPr fontId="1" type="noConversion"/>
  </si>
  <si>
    <t>待订正</t>
    <phoneticPr fontId="1" type="noConversion"/>
  </si>
  <si>
    <t>逆素化</t>
    <phoneticPr fontId="1" type="noConversion"/>
  </si>
  <si>
    <t>指向型，令数字生成逆素化（回合结束后数值重复加3直到数值变为素数）</t>
    <phoneticPr fontId="1" type="noConversion"/>
  </si>
  <si>
    <t>指向型，提供2个减法法阵</t>
    <phoneticPr fontId="1" type="noConversion"/>
  </si>
  <si>
    <t>去减法盾</t>
    <phoneticPr fontId="1" type="noConversion"/>
  </si>
  <si>
    <t>指向型，移去2个减法护盾</t>
    <phoneticPr fontId="1" type="noConversion"/>
  </si>
  <si>
    <t>狂轰滥炸</t>
    <phoneticPr fontId="1" type="noConversion"/>
  </si>
  <si>
    <t>非指向型，随机移除场上单位的护盾，重复四次</t>
    <phoneticPr fontId="1" type="noConversion"/>
  </si>
  <si>
    <t>抗性削除</t>
    <phoneticPr fontId="1" type="noConversion"/>
  </si>
  <si>
    <t>指向型，目标护盾抵消对应算法效果3次后，移除该抗性</t>
    <phoneticPr fontId="1" type="noConversion"/>
  </si>
  <si>
    <t>非指向型，下一张牌打出后不会被消去</t>
    <phoneticPr fontId="1" type="noConversion"/>
  </si>
  <si>
    <t xml:space="preserve">
乘算类牌包括翻大倍与其合成物、给自己出牌提供buff</t>
    <phoneticPr fontId="1" type="noConversion"/>
  </si>
  <si>
    <t>六边形装备是游戏中提供被动增益的核心策略组件，每个六边形代表一种数学法则的具象化，六边形是联系游戏不同要素系统，使不同卡牌之间产生更好联动的关键内容。在进入第一层地图后，游戏画面上方会出现六边形装备区，该区域内拥有六个装备槽位，玩家可以在游戏流程中（战斗掉落、商店购买）获取到各式各样的六边形，通过拾取这些六边形放置在装备区，选择装备进入槽位来使装备效果生效，拾取六边形后，游戏会默认自动为玩家装备上这一六边形。玩家可以随时通过装备/卸下槽位上的六边形来控制六边形效果生效与否，但是进入关卡后已经装备上的六边形玩家将无法在本关内进行卸下。同时，无论六边形是否装备与卸下，拾取后放置于装备区槽位中的六边形都会占用该装备槽位，当槽位已满时，玩家无法再拾取更多的六边形装备。玩家可以在商店中购买槽位扩展，令自身装备区的槽位至多扩张到10个（每个商店会固定刷新槽位扩展的售卖，槽位到达上限后不再刷新），玩家可以售卖六边形装备，售价为商店价格的一半，随着六边形装备后经历战斗次数的增加，装备会出现磨损，影响售价</t>
    <phoneticPr fontId="1" type="noConversion"/>
  </si>
  <si>
    <t>游戏中共有六层地图，前五层地图中共有6个节点，最后一层地图中只有一个boss节点，前五层每层地图路线固定，仅有串联六个节点的一条路线，每层节点依次为普通关卡-普通关卡-普通关卡-精英关卡-商店-boss关卡，第一层节点排列略有不同，为普通关卡-普通关卡-精英关卡-商店-boss-商店。关卡前四层主题依次为除乘加减，在前四层的第一次战斗结束后额外掉落一张对应主题的符号类型的算法牌。</t>
    <phoneticPr fontId="1" type="noConversion"/>
  </si>
  <si>
    <t>禁物道具是游戏中禁物系统的组成部分，禁物道具和禁物牌一样分为四种类型，且每个道具与禁物牌一一对应，游戏画面右上方会出现禁物道具槽位，槽位数量为6，默认槽位无法增加，玩家可在各种场景获取道具自动放入槽位中，道具使用后会生成对应的效果牌，耗费一次出牌机会即可从触发对应效果，相较于禁物牌，道具需求更少的出牌机会，使用也更加灵活，道具是一次性物品，使用后自动从道具槽位中移除。在叠牌进入界面献祭卡牌后，玩家会随机获得一个对应卡牌类型的禁物道具。另外，槽位中的翻大倍会在拾取相同道具后自动合成，移除这两份道具并在位置靠左一者原先的槽位上生成一个翻翻大倍。（翻翻翻大倍生成同理）</t>
    <phoneticPr fontId="1" type="noConversion"/>
  </si>
  <si>
    <t>id</t>
    <phoneticPr fontId="1" type="noConversion"/>
  </si>
  <si>
    <t>display_name</t>
    <phoneticPr fontId="1" type="noConversion"/>
  </si>
  <si>
    <t>card_type</t>
    <phoneticPr fontId="1" type="noConversion"/>
  </si>
  <si>
    <t>texture</t>
    <phoneticPr fontId="1" type="noConversion"/>
  </si>
  <si>
    <t>icon_texture</t>
    <phoneticPr fontId="1" type="noConversion"/>
  </si>
  <si>
    <t>sound</t>
    <phoneticPr fontId="1" type="noConversion"/>
  </si>
  <si>
    <t>rarity</t>
    <phoneticPr fontId="1" type="noConversion"/>
  </si>
  <si>
    <t>base_value</t>
    <phoneticPr fontId="1" type="noConversion"/>
  </si>
  <si>
    <t>exhaust</t>
    <phoneticPr fontId="1" type="noConversion"/>
  </si>
  <si>
    <t>cost</t>
    <phoneticPr fontId="1" type="noConversion"/>
  </si>
  <si>
    <t>target</t>
    <phoneticPr fontId="1" type="noConversion"/>
  </si>
  <si>
    <t>description</t>
    <phoneticPr fontId="1" type="noConversion"/>
  </si>
  <si>
    <t>编号</t>
    <phoneticPr fontId="1" type="noConversion"/>
  </si>
  <si>
    <t>卡名</t>
    <phoneticPr fontId="1" type="noConversion"/>
  </si>
  <si>
    <t>卡牌大类</t>
    <phoneticPr fontId="1" type="noConversion"/>
  </si>
  <si>
    <t>稀有度</t>
    <phoneticPr fontId="1" type="noConversion"/>
  </si>
  <si>
    <t>基础数值</t>
    <phoneticPr fontId="1" type="noConversion"/>
  </si>
  <si>
    <t>出牌机会花费</t>
    <phoneticPr fontId="1" type="noConversion"/>
  </si>
  <si>
    <t>卡牌目标</t>
    <phoneticPr fontId="1" type="noConversion"/>
  </si>
  <si>
    <t>画线</t>
    <phoneticPr fontId="1" type="noConversion"/>
  </si>
  <si>
    <t>描述</t>
    <phoneticPr fontId="1" type="noConversion"/>
  </si>
  <si>
    <t>类型图标</t>
    <phoneticPr fontId="1" type="noConversion"/>
  </si>
  <si>
    <t>卡面外观</t>
    <phoneticPr fontId="1" type="noConversion"/>
  </si>
  <si>
    <t>音效</t>
    <phoneticPr fontId="1" type="noConversion"/>
  </si>
  <si>
    <t>int</t>
    <phoneticPr fontId="1" type="noConversion"/>
  </si>
  <si>
    <t>str</t>
    <phoneticPr fontId="1" type="noConversion"/>
  </si>
  <si>
    <t>算法类型</t>
    <phoneticPr fontId="1" type="noConversion"/>
  </si>
  <si>
    <t>operation</t>
    <phoneticPr fontId="1" type="noConversion"/>
  </si>
  <si>
    <t>scratch</t>
    <phoneticPr fontId="1" type="noConversion"/>
  </si>
  <si>
    <t>使目标数值加6</t>
    <phoneticPr fontId="1" type="noConversion"/>
  </si>
  <si>
    <t>否</t>
  </si>
  <si>
    <t>指向型</t>
  </si>
  <si>
    <t>骰子范围</t>
    <phoneticPr fontId="1" type="noConversion"/>
  </si>
  <si>
    <t>dice_range</t>
    <phoneticPr fontId="1" type="noConversion"/>
  </si>
  <si>
    <t>无</t>
    <phoneticPr fontId="1" type="noConversion"/>
  </si>
  <si>
    <t>非指向型</t>
  </si>
  <si>
    <t>打出后随机选取目标令数值加6，重复四次，最后一次施加加法抗性</t>
    <phoneticPr fontId="1" type="noConversion"/>
  </si>
  <si>
    <t>令数字+36</t>
    <phoneticPr fontId="1" type="noConversion"/>
  </si>
  <si>
    <t>令数字+15</t>
    <phoneticPr fontId="1" type="noConversion"/>
  </si>
  <si>
    <t>令数字增加0，无视加法抗性</t>
    <phoneticPr fontId="1" type="noConversion"/>
  </si>
  <si>
    <t>令数字+9</t>
    <phoneticPr fontId="1" type="noConversion"/>
  </si>
  <si>
    <t>令数字随机增加1-6其中一个数</t>
    <phoneticPr fontId="1" type="noConversion"/>
  </si>
  <si>
    <t>令所有数字+6，随机目标生成一个加法护盾</t>
    <phoneticPr fontId="1" type="noConversion"/>
  </si>
  <si>
    <t>令同一目标数字进行两次+6，生成一个加法护盾</t>
    <phoneticPr fontId="1" type="noConversion"/>
  </si>
  <si>
    <t>令数字+12</t>
    <phoneticPr fontId="1" type="noConversion"/>
  </si>
  <si>
    <t xml:space="preserve">指向型，令同一目标数字进行三次+6，生成一个加法法阵 </t>
    <phoneticPr fontId="1" type="noConversion"/>
  </si>
  <si>
    <t xml:space="preserve">令同一目标数字进行三次+6，生成一个加法法阵  </t>
    <phoneticPr fontId="1" type="noConversion"/>
  </si>
  <si>
    <t>令数字-15</t>
    <phoneticPr fontId="1" type="noConversion"/>
  </si>
  <si>
    <t>令同一目标数字进行三次-6，生成一个减法护盾</t>
    <phoneticPr fontId="1" type="noConversion"/>
  </si>
  <si>
    <t>令所有数字数字减-6，随机目标生成一个减法护盾</t>
    <phoneticPr fontId="1" type="noConversion"/>
  </si>
  <si>
    <t>令数字-9</t>
    <phoneticPr fontId="1" type="noConversion"/>
  </si>
  <si>
    <t>令数字-0</t>
    <phoneticPr fontId="1" type="noConversion"/>
  </si>
  <si>
    <t>是</t>
  </si>
  <si>
    <t>令数字-36</t>
    <phoneticPr fontId="1" type="noConversion"/>
  </si>
  <si>
    <t>令当前最大的数字减6，其余其他数字增加相应数值</t>
    <phoneticPr fontId="1" type="noConversion"/>
  </si>
  <si>
    <t>令同一目标数字进行两次-36，生成减法抗性</t>
    <phoneticPr fontId="1" type="noConversion"/>
  </si>
  <si>
    <t>令己数-216，划线</t>
    <phoneticPr fontId="1" type="noConversion"/>
  </si>
  <si>
    <t>令数字减6，每次打出使数值增加6，消去</t>
    <phoneticPr fontId="1" type="noConversion"/>
  </si>
  <si>
    <t>消去</t>
    <phoneticPr fontId="1" type="noConversion"/>
  </si>
  <si>
    <t>是</t>
    <phoneticPr fontId="1" type="noConversion"/>
  </si>
  <si>
    <t>令数字乘0</t>
    <phoneticPr fontId="1" type="noConversion"/>
  </si>
  <si>
    <t>令数字乘1</t>
    <phoneticPr fontId="1" type="noConversion"/>
  </si>
  <si>
    <t>令数字乘-1</t>
    <phoneticPr fontId="1" type="noConversion"/>
  </si>
  <si>
    <t>令数字乘-36</t>
    <phoneticPr fontId="1" type="noConversion"/>
  </si>
  <si>
    <t>令数字6</t>
    <phoneticPr fontId="1" type="noConversion"/>
  </si>
  <si>
    <t>令数字除以6（无法整除时卡牌不生效）</t>
    <phoneticPr fontId="1" type="noConversion"/>
  </si>
  <si>
    <t>令数字+3</t>
    <phoneticPr fontId="1" type="noConversion"/>
  </si>
  <si>
    <t>提供3个加法护盾</t>
    <phoneticPr fontId="1" type="noConversion"/>
  </si>
  <si>
    <t>令数字随机增加1-50其中一素数</t>
    <phoneticPr fontId="1" type="noConversion"/>
  </si>
  <si>
    <t>令数字+1</t>
    <phoneticPr fontId="1" type="noConversion"/>
  </si>
  <si>
    <t>提供1个乘法护盾</t>
    <phoneticPr fontId="1" type="noConversion"/>
  </si>
  <si>
    <t>提供2个减法护盾</t>
    <phoneticPr fontId="1" type="noConversion"/>
  </si>
  <si>
    <t>令数字+289</t>
    <phoneticPr fontId="1" type="noConversion"/>
  </si>
  <si>
    <t>当目标数字在被打出3张减法牌后，生成减法抗性</t>
    <phoneticPr fontId="1" type="noConversion"/>
  </si>
  <si>
    <t>提供2个减法法阵</t>
    <phoneticPr fontId="1" type="noConversion"/>
  </si>
  <si>
    <t>令数字生成逆素化
（回合结束后数值重复加3直到数值变为素数）</t>
    <phoneticPr fontId="1" type="noConversion"/>
  </si>
  <si>
    <t>令数字+50</t>
    <phoneticPr fontId="1" type="noConversion"/>
  </si>
  <si>
    <t>移去3个加法护盾</t>
    <phoneticPr fontId="1" type="noConversion"/>
  </si>
  <si>
    <t>将目标个位数修改为五</t>
    <phoneticPr fontId="1" type="noConversion"/>
  </si>
  <si>
    <t>移去2个减法护盾</t>
    <phoneticPr fontId="1" type="noConversion"/>
  </si>
  <si>
    <t>令数字-100</t>
    <phoneticPr fontId="1" type="noConversion"/>
  </si>
  <si>
    <t>移去一个乘法护盾，
打出效果牌的后一张牌也会触发这一效果</t>
    <phoneticPr fontId="1" type="noConversion"/>
  </si>
  <si>
    <t>随机移除场上单位的护盾，重复四次</t>
    <phoneticPr fontId="1" type="noConversion"/>
  </si>
  <si>
    <t>给目标提供抗性削除状态，持有状态的目标在
自身护盾抵消对应算法效果3次后，移除自身同名抗性</t>
    <phoneticPr fontId="1" type="noConversion"/>
  </si>
  <si>
    <t>效果标签</t>
    <phoneticPr fontId="1" type="noConversion"/>
  </si>
  <si>
    <t>effect_label</t>
    <phoneticPr fontId="1" type="noConversion"/>
  </si>
  <si>
    <t>str</t>
    <phoneticPr fontId="1" type="noConversion"/>
  </si>
  <si>
    <t>本关下一张牌打出后重新额外触发一次</t>
    <phoneticPr fontId="1" type="noConversion"/>
  </si>
  <si>
    <t>剩余手牌均为算法牌且为同一种类时打出当前所有手牌的复制品</t>
    <phoneticPr fontId="1" type="noConversion"/>
  </si>
  <si>
    <t>令所有敌数加上本数当前数值</t>
    <phoneticPr fontId="1" type="noConversion"/>
  </si>
  <si>
    <t>选择至多两张手牌，将其消去，获得消去手牌数的出牌次数</t>
    <phoneticPr fontId="1" type="noConversion"/>
  </si>
  <si>
    <t>令数字除以负1</t>
    <phoneticPr fontId="1" type="noConversion"/>
  </si>
  <si>
    <t>下一张牌打出后不会被消去</t>
    <phoneticPr fontId="1" type="noConversion"/>
  </si>
  <si>
    <t>给目标提供抗性削除状态，持有状态的目标在
自身护盾抵消对应算法效果3次后，移除自身同名抗性</t>
    <phoneticPr fontId="1" type="noConversion"/>
  </si>
  <si>
    <t>除以0</t>
    <phoneticPr fontId="1" type="noConversion"/>
  </si>
  <si>
    <t>护体</t>
    <phoneticPr fontId="1" type="noConversion"/>
  </si>
  <si>
    <t>令目标的通关要求参照转移为本数</t>
    <phoneticPr fontId="1" type="noConversion"/>
  </si>
  <si>
    <t>令本数获得一层护体</t>
    <phoneticPr fontId="1" type="noConversion"/>
  </si>
  <si>
    <t>设计失误</t>
    <phoneticPr fontId="1" type="noConversion"/>
  </si>
  <si>
    <t>不消耗出牌机会，打出后从抽牌堆抽一张牌</t>
    <phoneticPr fontId="1" type="noConversion"/>
  </si>
  <si>
    <t>回复</t>
    <phoneticPr fontId="1" type="noConversion"/>
  </si>
  <si>
    <t>令本数在回合结束后回复四点血量</t>
    <phoneticPr fontId="1" type="noConversion"/>
  </si>
  <si>
    <t>素化</t>
    <phoneticPr fontId="1" type="noConversion"/>
  </si>
  <si>
    <t>令目标获得一层素化</t>
    <phoneticPr fontId="1" type="noConversion"/>
  </si>
  <si>
    <t>效果牌</t>
    <phoneticPr fontId="1" type="noConversion"/>
  </si>
  <si>
    <t>不可叠加，回合结束后复制出一个新的敌人，复制体清空自身状态，复制后该分裂状态消失</t>
    <phoneticPr fontId="1" type="noConversion"/>
  </si>
  <si>
    <t>可叠加，分为加减乘除四类法阵，每回合开始前生成同一类法阵层数的对应算法护盾</t>
    <phoneticPr fontId="1" type="noConversion"/>
  </si>
  <si>
    <t>不可叠加，在玩家回合结束后反复令数值减3直到数值变为素数后停止</t>
    <phoneticPr fontId="1" type="noConversion"/>
  </si>
  <si>
    <t>不可叠加，回合结束后数值重复加3直到数值变为素数，
进行逆素化后数值变为3的倍数时停止逆素化并移除该状态</t>
    <phoneticPr fontId="1" type="noConversion"/>
  </si>
  <si>
    <t>可叠加，分为加减乘除四类护盾，会抵消战斗中受到的算法牌效果，
抵消后会减去对应抵消次数层数</t>
    <phoneticPr fontId="1" type="noConversion"/>
  </si>
  <si>
    <t>可叠加，在玩家受到伤害后免除该伤害并移除一层护体</t>
    <phoneticPr fontId="1" type="noConversion"/>
  </si>
  <si>
    <t>回复</t>
    <phoneticPr fontId="1" type="noConversion"/>
  </si>
  <si>
    <t>可叠加，回合结束后令玩家回复相应层数血量</t>
    <phoneticPr fontId="1" type="noConversion"/>
  </si>
  <si>
    <t>可叠加，下一张打出的原应消去的卡牌不会消去，并移除该状态一层</t>
    <phoneticPr fontId="1" type="noConversion"/>
  </si>
  <si>
    <t>重复打出</t>
    <phoneticPr fontId="1" type="noConversion"/>
  </si>
  <si>
    <t>可叠加，下一张卡牌打出后重复打出该状态对应层数（不消耗出牌机会），之后移除该状态</t>
    <phoneticPr fontId="1" type="noConversion"/>
  </si>
  <si>
    <t>不可叠加，持有状态的目标在自身护盾抵消对应算法效果3次后，移除自身同名抗性</t>
    <phoneticPr fontId="1" type="noConversion"/>
  </si>
  <si>
    <t>令数字减三</t>
    <phoneticPr fontId="1" type="noConversion"/>
  </si>
  <si>
    <t>令数字减1</t>
    <phoneticPr fontId="1" type="noConversion"/>
  </si>
  <si>
    <t>令数字减负1</t>
    <phoneticPr fontId="1" type="noConversion"/>
  </si>
  <si>
    <t>令数字乘2</t>
    <phoneticPr fontId="1" type="noConversion"/>
  </si>
  <si>
    <t>不可叠加，令玩家每回合开始后可出牌次数乘2，并多抽6张牌</t>
    <phoneticPr fontId="1" type="noConversion"/>
  </si>
  <si>
    <t>可叠加，当自身在被打出减法牌后，移除一层该状态，当状态层数清零时，其生成减法抗性</t>
    <phoneticPr fontId="1" type="noConversion"/>
  </si>
  <si>
    <t>不可叠加，下一张打出的牌若是指向型卡牌将会移除目标一层乘法护盾</t>
    <phoneticPr fontId="1" type="noConversion"/>
  </si>
  <si>
    <t>乘法牌用于制造数字的翻倍，在对抗溢值目标上发挥着重要作用，打出乘法牌后，该牌会被消去（本关内该牌从手牌库中移除），在商店中使用乘法牌，可以翻倍存款利率
在第二层第一关掉落的卡牌中，会额外掉落一张乘法牌</t>
    <phoneticPr fontId="1" type="noConversion"/>
  </si>
  <si>
    <t>除算类牌包括非六整数除算，调配局内资源等</t>
    <phoneticPr fontId="1" type="noConversion"/>
  </si>
  <si>
    <t>效果牌是实际上真正打出后提供效果加成的卡牌，可以通过
打出禁物牌，使用禁物道具，或是获取特定六边形装备获得
禁物牌和效果牌总是一一对应，这里不全部罗列，除了禁物
牌生成的效果牌外，还有一些特殊的效果牌可以通过装备六
边形获得</t>
    <phoneticPr fontId="1" type="noConversion"/>
  </si>
  <si>
    <t>特殊</t>
    <phoneticPr fontId="1" type="noConversion"/>
  </si>
  <si>
    <t>不掉落，由两张翻翻大倍合成。
令目标乘4，令每回合可出牌次数乘2，每回合多抽6张牌</t>
    <phoneticPr fontId="1" type="noConversion"/>
  </si>
  <si>
    <t>不掉落，由两张翻大倍合成。
令目标乘2，令当前回合可出牌次数乘2</t>
    <phoneticPr fontId="1" type="noConversion"/>
  </si>
  <si>
    <t>运算外状态变更</t>
    <phoneticPr fontId="1" type="noConversion"/>
  </si>
  <si>
    <t>state_change</t>
    <phoneticPr fontId="1" type="noConversion"/>
  </si>
  <si>
    <t>str</t>
    <phoneticPr fontId="1" type="noConversion"/>
  </si>
  <si>
    <t>自身状态名称</t>
    <phoneticPr fontId="1" type="noConversion"/>
  </si>
  <si>
    <t>加法护盾</t>
    <phoneticPr fontId="1" type="noConversion"/>
  </si>
  <si>
    <t>减法护盾</t>
    <phoneticPr fontId="1" type="noConversion"/>
  </si>
  <si>
    <t>乘法护盾</t>
    <phoneticPr fontId="1" type="noConversion"/>
  </si>
  <si>
    <t>除法护盾</t>
    <phoneticPr fontId="1" type="noConversion"/>
  </si>
  <si>
    <t>加法抗性</t>
    <phoneticPr fontId="1" type="noConversion"/>
  </si>
  <si>
    <t>减法抗性</t>
    <phoneticPr fontId="1" type="noConversion"/>
  </si>
  <si>
    <t>乘法抗性</t>
    <phoneticPr fontId="1" type="noConversion"/>
  </si>
  <si>
    <t>除法抗性</t>
    <phoneticPr fontId="1" type="noConversion"/>
  </si>
  <si>
    <t>售价</t>
    <phoneticPr fontId="1" type="noConversion"/>
  </si>
  <si>
    <t>price</t>
    <phoneticPr fontId="1" type="noConversion"/>
  </si>
  <si>
    <t>初始数量</t>
    <phoneticPr fontId="1" type="noConversion"/>
  </si>
  <si>
    <t>stack_type</t>
    <phoneticPr fontId="1" type="noConversion"/>
  </si>
  <si>
    <t>叠加类型</t>
    <phoneticPr fontId="1" type="noConversion"/>
  </si>
  <si>
    <t>可叠加</t>
  </si>
  <si>
    <t>不可叠加</t>
  </si>
  <si>
    <t>base_number</t>
    <phoneticPr fontId="1" type="noConversion"/>
  </si>
  <si>
    <t>生效类型</t>
    <phoneticPr fontId="1" type="noConversion"/>
  </si>
  <si>
    <t>triger_type</t>
    <phoneticPr fontId="1" type="noConversion"/>
  </si>
  <si>
    <t>出牌响应</t>
  </si>
  <si>
    <t>响应后变动</t>
    <phoneticPr fontId="1" type="noConversion"/>
  </si>
  <si>
    <t>层数减少</t>
    <phoneticPr fontId="1" type="noConversion"/>
  </si>
  <si>
    <t>不变化</t>
    <phoneticPr fontId="1" type="noConversion"/>
  </si>
  <si>
    <t>清零</t>
    <phoneticPr fontId="1" type="noConversion"/>
  </si>
  <si>
    <t>triger_change</t>
    <phoneticPr fontId="1" type="noConversion"/>
  </si>
  <si>
    <t>回合结束响应</t>
  </si>
  <si>
    <t>受伤响应</t>
  </si>
  <si>
    <t>回合开始响应</t>
  </si>
  <si>
    <t>抵消战斗中受到的加法类算法牌的效果，抵消后会减去对应抵消次数层数</t>
    <phoneticPr fontId="1" type="noConversion"/>
  </si>
  <si>
    <t>抵消战斗中受到的减法类算法牌的效果，抵消后会减去对应抵消次数层数</t>
    <phoneticPr fontId="1" type="noConversion"/>
  </si>
  <si>
    <t>抵消战斗中受到的乘法类算法牌的效果，抵消后会减去对应抵消次数层数</t>
    <phoneticPr fontId="1" type="noConversion"/>
  </si>
  <si>
    <t>抵消战斗中受到的除法类算法牌的效果，抵消后会减去对应抵消次数层数</t>
    <phoneticPr fontId="1" type="noConversion"/>
  </si>
  <si>
    <t>无视加法类算法牌造成的计算效果</t>
    <phoneticPr fontId="1" type="noConversion"/>
  </si>
  <si>
    <t>无视减法类算法牌造成的计算效果</t>
    <phoneticPr fontId="1" type="noConversion"/>
  </si>
  <si>
    <t>无视乘法类算法牌造成的计算效果</t>
    <phoneticPr fontId="1" type="noConversion"/>
  </si>
  <si>
    <t>无视除法类算法牌造成的计算效果</t>
    <phoneticPr fontId="1" type="noConversion"/>
  </si>
  <si>
    <t>每回合开始时生成同一类法阵层数的加法算法护盾</t>
    <phoneticPr fontId="1" type="noConversion"/>
  </si>
  <si>
    <t>每回合开始时生成同一类法阵层数的减法算法护盾</t>
    <phoneticPr fontId="1" type="noConversion"/>
  </si>
  <si>
    <t>每回合开始时生成同一类法阵层数的乘法算法护盾</t>
    <phoneticPr fontId="1" type="noConversion"/>
  </si>
  <si>
    <t>每回合开始时生成同一类法阵层数的除法算法护盾</t>
    <phoneticPr fontId="1" type="noConversion"/>
  </si>
  <si>
    <t>重复四次,随机目标,状态变更-2</t>
    <phoneticPr fontId="1" type="noConversion"/>
  </si>
  <si>
    <t>重复三次,状态变更-2</t>
    <phoneticPr fontId="1" type="noConversion"/>
  </si>
  <si>
    <t>状态变更-0</t>
    <phoneticPr fontId="1" type="noConversion"/>
  </si>
  <si>
    <t>重复两次,状态变更-2</t>
    <phoneticPr fontId="1" type="noConversion"/>
  </si>
  <si>
    <t>全体单位,状态变更-3</t>
    <phoneticPr fontId="1" type="noConversion"/>
  </si>
  <si>
    <t>骰子</t>
    <phoneticPr fontId="1" type="noConversion"/>
  </si>
  <si>
    <t>令数字-6</t>
    <phoneticPr fontId="1" type="noConversion"/>
  </si>
  <si>
    <t>税务</t>
    <phoneticPr fontId="1" type="noConversion"/>
  </si>
  <si>
    <t>全局递增</t>
    <phoneticPr fontId="1" type="noConversion"/>
  </si>
  <si>
    <t>整除生效</t>
    <phoneticPr fontId="1" type="noConversion"/>
  </si>
  <si>
    <t>己数</t>
    <phoneticPr fontId="1" type="noConversion"/>
  </si>
  <si>
    <t>生成手牌</t>
    <phoneticPr fontId="1" type="noConversion"/>
  </si>
  <si>
    <t>状态变更-1</t>
    <phoneticPr fontId="1" type="noConversion"/>
  </si>
  <si>
    <t>素数骰子</t>
    <phoneticPr fontId="1" type="noConversion"/>
  </si>
  <si>
    <t>选牌,生成手牌</t>
    <phoneticPr fontId="1" type="noConversion"/>
  </si>
  <si>
    <t>居中</t>
    <phoneticPr fontId="1" type="noConversion"/>
  </si>
  <si>
    <t>随机,重复四次,状态变更-1</t>
    <phoneticPr fontId="1" type="noConversion"/>
  </si>
  <si>
    <t>状态变更-1,状态变更-4</t>
    <phoneticPr fontId="1" type="noConversion"/>
  </si>
  <si>
    <t>同花</t>
    <phoneticPr fontId="1" type="noConversion"/>
  </si>
  <si>
    <t>翻翻大倍</t>
    <phoneticPr fontId="1" type="noConversion"/>
  </si>
  <si>
    <t>左脚踩右脚</t>
    <phoneticPr fontId="1" type="noConversion"/>
  </si>
  <si>
    <t>回收</t>
    <phoneticPr fontId="1" type="noConversion"/>
  </si>
  <si>
    <t>禁止持有，除以0</t>
    <phoneticPr fontId="1" type="noConversion"/>
  </si>
  <si>
    <t>状态变更-3</t>
    <phoneticPr fontId="1" type="noConversion"/>
  </si>
  <si>
    <t>掉落权重</t>
    <phoneticPr fontId="1" type="noConversion"/>
  </si>
  <si>
    <t>玩家持有的货币称为刀币，玩家初始携带6个刀币，携带的货币数会显示于画面左上方，在战斗结束后，玩家会获得刀币奖励，除此之外根据玩家解决战斗后剩余的回合数玩家还会获得额外刀币掉落。玩家可以在商店进行操作后才与存储系统进行交互，详见节点讲解-商店介绍。刀币可以在商店中购买禁物道具、卡牌、六边形装备、装备槽位。在部分六边形影响下，货币种类会发生变化。</t>
    <phoneticPr fontId="1" type="noConversion"/>
  </si>
  <si>
    <t>自身状态是玩家在战斗中的状态与被动效果，玩家在游戏里的战斗中自身形象表现为数字，居于战斗画面左方，称为“本数”，敌方在战斗中的形象同样为数字，称为“敌数”。在战斗中双方会出现一定的状态与被动效果，居于数字形象的下方，会影响双方数值在战斗中受到的效果或者使数值以特定条件发生一定变化。下面是常见的状态一览</t>
    <phoneticPr fontId="1" type="noConversion"/>
  </si>
  <si>
    <t>战斗结束后掉落卡牌奖励与基础刀币奖励，掉落禁物道具，精英与boss额外掉落六边形装备，同时根据结束战斗时剩余回合数获得额外刀币奖励（剩余回合数*层数）</t>
    <phoneticPr fontId="1" type="noConversion"/>
  </si>
  <si>
    <t>商店界面左侧陈列2个六边形供玩家购买，下方放置四个禁物道具供购买，在画面中央陈列六张卡牌供售卖，画面右侧放置两个按钮，上方的卡组按钮会人玩家进入当前牌组界面并允许玩家拖拽卡牌与商店存储系统进行交互，下方退出点击后退出商店</t>
    <phoneticPr fontId="1" type="noConversion"/>
  </si>
  <si>
    <t>敌人概况</t>
    <phoneticPr fontId="1" type="noConversion"/>
  </si>
  <si>
    <t>系统分类</t>
    <phoneticPr fontId="1" type="noConversion"/>
  </si>
  <si>
    <t>在主界面点击进入游戏后，玩家进入到增益选择界面，根据玩家上次游玩情况，玩家可以在不同的增益与奖励选择一项，并带着其进入第一层的地图。每次玩家死亡后，会失去所有持有的道具、卡牌、六边形，开始下一局游戏会以一无所有的状态回到第一层地图的增益选择界面</t>
    <phoneticPr fontId="1" type="noConversion"/>
  </si>
  <si>
    <t>敌人在游戏中称呼为敌数，基础具有三大系统：目标面板系统，自身状态系统，行为系统</t>
    <phoneticPr fontId="1" type="noConversion"/>
  </si>
  <si>
    <t>目标面板系统</t>
    <phoneticPr fontId="1" type="noConversion"/>
  </si>
  <si>
    <t>战斗关卡分为普通关卡、精英关卡、层底关卡与boss关卡，关卡中的战斗类型主要分为以下两类</t>
    <phoneticPr fontId="1" type="noConversion"/>
  </si>
  <si>
    <t>每个敌数上方会显示消灭该数值所要达到的条件，该面板除了显示目标分数与战斗类型，此外还会显示该敌人名称及所处关卡的类型</t>
    <phoneticPr fontId="1" type="noConversion"/>
  </si>
  <si>
    <t>同玩家系统讲解中的自身状态系统，敌数显示居于画面右侧，自身状态种类为本数互通，一般来说，敌数在进入关卡后
持有的基础自身状态数如护盾抗性，要远多于本数</t>
    <phoneticPr fontId="1" type="noConversion"/>
  </si>
  <si>
    <t>行为系统</t>
    <phoneticPr fontId="1" type="noConversion"/>
  </si>
  <si>
    <t>回合结束后，敌人会执行行动，实际为打出行为树内规定的卡牌，每个行为会记录打出卡牌，以及指向型卡牌的指定目标，直到敌人执行行为前，玩家无法获知每个敌数在本回合会采取什么行为。敌人的行为类型分为概率行为与条件行为，在默认情况下，敌人会在行为树规定的本回合的概率行为中随机抽取一条在回合结束后执行，当行为树规定的条件行为的条件被满足后，优先执行条件行为。</t>
    <phoneticPr fontId="1" type="noConversion"/>
  </si>
  <si>
    <t xml:space="preserve">[ 溢值关卡 ]
 敌数数值 ≥ 目标数即可过关  </t>
    <phoneticPr fontId="1" type="noConversion"/>
  </si>
  <si>
    <t>引擎内工作</t>
    <phoneticPr fontId="1" type="noConversion"/>
  </si>
  <si>
    <t>文档设计内容</t>
    <phoneticPr fontId="1" type="noConversion"/>
  </si>
  <si>
    <t>待完成内容</t>
    <phoneticPr fontId="1" type="noConversion"/>
  </si>
  <si>
    <t>战斗结束奖励界面</t>
    <phoneticPr fontId="1" type="noConversion"/>
  </si>
  <si>
    <t>卡牌配置表配置卡牌资源</t>
    <phoneticPr fontId="1" type="noConversion"/>
  </si>
  <si>
    <t>已完成</t>
    <phoneticPr fontId="1" type="noConversion"/>
  </si>
  <si>
    <t>修改敌人行动与玩家受伤显示，让玩家更
容易获知敌人是否采取行动与行动内容</t>
    <phoneticPr fontId="1" type="noConversion"/>
  </si>
  <si>
    <t>商店界面设计</t>
    <phoneticPr fontId="1" type="noConversion"/>
  </si>
  <si>
    <t>地图界面设计</t>
    <phoneticPr fontId="1" type="noConversion"/>
  </si>
  <si>
    <t>游戏主界面与关卡入场</t>
    <phoneticPr fontId="1" type="noConversion"/>
  </si>
  <si>
    <t>完善卡牌标签的各类状态改变的生效逻辑</t>
    <phoneticPr fontId="1" type="noConversion"/>
  </si>
  <si>
    <t>完成护盾、抗性外自身状态系统的配置
与UI显示</t>
    <phoneticPr fontId="1" type="noConversion"/>
  </si>
  <si>
    <t>完善携带货币的UI显示</t>
    <phoneticPr fontId="1" type="noConversion"/>
  </si>
  <si>
    <t>完成叠牌生成器脚本在游戏中实现按规则逻辑生成叠牌与存储叠牌卡牌资源</t>
    <phoneticPr fontId="1" type="noConversion"/>
  </si>
  <si>
    <t>制作禁物道具系统</t>
    <phoneticPr fontId="1" type="noConversion"/>
  </si>
  <si>
    <t>完善实现基础运算外的卡牌的效果生效逻辑</t>
    <phoneticPr fontId="1" type="noConversion"/>
  </si>
  <si>
    <t>游戏整体的商业评估，包括目标吸引受众，内容可行性，预计成功几率</t>
    <phoneticPr fontId="1" type="noConversion"/>
  </si>
  <si>
    <t>重新整理游戏规则，撰写规定好游戏中的操作规则、战斗规则等‘</t>
    <phoneticPr fontId="1" type="noConversion"/>
  </si>
  <si>
    <t>定义游戏中出现的场景与空间，规定好各个场景之间的关系</t>
    <phoneticPr fontId="1" type="noConversion"/>
  </si>
  <si>
    <t>着手完成六边形装备的设计，包括基本变量与配置表的制作</t>
    <phoneticPr fontId="1" type="noConversion"/>
  </si>
  <si>
    <t>整理玩家可能在游戏中获得的体验，制作兴趣曲线标示</t>
    <phoneticPr fontId="1" type="noConversion"/>
  </si>
  <si>
    <t>着手完成外观设计元素工作表中的内容，规定游戏主界面，战斗画面，卡牌外观的视觉表达，评估在该视觉表达下玩家获得的心理感受</t>
    <phoneticPr fontId="1" type="noConversion"/>
  </si>
  <si>
    <t>决定游戏画面表达的主题，加以在
表格中规定</t>
    <phoneticPr fontId="1" type="noConversion"/>
  </si>
  <si>
    <t>完成自身状态配置表</t>
    <phoneticPr fontId="1" type="noConversion"/>
  </si>
  <si>
    <t>完成卡牌效果标签的说明表，交代标签含义</t>
    <phoneticPr fontId="1" type="noConversion"/>
  </si>
  <si>
    <t>抽牌</t>
    <phoneticPr fontId="1" type="noConversion"/>
  </si>
  <si>
    <t>整理规则大纲，绘制各系统思维导图，进一步囊括系统的交互内容</t>
    <phoneticPr fontId="1" type="noConversion"/>
  </si>
  <si>
    <t>日期</t>
    <phoneticPr fontId="1" type="noConversion"/>
  </si>
  <si>
    <t>阶段性收获与总结</t>
    <phoneticPr fontId="1" type="noConversion"/>
  </si>
  <si>
    <t>后续规划
暑假期间，完成左边规划的工作内容，进一步完善玩法实现原型，完成玩家六大基本系统的内容，添置地图界面、商店界面等内容，完成界面的美观与反馈工作，初步做好一个像样的demo，用以在下半年招募队友，备战下半年与明年上半年的游戏制作大赛</t>
    <phoneticPr fontId="1" type="noConversion"/>
  </si>
  <si>
    <t>游戏战斗机制拆解</t>
    <phoneticPr fontId="1" type="noConversion"/>
  </si>
  <si>
    <t>战斗
要求
拆解</t>
    <phoneticPr fontId="1" type="noConversion"/>
  </si>
  <si>
    <t>重复打出可能需要设计不同版本针对加法牌等细分卡牌类型打出时触发，像抗性护盾一样区分不同版本</t>
    <phoneticPr fontId="1" type="noConversion"/>
  </si>
  <si>
    <t>总结：玩家在战斗中需要提高微调数值与快速提高数值两端要求，玩家受伤机制变相翻倍了快速提高数值的需求（同时兼顾本数与敌数），提升能力的途径比较多元，基础来说，卡牌涵盖能力越广，回合内进行数值改造次数越多（增加出牌机会、打出叠牌获得额外出牌，获得重复打出自身状态），玩家实力越强。因此玩家需要重视叠牌与六边形装备的获取。</t>
    <phoneticPr fontId="1" type="noConversion"/>
  </si>
  <si>
    <t>游戏机制
带来的挑战</t>
    <phoneticPr fontId="1" type="noConversion"/>
  </si>
  <si>
    <t>总结：游戏带来的挑战主要体现护盾抗性素化等游戏机制上，旨在增加对玩家数值改造能力（次数以及改造数值幅度）的考验，同时，对玩家流派做出限制，避免玩家采取单一的终局策略通过关卡</t>
    <phoneticPr fontId="1" type="noConversion"/>
  </si>
  <si>
    <t>玩家
算法牌
使用
战略</t>
    <phoneticPr fontId="1" type="noConversion"/>
  </si>
  <si>
    <t>玩家的
策略选择介绍</t>
    <phoneticPr fontId="1" type="noConversion"/>
  </si>
  <si>
    <t>玩家对
机制挑战应对方式</t>
    <phoneticPr fontId="1" type="noConversion"/>
  </si>
  <si>
    <t>card_id</t>
    <phoneticPr fontId="1" type="noConversion"/>
  </si>
  <si>
    <t>1到6</t>
    <phoneticPr fontId="1" type="noConversion"/>
  </si>
  <si>
    <t>1到50</t>
    <phoneticPr fontId="1" type="noConversion"/>
  </si>
  <si>
    <t>可叠加</t>
    <phoneticPr fontId="1" type="noConversion"/>
  </si>
  <si>
    <t>加法法阵</t>
    <phoneticPr fontId="1" type="noConversion"/>
  </si>
  <si>
    <t>乘法法阵</t>
    <phoneticPr fontId="1" type="noConversion"/>
  </si>
  <si>
    <t>除法法阵</t>
    <phoneticPr fontId="1" type="noConversion"/>
  </si>
  <si>
    <t>在正式开始游戏设计工作的三个月后，我在此文档完成了基础规则的大纲以及部分配置表，在引擎中，我初步搭建了一个玩法实现原型用以测试基础玩法与数值.在此前进行的工作分为了两个阶段，第一阶段起始于4月初，此时受学校社团内分享的吉比特、开拓芯等大学生游戏制作比赛讯息，萌生了自制游戏DEMO参赛的想法（虽然最后由于单枪匹马与进度过慢没能参赛）。后由于专业内找不到志同道合的同学组队，决定先由自己独立完成策划与程序工作，编写游戏原型提高竞争力以拉来他人合作。在学习了解各个游戏引擎后决定使用GODOT引擎进行开发，此后一月先是耗时3天完成游戏的规则大纲表格，接着运用业余时间开始边学边实践，一边自主搜索b站油管的GODOT教学视频模仿制作，一边使用AI工具诸如元宝、 cursor编写代码实现想要设计的功能，在原型搭建开始后第十天我遇到了瓶颈，首先是由于代码基础的薄弱，我只掌握基本的python语言用法，随着脚本数量不断增加，我需要真正了解面向对象编程在游戏开发中的编写思路，而不是简单的抄写教程与AI的代码。其次是代码规模的扩大使得AI编写的小型代码块渐渐与原有代码难以兼容。在花费两天检阅代码内容与重翻教程后，我理清了代码编写思路，顺利解决了游戏程序在现阶段频繁报错的问题。在这之后我减少了使用AI编写的代码，花费了约一个月时间做好了第一个关卡的玩法实现原型，在这一阶段加深了对游戏引擎开发的理解，了解节点树构成与信号传递等设计内容，算是实现了自身开发技能从无到有的突破。不过由于进度过慢没能完成预期的前期关卡与地图，参加比赛的计划落空，之后由于参与专业广告比赛暂时性搁置了游戏的开发。第二阶段起始于六月十八号，在微信平台搜索到了游戏策划实习的招聘信息，决定拾起该项目作为应聘实习提交的作品集，在这一阶段开始前，我从本科专业课程中学习了更多的专业技能，精进了电脑软件图像设计水平与外观设计能力，同时，为了更好掌握游戏制作技能，购买了游戏设计艺术进行研读，不得不说真的这本书真的让人受益匪浅。深入系统认识游戏设计要点后，我自己发现现阶段游戏设计文档严重忽视了玩家的体验，虽然搭建好了玩法框架与关卡内容设计思路，但是没能系统概括关卡要求设计的要点与规划给玩家带来的感受体验。重拾这份策划案后，自觉存在许多缺漏与流程设计的疏松，感觉又回到了开始制作前的踌躇不前的状态，不过出于完善作品集的想法还是决定立即着手开始工作，在B站搜索岗位相关信息后了解到了制作资源配置表在游戏公司的策划工作中的重要性，确定了后续以完成配置表与导入游戏程序以方便测试数据作为主要工作内容。在制作配置表的过程中，学会了很多活用excel表格函数加快工作效率的方法，也认识了不少制表工作会出错的环节。完成制表后，自主学习了表格导入引擎以及自动加载为资源的处理方式，算是切实感受到了配置表为开发工作带来的便利。制作配置表期间既带来收获也带来了不少疑惑，诸如记录多个效果标签规定特殊效果卡牌是否会在后续卡牌资源扩大后带来记录的混乱？是使用str变量格式还是使用列表变量格式更适合记录多个标签？现存的部分变量栏有没有优化为效果便签的必要？除了实际工作催生的问题，通过网络资讯对游戏策划工作的进一步了解也带来不少对当下项目内容的审视，是否有必要用思维导图代替目前排列较欠缺的规则表格？如果游戏制作成功希望渺茫是否应该尽早转向更主流的游戏引擎如unity,UE进行新项目的尝试？目前思考后打算保留该项目开发引擎与玩法方向，不过后续我也打算尝试上手其他主流引擎，进行一些练手项目，避免技能掌握生疏无法对上岗位需求。之后想在暑期参与实习了解项目工作与执行落地的更多流程之后，完善对玩家体验的安排设计与更多的游戏设计细节，避免自己一味闭门造车以及对于游戏实际的商业运作要点不够了解。</t>
    <phoneticPr fontId="1" type="noConversion"/>
  </si>
  <si>
    <t>游戏机制相关反思：目前游戏机制的设计特别是战斗的系统较为令自己满意，但是交互逻辑存在较大问题，此外还有不少毛病会导致玩家体验不佳。首先以第一关的整值型43为例，初步测试发现：在玩家充分了解游戏规则前提下，用初始卡组完成目标所需期望回合数介于4-5之间，如果追求无伤过关这个数字可能进一步向上浮动，一来对于新手玩家难度过高，二来压缩留存血量的决策空间，使得玩家养成轻视保持血量重要性的决策心理。此外该关卡存在卡关风险，即玩家采取错误决策后将无法通关（关卡硬性要求在敌数为6，42等特定倍数时打出除以六，如果错误打出除法牌将永远卡关）。为解决上述问题构思出如下解决方案：1、修改初始卡组，减少初期无用的减法牌数量，避免玩家获得负反馈，减少期望完成目标回合数。2、改变关卡，如目标数值降为25。3、添置初始六边形，在最后一回合修改整值关卡取值范围为上下各浮动6点，避免出现卡关现象。目前暂定执行方案3，彻底避免玩家出现无法弥补卡关现象，同时配合修改关卡要求数值。除了数值设计需要调整外，关卡应该规划更多相关提示，避免玩家在一窍不通情况下执行错误决策并受到严重负反馈。</t>
    <phoneticPr fontId="1" type="noConversion"/>
  </si>
  <si>
    <t>道具名</t>
    <phoneticPr fontId="1" type="noConversion"/>
  </si>
  <si>
    <t>可否合成</t>
    <phoneticPr fontId="1" type="noConversion"/>
  </si>
  <si>
    <t>craftable</t>
    <phoneticPr fontId="1" type="noConversion"/>
  </si>
  <si>
    <t>bool</t>
    <phoneticPr fontId="1" type="noConversion"/>
  </si>
  <si>
    <t>道具外观</t>
    <phoneticPr fontId="1" type="noConversion"/>
  </si>
  <si>
    <t>textrue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</si>
</sst>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 "/>
  </numFmts>
  <fonts count="17" x14ac:knownFonts="1">
    <font>
      <sz val="11"/>
      <color theme="1"/>
      <name val="等线"/>
      <family val="2"/>
      <scheme val="minor"/>
    </font>
    <font>
      <sz val="9"/>
      <name val="等线"/>
      <family val="3"/>
      <charset val="134"/>
      <scheme val="minor"/>
    </font>
    <font>
      <sz val="11"/>
      <color theme="0"/>
      <name val="等线"/>
      <family val="2"/>
      <charset val="134"/>
      <scheme val="minor"/>
    </font>
    <font>
      <sz val="11"/>
      <color theme="1"/>
      <name val="等线"/>
      <family val="2"/>
      <charset val="134"/>
      <scheme val="minor"/>
    </font>
    <font>
      <sz val="10"/>
      <color theme="1"/>
      <name val="等线"/>
      <family val="3"/>
      <charset val="134"/>
      <scheme val="minor"/>
    </font>
    <font>
      <b/>
      <sz val="8"/>
      <color rgb="FFF8FAFF"/>
      <name val="Segoe UI"/>
      <family val="2"/>
    </font>
    <font>
      <sz val="11"/>
      <color theme="1"/>
      <name val="等线"/>
      <family val="3"/>
      <charset val="134"/>
      <scheme val="minor"/>
    </font>
    <font>
      <sz val="10"/>
      <color theme="1"/>
      <name val="等线"/>
      <family val="2"/>
      <charset val="134"/>
      <scheme val="minor"/>
    </font>
    <font>
      <sz val="14"/>
      <color theme="0"/>
      <name val="等线"/>
      <family val="2"/>
      <charset val="134"/>
      <scheme val="minor"/>
    </font>
    <font>
      <sz val="14"/>
      <color theme="0"/>
      <name val="等线"/>
      <family val="3"/>
      <charset val="134"/>
      <scheme val="minor"/>
    </font>
    <font>
      <sz val="11"/>
      <color theme="1"/>
      <name val="等线"/>
      <family val="2"/>
      <scheme val="minor"/>
    </font>
    <font>
      <sz val="10"/>
      <color theme="0"/>
      <name val="等线"/>
      <family val="2"/>
      <charset val="134"/>
      <scheme val="minor"/>
    </font>
    <font>
      <sz val="20"/>
      <color theme="1"/>
      <name val="等线"/>
      <family val="2"/>
      <charset val="134"/>
      <scheme val="minor"/>
    </font>
    <font>
      <sz val="16"/>
      <color theme="1"/>
      <name val="等线"/>
      <family val="3"/>
      <charset val="134"/>
      <scheme val="minor"/>
    </font>
    <font>
      <sz val="12"/>
      <color theme="1"/>
      <name val="等线"/>
      <family val="2"/>
      <charset val="134"/>
      <scheme val="minor"/>
    </font>
    <font>
      <sz val="18"/>
      <color theme="1"/>
      <name val="等线"/>
      <family val="2"/>
      <charset val="134"/>
      <scheme val="minor"/>
    </font>
    <font>
      <sz val="10"/>
      <color theme="1"/>
      <name val="等线"/>
      <family val="2"/>
      <scheme val="minor"/>
    </font>
  </fonts>
  <fills count="18">
    <fill>
      <patternFill patternType="none"/>
    </fill>
    <fill>
      <patternFill patternType="gray125"/>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5" tint="0.59999389629810485"/>
        <bgColor indexed="65"/>
      </patternFill>
    </fill>
    <fill>
      <patternFill patternType="solid">
        <fgColor theme="6"/>
      </patternFill>
    </fill>
    <fill>
      <patternFill patternType="solid">
        <fgColor theme="8"/>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5"/>
      </patternFill>
    </fill>
    <fill>
      <patternFill patternType="solid">
        <fgColor theme="8" tint="0.39997558519241921"/>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8">
    <xf numFmtId="0" fontId="0" fillId="0" borderId="0"/>
    <xf numFmtId="0" fontId="3"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10" fillId="0" borderId="0"/>
    <xf numFmtId="0" fontId="3" fillId="16" borderId="0" applyNumberFormat="0" applyBorder="0" applyAlignment="0" applyProtection="0">
      <alignment vertical="center"/>
    </xf>
    <xf numFmtId="0" fontId="3" fillId="17" borderId="0" applyNumberFormat="0" applyBorder="0" applyAlignment="0" applyProtection="0">
      <alignment vertical="center"/>
    </xf>
  </cellStyleXfs>
  <cellXfs count="160">
    <xf numFmtId="0" fontId="0" fillId="0" borderId="0" xfId="0"/>
    <xf numFmtId="0" fontId="3" fillId="6" borderId="1" xfId="5" applyBorder="1" applyAlignment="1"/>
    <xf numFmtId="0" fontId="3" fillId="2" borderId="1" xfId="1" applyBorder="1" applyAlignment="1"/>
    <xf numFmtId="0" fontId="0" fillId="0" borderId="8" xfId="0" applyBorder="1"/>
    <xf numFmtId="0" fontId="3" fillId="7" borderId="1" xfId="6" applyBorder="1" applyAlignment="1">
      <alignment horizontal="center" vertical="center"/>
    </xf>
    <xf numFmtId="0" fontId="3" fillId="6" borderId="1" xfId="5" applyBorder="1" applyAlignment="1">
      <alignment horizontal="center" vertical="center"/>
    </xf>
    <xf numFmtId="0" fontId="3" fillId="7" borderId="1" xfId="6" applyBorder="1" applyAlignment="1">
      <alignment horizontal="center"/>
    </xf>
    <xf numFmtId="0" fontId="3" fillId="2" borderId="1" xfId="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3" fillId="6" borderId="1" xfId="5" applyBorder="1" applyAlignment="1">
      <alignment horizontal="center"/>
    </xf>
    <xf numFmtId="0" fontId="3" fillId="2" borderId="1" xfId="1" applyBorder="1" applyAlignment="1">
      <alignment horizontal="center"/>
    </xf>
    <xf numFmtId="0" fontId="3" fillId="5" borderId="1" xfId="4" applyBorder="1" applyAlignment="1">
      <alignment horizontal="center"/>
    </xf>
    <xf numFmtId="0" fontId="7" fillId="7" borderId="1" xfId="6" applyFont="1" applyBorder="1" applyAlignment="1">
      <alignment horizontal="center"/>
    </xf>
    <xf numFmtId="0" fontId="4" fillId="7" borderId="1" xfId="6" applyFont="1" applyBorder="1" applyAlignment="1">
      <alignment horizontal="center"/>
    </xf>
    <xf numFmtId="176" fontId="0" fillId="0" borderId="0" xfId="0" applyNumberFormat="1" applyAlignment="1">
      <alignment horizontal="center" vertical="center"/>
    </xf>
    <xf numFmtId="0" fontId="0" fillId="0" borderId="1" xfId="0" applyBorder="1" applyAlignment="1">
      <alignment horizontal="center" vertical="center" wrapText="1"/>
    </xf>
    <xf numFmtId="0" fontId="2" fillId="10" borderId="1" xfId="9" applyBorder="1" applyAlignment="1">
      <alignment horizontal="center" vertical="center"/>
    </xf>
    <xf numFmtId="177" fontId="0" fillId="0" borderId="0" xfId="0" applyNumberFormat="1" applyAlignment="1">
      <alignment horizontal="center" vertical="center"/>
    </xf>
    <xf numFmtId="0" fontId="3" fillId="2" borderId="1" xfId="1" applyBorder="1" applyAlignment="1">
      <alignment horizontal="center" vertical="center" wrapText="1"/>
    </xf>
    <xf numFmtId="0" fontId="3" fillId="7" borderId="1" xfId="6" applyBorder="1" applyAlignment="1">
      <alignment horizontal="center" vertical="center" wrapText="1"/>
    </xf>
    <xf numFmtId="0" fontId="3" fillId="13" borderId="1" xfId="12" applyBorder="1" applyAlignment="1">
      <alignment horizontal="center" vertical="center"/>
    </xf>
    <xf numFmtId="0" fontId="3" fillId="12" borderId="1" xfId="11" applyBorder="1" applyAlignment="1">
      <alignment horizontal="center" vertical="center" wrapText="1"/>
    </xf>
    <xf numFmtId="0" fontId="2" fillId="3" borderId="1" xfId="2" applyBorder="1" applyAlignment="1">
      <alignment horizontal="center" vertical="center"/>
    </xf>
    <xf numFmtId="0" fontId="0" fillId="0" borderId="9" xfId="0" applyBorder="1" applyAlignment="1">
      <alignment horizontal="center" vertical="center"/>
    </xf>
    <xf numFmtId="0" fontId="3" fillId="7" borderId="6" xfId="6" applyBorder="1" applyAlignment="1">
      <alignment horizontal="center" vertical="center"/>
    </xf>
    <xf numFmtId="0" fontId="8" fillId="10" borderId="1" xfId="9" applyFont="1" applyBorder="1" applyAlignment="1">
      <alignment horizontal="center" vertical="center"/>
    </xf>
    <xf numFmtId="0" fontId="9" fillId="10" borderId="1" xfId="9" applyFont="1" applyBorder="1" applyAlignment="1">
      <alignment horizontal="center" vertical="center"/>
    </xf>
    <xf numFmtId="0" fontId="9" fillId="10" borderId="1" xfId="9" applyFont="1" applyBorder="1" applyAlignment="1">
      <alignment horizontal="center" vertical="center" wrapText="1"/>
    </xf>
    <xf numFmtId="0" fontId="3" fillId="14" borderId="1" xfId="13" applyBorder="1" applyAlignment="1">
      <alignment horizontal="center" vertical="center"/>
    </xf>
    <xf numFmtId="176" fontId="6" fillId="0" borderId="1" xfId="0" applyNumberFormat="1" applyFont="1" applyBorder="1" applyAlignment="1">
      <alignment horizontal="center" vertical="center"/>
    </xf>
    <xf numFmtId="177" fontId="0" fillId="0" borderId="1" xfId="0" applyNumberFormat="1" applyBorder="1" applyAlignment="1">
      <alignment horizontal="center" vertical="center"/>
    </xf>
    <xf numFmtId="176"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3" fillId="5" borderId="1" xfId="4" applyBorder="1" applyAlignment="1">
      <alignment horizontal="center" vertical="center"/>
    </xf>
    <xf numFmtId="0" fontId="0" fillId="0" borderId="14" xfId="0" applyBorder="1" applyAlignment="1">
      <alignment horizontal="center" vertical="center"/>
    </xf>
    <xf numFmtId="0" fontId="3" fillId="7" borderId="14" xfId="6" applyBorder="1" applyAlignment="1">
      <alignment horizontal="center" vertical="center"/>
    </xf>
    <xf numFmtId="0" fontId="2" fillId="10" borderId="14" xfId="9" applyBorder="1" applyAlignment="1">
      <alignment horizontal="center" vertical="center"/>
    </xf>
    <xf numFmtId="0" fontId="3" fillId="6" borderId="14" xfId="5" applyBorder="1" applyAlignment="1">
      <alignment horizontal="center"/>
    </xf>
    <xf numFmtId="0" fontId="3" fillId="6" borderId="14" xfId="5" applyBorder="1" applyAlignment="1">
      <alignment horizontal="center" vertical="center"/>
    </xf>
    <xf numFmtId="0" fontId="3" fillId="2" borderId="14" xfId="1" applyBorder="1" applyAlignment="1">
      <alignment horizontal="center" vertical="center"/>
    </xf>
    <xf numFmtId="0" fontId="3" fillId="2" borderId="14" xfId="1" applyBorder="1" applyAlignment="1">
      <alignment horizontal="center"/>
    </xf>
    <xf numFmtId="0" fontId="4" fillId="7" borderId="14" xfId="6" applyFont="1" applyBorder="1" applyAlignment="1">
      <alignment horizontal="center"/>
    </xf>
    <xf numFmtId="0" fontId="3" fillId="7" borderId="14" xfId="6" applyBorder="1" applyAlignment="1">
      <alignment horizontal="center"/>
    </xf>
    <xf numFmtId="0" fontId="3" fillId="5" borderId="14" xfId="4" applyBorder="1" applyAlignment="1">
      <alignment horizontal="center"/>
    </xf>
    <xf numFmtId="0" fontId="3" fillId="6" borderId="14" xfId="5" applyBorder="1" applyAlignment="1"/>
    <xf numFmtId="0" fontId="3" fillId="2" borderId="14" xfId="1" applyBorder="1" applyAlignment="1"/>
    <xf numFmtId="0" fontId="3" fillId="12" borderId="1" xfId="11" applyBorder="1" applyAlignment="1">
      <alignment horizontal="center" vertical="center"/>
    </xf>
    <xf numFmtId="0" fontId="3" fillId="15" borderId="1" xfId="14" applyBorder="1" applyAlignment="1">
      <alignment horizontal="center" vertical="center"/>
    </xf>
    <xf numFmtId="0" fontId="3" fillId="15" borderId="1" xfId="14" applyBorder="1" applyAlignment="1">
      <alignment horizontal="center" vertical="center" wrapText="1"/>
    </xf>
    <xf numFmtId="0" fontId="3" fillId="14" borderId="1" xfId="13" applyBorder="1" applyAlignment="1">
      <alignment horizontal="center" vertical="center" wrapText="1"/>
    </xf>
    <xf numFmtId="0" fontId="0" fillId="0" borderId="1" xfId="0" applyBorder="1"/>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58"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wrapText="1"/>
    </xf>
    <xf numFmtId="0" fontId="0" fillId="0" borderId="0" xfId="0" applyAlignment="1">
      <alignment horizontal="center" vertical="center"/>
    </xf>
    <xf numFmtId="0" fontId="3" fillId="6" borderId="1" xfId="5" applyBorder="1" applyAlignment="1">
      <alignment horizontal="center" vertical="center"/>
    </xf>
    <xf numFmtId="0" fontId="3" fillId="2" borderId="1" xfId="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4" xfId="0" applyBorder="1" applyAlignment="1">
      <alignment horizontal="center" vertical="center"/>
    </xf>
    <xf numFmtId="0" fontId="0" fillId="0" borderId="12" xfId="0" applyBorder="1" applyAlignment="1">
      <alignment horizontal="center" vertical="center"/>
    </xf>
    <xf numFmtId="0" fontId="3" fillId="7" borderId="1" xfId="6" applyBorder="1" applyAlignment="1">
      <alignment horizontal="center" vertical="center"/>
    </xf>
    <xf numFmtId="0" fontId="3" fillId="11" borderId="1" xfId="10" applyBorder="1" applyAlignment="1">
      <alignment horizontal="center" vertical="center" wrapText="1"/>
    </xf>
    <xf numFmtId="0" fontId="3" fillId="4" borderId="1" xfId="3" applyBorder="1" applyAlignment="1">
      <alignment horizontal="center" vertical="center" wrapText="1"/>
    </xf>
    <xf numFmtId="0" fontId="3" fillId="4" borderId="1" xfId="3" applyBorder="1" applyAlignment="1">
      <alignment horizontal="center" vertical="center"/>
    </xf>
    <xf numFmtId="0" fontId="3" fillId="7" borderId="1" xfId="6" applyBorder="1" applyAlignment="1">
      <alignment horizontal="center" vertical="center" wrapText="1"/>
    </xf>
    <xf numFmtId="0" fontId="2" fillId="10" borderId="1" xfId="9" applyBorder="1" applyAlignment="1">
      <alignment horizontal="center" vertical="center"/>
    </xf>
    <xf numFmtId="0" fontId="3" fillId="12" borderId="1" xfId="11" applyBorder="1" applyAlignment="1">
      <alignment horizontal="center" vertical="center" wrapText="1"/>
    </xf>
    <xf numFmtId="0" fontId="11" fillId="3" borderId="1" xfId="2" applyFont="1" applyBorder="1" applyAlignment="1">
      <alignment horizontal="center" vertical="center" wrapText="1"/>
    </xf>
    <xf numFmtId="0" fontId="2" fillId="3" borderId="1" xfId="2" applyBorder="1" applyAlignment="1">
      <alignment horizontal="center" vertical="center" wrapText="1"/>
    </xf>
    <xf numFmtId="0" fontId="7" fillId="7" borderId="1" xfId="6" applyFont="1" applyBorder="1" applyAlignment="1">
      <alignment horizontal="center" vertical="center"/>
    </xf>
    <xf numFmtId="0" fontId="4" fillId="7" borderId="1" xfId="6" applyFont="1" applyBorder="1" applyAlignment="1">
      <alignment horizontal="center" vertical="center"/>
    </xf>
    <xf numFmtId="0" fontId="7" fillId="12" borderId="1" xfId="11" applyFont="1" applyBorder="1" applyAlignment="1">
      <alignment horizontal="center" vertical="center" wrapText="1"/>
    </xf>
    <xf numFmtId="0" fontId="6" fillId="0" borderId="1" xfId="0" applyFont="1" applyBorder="1" applyAlignment="1">
      <alignment horizontal="center" vertical="center" wrapText="1"/>
    </xf>
    <xf numFmtId="0" fontId="3" fillId="7" borderId="6" xfId="6" applyBorder="1" applyAlignment="1">
      <alignment horizontal="center" vertical="center"/>
    </xf>
    <xf numFmtId="0" fontId="3" fillId="7" borderId="11" xfId="6" applyBorder="1" applyAlignment="1">
      <alignment horizontal="center" vertical="center"/>
    </xf>
    <xf numFmtId="0" fontId="3" fillId="7" borderId="7" xfId="6" applyBorder="1" applyAlignment="1">
      <alignment horizontal="center" vertical="center"/>
    </xf>
    <xf numFmtId="0" fontId="3" fillId="6" borderId="6" xfId="5" applyBorder="1" applyAlignment="1">
      <alignment horizontal="center" vertical="center"/>
    </xf>
    <xf numFmtId="0" fontId="3" fillId="6" borderId="11" xfId="5" applyBorder="1" applyAlignment="1">
      <alignment horizontal="center" vertical="center"/>
    </xf>
    <xf numFmtId="0" fontId="3" fillId="6" borderId="7" xfId="5"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3" borderId="1" xfId="2" applyBorder="1" applyAlignment="1">
      <alignment horizontal="center" vertical="center"/>
    </xf>
    <xf numFmtId="0" fontId="3" fillId="6" borderId="1" xfId="5" applyBorder="1" applyAlignment="1">
      <alignment horizontal="center" vertical="center" wrapText="1"/>
    </xf>
    <xf numFmtId="0" fontId="4" fillId="11" borderId="1" xfId="10" applyFont="1" applyBorder="1" applyAlignment="1">
      <alignment horizontal="center" vertical="center" wrapText="1"/>
    </xf>
    <xf numFmtId="0" fontId="3" fillId="11" borderId="1" xfId="10" applyBorder="1" applyAlignment="1">
      <alignment horizontal="center" vertical="center"/>
    </xf>
    <xf numFmtId="0" fontId="7" fillId="8" borderId="1" xfId="7" applyFont="1" applyBorder="1" applyAlignment="1">
      <alignment horizontal="center" vertical="center" wrapText="1"/>
    </xf>
    <xf numFmtId="0" fontId="3" fillId="8" borderId="1" xfId="7" applyBorder="1" applyAlignment="1">
      <alignment horizontal="center" vertical="center" wrapText="1"/>
    </xf>
    <xf numFmtId="0" fontId="3" fillId="12" borderId="6" xfId="11" applyBorder="1" applyAlignment="1">
      <alignment horizontal="center" vertical="center" wrapText="1"/>
    </xf>
    <xf numFmtId="0" fontId="3" fillId="12" borderId="11" xfId="11" applyBorder="1" applyAlignment="1">
      <alignment horizontal="center" vertical="center" wrapText="1"/>
    </xf>
    <xf numFmtId="0" fontId="2" fillId="3" borderId="6" xfId="2" applyBorder="1" applyAlignment="1">
      <alignment horizontal="center" vertical="center" wrapText="1"/>
    </xf>
    <xf numFmtId="0" fontId="2" fillId="3" borderId="11" xfId="2" applyBorder="1" applyAlignment="1">
      <alignment horizontal="center" vertical="center" wrapText="1"/>
    </xf>
    <xf numFmtId="0" fontId="3" fillId="5" borderId="1" xfId="4" applyBorder="1" applyAlignment="1">
      <alignment horizontal="center" vertical="center"/>
    </xf>
    <xf numFmtId="0" fontId="3" fillId="14" borderId="14" xfId="13" applyBorder="1" applyAlignment="1">
      <alignment horizontal="center" vertical="center"/>
    </xf>
    <xf numFmtId="0" fontId="3" fillId="14" borderId="12" xfId="13" applyBorder="1" applyAlignment="1">
      <alignment horizontal="center" vertical="center"/>
    </xf>
    <xf numFmtId="0" fontId="3" fillId="14" borderId="15" xfId="13" applyBorder="1" applyAlignment="1">
      <alignment horizontal="center" vertical="center"/>
    </xf>
    <xf numFmtId="0" fontId="3" fillId="12" borderId="14" xfId="11" applyBorder="1" applyAlignment="1">
      <alignment horizontal="center" vertical="center"/>
    </xf>
    <xf numFmtId="0" fontId="3" fillId="12" borderId="12" xfId="11" applyBorder="1" applyAlignment="1">
      <alignment horizontal="center" vertical="center"/>
    </xf>
    <xf numFmtId="0" fontId="3" fillId="12" borderId="15" xfId="11" applyBorder="1" applyAlignment="1">
      <alignment horizontal="center" vertical="center"/>
    </xf>
    <xf numFmtId="0" fontId="3" fillId="7" borderId="14" xfId="6" applyBorder="1" applyAlignment="1">
      <alignment horizontal="center" vertical="center"/>
    </xf>
    <xf numFmtId="0" fontId="3" fillId="7" borderId="12" xfId="6" applyBorder="1" applyAlignment="1">
      <alignment horizontal="center" vertical="center"/>
    </xf>
    <xf numFmtId="0" fontId="3" fillId="7" borderId="15" xfId="6" applyBorder="1" applyAlignment="1">
      <alignment horizontal="center" vertical="center"/>
    </xf>
    <xf numFmtId="0" fontId="2" fillId="9" borderId="3" xfId="8" applyBorder="1" applyAlignment="1">
      <alignment horizontal="center" vertical="center"/>
    </xf>
    <xf numFmtId="0" fontId="2" fillId="9" borderId="10" xfId="8" applyBorder="1" applyAlignment="1">
      <alignment horizontal="center" vertical="center"/>
    </xf>
    <xf numFmtId="0" fontId="2" fillId="9" borderId="1" xfId="8" applyBorder="1" applyAlignment="1">
      <alignment horizontal="center" vertical="center"/>
    </xf>
    <xf numFmtId="0" fontId="3" fillId="14" borderId="2" xfId="13" applyBorder="1" applyAlignment="1">
      <alignment horizontal="center" vertical="center" wrapText="1"/>
    </xf>
    <xf numFmtId="0" fontId="3" fillId="14" borderId="8" xfId="13" applyBorder="1" applyAlignment="1">
      <alignment horizontal="center" vertical="center" wrapText="1"/>
    </xf>
    <xf numFmtId="0" fontId="3" fillId="14" borderId="3" xfId="13" applyBorder="1" applyAlignment="1">
      <alignment horizontal="center" vertical="center" wrapText="1"/>
    </xf>
    <xf numFmtId="0" fontId="3" fillId="14" borderId="4" xfId="13" applyBorder="1" applyAlignment="1">
      <alignment horizontal="center" vertical="center" wrapText="1"/>
    </xf>
    <xf numFmtId="0" fontId="3" fillId="14" borderId="13" xfId="13" applyBorder="1" applyAlignment="1">
      <alignment horizontal="center" vertical="center" wrapText="1"/>
    </xf>
    <xf numFmtId="0" fontId="3" fillId="14" borderId="5" xfId="13" applyBorder="1" applyAlignment="1">
      <alignment horizontal="center" vertical="center" wrapText="1"/>
    </xf>
    <xf numFmtId="0" fontId="3" fillId="14" borderId="2" xfId="13" applyBorder="1" applyAlignment="1">
      <alignment horizontal="center" vertical="center"/>
    </xf>
    <xf numFmtId="0" fontId="3" fillId="14" borderId="3" xfId="13" applyBorder="1" applyAlignment="1">
      <alignment horizontal="center" vertical="center"/>
    </xf>
    <xf numFmtId="0" fontId="3" fillId="14" borderId="4" xfId="13" applyBorder="1" applyAlignment="1">
      <alignment horizontal="center" vertical="center"/>
    </xf>
    <xf numFmtId="0" fontId="3" fillId="14" borderId="5" xfId="13" applyBorder="1" applyAlignment="1">
      <alignment horizontal="center" vertical="center"/>
    </xf>
    <xf numFmtId="0" fontId="3" fillId="12" borderId="2" xfId="11" applyBorder="1" applyAlignment="1">
      <alignment horizontal="center" vertical="center" wrapText="1"/>
    </xf>
    <xf numFmtId="0" fontId="3" fillId="12" borderId="8" xfId="11" applyBorder="1" applyAlignment="1">
      <alignment horizontal="center" vertical="center" wrapText="1"/>
    </xf>
    <xf numFmtId="0" fontId="3" fillId="12" borderId="3" xfId="11" applyBorder="1" applyAlignment="1">
      <alignment horizontal="center" vertical="center" wrapText="1"/>
    </xf>
    <xf numFmtId="0" fontId="3" fillId="12" borderId="9" xfId="11" applyBorder="1" applyAlignment="1">
      <alignment horizontal="center" vertical="center" wrapText="1"/>
    </xf>
    <xf numFmtId="0" fontId="3" fillId="12" borderId="0" xfId="11" applyBorder="1" applyAlignment="1">
      <alignment horizontal="center" vertical="center" wrapText="1"/>
    </xf>
    <xf numFmtId="0" fontId="3" fillId="12" borderId="10" xfId="11" applyBorder="1" applyAlignment="1">
      <alignment horizontal="center" vertical="center" wrapText="1"/>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15" xfId="0" applyBorder="1" applyAlignment="1">
      <alignment horizontal="center" vertical="center"/>
    </xf>
    <xf numFmtId="0" fontId="2" fillId="3" borderId="2" xfId="2" applyBorder="1" applyAlignment="1">
      <alignment horizontal="center" vertical="center" wrapText="1"/>
    </xf>
    <xf numFmtId="0" fontId="2" fillId="3" borderId="8" xfId="2" applyBorder="1" applyAlignment="1">
      <alignment horizontal="center" vertical="center" wrapText="1"/>
    </xf>
    <xf numFmtId="0" fontId="2" fillId="3" borderId="3" xfId="2" applyBorder="1" applyAlignment="1">
      <alignment horizontal="center" vertical="center" wrapText="1"/>
    </xf>
    <xf numFmtId="0" fontId="2" fillId="3" borderId="9" xfId="2" applyBorder="1" applyAlignment="1">
      <alignment horizontal="center" vertical="center" wrapText="1"/>
    </xf>
    <xf numFmtId="0" fontId="2" fillId="3" borderId="0" xfId="2" applyBorder="1" applyAlignment="1">
      <alignment horizontal="center" vertical="center" wrapText="1"/>
    </xf>
    <xf numFmtId="0" fontId="2" fillId="3" borderId="10" xfId="2" applyBorder="1" applyAlignment="1">
      <alignment horizontal="center" vertical="center" wrapText="1"/>
    </xf>
    <xf numFmtId="0" fontId="3" fillId="12" borderId="14" xfId="11" applyBorder="1" applyAlignment="1">
      <alignment horizontal="center" vertical="center" wrapText="1"/>
    </xf>
    <xf numFmtId="0" fontId="3" fillId="12" borderId="2" xfId="11" applyBorder="1" applyAlignment="1">
      <alignment horizontal="center" vertical="center"/>
    </xf>
    <xf numFmtId="0" fontId="3" fillId="12" borderId="8" xfId="11" applyBorder="1" applyAlignment="1">
      <alignment horizontal="center" vertical="center"/>
    </xf>
    <xf numFmtId="0" fontId="0" fillId="0" borderId="1" xfId="0" applyBorder="1" applyAlignment="1">
      <alignment horizontal="center"/>
    </xf>
    <xf numFmtId="0" fontId="16"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xf numFmtId="0" fontId="15" fillId="15" borderId="1" xfId="14" applyFont="1" applyBorder="1" applyAlignment="1">
      <alignment horizontal="center" vertical="center"/>
    </xf>
    <xf numFmtId="0" fontId="3" fillId="17" borderId="8" xfId="17" applyBorder="1" applyAlignment="1">
      <alignment horizontal="center" vertical="center" wrapText="1"/>
    </xf>
    <xf numFmtId="0" fontId="3" fillId="17" borderId="0" xfId="17" applyBorder="1" applyAlignment="1">
      <alignment horizontal="center" vertical="center" wrapText="1"/>
    </xf>
    <xf numFmtId="58" fontId="3" fillId="17" borderId="1" xfId="17" applyNumberFormat="1" applyBorder="1" applyAlignment="1">
      <alignment horizontal="center" vertical="center"/>
    </xf>
    <xf numFmtId="0" fontId="3" fillId="17" borderId="1" xfId="17" applyBorder="1" applyAlignment="1">
      <alignment horizontal="center" vertical="center"/>
    </xf>
    <xf numFmtId="0" fontId="14" fillId="16" borderId="1" xfId="16" applyFont="1" applyBorder="1" applyAlignment="1">
      <alignment horizontal="center" vertical="center" wrapText="1"/>
    </xf>
    <xf numFmtId="0" fontId="3" fillId="16" borderId="1" xfId="16" applyBorder="1" applyAlignment="1">
      <alignment horizontal="center" vertical="top" wrapText="1"/>
    </xf>
    <xf numFmtId="0" fontId="3" fillId="16" borderId="1" xfId="16" applyBorder="1" applyAlignment="1">
      <alignment horizontal="center" vertical="top"/>
    </xf>
    <xf numFmtId="0" fontId="12" fillId="14" borderId="1" xfId="13" applyFont="1" applyBorder="1" applyAlignment="1">
      <alignment horizontal="center" vertical="center"/>
    </xf>
    <xf numFmtId="0" fontId="13" fillId="16" borderId="1" xfId="16" applyFont="1" applyBorder="1" applyAlignment="1">
      <alignment horizontal="center" vertical="center"/>
    </xf>
  </cellXfs>
  <cellStyles count="18">
    <cellStyle name="20% - 着色 3" xfId="4" builtinId="38"/>
    <cellStyle name="20% - 着色 5" xfId="16" builtinId="46"/>
    <cellStyle name="40% - 着色 2" xfId="7" builtinId="35"/>
    <cellStyle name="40% - 着色 3" xfId="12" builtinId="39"/>
    <cellStyle name="40% - 着色 4" xfId="14" builtinId="43"/>
    <cellStyle name="40% - 着色 5" xfId="17" builtinId="47"/>
    <cellStyle name="40% - 着色 6" xfId="10" builtinId="51"/>
    <cellStyle name="60% - 着色 1" xfId="1" builtinId="32"/>
    <cellStyle name="60% - 着色 2" xfId="3" builtinId="36"/>
    <cellStyle name="60% - 着色 3" xfId="5" builtinId="40"/>
    <cellStyle name="60% - 着色 4" xfId="6" builtinId="44"/>
    <cellStyle name="60% - 着色 5" xfId="13" builtinId="48"/>
    <cellStyle name="60% - 着色 6" xfId="11" builtinId="52"/>
    <cellStyle name="常规" xfId="0" builtinId="0"/>
    <cellStyle name="样式 1" xfId="15" xr:uid="{93C2B050-3A30-4925-A93B-47373DEA22F8}"/>
    <cellStyle name="着色 2" xfId="2" builtinId="33"/>
    <cellStyle name="着色 3" xfId="8" builtinId="37"/>
    <cellStyle name="着色 5" xfId="9" builtinId="45"/>
  </cellStyles>
  <dxfs count="27">
    <dxf>
      <fill>
        <patternFill>
          <bgColor theme="2" tint="-0.24994659260841701"/>
        </patternFill>
      </fill>
    </dxf>
    <dxf>
      <fill>
        <patternFill>
          <bgColor theme="0"/>
        </patternFill>
      </fill>
      <border>
        <top style="thin">
          <color theme="1" tint="4.9989318521683403E-2"/>
        </top>
      </border>
    </dxf>
    <dxf>
      <fill>
        <patternFill>
          <bgColor theme="0" tint="-0.14996795556505021"/>
        </patternFill>
      </fill>
    </dxf>
    <dxf>
      <fill>
        <patternFill>
          <bgColor theme="4" tint="0.39994506668294322"/>
        </patternFill>
      </fill>
    </dxf>
    <dxf>
      <fill>
        <patternFill>
          <bgColor theme="7" tint="0.39994506668294322"/>
        </patternFill>
      </fill>
    </dxf>
    <dxf>
      <font>
        <color theme="0"/>
      </font>
      <fill>
        <patternFill>
          <bgColor rgb="FF7030A0"/>
        </patternFill>
      </fill>
    </dxf>
    <dxf>
      <fill>
        <patternFill>
          <bgColor theme="0"/>
        </patternFill>
      </fill>
      <border>
        <top style="thin">
          <color theme="1" tint="4.9989318521683403E-2"/>
        </top>
      </border>
    </dxf>
    <dxf>
      <fill>
        <patternFill>
          <bgColor theme="0" tint="-0.14996795556505021"/>
        </patternFill>
      </fill>
    </dxf>
    <dxf>
      <fill>
        <patternFill>
          <bgColor theme="4" tint="0.39994506668294322"/>
        </patternFill>
      </fill>
    </dxf>
    <dxf>
      <fill>
        <patternFill>
          <bgColor theme="7" tint="0.39994506668294322"/>
        </patternFill>
      </fill>
    </dxf>
    <dxf>
      <font>
        <color theme="0"/>
      </font>
      <fill>
        <patternFill>
          <bgColor rgb="FF7030A0"/>
        </patternFill>
      </fill>
    </dxf>
    <dxf>
      <fill>
        <patternFill>
          <bgColor theme="0"/>
        </patternFill>
      </fill>
      <border>
        <top style="thin">
          <color theme="1" tint="4.9989318521683403E-2"/>
        </top>
      </border>
    </dxf>
    <dxf>
      <fill>
        <patternFill>
          <bgColor theme="0" tint="-0.14996795556505021"/>
        </patternFill>
      </fill>
    </dxf>
    <dxf>
      <fill>
        <patternFill>
          <bgColor theme="4" tint="0.39994506668294322"/>
        </patternFill>
      </fill>
    </dxf>
    <dxf>
      <fill>
        <patternFill>
          <bgColor theme="7" tint="0.39994506668294322"/>
        </patternFill>
      </fill>
    </dxf>
    <dxf>
      <font>
        <color theme="0"/>
      </font>
      <fill>
        <patternFill>
          <bgColor rgb="FF7030A0"/>
        </patternFill>
      </fill>
    </dxf>
    <dxf>
      <fill>
        <patternFill>
          <bgColor theme="0"/>
        </patternFill>
      </fill>
      <border>
        <top style="thin">
          <color theme="1" tint="4.9989318521683403E-2"/>
        </top>
      </border>
    </dxf>
    <dxf>
      <fill>
        <patternFill>
          <bgColor theme="0" tint="-0.14996795556505021"/>
        </patternFill>
      </fill>
    </dxf>
    <dxf>
      <fill>
        <patternFill>
          <bgColor theme="4" tint="0.39994506668294322"/>
        </patternFill>
      </fill>
    </dxf>
    <dxf>
      <fill>
        <patternFill>
          <bgColor theme="7" tint="0.39994506668294322"/>
        </patternFill>
      </fill>
    </dxf>
    <dxf>
      <font>
        <color theme="0"/>
      </font>
      <fill>
        <patternFill>
          <bgColor rgb="FF7030A0"/>
        </patternFill>
      </fill>
    </dxf>
    <dxf>
      <font>
        <color theme="0"/>
      </font>
      <fill>
        <patternFill>
          <bgColor rgb="FF7030A0"/>
        </patternFill>
      </fill>
    </dxf>
    <dxf>
      <fill>
        <patternFill>
          <bgColor theme="0"/>
        </patternFill>
      </fill>
      <border>
        <top style="thin">
          <color theme="1" tint="4.9989318521683403E-2"/>
        </top>
      </border>
    </dxf>
    <dxf>
      <fill>
        <patternFill>
          <bgColor theme="0" tint="-0.14996795556505021"/>
        </patternFill>
      </fill>
    </dxf>
    <dxf>
      <fill>
        <patternFill>
          <bgColor theme="4" tint="0.39994506668294322"/>
        </patternFill>
      </fill>
    </dxf>
    <dxf>
      <fill>
        <patternFill>
          <bgColor theme="7" tint="0.39994506668294322"/>
        </patternFill>
      </fill>
    </dxf>
    <dxf>
      <font>
        <color theme="0"/>
      </font>
      <fill>
        <patternFill>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16377</xdr:colOff>
      <xdr:row>180</xdr:row>
      <xdr:rowOff>90714</xdr:rowOff>
    </xdr:from>
    <xdr:to>
      <xdr:col>16</xdr:col>
      <xdr:colOff>548658</xdr:colOff>
      <xdr:row>222</xdr:row>
      <xdr:rowOff>75290</xdr:rowOff>
    </xdr:to>
    <xdr:pic>
      <xdr:nvPicPr>
        <xdr:cNvPr id="3" name="图片 2">
          <a:extLst>
            <a:ext uri="{FF2B5EF4-FFF2-40B4-BE49-F238E27FC236}">
              <a16:creationId xmlns:a16="http://schemas.microsoft.com/office/drawing/2014/main" id="{6CD03E2E-AD2C-4E8C-006F-FC7CC0EAA8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14091" y="33664071"/>
          <a:ext cx="6056781" cy="76136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148940</xdr:colOff>
      <xdr:row>4</xdr:row>
      <xdr:rowOff>66260</xdr:rowOff>
    </xdr:from>
    <xdr:to>
      <xdr:col>10</xdr:col>
      <xdr:colOff>204304</xdr:colOff>
      <xdr:row>4</xdr:row>
      <xdr:rowOff>3090475</xdr:rowOff>
    </xdr:to>
    <xdr:pic>
      <xdr:nvPicPr>
        <xdr:cNvPr id="2" name="图片 1">
          <a:extLst>
            <a:ext uri="{FF2B5EF4-FFF2-40B4-BE49-F238E27FC236}">
              <a16:creationId xmlns:a16="http://schemas.microsoft.com/office/drawing/2014/main" id="{39BFF723-D119-6303-4F5D-59B267F2C8D7}"/>
            </a:ext>
          </a:extLst>
        </xdr:cNvPr>
        <xdr:cNvPicPr>
          <a:picLocks noChangeAspect="1"/>
        </xdr:cNvPicPr>
      </xdr:nvPicPr>
      <xdr:blipFill>
        <a:blip xmlns:r="http://schemas.openxmlformats.org/officeDocument/2006/relationships" r:embed="rId1"/>
        <a:stretch>
          <a:fillRect/>
        </a:stretch>
      </xdr:blipFill>
      <xdr:spPr>
        <a:xfrm>
          <a:off x="811549" y="773043"/>
          <a:ext cx="6018842" cy="3024215"/>
        </a:xfrm>
        <a:prstGeom prst="rect">
          <a:avLst/>
        </a:prstGeom>
      </xdr:spPr>
    </xdr:pic>
    <xdr:clientData/>
  </xdr:twoCellAnchor>
  <xdr:twoCellAnchor editAs="oneCell">
    <xdr:from>
      <xdr:col>10</xdr:col>
      <xdr:colOff>134187</xdr:colOff>
      <xdr:row>4</xdr:row>
      <xdr:rowOff>92569</xdr:rowOff>
    </xdr:from>
    <xdr:to>
      <xdr:col>18</xdr:col>
      <xdr:colOff>457329</xdr:colOff>
      <xdr:row>5</xdr:row>
      <xdr:rowOff>966</xdr:rowOff>
    </xdr:to>
    <xdr:pic>
      <xdr:nvPicPr>
        <xdr:cNvPr id="3" name="图片 2">
          <a:extLst>
            <a:ext uri="{FF2B5EF4-FFF2-40B4-BE49-F238E27FC236}">
              <a16:creationId xmlns:a16="http://schemas.microsoft.com/office/drawing/2014/main" id="{4827B10D-DB38-D09D-12F7-505711538027}"/>
            </a:ext>
          </a:extLst>
        </xdr:cNvPr>
        <xdr:cNvPicPr>
          <a:picLocks noChangeAspect="1"/>
        </xdr:cNvPicPr>
      </xdr:nvPicPr>
      <xdr:blipFill>
        <a:blip xmlns:r="http://schemas.openxmlformats.org/officeDocument/2006/relationships" r:embed="rId2"/>
        <a:stretch>
          <a:fillRect/>
        </a:stretch>
      </xdr:blipFill>
      <xdr:spPr>
        <a:xfrm>
          <a:off x="6760274" y="799352"/>
          <a:ext cx="5624012" cy="3966875"/>
        </a:xfrm>
        <a:prstGeom prst="rect">
          <a:avLst/>
        </a:prstGeom>
      </xdr:spPr>
    </xdr:pic>
    <xdr:clientData/>
  </xdr:twoCellAnchor>
  <xdr:twoCellAnchor editAs="oneCell">
    <xdr:from>
      <xdr:col>1</xdr:col>
      <xdr:colOff>38299</xdr:colOff>
      <xdr:row>7</xdr:row>
      <xdr:rowOff>100040</xdr:rowOff>
    </xdr:from>
    <xdr:to>
      <xdr:col>11</xdr:col>
      <xdr:colOff>40084</xdr:colOff>
      <xdr:row>26</xdr:row>
      <xdr:rowOff>20462</xdr:rowOff>
    </xdr:to>
    <xdr:pic>
      <xdr:nvPicPr>
        <xdr:cNvPr id="4" name="图片 3">
          <a:extLst>
            <a:ext uri="{FF2B5EF4-FFF2-40B4-BE49-F238E27FC236}">
              <a16:creationId xmlns:a16="http://schemas.microsoft.com/office/drawing/2014/main" id="{EECFE6FB-43E9-09CF-FA5B-4F8748C236BD}"/>
            </a:ext>
          </a:extLst>
        </xdr:cNvPr>
        <xdr:cNvPicPr>
          <a:picLocks noChangeAspect="1"/>
        </xdr:cNvPicPr>
      </xdr:nvPicPr>
      <xdr:blipFill>
        <a:blip xmlns:r="http://schemas.openxmlformats.org/officeDocument/2006/relationships" r:embed="rId3"/>
        <a:stretch>
          <a:fillRect/>
        </a:stretch>
      </xdr:blipFill>
      <xdr:spPr>
        <a:xfrm>
          <a:off x="700908" y="4307605"/>
          <a:ext cx="6627872" cy="3277640"/>
        </a:xfrm>
        <a:prstGeom prst="rect">
          <a:avLst/>
        </a:prstGeom>
      </xdr:spPr>
    </xdr:pic>
    <xdr:clientData/>
  </xdr:twoCellAnchor>
  <xdr:twoCellAnchor editAs="oneCell">
    <xdr:from>
      <xdr:col>11</xdr:col>
      <xdr:colOff>110359</xdr:colOff>
      <xdr:row>7</xdr:row>
      <xdr:rowOff>145622</xdr:rowOff>
    </xdr:from>
    <xdr:to>
      <xdr:col>18</xdr:col>
      <xdr:colOff>524708</xdr:colOff>
      <xdr:row>26</xdr:row>
      <xdr:rowOff>120513</xdr:rowOff>
    </xdr:to>
    <xdr:pic>
      <xdr:nvPicPr>
        <xdr:cNvPr id="6" name="图片 5">
          <a:extLst>
            <a:ext uri="{FF2B5EF4-FFF2-40B4-BE49-F238E27FC236}">
              <a16:creationId xmlns:a16="http://schemas.microsoft.com/office/drawing/2014/main" id="{DC077944-4FE5-63C9-0823-1EEBCCC689C3}"/>
            </a:ext>
          </a:extLst>
        </xdr:cNvPr>
        <xdr:cNvPicPr>
          <a:picLocks noChangeAspect="1"/>
        </xdr:cNvPicPr>
      </xdr:nvPicPr>
      <xdr:blipFill>
        <a:blip xmlns:r="http://schemas.openxmlformats.org/officeDocument/2006/relationships" r:embed="rId4"/>
        <a:stretch>
          <a:fillRect/>
        </a:stretch>
      </xdr:blipFill>
      <xdr:spPr>
        <a:xfrm>
          <a:off x="7374759" y="4362022"/>
          <a:ext cx="5037149" cy="3353091"/>
        </a:xfrm>
        <a:prstGeom prst="rect">
          <a:avLst/>
        </a:prstGeom>
      </xdr:spPr>
    </xdr:pic>
    <xdr:clientData/>
  </xdr:twoCellAnchor>
  <xdr:twoCellAnchor editAs="oneCell">
    <xdr:from>
      <xdr:col>1</xdr:col>
      <xdr:colOff>32606</xdr:colOff>
      <xdr:row>25</xdr:row>
      <xdr:rowOff>128571</xdr:rowOff>
    </xdr:from>
    <xdr:to>
      <xdr:col>9</xdr:col>
      <xdr:colOff>122367</xdr:colOff>
      <xdr:row>33</xdr:row>
      <xdr:rowOff>149469</xdr:rowOff>
    </xdr:to>
    <xdr:pic>
      <xdr:nvPicPr>
        <xdr:cNvPr id="7" name="图片 6">
          <a:extLst>
            <a:ext uri="{FF2B5EF4-FFF2-40B4-BE49-F238E27FC236}">
              <a16:creationId xmlns:a16="http://schemas.microsoft.com/office/drawing/2014/main" id="{98339322-177A-FAFE-D1C4-A833CDB63ED9}"/>
            </a:ext>
          </a:extLst>
        </xdr:cNvPr>
        <xdr:cNvPicPr>
          <a:picLocks noChangeAspect="1"/>
        </xdr:cNvPicPr>
      </xdr:nvPicPr>
      <xdr:blipFill>
        <a:blip xmlns:r="http://schemas.openxmlformats.org/officeDocument/2006/relationships" r:embed="rId5"/>
        <a:stretch>
          <a:fillRect/>
        </a:stretch>
      </xdr:blipFill>
      <xdr:spPr>
        <a:xfrm>
          <a:off x="693006" y="7545371"/>
          <a:ext cx="5372961" cy="1443298"/>
        </a:xfrm>
        <a:prstGeom prst="rect">
          <a:avLst/>
        </a:prstGeom>
      </xdr:spPr>
    </xdr:pic>
    <xdr:clientData/>
  </xdr:twoCellAnchor>
  <xdr:twoCellAnchor editAs="oneCell">
    <xdr:from>
      <xdr:col>2</xdr:col>
      <xdr:colOff>50800</xdr:colOff>
      <xdr:row>36</xdr:row>
      <xdr:rowOff>35869</xdr:rowOff>
    </xdr:from>
    <xdr:to>
      <xdr:col>18</xdr:col>
      <xdr:colOff>620910</xdr:colOff>
      <xdr:row>79</xdr:row>
      <xdr:rowOff>14942</xdr:rowOff>
    </xdr:to>
    <xdr:pic>
      <xdr:nvPicPr>
        <xdr:cNvPr id="9" name="图片 8">
          <a:extLst>
            <a:ext uri="{FF2B5EF4-FFF2-40B4-BE49-F238E27FC236}">
              <a16:creationId xmlns:a16="http://schemas.microsoft.com/office/drawing/2014/main" id="{90C96FF2-223C-D748-DC4B-19C341BD22BF}"/>
            </a:ext>
          </a:extLst>
        </xdr:cNvPr>
        <xdr:cNvPicPr>
          <a:picLocks noChangeAspect="1"/>
        </xdr:cNvPicPr>
      </xdr:nvPicPr>
      <xdr:blipFill>
        <a:blip xmlns:r="http://schemas.openxmlformats.org/officeDocument/2006/relationships" r:embed="rId6"/>
        <a:stretch>
          <a:fillRect/>
        </a:stretch>
      </xdr:blipFill>
      <xdr:spPr>
        <a:xfrm>
          <a:off x="1365624" y="9463751"/>
          <a:ext cx="11088698" cy="7688720"/>
        </a:xfrm>
        <a:prstGeom prst="rect">
          <a:avLst/>
        </a:prstGeom>
      </xdr:spPr>
    </xdr:pic>
    <xdr:clientData/>
  </xdr:twoCellAnchor>
  <xdr:twoCellAnchor editAs="oneCell">
    <xdr:from>
      <xdr:col>9</xdr:col>
      <xdr:colOff>196850</xdr:colOff>
      <xdr:row>27</xdr:row>
      <xdr:rowOff>3218</xdr:rowOff>
    </xdr:from>
    <xdr:to>
      <xdr:col>18</xdr:col>
      <xdr:colOff>519209</xdr:colOff>
      <xdr:row>32</xdr:row>
      <xdr:rowOff>63755</xdr:rowOff>
    </xdr:to>
    <xdr:pic>
      <xdr:nvPicPr>
        <xdr:cNvPr id="10" name="图片 9">
          <a:extLst>
            <a:ext uri="{FF2B5EF4-FFF2-40B4-BE49-F238E27FC236}">
              <a16:creationId xmlns:a16="http://schemas.microsoft.com/office/drawing/2014/main" id="{69AB97F3-E69E-EF66-F565-5291ED825DE0}"/>
            </a:ext>
          </a:extLst>
        </xdr:cNvPr>
        <xdr:cNvPicPr>
          <a:picLocks noChangeAspect="1"/>
        </xdr:cNvPicPr>
      </xdr:nvPicPr>
      <xdr:blipFill>
        <a:blip xmlns:r="http://schemas.openxmlformats.org/officeDocument/2006/relationships" r:embed="rId7"/>
        <a:stretch>
          <a:fillRect/>
        </a:stretch>
      </xdr:blipFill>
      <xdr:spPr>
        <a:xfrm>
          <a:off x="6140450" y="8683668"/>
          <a:ext cx="6265959" cy="949537"/>
        </a:xfrm>
        <a:prstGeom prst="rect">
          <a:avLst/>
        </a:prstGeom>
      </xdr:spPr>
    </xdr:pic>
    <xdr:clientData/>
  </xdr:twoCellAnchor>
  <xdr:twoCellAnchor editAs="oneCell">
    <xdr:from>
      <xdr:col>2</xdr:col>
      <xdr:colOff>36286</xdr:colOff>
      <xdr:row>80</xdr:row>
      <xdr:rowOff>99788</xdr:rowOff>
    </xdr:from>
    <xdr:to>
      <xdr:col>18</xdr:col>
      <xdr:colOff>653143</xdr:colOff>
      <xdr:row>118</xdr:row>
      <xdr:rowOff>189</xdr:rowOff>
    </xdr:to>
    <xdr:pic>
      <xdr:nvPicPr>
        <xdr:cNvPr id="11" name="图片 10">
          <a:extLst>
            <a:ext uri="{FF2B5EF4-FFF2-40B4-BE49-F238E27FC236}">
              <a16:creationId xmlns:a16="http://schemas.microsoft.com/office/drawing/2014/main" id="{931438B4-F190-B1AB-A36F-AB61FE2FBB24}"/>
            </a:ext>
          </a:extLst>
        </xdr:cNvPr>
        <xdr:cNvPicPr>
          <a:picLocks noChangeAspect="1"/>
        </xdr:cNvPicPr>
      </xdr:nvPicPr>
      <xdr:blipFill>
        <a:blip xmlns:r="http://schemas.openxmlformats.org/officeDocument/2006/relationships" r:embed="rId8"/>
        <a:stretch>
          <a:fillRect/>
        </a:stretch>
      </xdr:blipFill>
      <xdr:spPr>
        <a:xfrm>
          <a:off x="1369786" y="17959163"/>
          <a:ext cx="11284857" cy="65361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7"/>
  <sheetViews>
    <sheetView topLeftCell="C307" zoomScaleNormal="100" workbookViewId="0">
      <selection activeCell="V194" sqref="V194"/>
    </sheetView>
  </sheetViews>
  <sheetFormatPr defaultRowHeight="14" x14ac:dyDescent="0.3"/>
  <cols>
    <col min="1" max="1" width="8.6640625" style="24"/>
    <col min="2" max="8" width="8.6640625" style="8"/>
    <col min="9" max="9" width="11.6640625" style="8" customWidth="1"/>
    <col min="10" max="16" width="8.6640625" style="8"/>
    <col min="17" max="17" width="10" style="8" customWidth="1"/>
  </cols>
  <sheetData>
    <row r="1" spans="1:17" s="3" customFormat="1" ht="14" customHeight="1" x14ac:dyDescent="0.3">
      <c r="A1" s="94" t="s">
        <v>0</v>
      </c>
      <c r="B1" s="94"/>
      <c r="C1" s="94"/>
      <c r="D1" s="94"/>
      <c r="E1" s="94"/>
      <c r="F1" s="94"/>
      <c r="G1" s="94"/>
      <c r="H1" s="94"/>
      <c r="I1" s="94"/>
      <c r="J1" s="94"/>
      <c r="K1" s="94"/>
      <c r="L1" s="94"/>
      <c r="M1" s="94"/>
      <c r="N1" s="94"/>
      <c r="O1" s="94"/>
      <c r="P1" s="94"/>
      <c r="Q1" s="94"/>
    </row>
    <row r="2" spans="1:17" x14ac:dyDescent="0.3">
      <c r="A2" s="94"/>
      <c r="B2" s="94"/>
      <c r="C2" s="94"/>
      <c r="D2" s="94"/>
      <c r="E2" s="94"/>
      <c r="F2" s="94"/>
      <c r="G2" s="94"/>
      <c r="H2" s="94"/>
      <c r="I2" s="94"/>
      <c r="J2" s="94"/>
      <c r="K2" s="94"/>
      <c r="L2" s="94"/>
      <c r="M2" s="94"/>
      <c r="N2" s="94"/>
      <c r="O2" s="94"/>
      <c r="P2" s="94"/>
      <c r="Q2" s="94"/>
    </row>
    <row r="3" spans="1:17" x14ac:dyDescent="0.3">
      <c r="A3" s="94"/>
      <c r="B3" s="94"/>
      <c r="C3" s="94"/>
      <c r="D3" s="94"/>
      <c r="E3" s="94"/>
      <c r="F3" s="94"/>
      <c r="G3" s="94"/>
      <c r="H3" s="94"/>
      <c r="I3" s="94"/>
      <c r="J3" s="94"/>
      <c r="K3" s="94"/>
      <c r="L3" s="94"/>
      <c r="M3" s="94"/>
      <c r="N3" s="94"/>
      <c r="O3" s="94"/>
      <c r="P3" s="94"/>
      <c r="Q3" s="94"/>
    </row>
    <row r="4" spans="1:17" x14ac:dyDescent="0.3">
      <c r="A4" s="94"/>
      <c r="B4" s="94"/>
      <c r="C4" s="94"/>
      <c r="D4" s="94"/>
      <c r="E4" s="94"/>
      <c r="F4" s="94"/>
      <c r="G4" s="94"/>
      <c r="H4" s="94"/>
      <c r="I4" s="94"/>
      <c r="J4" s="94"/>
      <c r="K4" s="94"/>
      <c r="L4" s="94"/>
      <c r="M4" s="94"/>
      <c r="N4" s="94"/>
      <c r="O4" s="94"/>
      <c r="P4" s="94"/>
      <c r="Q4" s="94"/>
    </row>
    <row r="5" spans="1:17" x14ac:dyDescent="0.3">
      <c r="A5" s="67" t="s">
        <v>1</v>
      </c>
      <c r="B5" s="67"/>
      <c r="C5" s="67" t="s">
        <v>2</v>
      </c>
      <c r="D5" s="67"/>
      <c r="E5" s="67"/>
      <c r="F5" s="67"/>
      <c r="G5" s="67"/>
      <c r="H5" s="67"/>
      <c r="I5" s="67"/>
      <c r="J5" s="67"/>
      <c r="K5" s="67"/>
      <c r="L5" s="67"/>
      <c r="M5" s="67"/>
      <c r="N5" s="67"/>
      <c r="O5" s="67"/>
      <c r="P5" s="67"/>
      <c r="Q5" s="67"/>
    </row>
    <row r="6" spans="1:17" x14ac:dyDescent="0.3">
      <c r="A6" s="67"/>
      <c r="B6" s="67"/>
      <c r="C6" s="67"/>
      <c r="D6" s="67"/>
      <c r="E6" s="67"/>
      <c r="F6" s="67"/>
      <c r="G6" s="67"/>
      <c r="H6" s="67"/>
      <c r="I6" s="67"/>
      <c r="J6" s="67"/>
      <c r="K6" s="67"/>
      <c r="L6" s="67"/>
      <c r="M6" s="67"/>
      <c r="N6" s="67"/>
      <c r="O6" s="67"/>
      <c r="P6" s="67"/>
      <c r="Q6" s="67"/>
    </row>
    <row r="7" spans="1:17" x14ac:dyDescent="0.3">
      <c r="A7" s="67" t="s">
        <v>3</v>
      </c>
      <c r="B7" s="67"/>
      <c r="C7" s="95" t="s">
        <v>14</v>
      </c>
      <c r="D7" s="95"/>
      <c r="E7" s="95"/>
      <c r="F7" s="95"/>
      <c r="G7" s="95"/>
      <c r="H7" s="95"/>
      <c r="I7" s="95"/>
      <c r="J7" s="95"/>
      <c r="K7" s="95"/>
      <c r="L7" s="95"/>
      <c r="M7" s="95"/>
      <c r="N7" s="95"/>
      <c r="O7" s="95"/>
      <c r="P7" s="95"/>
      <c r="Q7" s="95"/>
    </row>
    <row r="8" spans="1:17" x14ac:dyDescent="0.3">
      <c r="A8" s="67"/>
      <c r="B8" s="67"/>
      <c r="C8" s="95"/>
      <c r="D8" s="95"/>
      <c r="E8" s="95"/>
      <c r="F8" s="95"/>
      <c r="G8" s="95"/>
      <c r="H8" s="95"/>
      <c r="I8" s="95"/>
      <c r="J8" s="95"/>
      <c r="K8" s="95"/>
      <c r="L8" s="95"/>
      <c r="M8" s="95"/>
      <c r="N8" s="95"/>
      <c r="O8" s="95"/>
      <c r="P8" s="95"/>
      <c r="Q8" s="95"/>
    </row>
    <row r="9" spans="1:17" x14ac:dyDescent="0.3">
      <c r="A9" s="67"/>
      <c r="B9" s="67"/>
      <c r="C9" s="95"/>
      <c r="D9" s="95"/>
      <c r="E9" s="95"/>
      <c r="F9" s="95"/>
      <c r="G9" s="95"/>
      <c r="H9" s="95"/>
      <c r="I9" s="95"/>
      <c r="J9" s="95"/>
      <c r="K9" s="95"/>
      <c r="L9" s="95"/>
      <c r="M9" s="95"/>
      <c r="N9" s="95"/>
      <c r="O9" s="95"/>
      <c r="P9" s="95"/>
      <c r="Q9" s="95"/>
    </row>
    <row r="10" spans="1:17" x14ac:dyDescent="0.3">
      <c r="A10" s="67"/>
      <c r="B10" s="67"/>
      <c r="C10" s="95"/>
      <c r="D10" s="95"/>
      <c r="E10" s="95"/>
      <c r="F10" s="95"/>
      <c r="G10" s="95"/>
      <c r="H10" s="95"/>
      <c r="I10" s="95"/>
      <c r="J10" s="95"/>
      <c r="K10" s="95"/>
      <c r="L10" s="95"/>
      <c r="M10" s="95"/>
      <c r="N10" s="95"/>
      <c r="O10" s="95"/>
      <c r="P10" s="95"/>
      <c r="Q10" s="95"/>
    </row>
    <row r="11" spans="1:17" x14ac:dyDescent="0.3">
      <c r="A11" s="67"/>
      <c r="B11" s="67"/>
      <c r="C11" s="95"/>
      <c r="D11" s="95"/>
      <c r="E11" s="95"/>
      <c r="F11" s="95"/>
      <c r="G11" s="95"/>
      <c r="H11" s="95"/>
      <c r="I11" s="95"/>
      <c r="J11" s="95"/>
      <c r="K11" s="95"/>
      <c r="L11" s="95"/>
      <c r="M11" s="95"/>
      <c r="N11" s="95"/>
      <c r="O11" s="95"/>
      <c r="P11" s="95"/>
      <c r="Q11" s="95"/>
    </row>
    <row r="12" spans="1:17" x14ac:dyDescent="0.3">
      <c r="A12" s="67"/>
      <c r="B12" s="67"/>
      <c r="C12" s="95"/>
      <c r="D12" s="95"/>
      <c r="E12" s="95"/>
      <c r="F12" s="95"/>
      <c r="G12" s="95"/>
      <c r="H12" s="95"/>
      <c r="I12" s="95"/>
      <c r="J12" s="95"/>
      <c r="K12" s="95"/>
      <c r="L12" s="95"/>
      <c r="M12" s="95"/>
      <c r="N12" s="95"/>
      <c r="O12" s="95"/>
      <c r="P12" s="95"/>
      <c r="Q12" s="95"/>
    </row>
    <row r="13" spans="1:17" ht="14" customHeight="1" x14ac:dyDescent="0.3">
      <c r="A13" s="56" t="s">
        <v>4</v>
      </c>
      <c r="B13" s="78" t="s">
        <v>51</v>
      </c>
      <c r="C13" s="97" t="s">
        <v>5</v>
      </c>
      <c r="D13" s="96" t="s">
        <v>31</v>
      </c>
      <c r="E13" s="74"/>
      <c r="F13" s="74"/>
      <c r="G13" s="74"/>
      <c r="H13" s="74"/>
      <c r="I13" s="75" t="s">
        <v>9</v>
      </c>
      <c r="J13" s="75" t="s">
        <v>11</v>
      </c>
      <c r="K13" s="76" t="s">
        <v>10</v>
      </c>
      <c r="L13" s="76"/>
      <c r="M13" s="76"/>
      <c r="N13" s="76"/>
      <c r="O13" s="76"/>
      <c r="P13" s="76"/>
      <c r="Q13" s="76"/>
    </row>
    <row r="14" spans="1:17" x14ac:dyDescent="0.3">
      <c r="A14" s="58"/>
      <c r="B14" s="78"/>
      <c r="C14" s="97"/>
      <c r="D14" s="74"/>
      <c r="E14" s="74"/>
      <c r="F14" s="74"/>
      <c r="G14" s="74"/>
      <c r="H14" s="74"/>
      <c r="I14" s="76"/>
      <c r="J14" s="76"/>
      <c r="K14" s="76"/>
      <c r="L14" s="76"/>
      <c r="M14" s="76"/>
      <c r="N14" s="76"/>
      <c r="O14" s="76"/>
      <c r="P14" s="76"/>
      <c r="Q14" s="76"/>
    </row>
    <row r="15" spans="1:17" x14ac:dyDescent="0.3">
      <c r="A15" s="58"/>
      <c r="B15" s="78"/>
      <c r="C15" s="97"/>
      <c r="D15" s="74"/>
      <c r="E15" s="74"/>
      <c r="F15" s="74"/>
      <c r="G15" s="74"/>
      <c r="H15" s="74"/>
      <c r="I15" s="34" t="s">
        <v>12</v>
      </c>
      <c r="J15" s="34" t="s">
        <v>6</v>
      </c>
      <c r="K15" s="104" t="s">
        <v>13</v>
      </c>
      <c r="L15" s="104"/>
      <c r="M15" s="104"/>
      <c r="N15" s="104"/>
      <c r="O15" s="104"/>
      <c r="P15" s="104"/>
      <c r="Q15" s="104"/>
    </row>
    <row r="16" spans="1:17" x14ac:dyDescent="0.3">
      <c r="A16" s="58"/>
      <c r="B16" s="78"/>
      <c r="C16" s="97"/>
      <c r="D16" s="74"/>
      <c r="E16" s="74"/>
      <c r="F16" s="74"/>
      <c r="G16" s="74"/>
      <c r="H16" s="74"/>
      <c r="I16" s="5" t="s">
        <v>15</v>
      </c>
      <c r="J16" s="67" t="s">
        <v>7</v>
      </c>
      <c r="K16" s="67" t="s">
        <v>17</v>
      </c>
      <c r="L16" s="67"/>
      <c r="M16" s="67"/>
      <c r="N16" s="67"/>
      <c r="O16" s="67"/>
      <c r="P16" s="67"/>
      <c r="Q16" s="67"/>
    </row>
    <row r="17" spans="1:17" x14ac:dyDescent="0.3">
      <c r="A17" s="58"/>
      <c r="B17" s="78"/>
      <c r="C17" s="97"/>
      <c r="D17" s="74"/>
      <c r="E17" s="74"/>
      <c r="F17" s="74"/>
      <c r="G17" s="74"/>
      <c r="H17" s="74"/>
      <c r="I17" s="5" t="s">
        <v>16</v>
      </c>
      <c r="J17" s="67"/>
      <c r="K17" s="67" t="s">
        <v>242</v>
      </c>
      <c r="L17" s="67"/>
      <c r="M17" s="67"/>
      <c r="N17" s="67"/>
      <c r="O17" s="67"/>
      <c r="P17" s="67"/>
      <c r="Q17" s="67"/>
    </row>
    <row r="18" spans="1:17" x14ac:dyDescent="0.3">
      <c r="A18" s="58"/>
      <c r="B18" s="78"/>
      <c r="C18" s="97"/>
      <c r="D18" s="74"/>
      <c r="E18" s="74"/>
      <c r="F18" s="74"/>
      <c r="G18" s="74"/>
      <c r="H18" s="74"/>
      <c r="I18" s="5" t="s">
        <v>18</v>
      </c>
      <c r="J18" s="67"/>
      <c r="K18" s="67" t="s">
        <v>243</v>
      </c>
      <c r="L18" s="67"/>
      <c r="M18" s="67"/>
      <c r="N18" s="67"/>
      <c r="O18" s="67"/>
      <c r="P18" s="67"/>
      <c r="Q18" s="67"/>
    </row>
    <row r="19" spans="1:17" x14ac:dyDescent="0.3">
      <c r="A19" s="58"/>
      <c r="B19" s="78"/>
      <c r="C19" s="97"/>
      <c r="D19" s="74"/>
      <c r="E19" s="74"/>
      <c r="F19" s="74"/>
      <c r="G19" s="74"/>
      <c r="H19" s="74"/>
      <c r="I19" s="5" t="s">
        <v>20</v>
      </c>
      <c r="J19" s="67"/>
      <c r="K19" s="67" t="s">
        <v>21</v>
      </c>
      <c r="L19" s="67"/>
      <c r="M19" s="67"/>
      <c r="N19" s="67"/>
      <c r="O19" s="67"/>
      <c r="P19" s="67"/>
      <c r="Q19" s="67"/>
    </row>
    <row r="20" spans="1:17" x14ac:dyDescent="0.3">
      <c r="A20" s="58"/>
      <c r="B20" s="78"/>
      <c r="C20" s="97"/>
      <c r="D20" s="74"/>
      <c r="E20" s="74"/>
      <c r="F20" s="74"/>
      <c r="G20" s="74"/>
      <c r="H20" s="74"/>
      <c r="I20" s="5" t="s">
        <v>24</v>
      </c>
      <c r="J20" s="67"/>
      <c r="K20" s="67" t="s">
        <v>25</v>
      </c>
      <c r="L20" s="67"/>
      <c r="M20" s="67"/>
      <c r="N20" s="67"/>
      <c r="O20" s="67"/>
      <c r="P20" s="67"/>
      <c r="Q20" s="67"/>
    </row>
    <row r="21" spans="1:17" x14ac:dyDescent="0.3">
      <c r="A21" s="58"/>
      <c r="B21" s="78"/>
      <c r="C21" s="97"/>
      <c r="D21" s="74"/>
      <c r="E21" s="74"/>
      <c r="F21" s="74"/>
      <c r="G21" s="74"/>
      <c r="H21" s="74"/>
      <c r="I21" s="7" t="s">
        <v>26</v>
      </c>
      <c r="J21" s="68" t="s">
        <v>19</v>
      </c>
      <c r="K21" s="68" t="s">
        <v>244</v>
      </c>
      <c r="L21" s="68"/>
      <c r="M21" s="68"/>
      <c r="N21" s="68"/>
      <c r="O21" s="68"/>
      <c r="P21" s="68"/>
      <c r="Q21" s="68"/>
    </row>
    <row r="22" spans="1:17" x14ac:dyDescent="0.3">
      <c r="A22" s="58"/>
      <c r="B22" s="78"/>
      <c r="C22" s="97"/>
      <c r="D22" s="74"/>
      <c r="E22" s="74"/>
      <c r="F22" s="74"/>
      <c r="G22" s="74"/>
      <c r="H22" s="74"/>
      <c r="I22" s="7" t="s">
        <v>22</v>
      </c>
      <c r="J22" s="68"/>
      <c r="K22" s="68" t="s">
        <v>319</v>
      </c>
      <c r="L22" s="68"/>
      <c r="M22" s="68"/>
      <c r="N22" s="68"/>
      <c r="O22" s="68"/>
      <c r="P22" s="68"/>
      <c r="Q22" s="68"/>
    </row>
    <row r="23" spans="1:17" x14ac:dyDescent="0.3">
      <c r="A23" s="58"/>
      <c r="B23" s="78"/>
      <c r="C23" s="97"/>
      <c r="D23" s="74"/>
      <c r="E23" s="74"/>
      <c r="F23" s="74"/>
      <c r="G23" s="74"/>
      <c r="H23" s="74"/>
      <c r="I23" s="7" t="s">
        <v>27</v>
      </c>
      <c r="J23" s="68"/>
      <c r="K23" s="68" t="s">
        <v>28</v>
      </c>
      <c r="L23" s="68"/>
      <c r="M23" s="68"/>
      <c r="N23" s="68"/>
      <c r="O23" s="68"/>
      <c r="P23" s="68"/>
      <c r="Q23" s="68"/>
    </row>
    <row r="24" spans="1:17" x14ac:dyDescent="0.3">
      <c r="A24" s="58"/>
      <c r="B24" s="78"/>
      <c r="C24" s="97"/>
      <c r="D24" s="74"/>
      <c r="E24" s="74"/>
      <c r="F24" s="74"/>
      <c r="G24" s="74"/>
      <c r="H24" s="74"/>
      <c r="I24" s="4" t="s">
        <v>247</v>
      </c>
      <c r="J24" s="73" t="s">
        <v>23</v>
      </c>
      <c r="K24" s="82" t="s">
        <v>245</v>
      </c>
      <c r="L24" s="83"/>
      <c r="M24" s="83"/>
      <c r="N24" s="83"/>
      <c r="O24" s="83"/>
      <c r="P24" s="83"/>
      <c r="Q24" s="83"/>
    </row>
    <row r="25" spans="1:17" x14ac:dyDescent="0.3">
      <c r="A25" s="58"/>
      <c r="B25" s="78"/>
      <c r="C25" s="97"/>
      <c r="D25" s="74"/>
      <c r="E25" s="74"/>
      <c r="F25" s="74"/>
      <c r="G25" s="74"/>
      <c r="H25" s="74"/>
      <c r="I25" s="4" t="s">
        <v>29</v>
      </c>
      <c r="J25" s="73"/>
      <c r="K25" s="73" t="s">
        <v>30</v>
      </c>
      <c r="L25" s="73"/>
      <c r="M25" s="73"/>
      <c r="N25" s="73"/>
      <c r="O25" s="73"/>
      <c r="P25" s="73"/>
      <c r="Q25" s="73"/>
    </row>
    <row r="26" spans="1:17" ht="14" customHeight="1" x14ac:dyDescent="0.3">
      <c r="A26" s="58"/>
      <c r="B26" s="78"/>
      <c r="C26" s="99" t="s">
        <v>8</v>
      </c>
      <c r="D26" s="98" t="s">
        <v>32</v>
      </c>
      <c r="E26" s="98"/>
      <c r="F26" s="98"/>
      <c r="G26" s="98"/>
      <c r="H26" s="98"/>
      <c r="I26" s="75" t="s">
        <v>9</v>
      </c>
      <c r="J26" s="75" t="s">
        <v>11</v>
      </c>
      <c r="K26" s="76" t="s">
        <v>10</v>
      </c>
      <c r="L26" s="76"/>
      <c r="M26" s="76"/>
      <c r="N26" s="76"/>
      <c r="O26" s="76"/>
      <c r="P26" s="76"/>
      <c r="Q26" s="76"/>
    </row>
    <row r="27" spans="1:17" x14ac:dyDescent="0.3">
      <c r="A27" s="58"/>
      <c r="B27" s="78"/>
      <c r="C27" s="99"/>
      <c r="D27" s="98"/>
      <c r="E27" s="98"/>
      <c r="F27" s="98"/>
      <c r="G27" s="98"/>
      <c r="H27" s="98"/>
      <c r="I27" s="76"/>
      <c r="J27" s="76"/>
      <c r="K27" s="76"/>
      <c r="L27" s="76"/>
      <c r="M27" s="76"/>
      <c r="N27" s="76"/>
      <c r="O27" s="76"/>
      <c r="P27" s="76"/>
      <c r="Q27" s="76"/>
    </row>
    <row r="28" spans="1:17" x14ac:dyDescent="0.3">
      <c r="A28" s="58"/>
      <c r="B28" s="78"/>
      <c r="C28" s="99"/>
      <c r="D28" s="98"/>
      <c r="E28" s="98"/>
      <c r="F28" s="98"/>
      <c r="G28" s="98"/>
      <c r="H28" s="98"/>
      <c r="I28" s="34" t="s">
        <v>33</v>
      </c>
      <c r="J28" s="34" t="s">
        <v>6</v>
      </c>
      <c r="K28" s="104" t="s">
        <v>34</v>
      </c>
      <c r="L28" s="104"/>
      <c r="M28" s="104"/>
      <c r="N28" s="104"/>
      <c r="O28" s="104"/>
      <c r="P28" s="104"/>
      <c r="Q28" s="104"/>
    </row>
    <row r="29" spans="1:17" x14ac:dyDescent="0.3">
      <c r="A29" s="58"/>
      <c r="B29" s="78"/>
      <c r="C29" s="99"/>
      <c r="D29" s="98"/>
      <c r="E29" s="98"/>
      <c r="F29" s="98"/>
      <c r="G29" s="98"/>
      <c r="H29" s="98"/>
      <c r="I29" s="5" t="s">
        <v>35</v>
      </c>
      <c r="J29" s="67" t="s">
        <v>7</v>
      </c>
      <c r="K29" s="67" t="s">
        <v>37</v>
      </c>
      <c r="L29" s="67"/>
      <c r="M29" s="67"/>
      <c r="N29" s="67"/>
      <c r="O29" s="67"/>
      <c r="P29" s="67"/>
      <c r="Q29" s="67"/>
    </row>
    <row r="30" spans="1:17" ht="14" customHeight="1" x14ac:dyDescent="0.3">
      <c r="A30" s="58"/>
      <c r="B30" s="78"/>
      <c r="C30" s="99"/>
      <c r="D30" s="98"/>
      <c r="E30" s="98"/>
      <c r="F30" s="98"/>
      <c r="G30" s="98"/>
      <c r="H30" s="98"/>
      <c r="I30" s="5" t="s">
        <v>36</v>
      </c>
      <c r="J30" s="67"/>
      <c r="K30" s="67" t="s">
        <v>246</v>
      </c>
      <c r="L30" s="67"/>
      <c r="M30" s="67"/>
      <c r="N30" s="67"/>
      <c r="O30" s="67"/>
      <c r="P30" s="67"/>
      <c r="Q30" s="67"/>
    </row>
    <row r="31" spans="1:17" x14ac:dyDescent="0.3">
      <c r="A31" s="58"/>
      <c r="B31" s="78"/>
      <c r="C31" s="99"/>
      <c r="D31" s="98"/>
      <c r="E31" s="98"/>
      <c r="F31" s="98"/>
      <c r="G31" s="98"/>
      <c r="H31" s="98"/>
      <c r="I31" s="5" t="s">
        <v>42</v>
      </c>
      <c r="J31" s="67"/>
      <c r="K31" s="67" t="s">
        <v>248</v>
      </c>
      <c r="L31" s="67"/>
      <c r="M31" s="67"/>
      <c r="N31" s="67"/>
      <c r="O31" s="67"/>
      <c r="P31" s="67"/>
      <c r="Q31" s="67"/>
    </row>
    <row r="32" spans="1:17" x14ac:dyDescent="0.3">
      <c r="A32" s="58"/>
      <c r="B32" s="78"/>
      <c r="C32" s="99"/>
      <c r="D32" s="98"/>
      <c r="E32" s="98"/>
      <c r="F32" s="98"/>
      <c r="G32" s="98"/>
      <c r="H32" s="98"/>
      <c r="I32" s="5" t="s">
        <v>249</v>
      </c>
      <c r="J32" s="67"/>
      <c r="K32" s="67" t="s">
        <v>250</v>
      </c>
      <c r="L32" s="67"/>
      <c r="M32" s="67"/>
      <c r="N32" s="67"/>
      <c r="O32" s="67"/>
      <c r="P32" s="67"/>
      <c r="Q32" s="67"/>
    </row>
    <row r="33" spans="1:17" x14ac:dyDescent="0.3">
      <c r="A33" s="58"/>
      <c r="B33" s="78"/>
      <c r="C33" s="99"/>
      <c r="D33" s="98"/>
      <c r="E33" s="98"/>
      <c r="F33" s="98"/>
      <c r="G33" s="98"/>
      <c r="H33" s="98"/>
      <c r="I33" s="5" t="s">
        <v>40</v>
      </c>
      <c r="J33" s="67"/>
      <c r="K33" s="67" t="s">
        <v>41</v>
      </c>
      <c r="L33" s="67"/>
      <c r="M33" s="67"/>
      <c r="N33" s="67"/>
      <c r="O33" s="67"/>
      <c r="P33" s="67"/>
      <c r="Q33" s="67"/>
    </row>
    <row r="34" spans="1:17" x14ac:dyDescent="0.3">
      <c r="A34" s="58"/>
      <c r="B34" s="78"/>
      <c r="C34" s="99"/>
      <c r="D34" s="98"/>
      <c r="E34" s="98"/>
      <c r="F34" s="98"/>
      <c r="G34" s="98"/>
      <c r="H34" s="98"/>
      <c r="I34" s="7" t="s">
        <v>43</v>
      </c>
      <c r="J34" s="68"/>
      <c r="K34" s="68" t="s">
        <v>44</v>
      </c>
      <c r="L34" s="68"/>
      <c r="M34" s="68"/>
      <c r="N34" s="68"/>
      <c r="O34" s="68"/>
      <c r="P34" s="68"/>
      <c r="Q34" s="68"/>
    </row>
    <row r="35" spans="1:17" x14ac:dyDescent="0.3">
      <c r="A35" s="58"/>
      <c r="B35" s="78"/>
      <c r="C35" s="99"/>
      <c r="D35" s="98"/>
      <c r="E35" s="98"/>
      <c r="F35" s="98"/>
      <c r="G35" s="98"/>
      <c r="H35" s="98"/>
      <c r="I35" s="7" t="s">
        <v>38</v>
      </c>
      <c r="J35" s="68"/>
      <c r="K35" s="68" t="s">
        <v>39</v>
      </c>
      <c r="L35" s="68"/>
      <c r="M35" s="68"/>
      <c r="N35" s="68"/>
      <c r="O35" s="68"/>
      <c r="P35" s="68"/>
      <c r="Q35" s="68"/>
    </row>
    <row r="36" spans="1:17" x14ac:dyDescent="0.3">
      <c r="A36" s="58"/>
      <c r="B36" s="78"/>
      <c r="C36" s="99"/>
      <c r="D36" s="98"/>
      <c r="E36" s="98"/>
      <c r="F36" s="98"/>
      <c r="G36" s="98"/>
      <c r="H36" s="98"/>
      <c r="I36" s="7" t="s">
        <v>45</v>
      </c>
      <c r="J36" s="68"/>
      <c r="K36" s="68" t="s">
        <v>251</v>
      </c>
      <c r="L36" s="68"/>
      <c r="M36" s="68"/>
      <c r="N36" s="68"/>
      <c r="O36" s="68"/>
      <c r="P36" s="68"/>
      <c r="Q36" s="68"/>
    </row>
    <row r="37" spans="1:17" x14ac:dyDescent="0.3">
      <c r="A37" s="58"/>
      <c r="B37" s="78"/>
      <c r="C37" s="99"/>
      <c r="D37" s="98"/>
      <c r="E37" s="98"/>
      <c r="F37" s="98"/>
      <c r="G37" s="98"/>
      <c r="H37" s="98"/>
      <c r="I37" s="4" t="s">
        <v>60</v>
      </c>
      <c r="J37" s="73" t="s">
        <v>23</v>
      </c>
      <c r="K37" s="73" t="s">
        <v>61</v>
      </c>
      <c r="L37" s="73"/>
      <c r="M37" s="73"/>
      <c r="N37" s="73"/>
      <c r="O37" s="73"/>
      <c r="P37" s="73"/>
      <c r="Q37" s="73"/>
    </row>
    <row r="38" spans="1:17" x14ac:dyDescent="0.3">
      <c r="A38" s="58"/>
      <c r="B38" s="78"/>
      <c r="C38" s="99"/>
      <c r="D38" s="98"/>
      <c r="E38" s="98"/>
      <c r="F38" s="98"/>
      <c r="G38" s="98"/>
      <c r="H38" s="98"/>
      <c r="I38" s="4" t="s">
        <v>252</v>
      </c>
      <c r="J38" s="73"/>
      <c r="K38" s="73" t="s">
        <v>253</v>
      </c>
      <c r="L38" s="73"/>
      <c r="M38" s="73"/>
      <c r="N38" s="73"/>
      <c r="O38" s="73"/>
      <c r="P38" s="73"/>
      <c r="Q38" s="73"/>
    </row>
    <row r="39" spans="1:17" ht="14" customHeight="1" x14ac:dyDescent="0.3">
      <c r="A39" s="58"/>
      <c r="B39" s="78"/>
      <c r="C39" s="79" t="s">
        <v>46</v>
      </c>
      <c r="D39" s="84" t="s">
        <v>398</v>
      </c>
      <c r="E39" s="84"/>
      <c r="F39" s="84"/>
      <c r="G39" s="84"/>
      <c r="H39" s="84"/>
      <c r="I39" s="75" t="s">
        <v>9</v>
      </c>
      <c r="J39" s="75" t="s">
        <v>11</v>
      </c>
      <c r="K39" s="76" t="s">
        <v>10</v>
      </c>
      <c r="L39" s="76"/>
      <c r="M39" s="76"/>
      <c r="N39" s="76"/>
      <c r="O39" s="76"/>
      <c r="P39" s="76"/>
      <c r="Q39" s="76"/>
    </row>
    <row r="40" spans="1:17" x14ac:dyDescent="0.3">
      <c r="A40" s="58"/>
      <c r="B40" s="78"/>
      <c r="C40" s="79"/>
      <c r="D40" s="84"/>
      <c r="E40" s="84"/>
      <c r="F40" s="84"/>
      <c r="G40" s="84"/>
      <c r="H40" s="84"/>
      <c r="I40" s="76"/>
      <c r="J40" s="76"/>
      <c r="K40" s="76"/>
      <c r="L40" s="76"/>
      <c r="M40" s="76"/>
      <c r="N40" s="76"/>
      <c r="O40" s="76"/>
      <c r="P40" s="76"/>
      <c r="Q40" s="76"/>
    </row>
    <row r="41" spans="1:17" x14ac:dyDescent="0.3">
      <c r="A41" s="58"/>
      <c r="B41" s="78"/>
      <c r="C41" s="79"/>
      <c r="D41" s="84"/>
      <c r="E41" s="84"/>
      <c r="F41" s="84"/>
      <c r="G41" s="84"/>
      <c r="H41" s="84"/>
      <c r="I41" s="5" t="s">
        <v>47</v>
      </c>
      <c r="J41" s="5" t="s">
        <v>7</v>
      </c>
      <c r="K41" s="67" t="s">
        <v>53</v>
      </c>
      <c r="L41" s="67"/>
      <c r="M41" s="67"/>
      <c r="N41" s="67"/>
      <c r="O41" s="67"/>
      <c r="P41" s="67"/>
      <c r="Q41" s="67"/>
    </row>
    <row r="42" spans="1:17" x14ac:dyDescent="0.3">
      <c r="A42" s="58"/>
      <c r="B42" s="78"/>
      <c r="C42" s="79"/>
      <c r="D42" s="84"/>
      <c r="E42" s="84"/>
      <c r="F42" s="84"/>
      <c r="G42" s="84"/>
      <c r="H42" s="84"/>
      <c r="I42" s="7" t="s">
        <v>48</v>
      </c>
      <c r="J42" s="7" t="s">
        <v>19</v>
      </c>
      <c r="K42" s="68" t="s">
        <v>54</v>
      </c>
      <c r="L42" s="68"/>
      <c r="M42" s="68"/>
      <c r="N42" s="68"/>
      <c r="O42" s="68"/>
      <c r="P42" s="68"/>
      <c r="Q42" s="68"/>
    </row>
    <row r="43" spans="1:17" x14ac:dyDescent="0.3">
      <c r="A43" s="58"/>
      <c r="B43" s="78"/>
      <c r="C43" s="79"/>
      <c r="D43" s="84"/>
      <c r="E43" s="84"/>
      <c r="F43" s="84"/>
      <c r="G43" s="84"/>
      <c r="H43" s="84"/>
      <c r="I43" s="7" t="s">
        <v>254</v>
      </c>
      <c r="J43" s="7" t="s">
        <v>19</v>
      </c>
      <c r="K43" s="68" t="s">
        <v>255</v>
      </c>
      <c r="L43" s="68"/>
      <c r="M43" s="68"/>
      <c r="N43" s="68"/>
      <c r="O43" s="68"/>
      <c r="P43" s="68"/>
      <c r="Q43" s="68"/>
    </row>
    <row r="44" spans="1:17" x14ac:dyDescent="0.3">
      <c r="A44" s="58"/>
      <c r="B44" s="78"/>
      <c r="C44" s="79"/>
      <c r="D44" s="84"/>
      <c r="E44" s="84"/>
      <c r="F44" s="84"/>
      <c r="G44" s="84"/>
      <c r="H44" s="84"/>
      <c r="I44" s="4" t="s">
        <v>49</v>
      </c>
      <c r="J44" s="73" t="s">
        <v>23</v>
      </c>
      <c r="K44" s="73" t="s">
        <v>55</v>
      </c>
      <c r="L44" s="73"/>
      <c r="M44" s="73"/>
      <c r="N44" s="73"/>
      <c r="O44" s="73"/>
      <c r="P44" s="73"/>
      <c r="Q44" s="73"/>
    </row>
    <row r="45" spans="1:17" ht="13.5" customHeight="1" x14ac:dyDescent="0.3">
      <c r="A45" s="58"/>
      <c r="B45" s="78"/>
      <c r="C45" s="79"/>
      <c r="D45" s="84"/>
      <c r="E45" s="84"/>
      <c r="F45" s="84"/>
      <c r="G45" s="84"/>
      <c r="H45" s="84"/>
      <c r="I45" s="4" t="s">
        <v>50</v>
      </c>
      <c r="J45" s="73"/>
      <c r="K45" s="73" t="s">
        <v>56</v>
      </c>
      <c r="L45" s="73"/>
      <c r="M45" s="73"/>
      <c r="N45" s="73"/>
      <c r="O45" s="73"/>
      <c r="P45" s="73"/>
      <c r="Q45" s="73"/>
    </row>
    <row r="46" spans="1:17" ht="14" customHeight="1" x14ac:dyDescent="0.3">
      <c r="A46" s="58"/>
      <c r="B46" s="78"/>
      <c r="C46" s="81" t="s">
        <v>52</v>
      </c>
      <c r="D46" s="80" t="s">
        <v>58</v>
      </c>
      <c r="E46" s="80"/>
      <c r="F46" s="80"/>
      <c r="G46" s="80"/>
      <c r="H46" s="80"/>
      <c r="I46" s="75" t="s">
        <v>9</v>
      </c>
      <c r="J46" s="75" t="s">
        <v>11</v>
      </c>
      <c r="K46" s="76" t="s">
        <v>10</v>
      </c>
      <c r="L46" s="76"/>
      <c r="M46" s="76"/>
      <c r="N46" s="76"/>
      <c r="O46" s="76"/>
      <c r="P46" s="76"/>
      <c r="Q46" s="76"/>
    </row>
    <row r="47" spans="1:17" x14ac:dyDescent="0.3">
      <c r="A47" s="58"/>
      <c r="B47" s="78"/>
      <c r="C47" s="81"/>
      <c r="D47" s="80"/>
      <c r="E47" s="80"/>
      <c r="F47" s="80"/>
      <c r="G47" s="80"/>
      <c r="H47" s="80"/>
      <c r="I47" s="76"/>
      <c r="J47" s="76"/>
      <c r="K47" s="76"/>
      <c r="L47" s="76"/>
      <c r="M47" s="76"/>
      <c r="N47" s="76"/>
      <c r="O47" s="76"/>
      <c r="P47" s="76"/>
      <c r="Q47" s="76"/>
    </row>
    <row r="48" spans="1:17" x14ac:dyDescent="0.3">
      <c r="A48" s="58"/>
      <c r="B48" s="78"/>
      <c r="C48" s="81"/>
      <c r="D48" s="80"/>
      <c r="E48" s="80"/>
      <c r="F48" s="80"/>
      <c r="G48" s="80"/>
      <c r="H48" s="80"/>
      <c r="I48" s="9" t="s">
        <v>57</v>
      </c>
      <c r="J48" s="9" t="s">
        <v>6</v>
      </c>
      <c r="K48" s="53" t="s">
        <v>59</v>
      </c>
      <c r="L48" s="53"/>
      <c r="M48" s="53"/>
      <c r="N48" s="53"/>
      <c r="O48" s="53"/>
      <c r="P48" s="53"/>
      <c r="Q48" s="53"/>
    </row>
    <row r="49" spans="1:17" x14ac:dyDescent="0.3">
      <c r="A49" s="58"/>
      <c r="B49" s="78"/>
      <c r="C49" s="81"/>
      <c r="D49" s="80"/>
      <c r="E49" s="80"/>
      <c r="F49" s="80"/>
      <c r="G49" s="80"/>
      <c r="H49" s="80"/>
      <c r="I49" s="5" t="s">
        <v>57</v>
      </c>
      <c r="J49" s="5" t="s">
        <v>7</v>
      </c>
      <c r="K49" s="67" t="s">
        <v>59</v>
      </c>
      <c r="L49" s="67"/>
      <c r="M49" s="67"/>
      <c r="N49" s="67"/>
      <c r="O49" s="67"/>
      <c r="P49" s="67"/>
      <c r="Q49" s="67"/>
    </row>
    <row r="50" spans="1:17" x14ac:dyDescent="0.3">
      <c r="A50" s="58"/>
      <c r="B50" s="78"/>
      <c r="C50" s="81"/>
      <c r="D50" s="80"/>
      <c r="E50" s="80"/>
      <c r="F50" s="80"/>
      <c r="G50" s="80"/>
      <c r="H50" s="80"/>
      <c r="I50" s="7" t="s">
        <v>57</v>
      </c>
      <c r="J50" s="7" t="s">
        <v>19</v>
      </c>
      <c r="K50" s="68" t="s">
        <v>59</v>
      </c>
      <c r="L50" s="68"/>
      <c r="M50" s="68"/>
      <c r="N50" s="68"/>
      <c r="O50" s="68"/>
      <c r="P50" s="68"/>
      <c r="Q50" s="68"/>
    </row>
    <row r="51" spans="1:17" x14ac:dyDescent="0.3">
      <c r="A51" s="58"/>
      <c r="B51" s="78"/>
      <c r="C51" s="81"/>
      <c r="D51" s="80"/>
      <c r="E51" s="80"/>
      <c r="F51" s="80"/>
      <c r="G51" s="80"/>
      <c r="H51" s="80"/>
      <c r="I51" s="4" t="s">
        <v>57</v>
      </c>
      <c r="J51" s="4" t="s">
        <v>23</v>
      </c>
      <c r="K51" s="73" t="s">
        <v>59</v>
      </c>
      <c r="L51" s="73"/>
      <c r="M51" s="73"/>
      <c r="N51" s="73"/>
      <c r="O51" s="73"/>
      <c r="P51" s="73"/>
      <c r="Q51" s="73"/>
    </row>
    <row r="52" spans="1:17" x14ac:dyDescent="0.3">
      <c r="A52" s="58"/>
      <c r="B52" s="114" t="s">
        <v>62</v>
      </c>
      <c r="C52" s="74" t="s">
        <v>63</v>
      </c>
      <c r="D52" s="74" t="s">
        <v>140</v>
      </c>
      <c r="E52" s="74"/>
      <c r="F52" s="74"/>
      <c r="G52" s="74"/>
      <c r="H52" s="74"/>
      <c r="I52" s="75" t="s">
        <v>9</v>
      </c>
      <c r="J52" s="75" t="s">
        <v>11</v>
      </c>
      <c r="K52" s="76" t="s">
        <v>74</v>
      </c>
      <c r="L52" s="76"/>
      <c r="M52" s="76"/>
      <c r="N52" s="76"/>
      <c r="O52" s="76"/>
      <c r="P52" s="76"/>
      <c r="Q52" s="76"/>
    </row>
    <row r="53" spans="1:17" x14ac:dyDescent="0.3">
      <c r="A53" s="58"/>
      <c r="B53" s="115"/>
      <c r="C53" s="74"/>
      <c r="D53" s="74"/>
      <c r="E53" s="74"/>
      <c r="F53" s="74"/>
      <c r="G53" s="74"/>
      <c r="H53" s="74"/>
      <c r="I53" s="76"/>
      <c r="J53" s="76"/>
      <c r="K53" s="76"/>
      <c r="L53" s="76"/>
      <c r="M53" s="76"/>
      <c r="N53" s="76"/>
      <c r="O53" s="76"/>
      <c r="P53" s="76"/>
      <c r="Q53" s="76"/>
    </row>
    <row r="54" spans="1:17" x14ac:dyDescent="0.3">
      <c r="A54" s="58"/>
      <c r="B54" s="115"/>
      <c r="C54" s="74"/>
      <c r="D54" s="74"/>
      <c r="E54" s="74"/>
      <c r="F54" s="74"/>
      <c r="G54" s="74"/>
      <c r="H54" s="74"/>
      <c r="I54" s="5" t="s">
        <v>64</v>
      </c>
      <c r="J54" s="67" t="s">
        <v>7</v>
      </c>
      <c r="K54" s="67" t="s">
        <v>68</v>
      </c>
      <c r="L54" s="67"/>
      <c r="M54" s="67"/>
      <c r="N54" s="67"/>
      <c r="O54" s="67"/>
      <c r="P54" s="67"/>
      <c r="Q54" s="67"/>
    </row>
    <row r="55" spans="1:17" x14ac:dyDescent="0.3">
      <c r="A55" s="58"/>
      <c r="B55" s="115"/>
      <c r="C55" s="74"/>
      <c r="D55" s="74"/>
      <c r="E55" s="74"/>
      <c r="F55" s="74"/>
      <c r="G55" s="74"/>
      <c r="H55" s="74"/>
      <c r="I55" s="5" t="s">
        <v>65</v>
      </c>
      <c r="J55" s="67"/>
      <c r="K55" s="67" t="s">
        <v>66</v>
      </c>
      <c r="L55" s="67"/>
      <c r="M55" s="67"/>
      <c r="N55" s="67"/>
      <c r="O55" s="67"/>
      <c r="P55" s="67"/>
      <c r="Q55" s="67"/>
    </row>
    <row r="56" spans="1:17" x14ac:dyDescent="0.3">
      <c r="A56" s="58"/>
      <c r="B56" s="115"/>
      <c r="C56" s="74"/>
      <c r="D56" s="74"/>
      <c r="E56" s="74"/>
      <c r="F56" s="74"/>
      <c r="G56" s="74"/>
      <c r="H56" s="74"/>
      <c r="I56" s="5" t="s">
        <v>67</v>
      </c>
      <c r="J56" s="67"/>
      <c r="K56" s="67" t="s">
        <v>69</v>
      </c>
      <c r="L56" s="67"/>
      <c r="M56" s="67"/>
      <c r="N56" s="67"/>
      <c r="O56" s="67"/>
      <c r="P56" s="67"/>
      <c r="Q56" s="67"/>
    </row>
    <row r="57" spans="1:17" x14ac:dyDescent="0.3">
      <c r="A57" s="58"/>
      <c r="B57" s="115"/>
      <c r="C57" s="74"/>
      <c r="D57" s="74"/>
      <c r="E57" s="74"/>
      <c r="F57" s="74"/>
      <c r="G57" s="74"/>
      <c r="H57" s="74"/>
      <c r="I57" s="5" t="s">
        <v>70</v>
      </c>
      <c r="J57" s="67"/>
      <c r="K57" s="67" t="s">
        <v>256</v>
      </c>
      <c r="L57" s="67"/>
      <c r="M57" s="67"/>
      <c r="N57" s="67"/>
      <c r="O57" s="67"/>
      <c r="P57" s="67"/>
      <c r="Q57" s="67"/>
    </row>
    <row r="58" spans="1:17" x14ac:dyDescent="0.3">
      <c r="A58" s="58"/>
      <c r="B58" s="115"/>
      <c r="C58" s="74"/>
      <c r="D58" s="74"/>
      <c r="E58" s="74"/>
      <c r="F58" s="74"/>
      <c r="G58" s="74"/>
      <c r="H58" s="74"/>
      <c r="I58" s="5" t="s">
        <v>78</v>
      </c>
      <c r="J58" s="67"/>
      <c r="K58" s="67" t="s">
        <v>79</v>
      </c>
      <c r="L58" s="67"/>
      <c r="M58" s="67"/>
      <c r="N58" s="67"/>
      <c r="O58" s="67"/>
      <c r="P58" s="67"/>
      <c r="Q58" s="67"/>
    </row>
    <row r="59" spans="1:17" x14ac:dyDescent="0.3">
      <c r="A59" s="58"/>
      <c r="B59" s="115"/>
      <c r="C59" s="74"/>
      <c r="D59" s="74"/>
      <c r="E59" s="74"/>
      <c r="F59" s="74"/>
      <c r="G59" s="74"/>
      <c r="H59" s="74"/>
      <c r="I59" s="5" t="s">
        <v>71</v>
      </c>
      <c r="J59" s="67"/>
      <c r="K59" s="67" t="s">
        <v>73</v>
      </c>
      <c r="L59" s="67"/>
      <c r="M59" s="67"/>
      <c r="N59" s="67"/>
      <c r="O59" s="67"/>
      <c r="P59" s="67"/>
      <c r="Q59" s="67"/>
    </row>
    <row r="60" spans="1:17" x14ac:dyDescent="0.3">
      <c r="A60" s="58"/>
      <c r="B60" s="115"/>
      <c r="C60" s="74"/>
      <c r="D60" s="74"/>
      <c r="E60" s="74"/>
      <c r="F60" s="74"/>
      <c r="G60" s="74"/>
      <c r="H60" s="74"/>
      <c r="I60" s="7" t="s">
        <v>72</v>
      </c>
      <c r="J60" s="68" t="s">
        <v>19</v>
      </c>
      <c r="K60" s="68" t="s">
        <v>75</v>
      </c>
      <c r="L60" s="68"/>
      <c r="M60" s="68"/>
      <c r="N60" s="68"/>
      <c r="O60" s="68"/>
      <c r="P60" s="68"/>
      <c r="Q60" s="68"/>
    </row>
    <row r="61" spans="1:17" x14ac:dyDescent="0.3">
      <c r="A61" s="58"/>
      <c r="B61" s="115"/>
      <c r="C61" s="74"/>
      <c r="D61" s="74"/>
      <c r="E61" s="74"/>
      <c r="F61" s="74"/>
      <c r="G61" s="74"/>
      <c r="H61" s="74"/>
      <c r="I61" s="7" t="s">
        <v>76</v>
      </c>
      <c r="J61" s="68"/>
      <c r="K61" s="68" t="s">
        <v>77</v>
      </c>
      <c r="L61" s="68"/>
      <c r="M61" s="68"/>
      <c r="N61" s="68"/>
      <c r="O61" s="68"/>
      <c r="P61" s="68"/>
      <c r="Q61" s="68"/>
    </row>
    <row r="62" spans="1:17" x14ac:dyDescent="0.3">
      <c r="A62" s="58"/>
      <c r="B62" s="115"/>
      <c r="C62" s="74"/>
      <c r="D62" s="74"/>
      <c r="E62" s="74"/>
      <c r="F62" s="74"/>
      <c r="G62" s="74"/>
      <c r="H62" s="74"/>
      <c r="I62" s="7" t="s">
        <v>260</v>
      </c>
      <c r="J62" s="68"/>
      <c r="K62" s="68" t="s">
        <v>261</v>
      </c>
      <c r="L62" s="68"/>
      <c r="M62" s="68"/>
      <c r="N62" s="68"/>
      <c r="O62" s="68"/>
      <c r="P62" s="68"/>
      <c r="Q62" s="68"/>
    </row>
    <row r="63" spans="1:17" x14ac:dyDescent="0.3">
      <c r="A63" s="58"/>
      <c r="B63" s="115"/>
      <c r="C63" s="74"/>
      <c r="D63" s="74"/>
      <c r="E63" s="74"/>
      <c r="F63" s="74"/>
      <c r="G63" s="74"/>
      <c r="H63" s="74"/>
      <c r="I63" s="4" t="s">
        <v>80</v>
      </c>
      <c r="J63" s="73" t="s">
        <v>82</v>
      </c>
      <c r="K63" s="73" t="s">
        <v>262</v>
      </c>
      <c r="L63" s="73"/>
      <c r="M63" s="73"/>
      <c r="N63" s="73"/>
      <c r="O63" s="73"/>
      <c r="P63" s="73"/>
      <c r="Q63" s="73"/>
    </row>
    <row r="64" spans="1:17" x14ac:dyDescent="0.3">
      <c r="A64" s="58"/>
      <c r="B64" s="115"/>
      <c r="C64" s="74"/>
      <c r="D64" s="74"/>
      <c r="E64" s="74"/>
      <c r="F64" s="74"/>
      <c r="G64" s="74"/>
      <c r="H64" s="74"/>
      <c r="I64" s="4" t="s">
        <v>81</v>
      </c>
      <c r="J64" s="73"/>
      <c r="K64" s="73" t="s">
        <v>83</v>
      </c>
      <c r="L64" s="73"/>
      <c r="M64" s="73"/>
      <c r="N64" s="73"/>
      <c r="O64" s="73"/>
      <c r="P64" s="73"/>
      <c r="Q64" s="73"/>
    </row>
    <row r="65" spans="1:17" x14ac:dyDescent="0.3">
      <c r="A65" s="58"/>
      <c r="B65" s="115"/>
      <c r="C65" s="74"/>
      <c r="D65" s="74"/>
      <c r="E65" s="74"/>
      <c r="F65" s="74"/>
      <c r="G65" s="74"/>
      <c r="H65" s="74"/>
      <c r="I65" s="4" t="s">
        <v>85</v>
      </c>
      <c r="J65" s="73"/>
      <c r="K65" s="73" t="s">
        <v>84</v>
      </c>
      <c r="L65" s="73"/>
      <c r="M65" s="73"/>
      <c r="N65" s="73"/>
      <c r="O65" s="73"/>
      <c r="P65" s="73"/>
      <c r="Q65" s="73"/>
    </row>
    <row r="66" spans="1:17" x14ac:dyDescent="0.3">
      <c r="A66" s="58"/>
      <c r="B66" s="115"/>
      <c r="C66" s="99" t="s">
        <v>104</v>
      </c>
      <c r="D66" s="99" t="s">
        <v>87</v>
      </c>
      <c r="E66" s="99"/>
      <c r="F66" s="99"/>
      <c r="G66" s="99"/>
      <c r="H66" s="99"/>
      <c r="I66" s="5" t="s">
        <v>86</v>
      </c>
      <c r="J66" s="89" t="s">
        <v>94</v>
      </c>
      <c r="K66" s="67" t="s">
        <v>90</v>
      </c>
      <c r="L66" s="67"/>
      <c r="M66" s="67"/>
      <c r="N66" s="67"/>
      <c r="O66" s="67"/>
      <c r="P66" s="67"/>
      <c r="Q66" s="67"/>
    </row>
    <row r="67" spans="1:17" x14ac:dyDescent="0.3">
      <c r="A67" s="58"/>
      <c r="B67" s="115"/>
      <c r="C67" s="99"/>
      <c r="D67" s="99"/>
      <c r="E67" s="99"/>
      <c r="F67" s="99"/>
      <c r="G67" s="99"/>
      <c r="H67" s="99"/>
      <c r="I67" s="5" t="s">
        <v>88</v>
      </c>
      <c r="J67" s="90"/>
      <c r="K67" s="67" t="s">
        <v>257</v>
      </c>
      <c r="L67" s="67"/>
      <c r="M67" s="67"/>
      <c r="N67" s="67"/>
      <c r="O67" s="67"/>
      <c r="P67" s="67"/>
      <c r="Q67" s="67"/>
    </row>
    <row r="68" spans="1:17" x14ac:dyDescent="0.3">
      <c r="A68" s="58"/>
      <c r="B68" s="115"/>
      <c r="C68" s="99"/>
      <c r="D68" s="99"/>
      <c r="E68" s="99"/>
      <c r="F68" s="99"/>
      <c r="G68" s="99"/>
      <c r="H68" s="99"/>
      <c r="I68" s="5" t="s">
        <v>89</v>
      </c>
      <c r="J68" s="90"/>
      <c r="K68" s="67" t="s">
        <v>93</v>
      </c>
      <c r="L68" s="67"/>
      <c r="M68" s="67"/>
      <c r="N68" s="67"/>
      <c r="O68" s="67"/>
      <c r="P68" s="67"/>
      <c r="Q68" s="67"/>
    </row>
    <row r="69" spans="1:17" x14ac:dyDescent="0.3">
      <c r="A69" s="58"/>
      <c r="B69" s="115"/>
      <c r="C69" s="99"/>
      <c r="D69" s="99"/>
      <c r="E69" s="99"/>
      <c r="F69" s="99"/>
      <c r="G69" s="99"/>
      <c r="H69" s="99"/>
      <c r="I69" s="5" t="s">
        <v>91</v>
      </c>
      <c r="J69" s="90"/>
      <c r="K69" s="67" t="s">
        <v>92</v>
      </c>
      <c r="L69" s="67"/>
      <c r="M69" s="67"/>
      <c r="N69" s="67"/>
      <c r="O69" s="67"/>
      <c r="P69" s="67"/>
      <c r="Q69" s="67"/>
    </row>
    <row r="70" spans="1:17" x14ac:dyDescent="0.3">
      <c r="A70" s="58"/>
      <c r="B70" s="115"/>
      <c r="C70" s="99"/>
      <c r="D70" s="99"/>
      <c r="E70" s="99"/>
      <c r="F70" s="99"/>
      <c r="G70" s="99"/>
      <c r="H70" s="99"/>
      <c r="I70" s="5" t="s">
        <v>263</v>
      </c>
      <c r="J70" s="91"/>
      <c r="K70" s="67" t="s">
        <v>264</v>
      </c>
      <c r="L70" s="67"/>
      <c r="M70" s="67"/>
      <c r="N70" s="67"/>
      <c r="O70" s="67"/>
      <c r="P70" s="67"/>
      <c r="Q70" s="67"/>
    </row>
    <row r="71" spans="1:17" x14ac:dyDescent="0.3">
      <c r="A71" s="58"/>
      <c r="B71" s="115"/>
      <c r="C71" s="99"/>
      <c r="D71" s="99"/>
      <c r="E71" s="99"/>
      <c r="F71" s="99"/>
      <c r="G71" s="99"/>
      <c r="H71" s="99"/>
      <c r="I71" s="7" t="s">
        <v>96</v>
      </c>
      <c r="J71" s="68" t="s">
        <v>19</v>
      </c>
      <c r="K71" s="68" t="s">
        <v>97</v>
      </c>
      <c r="L71" s="68"/>
      <c r="M71" s="68"/>
      <c r="N71" s="68"/>
      <c r="O71" s="68"/>
      <c r="P71" s="68"/>
      <c r="Q71" s="68"/>
    </row>
    <row r="72" spans="1:17" x14ac:dyDescent="0.3">
      <c r="A72" s="58"/>
      <c r="B72" s="115"/>
      <c r="C72" s="99"/>
      <c r="D72" s="99"/>
      <c r="E72" s="99"/>
      <c r="F72" s="99"/>
      <c r="G72" s="99"/>
      <c r="H72" s="99"/>
      <c r="I72" s="7" t="s">
        <v>98</v>
      </c>
      <c r="J72" s="68"/>
      <c r="K72" s="68" t="s">
        <v>99</v>
      </c>
      <c r="L72" s="68"/>
      <c r="M72" s="68"/>
      <c r="N72" s="68"/>
      <c r="O72" s="68"/>
      <c r="P72" s="68"/>
      <c r="Q72" s="68"/>
    </row>
    <row r="73" spans="1:17" x14ac:dyDescent="0.3">
      <c r="A73" s="58"/>
      <c r="B73" s="115"/>
      <c r="C73" s="99"/>
      <c r="D73" s="99"/>
      <c r="E73" s="99"/>
      <c r="F73" s="99"/>
      <c r="G73" s="99"/>
      <c r="H73" s="99"/>
      <c r="I73" s="7" t="s">
        <v>100</v>
      </c>
      <c r="J73" s="68"/>
      <c r="K73" s="68" t="s">
        <v>101</v>
      </c>
      <c r="L73" s="68"/>
      <c r="M73" s="68"/>
      <c r="N73" s="68"/>
      <c r="O73" s="68"/>
      <c r="P73" s="68"/>
      <c r="Q73" s="68"/>
    </row>
    <row r="74" spans="1:17" x14ac:dyDescent="0.3">
      <c r="A74" s="58"/>
      <c r="B74" s="115"/>
      <c r="C74" s="99"/>
      <c r="D74" s="99"/>
      <c r="E74" s="99"/>
      <c r="F74" s="99"/>
      <c r="G74" s="99"/>
      <c r="H74" s="99"/>
      <c r="I74" s="4" t="s">
        <v>102</v>
      </c>
      <c r="J74" s="86" t="s">
        <v>23</v>
      </c>
      <c r="K74" s="73" t="s">
        <v>103</v>
      </c>
      <c r="L74" s="73"/>
      <c r="M74" s="73"/>
      <c r="N74" s="73"/>
      <c r="O74" s="73"/>
      <c r="P74" s="73"/>
      <c r="Q74" s="73"/>
    </row>
    <row r="75" spans="1:17" x14ac:dyDescent="0.3">
      <c r="A75" s="58"/>
      <c r="B75" s="115"/>
      <c r="C75" s="99"/>
      <c r="D75" s="99"/>
      <c r="E75" s="99"/>
      <c r="F75" s="99"/>
      <c r="G75" s="99"/>
      <c r="H75" s="99"/>
      <c r="I75" s="4" t="s">
        <v>265</v>
      </c>
      <c r="J75" s="87"/>
      <c r="K75" s="73" t="s">
        <v>266</v>
      </c>
      <c r="L75" s="73"/>
      <c r="M75" s="73"/>
      <c r="N75" s="73"/>
      <c r="O75" s="73"/>
      <c r="P75" s="73"/>
      <c r="Q75" s="73"/>
    </row>
    <row r="76" spans="1:17" x14ac:dyDescent="0.3">
      <c r="A76" s="58"/>
      <c r="B76" s="115"/>
      <c r="C76" s="99"/>
      <c r="D76" s="99"/>
      <c r="E76" s="99"/>
      <c r="F76" s="99"/>
      <c r="G76" s="99"/>
      <c r="H76" s="99"/>
      <c r="I76" s="4" t="s">
        <v>267</v>
      </c>
      <c r="J76" s="88"/>
      <c r="K76" s="73" t="s">
        <v>268</v>
      </c>
      <c r="L76" s="73"/>
      <c r="M76" s="73"/>
      <c r="N76" s="73"/>
      <c r="O76" s="73"/>
      <c r="P76" s="73"/>
      <c r="Q76" s="73"/>
    </row>
    <row r="77" spans="1:17" ht="14" customHeight="1" x14ac:dyDescent="0.3">
      <c r="A77" s="58"/>
      <c r="B77" s="115"/>
      <c r="C77" s="100" t="s">
        <v>105</v>
      </c>
      <c r="D77" s="79" t="s">
        <v>270</v>
      </c>
      <c r="E77" s="79"/>
      <c r="F77" s="79"/>
      <c r="G77" s="79"/>
      <c r="H77" s="79"/>
      <c r="I77" s="5" t="s">
        <v>107</v>
      </c>
      <c r="J77" s="67" t="s">
        <v>7</v>
      </c>
      <c r="K77" s="67" t="s">
        <v>106</v>
      </c>
      <c r="L77" s="67"/>
      <c r="M77" s="67"/>
      <c r="N77" s="67"/>
      <c r="O77" s="67"/>
      <c r="P77" s="67"/>
      <c r="Q77" s="67"/>
    </row>
    <row r="78" spans="1:17" x14ac:dyDescent="0.3">
      <c r="A78" s="58"/>
      <c r="B78" s="115"/>
      <c r="C78" s="101"/>
      <c r="D78" s="79"/>
      <c r="E78" s="79"/>
      <c r="F78" s="79"/>
      <c r="G78" s="79"/>
      <c r="H78" s="79"/>
      <c r="I78" s="5" t="s">
        <v>108</v>
      </c>
      <c r="J78" s="67"/>
      <c r="K78" s="67" t="s">
        <v>109</v>
      </c>
      <c r="L78" s="67"/>
      <c r="M78" s="67"/>
      <c r="N78" s="67"/>
      <c r="O78" s="67"/>
      <c r="P78" s="67"/>
      <c r="Q78" s="67"/>
    </row>
    <row r="79" spans="1:17" x14ac:dyDescent="0.3">
      <c r="A79" s="58"/>
      <c r="B79" s="115"/>
      <c r="C79" s="101"/>
      <c r="D79" s="79"/>
      <c r="E79" s="79"/>
      <c r="F79" s="79"/>
      <c r="G79" s="79"/>
      <c r="H79" s="79"/>
      <c r="I79" s="7" t="s">
        <v>110</v>
      </c>
      <c r="J79" s="68" t="s">
        <v>19</v>
      </c>
      <c r="K79" s="68" t="s">
        <v>113</v>
      </c>
      <c r="L79" s="68"/>
      <c r="M79" s="68"/>
      <c r="N79" s="68"/>
      <c r="O79" s="68"/>
      <c r="P79" s="68"/>
      <c r="Q79" s="68"/>
    </row>
    <row r="80" spans="1:17" x14ac:dyDescent="0.3">
      <c r="A80" s="58"/>
      <c r="B80" s="115"/>
      <c r="C80" s="101"/>
      <c r="D80" s="79"/>
      <c r="E80" s="79"/>
      <c r="F80" s="79"/>
      <c r="G80" s="79"/>
      <c r="H80" s="79"/>
      <c r="I80" s="7" t="s">
        <v>111</v>
      </c>
      <c r="J80" s="68"/>
      <c r="K80" s="68" t="s">
        <v>114</v>
      </c>
      <c r="L80" s="68"/>
      <c r="M80" s="68"/>
      <c r="N80" s="68"/>
      <c r="O80" s="68"/>
      <c r="P80" s="68"/>
      <c r="Q80" s="68"/>
    </row>
    <row r="81" spans="1:17" x14ac:dyDescent="0.3">
      <c r="A81" s="58"/>
      <c r="B81" s="115"/>
      <c r="C81" s="101"/>
      <c r="D81" s="79"/>
      <c r="E81" s="79"/>
      <c r="F81" s="79"/>
      <c r="G81" s="79"/>
      <c r="H81" s="79"/>
      <c r="I81" s="7" t="s">
        <v>112</v>
      </c>
      <c r="J81" s="68"/>
      <c r="K81" s="68" t="s">
        <v>115</v>
      </c>
      <c r="L81" s="68"/>
      <c r="M81" s="68"/>
      <c r="N81" s="68"/>
      <c r="O81" s="68"/>
      <c r="P81" s="68"/>
      <c r="Q81" s="68"/>
    </row>
    <row r="82" spans="1:17" x14ac:dyDescent="0.3">
      <c r="A82" s="58"/>
      <c r="B82" s="115"/>
      <c r="C82" s="101"/>
      <c r="D82" s="79"/>
      <c r="E82" s="79"/>
      <c r="F82" s="79"/>
      <c r="G82" s="79"/>
      <c r="H82" s="79"/>
      <c r="I82" s="7"/>
      <c r="J82" s="68"/>
      <c r="K82" s="7"/>
      <c r="L82" s="7"/>
      <c r="M82" s="7"/>
      <c r="N82" s="7"/>
      <c r="O82" s="7"/>
      <c r="P82" s="7"/>
      <c r="Q82" s="7"/>
    </row>
    <row r="83" spans="1:17" x14ac:dyDescent="0.3">
      <c r="A83" s="58"/>
      <c r="B83" s="115"/>
      <c r="C83" s="101"/>
      <c r="D83" s="79"/>
      <c r="E83" s="79"/>
      <c r="F83" s="79"/>
      <c r="G83" s="79"/>
      <c r="H83" s="79"/>
      <c r="I83" s="4" t="s">
        <v>241</v>
      </c>
      <c r="J83" s="4"/>
      <c r="K83" s="73" t="s">
        <v>258</v>
      </c>
      <c r="L83" s="73"/>
      <c r="M83" s="73"/>
      <c r="N83" s="73"/>
      <c r="O83" s="73"/>
      <c r="P83" s="73"/>
      <c r="Q83" s="73"/>
    </row>
    <row r="84" spans="1:17" ht="14" customHeight="1" x14ac:dyDescent="0.3">
      <c r="A84" s="58"/>
      <c r="B84" s="115"/>
      <c r="C84" s="102" t="s">
        <v>116</v>
      </c>
      <c r="D84" s="137" t="s">
        <v>399</v>
      </c>
      <c r="E84" s="138"/>
      <c r="F84" s="138"/>
      <c r="G84" s="138"/>
      <c r="H84" s="139"/>
      <c r="I84" s="5" t="s">
        <v>117</v>
      </c>
      <c r="J84" s="5" t="s">
        <v>7</v>
      </c>
      <c r="K84" s="67" t="s">
        <v>118</v>
      </c>
      <c r="L84" s="67"/>
      <c r="M84" s="67"/>
      <c r="N84" s="67"/>
      <c r="O84" s="67"/>
      <c r="P84" s="67"/>
      <c r="Q84" s="67"/>
    </row>
    <row r="85" spans="1:17" x14ac:dyDescent="0.3">
      <c r="A85" s="58"/>
      <c r="B85" s="115"/>
      <c r="C85" s="103"/>
      <c r="D85" s="140"/>
      <c r="E85" s="141"/>
      <c r="F85" s="141"/>
      <c r="G85" s="141"/>
      <c r="H85" s="142"/>
      <c r="I85" s="7" t="s">
        <v>119</v>
      </c>
      <c r="J85" s="7" t="s">
        <v>19</v>
      </c>
      <c r="K85" s="68" t="s">
        <v>120</v>
      </c>
      <c r="L85" s="68"/>
      <c r="M85" s="68"/>
      <c r="N85" s="68"/>
      <c r="O85" s="68"/>
      <c r="P85" s="68"/>
      <c r="Q85" s="68"/>
    </row>
    <row r="86" spans="1:17" x14ac:dyDescent="0.3">
      <c r="A86" s="58"/>
      <c r="B86" s="115"/>
      <c r="C86" s="103"/>
      <c r="D86" s="140"/>
      <c r="E86" s="141"/>
      <c r="F86" s="141"/>
      <c r="G86" s="141"/>
      <c r="H86" s="142"/>
      <c r="I86" s="25" t="s">
        <v>259</v>
      </c>
      <c r="J86" s="25" t="s">
        <v>23</v>
      </c>
      <c r="K86" s="86" t="s">
        <v>269</v>
      </c>
      <c r="L86" s="86"/>
      <c r="M86" s="86"/>
      <c r="N86" s="86"/>
      <c r="O86" s="86"/>
      <c r="P86" s="86"/>
      <c r="Q86" s="86"/>
    </row>
    <row r="87" spans="1:17" x14ac:dyDescent="0.3">
      <c r="A87" s="58"/>
      <c r="B87" s="116" t="s">
        <v>378</v>
      </c>
      <c r="C87" s="127" t="s">
        <v>400</v>
      </c>
      <c r="D87" s="128"/>
      <c r="E87" s="128"/>
      <c r="F87" s="128"/>
      <c r="G87" s="128"/>
      <c r="H87" s="129"/>
      <c r="I87" s="9" t="s">
        <v>234</v>
      </c>
      <c r="J87" s="133" t="s">
        <v>401</v>
      </c>
      <c r="K87" s="71" t="s">
        <v>370</v>
      </c>
      <c r="L87" s="136"/>
      <c r="M87" s="136"/>
      <c r="N87" s="136"/>
      <c r="O87" s="136"/>
      <c r="P87" s="136"/>
      <c r="Q87" s="72"/>
    </row>
    <row r="88" spans="1:17" x14ac:dyDescent="0.3">
      <c r="A88" s="58"/>
      <c r="B88" s="116"/>
      <c r="C88" s="130"/>
      <c r="D88" s="131"/>
      <c r="E88" s="131"/>
      <c r="F88" s="131"/>
      <c r="G88" s="131"/>
      <c r="H88" s="132"/>
      <c r="I88" s="9" t="s">
        <v>369</v>
      </c>
      <c r="J88" s="134"/>
      <c r="K88" s="71" t="s">
        <v>371</v>
      </c>
      <c r="L88" s="136"/>
      <c r="M88" s="136"/>
      <c r="N88" s="136"/>
      <c r="O88" s="136"/>
      <c r="P88" s="136"/>
      <c r="Q88" s="72"/>
    </row>
    <row r="89" spans="1:17" x14ac:dyDescent="0.3">
      <c r="A89" s="58"/>
      <c r="B89" s="116"/>
      <c r="C89" s="130"/>
      <c r="D89" s="131"/>
      <c r="E89" s="131"/>
      <c r="F89" s="131"/>
      <c r="G89" s="131"/>
      <c r="H89" s="132"/>
      <c r="I89" s="9" t="s">
        <v>372</v>
      </c>
      <c r="J89" s="134"/>
      <c r="K89" s="71" t="s">
        <v>373</v>
      </c>
      <c r="L89" s="136"/>
      <c r="M89" s="136"/>
      <c r="N89" s="136"/>
      <c r="O89" s="136"/>
      <c r="P89" s="136"/>
      <c r="Q89" s="72"/>
    </row>
    <row r="90" spans="1:17" x14ac:dyDescent="0.3">
      <c r="A90" s="58"/>
      <c r="B90" s="116"/>
      <c r="C90" s="130"/>
      <c r="D90" s="131"/>
      <c r="E90" s="131"/>
      <c r="F90" s="131"/>
      <c r="G90" s="131"/>
      <c r="H90" s="132"/>
      <c r="I90" s="9" t="s">
        <v>374</v>
      </c>
      <c r="J90" s="134"/>
      <c r="K90" s="71" t="s">
        <v>375</v>
      </c>
      <c r="L90" s="136"/>
      <c r="M90" s="136"/>
      <c r="N90" s="136"/>
      <c r="O90" s="136"/>
      <c r="P90" s="136"/>
      <c r="Q90" s="72"/>
    </row>
    <row r="91" spans="1:17" x14ac:dyDescent="0.3">
      <c r="A91" s="58"/>
      <c r="B91" s="116"/>
      <c r="C91" s="130"/>
      <c r="D91" s="131"/>
      <c r="E91" s="131"/>
      <c r="F91" s="131"/>
      <c r="G91" s="131"/>
      <c r="H91" s="132"/>
      <c r="I91" s="9" t="s">
        <v>376</v>
      </c>
      <c r="J91" s="135"/>
      <c r="K91" s="71" t="s">
        <v>377</v>
      </c>
      <c r="L91" s="136"/>
      <c r="M91" s="136"/>
      <c r="N91" s="136"/>
      <c r="O91" s="136"/>
      <c r="P91" s="136"/>
      <c r="Q91" s="72"/>
    </row>
    <row r="92" spans="1:17" x14ac:dyDescent="0.3">
      <c r="A92" s="53" t="s">
        <v>121</v>
      </c>
      <c r="B92" s="53"/>
      <c r="C92" s="79" t="s">
        <v>122</v>
      </c>
      <c r="D92" s="79"/>
      <c r="E92" s="70" t="s">
        <v>123</v>
      </c>
      <c r="F92" s="70"/>
      <c r="G92" s="70"/>
      <c r="H92" s="70"/>
      <c r="I92" s="70"/>
      <c r="J92" s="70"/>
      <c r="K92" s="70"/>
      <c r="L92" s="70"/>
      <c r="M92" s="70"/>
      <c r="N92" s="70"/>
      <c r="O92" s="70"/>
      <c r="P92" s="70"/>
      <c r="Q92" s="70"/>
    </row>
    <row r="93" spans="1:17" x14ac:dyDescent="0.3">
      <c r="A93" s="53"/>
      <c r="B93" s="53"/>
      <c r="C93" s="79"/>
      <c r="D93" s="79"/>
      <c r="E93" s="70"/>
      <c r="F93" s="70"/>
      <c r="G93" s="70"/>
      <c r="H93" s="70"/>
      <c r="I93" s="70"/>
      <c r="J93" s="70"/>
      <c r="K93" s="70"/>
      <c r="L93" s="70"/>
      <c r="M93" s="70"/>
      <c r="N93" s="70"/>
      <c r="O93" s="70"/>
      <c r="P93" s="70"/>
      <c r="Q93" s="70"/>
    </row>
    <row r="94" spans="1:17" ht="23" customHeight="1" x14ac:dyDescent="0.3">
      <c r="A94" s="53"/>
      <c r="B94" s="53"/>
      <c r="C94" s="79" t="s">
        <v>124</v>
      </c>
      <c r="D94" s="79"/>
      <c r="E94" s="92" t="s">
        <v>125</v>
      </c>
      <c r="F94" s="93"/>
      <c r="G94" s="93"/>
      <c r="H94" s="93"/>
      <c r="I94" s="93"/>
      <c r="J94" s="93"/>
      <c r="K94" s="93"/>
      <c r="L94" s="93"/>
      <c r="M94" s="93"/>
      <c r="N94" s="93"/>
      <c r="O94" s="93"/>
      <c r="P94" s="93"/>
      <c r="Q94" s="93"/>
    </row>
    <row r="95" spans="1:17" x14ac:dyDescent="0.3">
      <c r="A95" s="53"/>
      <c r="B95" s="53"/>
      <c r="C95" s="79"/>
      <c r="D95" s="79"/>
      <c r="E95" s="93"/>
      <c r="F95" s="93"/>
      <c r="G95" s="93"/>
      <c r="H95" s="93"/>
      <c r="I95" s="93"/>
      <c r="J95" s="93"/>
      <c r="K95" s="93"/>
      <c r="L95" s="93"/>
      <c r="M95" s="93"/>
      <c r="N95" s="93"/>
      <c r="O95" s="93"/>
      <c r="P95" s="93"/>
      <c r="Q95" s="93"/>
    </row>
    <row r="96" spans="1:17" ht="33" customHeight="1" x14ac:dyDescent="0.3">
      <c r="A96" s="53"/>
      <c r="B96" s="53"/>
      <c r="C96" s="79" t="s">
        <v>126</v>
      </c>
      <c r="D96" s="79"/>
      <c r="E96" s="85" t="s">
        <v>272</v>
      </c>
      <c r="F96" s="85"/>
      <c r="G96" s="85"/>
      <c r="H96" s="85"/>
      <c r="I96" s="85"/>
      <c r="J96" s="85"/>
      <c r="K96" s="85"/>
      <c r="L96" s="85"/>
      <c r="M96" s="85"/>
      <c r="N96" s="85"/>
      <c r="O96" s="85"/>
      <c r="P96" s="85"/>
      <c r="Q96" s="85"/>
    </row>
    <row r="97" spans="1:17" ht="46" customHeight="1" x14ac:dyDescent="0.3">
      <c r="A97" s="53"/>
      <c r="B97" s="53"/>
      <c r="C97" s="79"/>
      <c r="D97" s="79"/>
      <c r="E97" s="85"/>
      <c r="F97" s="85"/>
      <c r="G97" s="85"/>
      <c r="H97" s="85"/>
      <c r="I97" s="85"/>
      <c r="J97" s="85"/>
      <c r="K97" s="85"/>
      <c r="L97" s="85"/>
      <c r="M97" s="85"/>
      <c r="N97" s="85"/>
      <c r="O97" s="85"/>
      <c r="P97" s="85"/>
      <c r="Q97" s="85"/>
    </row>
    <row r="98" spans="1:17" x14ac:dyDescent="0.3">
      <c r="A98" s="53"/>
      <c r="B98" s="53"/>
      <c r="C98" s="53" t="s">
        <v>127</v>
      </c>
      <c r="D98" s="53"/>
      <c r="E98" s="54" t="s">
        <v>478</v>
      </c>
      <c r="F98" s="53"/>
      <c r="G98" s="53"/>
      <c r="H98" s="53"/>
      <c r="I98" s="53"/>
      <c r="J98" s="53"/>
      <c r="K98" s="53"/>
      <c r="L98" s="53"/>
      <c r="M98" s="53"/>
      <c r="N98" s="53"/>
      <c r="O98" s="53"/>
      <c r="P98" s="53"/>
      <c r="Q98" s="53"/>
    </row>
    <row r="99" spans="1:17" x14ac:dyDescent="0.3">
      <c r="A99" s="53"/>
      <c r="B99" s="53"/>
      <c r="C99" s="53"/>
      <c r="D99" s="53"/>
      <c r="E99" s="53"/>
      <c r="F99" s="53"/>
      <c r="G99" s="53"/>
      <c r="H99" s="53"/>
      <c r="I99" s="53"/>
      <c r="J99" s="53"/>
      <c r="K99" s="53"/>
      <c r="L99" s="53"/>
      <c r="M99" s="53"/>
      <c r="N99" s="53"/>
      <c r="O99" s="53"/>
      <c r="P99" s="53"/>
      <c r="Q99" s="53"/>
    </row>
    <row r="100" spans="1:17" x14ac:dyDescent="0.3">
      <c r="A100" s="53"/>
      <c r="B100" s="53"/>
      <c r="C100" s="53"/>
      <c r="D100" s="53"/>
      <c r="E100" s="53"/>
      <c r="F100" s="53"/>
      <c r="G100" s="53"/>
      <c r="H100" s="53"/>
      <c r="I100" s="53"/>
      <c r="J100" s="53"/>
      <c r="K100" s="53"/>
      <c r="L100" s="53"/>
      <c r="M100" s="53"/>
      <c r="N100" s="53"/>
      <c r="O100" s="53"/>
      <c r="P100" s="53"/>
      <c r="Q100" s="53"/>
    </row>
    <row r="101" spans="1:17" x14ac:dyDescent="0.3">
      <c r="A101" s="53"/>
      <c r="B101" s="53"/>
      <c r="C101" s="53"/>
      <c r="D101" s="53"/>
      <c r="E101" s="53"/>
      <c r="F101" s="53"/>
      <c r="G101" s="53"/>
      <c r="H101" s="53"/>
      <c r="I101" s="53"/>
      <c r="J101" s="53"/>
      <c r="K101" s="53"/>
      <c r="L101" s="53"/>
      <c r="M101" s="53"/>
      <c r="N101" s="53"/>
      <c r="O101" s="53"/>
      <c r="P101" s="53"/>
      <c r="Q101" s="53"/>
    </row>
    <row r="102" spans="1:17" x14ac:dyDescent="0.3">
      <c r="A102" s="53"/>
      <c r="B102" s="53"/>
      <c r="C102" s="53" t="s">
        <v>129</v>
      </c>
      <c r="D102" s="53"/>
      <c r="E102" s="53" t="s">
        <v>130</v>
      </c>
      <c r="F102" s="53"/>
      <c r="G102" s="53" t="s">
        <v>131</v>
      </c>
      <c r="H102" s="53"/>
      <c r="I102" s="53"/>
      <c r="J102" s="53"/>
      <c r="K102" s="53"/>
      <c r="L102" s="53"/>
      <c r="M102" s="53"/>
      <c r="N102" s="53"/>
      <c r="O102" s="53"/>
      <c r="P102" s="53"/>
      <c r="Q102" s="53"/>
    </row>
    <row r="103" spans="1:17" x14ac:dyDescent="0.3">
      <c r="A103" s="53"/>
      <c r="B103" s="53"/>
      <c r="C103" s="53"/>
      <c r="D103" s="53"/>
      <c r="E103" s="53"/>
      <c r="F103" s="53"/>
      <c r="G103" s="53"/>
      <c r="H103" s="53"/>
      <c r="I103" s="53"/>
      <c r="J103" s="53"/>
      <c r="K103" s="53"/>
      <c r="L103" s="53"/>
      <c r="M103" s="53"/>
      <c r="N103" s="53"/>
      <c r="O103" s="53"/>
      <c r="P103" s="53"/>
      <c r="Q103" s="53"/>
    </row>
    <row r="104" spans="1:17" x14ac:dyDescent="0.3">
      <c r="A104" s="53"/>
      <c r="B104" s="53"/>
      <c r="C104" s="53"/>
      <c r="D104" s="53"/>
      <c r="E104" s="53" t="s">
        <v>132</v>
      </c>
      <c r="F104" s="53"/>
      <c r="G104" s="54" t="s">
        <v>155</v>
      </c>
      <c r="H104" s="53"/>
      <c r="I104" s="53"/>
      <c r="J104" s="53"/>
      <c r="K104" s="53"/>
      <c r="L104" s="53"/>
      <c r="M104" s="53"/>
      <c r="N104" s="53"/>
      <c r="O104" s="53"/>
      <c r="P104" s="53"/>
      <c r="Q104" s="53"/>
    </row>
    <row r="105" spans="1:17" x14ac:dyDescent="0.3">
      <c r="A105" s="53"/>
      <c r="B105" s="53"/>
      <c r="C105" s="53"/>
      <c r="D105" s="53"/>
      <c r="E105" s="53"/>
      <c r="F105" s="53"/>
      <c r="G105" s="53"/>
      <c r="H105" s="53"/>
      <c r="I105" s="53"/>
      <c r="J105" s="53"/>
      <c r="K105" s="53"/>
      <c r="L105" s="53"/>
      <c r="M105" s="53"/>
      <c r="N105" s="53"/>
      <c r="O105" s="53"/>
      <c r="P105" s="53"/>
      <c r="Q105" s="53"/>
    </row>
    <row r="106" spans="1:17" x14ac:dyDescent="0.3">
      <c r="A106" s="53"/>
      <c r="B106" s="53"/>
      <c r="C106" s="53"/>
      <c r="D106" s="53"/>
      <c r="E106" s="53"/>
      <c r="F106" s="53"/>
      <c r="G106" s="53"/>
      <c r="H106" s="53"/>
      <c r="I106" s="53"/>
      <c r="J106" s="53"/>
      <c r="K106" s="53"/>
      <c r="L106" s="53"/>
      <c r="M106" s="53"/>
      <c r="N106" s="53"/>
      <c r="O106" s="53"/>
      <c r="P106" s="53"/>
      <c r="Q106" s="53"/>
    </row>
    <row r="107" spans="1:17" x14ac:dyDescent="0.3">
      <c r="A107" s="53"/>
      <c r="B107" s="53"/>
      <c r="C107" s="53"/>
      <c r="D107" s="53"/>
      <c r="E107" s="53" t="s">
        <v>133</v>
      </c>
      <c r="F107" s="53"/>
      <c r="G107" s="53" t="s">
        <v>134</v>
      </c>
      <c r="H107" s="53"/>
      <c r="I107" s="54" t="s">
        <v>137</v>
      </c>
      <c r="J107" s="53"/>
      <c r="K107" s="53"/>
      <c r="L107" s="53"/>
      <c r="M107" s="53"/>
      <c r="N107" s="53"/>
      <c r="O107" s="53"/>
      <c r="P107" s="53"/>
      <c r="Q107" s="53"/>
    </row>
    <row r="108" spans="1:17" x14ac:dyDescent="0.3">
      <c r="A108" s="53"/>
      <c r="B108" s="53"/>
      <c r="C108" s="53"/>
      <c r="D108" s="53"/>
      <c r="E108" s="53"/>
      <c r="F108" s="53"/>
      <c r="G108" s="53"/>
      <c r="H108" s="53"/>
      <c r="I108" s="53"/>
      <c r="J108" s="53"/>
      <c r="K108" s="53"/>
      <c r="L108" s="53"/>
      <c r="M108" s="53"/>
      <c r="N108" s="53"/>
      <c r="O108" s="53"/>
      <c r="P108" s="53"/>
      <c r="Q108" s="53"/>
    </row>
    <row r="109" spans="1:17" x14ac:dyDescent="0.3">
      <c r="A109" s="53"/>
      <c r="B109" s="53"/>
      <c r="C109" s="53"/>
      <c r="D109" s="53"/>
      <c r="E109" s="53"/>
      <c r="F109" s="53"/>
      <c r="G109" s="53"/>
      <c r="H109" s="53"/>
      <c r="I109" s="53"/>
      <c r="J109" s="53"/>
      <c r="K109" s="53"/>
      <c r="L109" s="53"/>
      <c r="M109" s="53"/>
      <c r="N109" s="53"/>
      <c r="O109" s="53"/>
      <c r="P109" s="53"/>
      <c r="Q109" s="53"/>
    </row>
    <row r="110" spans="1:17" x14ac:dyDescent="0.3">
      <c r="A110" s="53"/>
      <c r="B110" s="53"/>
      <c r="C110" s="53"/>
      <c r="D110" s="53"/>
      <c r="E110" s="53"/>
      <c r="F110" s="53"/>
      <c r="G110" s="53"/>
      <c r="H110" s="53"/>
      <c r="I110" s="53"/>
      <c r="J110" s="53"/>
      <c r="K110" s="53"/>
      <c r="L110" s="53"/>
      <c r="M110" s="53"/>
      <c r="N110" s="53"/>
      <c r="O110" s="53"/>
      <c r="P110" s="53"/>
      <c r="Q110" s="53"/>
    </row>
    <row r="111" spans="1:17" x14ac:dyDescent="0.3">
      <c r="A111" s="53"/>
      <c r="B111" s="53"/>
      <c r="C111" s="53"/>
      <c r="D111" s="53"/>
      <c r="E111" s="53"/>
      <c r="F111" s="53"/>
      <c r="G111" s="53"/>
      <c r="H111" s="53"/>
      <c r="I111" s="53"/>
      <c r="J111" s="53"/>
      <c r="K111" s="53"/>
      <c r="L111" s="53"/>
      <c r="M111" s="53"/>
      <c r="N111" s="53"/>
      <c r="O111" s="53"/>
      <c r="P111" s="53"/>
      <c r="Q111" s="53"/>
    </row>
    <row r="112" spans="1:17" x14ac:dyDescent="0.3">
      <c r="A112" s="53"/>
      <c r="B112" s="53"/>
      <c r="C112" s="53"/>
      <c r="D112" s="53"/>
      <c r="E112" s="53"/>
      <c r="F112" s="53"/>
      <c r="G112" s="53"/>
      <c r="H112" s="53"/>
      <c r="I112" s="53"/>
      <c r="J112" s="53"/>
      <c r="K112" s="53"/>
      <c r="L112" s="53"/>
      <c r="M112" s="53"/>
      <c r="N112" s="53"/>
      <c r="O112" s="53"/>
      <c r="P112" s="53"/>
      <c r="Q112" s="53"/>
    </row>
    <row r="113" spans="1:17" x14ac:dyDescent="0.3">
      <c r="A113" s="53"/>
      <c r="B113" s="53"/>
      <c r="C113" s="53"/>
      <c r="D113" s="53"/>
      <c r="E113" s="53"/>
      <c r="F113" s="53"/>
      <c r="G113" s="53"/>
      <c r="H113" s="53"/>
      <c r="I113" s="53"/>
      <c r="J113" s="53"/>
      <c r="K113" s="53"/>
      <c r="L113" s="53"/>
      <c r="M113" s="53"/>
      <c r="N113" s="53"/>
      <c r="O113" s="53"/>
      <c r="P113" s="53"/>
      <c r="Q113" s="53"/>
    </row>
    <row r="114" spans="1:17" x14ac:dyDescent="0.3">
      <c r="A114" s="53"/>
      <c r="B114" s="53"/>
      <c r="C114" s="53"/>
      <c r="D114" s="53"/>
      <c r="E114" s="53"/>
      <c r="F114" s="53"/>
      <c r="G114" s="53"/>
      <c r="H114" s="53"/>
      <c r="I114" s="53"/>
      <c r="J114" s="53"/>
      <c r="K114" s="53"/>
      <c r="L114" s="53"/>
      <c r="M114" s="53"/>
      <c r="N114" s="53"/>
      <c r="O114" s="53"/>
      <c r="P114" s="53"/>
      <c r="Q114" s="53"/>
    </row>
    <row r="115" spans="1:17" x14ac:dyDescent="0.3">
      <c r="A115" s="53"/>
      <c r="B115" s="53"/>
      <c r="C115" s="53"/>
      <c r="D115" s="53"/>
      <c r="E115" s="53"/>
      <c r="F115" s="53"/>
      <c r="G115" s="53" t="s">
        <v>135</v>
      </c>
      <c r="H115" s="53"/>
      <c r="I115" s="54" t="s">
        <v>138</v>
      </c>
      <c r="J115" s="53"/>
      <c r="K115" s="53"/>
      <c r="L115" s="53"/>
      <c r="M115" s="53"/>
      <c r="N115" s="53"/>
      <c r="O115" s="53"/>
      <c r="P115" s="53"/>
      <c r="Q115" s="53"/>
    </row>
    <row r="116" spans="1:17" x14ac:dyDescent="0.3">
      <c r="A116" s="53"/>
      <c r="B116" s="53"/>
      <c r="C116" s="53"/>
      <c r="D116" s="53"/>
      <c r="E116" s="53"/>
      <c r="F116" s="53"/>
      <c r="G116" s="53"/>
      <c r="H116" s="53"/>
      <c r="I116" s="53"/>
      <c r="J116" s="53"/>
      <c r="K116" s="53"/>
      <c r="L116" s="53"/>
      <c r="M116" s="53"/>
      <c r="N116" s="53"/>
      <c r="O116" s="53"/>
      <c r="P116" s="53"/>
      <c r="Q116" s="53"/>
    </row>
    <row r="117" spans="1:17" x14ac:dyDescent="0.3">
      <c r="A117" s="53"/>
      <c r="B117" s="53"/>
      <c r="C117" s="53"/>
      <c r="D117" s="53"/>
      <c r="E117" s="53"/>
      <c r="F117" s="53"/>
      <c r="G117" s="53"/>
      <c r="H117" s="53"/>
      <c r="I117" s="53"/>
      <c r="J117" s="53"/>
      <c r="K117" s="53"/>
      <c r="L117" s="53"/>
      <c r="M117" s="53"/>
      <c r="N117" s="53"/>
      <c r="O117" s="53"/>
      <c r="P117" s="53"/>
      <c r="Q117" s="53"/>
    </row>
    <row r="118" spans="1:17" x14ac:dyDescent="0.3">
      <c r="A118" s="53"/>
      <c r="B118" s="53"/>
      <c r="C118" s="53"/>
      <c r="D118" s="53"/>
      <c r="E118" s="53"/>
      <c r="F118" s="53"/>
      <c r="G118" s="53"/>
      <c r="H118" s="53"/>
      <c r="I118" s="53"/>
      <c r="J118" s="53"/>
      <c r="K118" s="53"/>
      <c r="L118" s="53"/>
      <c r="M118" s="53"/>
      <c r="N118" s="53"/>
      <c r="O118" s="53"/>
      <c r="P118" s="53"/>
      <c r="Q118" s="53"/>
    </row>
    <row r="119" spans="1:17" x14ac:dyDescent="0.3">
      <c r="A119" s="53"/>
      <c r="B119" s="53"/>
      <c r="C119" s="53"/>
      <c r="D119" s="53"/>
      <c r="E119" s="53"/>
      <c r="F119" s="53"/>
      <c r="G119" s="53"/>
      <c r="H119" s="53"/>
      <c r="I119" s="53"/>
      <c r="J119" s="53"/>
      <c r="K119" s="53"/>
      <c r="L119" s="53"/>
      <c r="M119" s="53"/>
      <c r="N119" s="53"/>
      <c r="O119" s="53"/>
      <c r="P119" s="53"/>
      <c r="Q119" s="53"/>
    </row>
    <row r="120" spans="1:17" x14ac:dyDescent="0.3">
      <c r="A120" s="53"/>
      <c r="B120" s="53"/>
      <c r="C120" s="53"/>
      <c r="D120" s="53"/>
      <c r="E120" s="53"/>
      <c r="F120" s="53"/>
      <c r="G120" s="53"/>
      <c r="H120" s="53"/>
      <c r="I120" s="53"/>
      <c r="J120" s="53"/>
      <c r="K120" s="53"/>
      <c r="L120" s="53"/>
      <c r="M120" s="53"/>
      <c r="N120" s="53"/>
      <c r="O120" s="53"/>
      <c r="P120" s="53"/>
      <c r="Q120" s="53"/>
    </row>
    <row r="121" spans="1:17" x14ac:dyDescent="0.3">
      <c r="A121" s="53"/>
      <c r="B121" s="53"/>
      <c r="C121" s="53"/>
      <c r="D121" s="53"/>
      <c r="E121" s="53"/>
      <c r="F121" s="53"/>
      <c r="G121" s="53"/>
      <c r="H121" s="53"/>
      <c r="I121" s="53"/>
      <c r="J121" s="53"/>
      <c r="K121" s="53"/>
      <c r="L121" s="53"/>
      <c r="M121" s="53"/>
      <c r="N121" s="53"/>
      <c r="O121" s="53"/>
      <c r="P121" s="53"/>
      <c r="Q121" s="53"/>
    </row>
    <row r="122" spans="1:17" x14ac:dyDescent="0.3">
      <c r="A122" s="53"/>
      <c r="B122" s="53"/>
      <c r="C122" s="53"/>
      <c r="D122" s="53"/>
      <c r="E122" s="53"/>
      <c r="F122" s="53"/>
      <c r="G122" s="53"/>
      <c r="H122" s="53"/>
      <c r="I122" s="53"/>
      <c r="J122" s="53"/>
      <c r="K122" s="53"/>
      <c r="L122" s="53"/>
      <c r="M122" s="53"/>
      <c r="N122" s="53"/>
      <c r="O122" s="53"/>
      <c r="P122" s="53"/>
      <c r="Q122" s="53"/>
    </row>
    <row r="123" spans="1:17" x14ac:dyDescent="0.3">
      <c r="A123" s="53"/>
      <c r="B123" s="53"/>
      <c r="C123" s="53"/>
      <c r="D123" s="53"/>
      <c r="E123" s="53"/>
      <c r="F123" s="53"/>
      <c r="G123" s="53"/>
      <c r="H123" s="53"/>
      <c r="I123" s="53"/>
      <c r="J123" s="53"/>
      <c r="K123" s="53"/>
      <c r="L123" s="53"/>
      <c r="M123" s="53"/>
      <c r="N123" s="53"/>
      <c r="O123" s="53"/>
      <c r="P123" s="53"/>
      <c r="Q123" s="53"/>
    </row>
    <row r="124" spans="1:17" x14ac:dyDescent="0.3">
      <c r="A124" s="53"/>
      <c r="B124" s="53"/>
      <c r="C124" s="53"/>
      <c r="D124" s="53"/>
      <c r="E124" s="53"/>
      <c r="F124" s="53"/>
      <c r="G124" s="53"/>
      <c r="H124" s="53"/>
      <c r="I124" s="53"/>
      <c r="J124" s="53"/>
      <c r="K124" s="53"/>
      <c r="L124" s="53"/>
      <c r="M124" s="53"/>
      <c r="N124" s="53"/>
      <c r="O124" s="53"/>
      <c r="P124" s="53"/>
      <c r="Q124" s="53"/>
    </row>
    <row r="125" spans="1:17" x14ac:dyDescent="0.3">
      <c r="A125" s="53"/>
      <c r="B125" s="53"/>
      <c r="C125" s="53"/>
      <c r="D125" s="53"/>
      <c r="E125" s="53" t="s">
        <v>136</v>
      </c>
      <c r="F125" s="53"/>
      <c r="G125" s="54" t="s">
        <v>271</v>
      </c>
      <c r="H125" s="53"/>
      <c r="I125" s="53"/>
      <c r="J125" s="53"/>
      <c r="K125" s="53"/>
      <c r="L125" s="53"/>
      <c r="M125" s="53"/>
      <c r="N125" s="53"/>
      <c r="O125" s="53"/>
      <c r="P125" s="53"/>
      <c r="Q125" s="53"/>
    </row>
    <row r="126" spans="1:17" x14ac:dyDescent="0.3">
      <c r="A126" s="53"/>
      <c r="B126" s="53"/>
      <c r="C126" s="53"/>
      <c r="D126" s="53"/>
      <c r="E126" s="53"/>
      <c r="F126" s="53"/>
      <c r="G126" s="53"/>
      <c r="H126" s="53"/>
      <c r="I126" s="53"/>
      <c r="J126" s="53"/>
      <c r="K126" s="53"/>
      <c r="L126" s="53"/>
      <c r="M126" s="53"/>
      <c r="N126" s="53"/>
      <c r="O126" s="53"/>
      <c r="P126" s="53"/>
      <c r="Q126" s="53"/>
    </row>
    <row r="127" spans="1:17" x14ac:dyDescent="0.3">
      <c r="A127" s="53"/>
      <c r="B127" s="53"/>
      <c r="C127" s="53"/>
      <c r="D127" s="53"/>
      <c r="E127" s="53"/>
      <c r="F127" s="53"/>
      <c r="G127" s="53"/>
      <c r="H127" s="53"/>
      <c r="I127" s="53"/>
      <c r="J127" s="53"/>
      <c r="K127" s="53"/>
      <c r="L127" s="53"/>
      <c r="M127" s="53"/>
      <c r="N127" s="53"/>
      <c r="O127" s="53"/>
      <c r="P127" s="53"/>
      <c r="Q127" s="53"/>
    </row>
    <row r="128" spans="1:17" x14ac:dyDescent="0.3">
      <c r="A128" s="53"/>
      <c r="B128" s="53"/>
      <c r="C128" s="53"/>
      <c r="D128" s="53"/>
      <c r="E128" s="53"/>
      <c r="F128" s="53"/>
      <c r="G128" s="53"/>
      <c r="H128" s="53"/>
      <c r="I128" s="53"/>
      <c r="J128" s="53"/>
      <c r="K128" s="53"/>
      <c r="L128" s="53"/>
      <c r="M128" s="53"/>
      <c r="N128" s="53"/>
      <c r="O128" s="53"/>
      <c r="P128" s="53"/>
      <c r="Q128" s="53"/>
    </row>
    <row r="129" spans="1:17" x14ac:dyDescent="0.3">
      <c r="A129" s="53"/>
      <c r="B129" s="53"/>
      <c r="C129" s="53"/>
      <c r="D129" s="53"/>
      <c r="E129" s="53"/>
      <c r="F129" s="53"/>
      <c r="G129" s="53"/>
      <c r="H129" s="53"/>
      <c r="I129" s="53"/>
      <c r="J129" s="53"/>
      <c r="K129" s="53"/>
      <c r="L129" s="53"/>
      <c r="M129" s="53"/>
      <c r="N129" s="53"/>
      <c r="O129" s="53"/>
      <c r="P129" s="53"/>
      <c r="Q129" s="53"/>
    </row>
    <row r="130" spans="1:17" x14ac:dyDescent="0.3">
      <c r="A130" s="53"/>
      <c r="B130" s="53"/>
      <c r="C130" s="53"/>
      <c r="D130" s="53"/>
      <c r="E130" s="53"/>
      <c r="F130" s="53"/>
      <c r="G130" s="53"/>
      <c r="H130" s="53"/>
      <c r="I130" s="53"/>
      <c r="J130" s="53"/>
      <c r="K130" s="53"/>
      <c r="L130" s="53"/>
      <c r="M130" s="53"/>
      <c r="N130" s="53"/>
      <c r="O130" s="53"/>
      <c r="P130" s="53"/>
      <c r="Q130" s="53"/>
    </row>
    <row r="131" spans="1:17" x14ac:dyDescent="0.3">
      <c r="A131" s="53"/>
      <c r="B131" s="53"/>
      <c r="C131" s="53"/>
      <c r="D131" s="53"/>
      <c r="E131" s="53"/>
      <c r="F131" s="53"/>
      <c r="G131" s="53"/>
      <c r="H131" s="53"/>
      <c r="I131" s="53"/>
      <c r="J131" s="53"/>
      <c r="K131" s="53"/>
      <c r="L131" s="53"/>
      <c r="M131" s="53"/>
      <c r="N131" s="53"/>
      <c r="O131" s="53"/>
      <c r="P131" s="53"/>
      <c r="Q131" s="53"/>
    </row>
    <row r="132" spans="1:17" x14ac:dyDescent="0.3">
      <c r="A132" s="53"/>
      <c r="B132" s="53"/>
      <c r="C132" s="53"/>
      <c r="D132" s="53"/>
      <c r="E132" s="53"/>
      <c r="F132" s="53"/>
      <c r="G132" s="53"/>
      <c r="H132" s="53"/>
      <c r="I132" s="53"/>
      <c r="J132" s="53"/>
      <c r="K132" s="53"/>
      <c r="L132" s="53"/>
      <c r="M132" s="53"/>
      <c r="N132" s="53"/>
      <c r="O132" s="53"/>
      <c r="P132" s="53"/>
      <c r="Q132" s="53"/>
    </row>
    <row r="133" spans="1:17" x14ac:dyDescent="0.3">
      <c r="A133" s="53"/>
      <c r="B133" s="53"/>
      <c r="C133" s="53"/>
      <c r="D133" s="53"/>
      <c r="E133" s="53"/>
      <c r="F133" s="53"/>
      <c r="G133" s="53"/>
      <c r="H133" s="53"/>
      <c r="I133" s="53"/>
      <c r="J133" s="53"/>
      <c r="K133" s="53"/>
      <c r="L133" s="53"/>
      <c r="M133" s="53"/>
      <c r="N133" s="53"/>
      <c r="O133" s="53"/>
      <c r="P133" s="53"/>
      <c r="Q133" s="53"/>
    </row>
    <row r="134" spans="1:17" x14ac:dyDescent="0.3">
      <c r="A134" s="53"/>
      <c r="B134" s="53"/>
      <c r="C134" s="53"/>
      <c r="D134" s="53"/>
      <c r="E134" s="53"/>
      <c r="F134" s="53"/>
      <c r="G134" s="53"/>
      <c r="H134" s="53"/>
      <c r="I134" s="53"/>
      <c r="J134" s="53"/>
      <c r="K134" s="53"/>
      <c r="L134" s="53"/>
      <c r="M134" s="53"/>
      <c r="N134" s="53"/>
      <c r="O134" s="53"/>
      <c r="P134" s="53"/>
      <c r="Q134" s="53"/>
    </row>
    <row r="135" spans="1:17" x14ac:dyDescent="0.3">
      <c r="A135" s="53"/>
      <c r="B135" s="53"/>
      <c r="C135" s="53"/>
      <c r="D135" s="53"/>
      <c r="E135" s="53" t="s">
        <v>139</v>
      </c>
      <c r="F135" s="53"/>
      <c r="G135" s="54" t="s">
        <v>273</v>
      </c>
      <c r="H135" s="53"/>
      <c r="I135" s="53"/>
      <c r="J135" s="53"/>
      <c r="K135" s="53"/>
      <c r="L135" s="53"/>
      <c r="M135" s="53"/>
      <c r="N135" s="53"/>
      <c r="O135" s="53"/>
      <c r="P135" s="53"/>
      <c r="Q135" s="53"/>
    </row>
    <row r="136" spans="1:17" x14ac:dyDescent="0.3">
      <c r="A136" s="53"/>
      <c r="B136" s="53"/>
      <c r="C136" s="53"/>
      <c r="D136" s="53"/>
      <c r="E136" s="53"/>
      <c r="F136" s="53"/>
      <c r="G136" s="53"/>
      <c r="H136" s="53"/>
      <c r="I136" s="53"/>
      <c r="J136" s="53"/>
      <c r="K136" s="53"/>
      <c r="L136" s="53"/>
      <c r="M136" s="53"/>
      <c r="N136" s="53"/>
      <c r="O136" s="53"/>
      <c r="P136" s="53"/>
      <c r="Q136" s="53"/>
    </row>
    <row r="137" spans="1:17" x14ac:dyDescent="0.3">
      <c r="A137" s="53"/>
      <c r="B137" s="53"/>
      <c r="C137" s="53"/>
      <c r="D137" s="53"/>
      <c r="E137" s="53"/>
      <c r="F137" s="53"/>
      <c r="G137" s="53"/>
      <c r="H137" s="53"/>
      <c r="I137" s="53"/>
      <c r="J137" s="53"/>
      <c r="K137" s="53"/>
      <c r="L137" s="53"/>
      <c r="M137" s="53"/>
      <c r="N137" s="53"/>
      <c r="O137" s="53"/>
      <c r="P137" s="53"/>
      <c r="Q137" s="53"/>
    </row>
    <row r="138" spans="1:17" x14ac:dyDescent="0.3">
      <c r="A138" s="53"/>
      <c r="B138" s="53"/>
      <c r="C138" s="53"/>
      <c r="D138" s="53"/>
      <c r="E138" s="53"/>
      <c r="F138" s="53"/>
      <c r="G138" s="53"/>
      <c r="H138" s="53"/>
      <c r="I138" s="53"/>
      <c r="J138" s="53"/>
      <c r="K138" s="53"/>
      <c r="L138" s="53"/>
      <c r="M138" s="53"/>
      <c r="N138" s="53"/>
      <c r="O138" s="53"/>
      <c r="P138" s="53"/>
      <c r="Q138" s="53"/>
    </row>
    <row r="139" spans="1:17" x14ac:dyDescent="0.3">
      <c r="A139" s="53"/>
      <c r="B139" s="53"/>
      <c r="C139" s="53"/>
      <c r="D139" s="53"/>
      <c r="E139" s="53"/>
      <c r="F139" s="53"/>
      <c r="G139" s="53"/>
      <c r="H139" s="53"/>
      <c r="I139" s="53"/>
      <c r="J139" s="53"/>
      <c r="K139" s="53"/>
      <c r="L139" s="53"/>
      <c r="M139" s="53"/>
      <c r="N139" s="53"/>
      <c r="O139" s="53"/>
      <c r="P139" s="53"/>
      <c r="Q139" s="53"/>
    </row>
    <row r="140" spans="1:17" x14ac:dyDescent="0.3">
      <c r="A140" s="53"/>
      <c r="B140" s="53"/>
      <c r="C140" s="53"/>
      <c r="D140" s="53"/>
      <c r="E140" s="53"/>
      <c r="F140" s="53"/>
      <c r="G140" s="53"/>
      <c r="H140" s="53"/>
      <c r="I140" s="53"/>
      <c r="J140" s="53"/>
      <c r="K140" s="53"/>
      <c r="L140" s="53"/>
      <c r="M140" s="53"/>
      <c r="N140" s="53"/>
      <c r="O140" s="53"/>
      <c r="P140" s="53"/>
      <c r="Q140" s="53"/>
    </row>
    <row r="141" spans="1:17" x14ac:dyDescent="0.3">
      <c r="A141" s="53"/>
      <c r="B141" s="53"/>
      <c r="C141" s="53"/>
      <c r="D141" s="53"/>
      <c r="E141" s="53"/>
      <c r="F141" s="53"/>
      <c r="G141" s="53"/>
      <c r="H141" s="53"/>
      <c r="I141" s="53"/>
      <c r="J141" s="53"/>
      <c r="K141" s="53"/>
      <c r="L141" s="53"/>
      <c r="M141" s="53"/>
      <c r="N141" s="53"/>
      <c r="O141" s="53"/>
      <c r="P141" s="53"/>
      <c r="Q141" s="53"/>
    </row>
    <row r="142" spans="1:17" x14ac:dyDescent="0.3">
      <c r="A142" s="53"/>
      <c r="B142" s="53"/>
      <c r="C142" s="53"/>
      <c r="D142" s="53"/>
      <c r="E142" s="53" t="s">
        <v>141</v>
      </c>
      <c r="F142" s="53"/>
      <c r="G142" s="54" t="s">
        <v>472</v>
      </c>
      <c r="H142" s="53"/>
      <c r="I142" s="53"/>
      <c r="J142" s="53"/>
      <c r="K142" s="53"/>
      <c r="L142" s="53"/>
      <c r="M142" s="53"/>
      <c r="N142" s="53"/>
      <c r="O142" s="53"/>
      <c r="P142" s="53"/>
      <c r="Q142" s="53"/>
    </row>
    <row r="143" spans="1:17" x14ac:dyDescent="0.3">
      <c r="A143" s="53"/>
      <c r="B143" s="53"/>
      <c r="C143" s="53"/>
      <c r="D143" s="53"/>
      <c r="E143" s="53"/>
      <c r="F143" s="53"/>
      <c r="G143" s="53"/>
      <c r="H143" s="53"/>
      <c r="I143" s="53"/>
      <c r="J143" s="53"/>
      <c r="K143" s="53"/>
      <c r="L143" s="53"/>
      <c r="M143" s="53"/>
      <c r="N143" s="53"/>
      <c r="O143" s="53"/>
      <c r="P143" s="53"/>
      <c r="Q143" s="53"/>
    </row>
    <row r="144" spans="1:17" x14ac:dyDescent="0.3">
      <c r="A144" s="53"/>
      <c r="B144" s="53"/>
      <c r="C144" s="53"/>
      <c r="D144" s="53"/>
      <c r="E144" s="53"/>
      <c r="F144" s="53"/>
      <c r="G144" s="53"/>
      <c r="H144" s="53"/>
      <c r="I144" s="53"/>
      <c r="J144" s="53"/>
      <c r="K144" s="53"/>
      <c r="L144" s="53"/>
      <c r="M144" s="53"/>
      <c r="N144" s="53"/>
      <c r="O144" s="53"/>
      <c r="P144" s="53"/>
      <c r="Q144" s="53"/>
    </row>
    <row r="145" spans="1:17" x14ac:dyDescent="0.3">
      <c r="A145" s="53"/>
      <c r="B145" s="53"/>
      <c r="C145" s="53"/>
      <c r="D145" s="53"/>
      <c r="E145" s="53"/>
      <c r="F145" s="53"/>
      <c r="G145" s="53"/>
      <c r="H145" s="53"/>
      <c r="I145" s="53"/>
      <c r="J145" s="53"/>
      <c r="K145" s="53"/>
      <c r="L145" s="53"/>
      <c r="M145" s="53"/>
      <c r="N145" s="53"/>
      <c r="O145" s="53"/>
      <c r="P145" s="53"/>
      <c r="Q145" s="53"/>
    </row>
    <row r="146" spans="1:17" x14ac:dyDescent="0.3">
      <c r="A146" s="53"/>
      <c r="B146" s="53"/>
      <c r="C146" s="53"/>
      <c r="D146" s="53"/>
      <c r="E146" s="53"/>
      <c r="F146" s="53"/>
      <c r="G146" s="53"/>
      <c r="H146" s="53"/>
      <c r="I146" s="53"/>
      <c r="J146" s="53"/>
      <c r="K146" s="53"/>
      <c r="L146" s="53"/>
      <c r="M146" s="53"/>
      <c r="N146" s="53"/>
      <c r="O146" s="53"/>
      <c r="P146" s="53"/>
      <c r="Q146" s="53"/>
    </row>
    <row r="147" spans="1:17" x14ac:dyDescent="0.3">
      <c r="A147" s="53"/>
      <c r="B147" s="53"/>
      <c r="C147" s="53"/>
      <c r="D147" s="53"/>
      <c r="E147" s="53"/>
      <c r="F147" s="53"/>
      <c r="G147" s="53"/>
      <c r="H147" s="53"/>
      <c r="I147" s="53"/>
      <c r="J147" s="53"/>
      <c r="K147" s="53"/>
      <c r="L147" s="53"/>
      <c r="M147" s="53"/>
      <c r="N147" s="53"/>
      <c r="O147" s="53"/>
      <c r="P147" s="53"/>
      <c r="Q147" s="53"/>
    </row>
    <row r="148" spans="1:17" x14ac:dyDescent="0.3">
      <c r="A148" s="53"/>
      <c r="B148" s="53"/>
      <c r="C148" s="53"/>
      <c r="D148" s="53"/>
      <c r="E148" s="53" t="s">
        <v>142</v>
      </c>
      <c r="F148" s="53"/>
      <c r="G148" s="54" t="s">
        <v>473</v>
      </c>
      <c r="H148" s="53"/>
      <c r="I148" s="53"/>
      <c r="J148" s="53"/>
      <c r="K148" s="53"/>
      <c r="L148" s="53"/>
      <c r="M148" s="53"/>
      <c r="N148" s="53"/>
      <c r="O148" s="53"/>
      <c r="P148" s="53"/>
      <c r="Q148" s="53"/>
    </row>
    <row r="149" spans="1:17" x14ac:dyDescent="0.3">
      <c r="A149" s="53"/>
      <c r="B149" s="53"/>
      <c r="C149" s="53"/>
      <c r="D149" s="53"/>
      <c r="E149" s="53"/>
      <c r="F149" s="53"/>
      <c r="G149" s="53"/>
      <c r="H149" s="53"/>
      <c r="I149" s="53"/>
      <c r="J149" s="53"/>
      <c r="K149" s="53"/>
      <c r="L149" s="53"/>
      <c r="M149" s="53"/>
      <c r="N149" s="53"/>
      <c r="O149" s="53"/>
      <c r="P149" s="53"/>
      <c r="Q149" s="53"/>
    </row>
    <row r="150" spans="1:17" x14ac:dyDescent="0.3">
      <c r="A150" s="53"/>
      <c r="B150" s="53"/>
      <c r="C150" s="53"/>
      <c r="D150" s="53"/>
      <c r="E150" s="53"/>
      <c r="F150" s="53"/>
      <c r="G150" s="53"/>
      <c r="H150" s="53"/>
      <c r="I150" s="53"/>
      <c r="J150" s="53"/>
      <c r="K150" s="53"/>
      <c r="L150" s="53"/>
      <c r="M150" s="53"/>
      <c r="N150" s="53"/>
      <c r="O150" s="53"/>
      <c r="P150" s="53"/>
      <c r="Q150" s="53"/>
    </row>
    <row r="151" spans="1:17" x14ac:dyDescent="0.3">
      <c r="A151" s="53"/>
      <c r="B151" s="53"/>
      <c r="C151" s="53"/>
      <c r="D151" s="53"/>
      <c r="E151" s="53"/>
      <c r="F151" s="53"/>
      <c r="G151" s="53"/>
      <c r="H151" s="53"/>
      <c r="I151" s="53"/>
      <c r="J151" s="53"/>
      <c r="K151" s="53"/>
      <c r="L151" s="53"/>
      <c r="M151" s="53"/>
      <c r="N151" s="53"/>
      <c r="O151" s="53"/>
      <c r="P151" s="53"/>
      <c r="Q151" s="53"/>
    </row>
    <row r="152" spans="1:17" ht="29" customHeight="1" x14ac:dyDescent="0.3">
      <c r="A152" s="53"/>
      <c r="B152" s="53"/>
      <c r="C152" s="53"/>
      <c r="D152" s="53"/>
      <c r="E152" s="53"/>
      <c r="F152" s="53"/>
      <c r="G152" s="73" t="s">
        <v>143</v>
      </c>
      <c r="H152" s="73"/>
      <c r="I152" s="77" t="s">
        <v>383</v>
      </c>
      <c r="J152" s="73"/>
      <c r="K152" s="73"/>
      <c r="L152" s="73"/>
      <c r="M152" s="73"/>
      <c r="N152" s="73"/>
      <c r="O152" s="73"/>
      <c r="P152" s="73"/>
      <c r="Q152" s="73"/>
    </row>
    <row r="153" spans="1:17" x14ac:dyDescent="0.3">
      <c r="A153" s="53"/>
      <c r="B153" s="53"/>
      <c r="C153" s="53"/>
      <c r="D153" s="53"/>
      <c r="E153" s="53"/>
      <c r="F153" s="53"/>
      <c r="G153" s="73" t="s">
        <v>144</v>
      </c>
      <c r="H153" s="73"/>
      <c r="I153" s="73" t="s">
        <v>145</v>
      </c>
      <c r="J153" s="73"/>
      <c r="K153" s="73"/>
      <c r="L153" s="73"/>
      <c r="M153" s="73"/>
      <c r="N153" s="73"/>
      <c r="O153" s="73"/>
      <c r="P153" s="73"/>
      <c r="Q153" s="73"/>
    </row>
    <row r="154" spans="1:17" x14ac:dyDescent="0.3">
      <c r="A154" s="53"/>
      <c r="B154" s="53"/>
      <c r="C154" s="53"/>
      <c r="D154" s="53"/>
      <c r="E154" s="53"/>
      <c r="F154" s="53"/>
      <c r="G154" s="73" t="s">
        <v>146</v>
      </c>
      <c r="H154" s="73"/>
      <c r="I154" s="73" t="s">
        <v>380</v>
      </c>
      <c r="J154" s="73"/>
      <c r="K154" s="73"/>
      <c r="L154" s="73"/>
      <c r="M154" s="73"/>
      <c r="N154" s="73"/>
      <c r="O154" s="73"/>
      <c r="P154" s="73"/>
      <c r="Q154" s="73"/>
    </row>
    <row r="155" spans="1:17" x14ac:dyDescent="0.3">
      <c r="A155" s="53"/>
      <c r="B155" s="53"/>
      <c r="C155" s="53"/>
      <c r="D155" s="53"/>
      <c r="E155" s="53"/>
      <c r="F155" s="53"/>
      <c r="G155" s="73" t="s">
        <v>95</v>
      </c>
      <c r="H155" s="73"/>
      <c r="I155" s="73" t="s">
        <v>381</v>
      </c>
      <c r="J155" s="73"/>
      <c r="K155" s="73"/>
      <c r="L155" s="73"/>
      <c r="M155" s="73"/>
      <c r="N155" s="73"/>
      <c r="O155" s="73"/>
      <c r="P155" s="73"/>
      <c r="Q155" s="73"/>
    </row>
    <row r="156" spans="1:17" x14ac:dyDescent="0.3">
      <c r="A156" s="53"/>
      <c r="B156" s="53"/>
      <c r="C156" s="53"/>
      <c r="D156" s="53"/>
      <c r="E156" s="53"/>
      <c r="F156" s="53"/>
      <c r="G156" s="78" t="s">
        <v>147</v>
      </c>
      <c r="H156" s="78"/>
      <c r="I156" s="78" t="s">
        <v>379</v>
      </c>
      <c r="J156" s="78"/>
      <c r="K156" s="78"/>
      <c r="L156" s="78"/>
      <c r="M156" s="78"/>
      <c r="N156" s="78"/>
      <c r="O156" s="78"/>
      <c r="P156" s="78"/>
      <c r="Q156" s="78"/>
    </row>
    <row r="157" spans="1:17" ht="14" customHeight="1" x14ac:dyDescent="0.3">
      <c r="A157" s="53"/>
      <c r="B157" s="53"/>
      <c r="C157" s="53"/>
      <c r="D157" s="53"/>
      <c r="E157" s="53"/>
      <c r="F157" s="53"/>
      <c r="G157" s="123" t="s">
        <v>260</v>
      </c>
      <c r="H157" s="124"/>
      <c r="I157" s="117" t="s">
        <v>382</v>
      </c>
      <c r="J157" s="118"/>
      <c r="K157" s="118"/>
      <c r="L157" s="118"/>
      <c r="M157" s="118"/>
      <c r="N157" s="118"/>
      <c r="O157" s="118"/>
      <c r="P157" s="118"/>
      <c r="Q157" s="119"/>
    </row>
    <row r="158" spans="1:17" x14ac:dyDescent="0.3">
      <c r="A158" s="53"/>
      <c r="B158" s="53"/>
      <c r="C158" s="53"/>
      <c r="D158" s="53"/>
      <c r="E158" s="53"/>
      <c r="F158" s="53"/>
      <c r="G158" s="125"/>
      <c r="H158" s="126"/>
      <c r="I158" s="120"/>
      <c r="J158" s="121"/>
      <c r="K158" s="121"/>
      <c r="L158" s="121"/>
      <c r="M158" s="121"/>
      <c r="N158" s="121"/>
      <c r="O158" s="121"/>
      <c r="P158" s="121"/>
      <c r="Q158" s="122"/>
    </row>
    <row r="159" spans="1:17" x14ac:dyDescent="0.3">
      <c r="A159" s="53"/>
      <c r="B159" s="53"/>
      <c r="C159" s="53"/>
      <c r="D159" s="53"/>
      <c r="E159" s="53"/>
      <c r="F159" s="53"/>
      <c r="G159" s="105" t="s">
        <v>369</v>
      </c>
      <c r="H159" s="106"/>
      <c r="I159" s="105" t="s">
        <v>384</v>
      </c>
      <c r="J159" s="107"/>
      <c r="K159" s="107"/>
      <c r="L159" s="107"/>
      <c r="M159" s="107"/>
      <c r="N159" s="107"/>
      <c r="O159" s="107"/>
      <c r="P159" s="107"/>
      <c r="Q159" s="106"/>
    </row>
    <row r="160" spans="1:17" x14ac:dyDescent="0.3">
      <c r="A160" s="53"/>
      <c r="B160" s="53"/>
      <c r="C160" s="53"/>
      <c r="D160" s="53"/>
      <c r="E160" s="53"/>
      <c r="F160" s="53"/>
      <c r="G160" s="105" t="s">
        <v>385</v>
      </c>
      <c r="H160" s="106"/>
      <c r="I160" s="105" t="s">
        <v>386</v>
      </c>
      <c r="J160" s="107"/>
      <c r="K160" s="107"/>
      <c r="L160" s="107"/>
      <c r="M160" s="107"/>
      <c r="N160" s="107"/>
      <c r="O160" s="107"/>
      <c r="P160" s="107"/>
      <c r="Q160" s="106"/>
    </row>
    <row r="161" spans="1:17" x14ac:dyDescent="0.3">
      <c r="A161" s="53"/>
      <c r="B161" s="53"/>
      <c r="C161" s="53"/>
      <c r="D161" s="53"/>
      <c r="E161" s="53"/>
      <c r="F161" s="53"/>
      <c r="G161" s="108" t="s">
        <v>259</v>
      </c>
      <c r="H161" s="109"/>
      <c r="I161" s="108" t="s">
        <v>387</v>
      </c>
      <c r="J161" s="110"/>
      <c r="K161" s="110"/>
      <c r="L161" s="110"/>
      <c r="M161" s="110"/>
      <c r="N161" s="110"/>
      <c r="O161" s="110"/>
      <c r="P161" s="110"/>
      <c r="Q161" s="109"/>
    </row>
    <row r="162" spans="1:17" x14ac:dyDescent="0.3">
      <c r="A162" s="53"/>
      <c r="B162" s="53"/>
      <c r="C162" s="53"/>
      <c r="D162" s="53"/>
      <c r="E162" s="53"/>
      <c r="F162" s="53"/>
      <c r="G162" s="108" t="s">
        <v>98</v>
      </c>
      <c r="H162" s="109"/>
      <c r="I162" s="108" t="s">
        <v>397</v>
      </c>
      <c r="J162" s="110"/>
      <c r="K162" s="110"/>
      <c r="L162" s="110"/>
      <c r="M162" s="110"/>
      <c r="N162" s="110"/>
      <c r="O162" s="110"/>
      <c r="P162" s="110"/>
      <c r="Q162" s="109"/>
    </row>
    <row r="163" spans="1:17" ht="13.5" customHeight="1" x14ac:dyDescent="0.3">
      <c r="A163" s="53"/>
      <c r="B163" s="53"/>
      <c r="C163" s="53"/>
      <c r="D163" s="53"/>
      <c r="E163" s="53"/>
      <c r="F163" s="53"/>
      <c r="G163" s="108" t="s">
        <v>267</v>
      </c>
      <c r="H163" s="109"/>
      <c r="I163" s="143" t="s">
        <v>390</v>
      </c>
      <c r="J163" s="110"/>
      <c r="K163" s="110"/>
      <c r="L163" s="110"/>
      <c r="M163" s="110"/>
      <c r="N163" s="110"/>
      <c r="O163" s="110"/>
      <c r="P163" s="110"/>
      <c r="Q163" s="109"/>
    </row>
    <row r="164" spans="1:17" x14ac:dyDescent="0.3">
      <c r="A164" s="53"/>
      <c r="B164" s="53"/>
      <c r="C164" s="53"/>
      <c r="D164" s="53"/>
      <c r="E164" s="53"/>
      <c r="F164" s="53"/>
      <c r="G164" s="108" t="s">
        <v>112</v>
      </c>
      <c r="H164" s="109"/>
      <c r="I164" s="108" t="s">
        <v>395</v>
      </c>
      <c r="J164" s="110"/>
      <c r="K164" s="110"/>
      <c r="L164" s="110"/>
      <c r="M164" s="110"/>
      <c r="N164" s="110"/>
      <c r="O164" s="110"/>
      <c r="P164" s="110"/>
      <c r="Q164" s="109"/>
    </row>
    <row r="165" spans="1:17" x14ac:dyDescent="0.3">
      <c r="A165" s="53"/>
      <c r="B165" s="53"/>
      <c r="C165" s="53"/>
      <c r="D165" s="53"/>
      <c r="E165" s="53"/>
      <c r="F165" s="53"/>
      <c r="G165" s="108" t="s">
        <v>81</v>
      </c>
      <c r="H165" s="109"/>
      <c r="I165" s="108" t="s">
        <v>396</v>
      </c>
      <c r="J165" s="110"/>
      <c r="K165" s="110"/>
      <c r="L165" s="110"/>
      <c r="M165" s="110"/>
      <c r="N165" s="110"/>
      <c r="O165" s="110"/>
      <c r="P165" s="110"/>
      <c r="Q165" s="109"/>
    </row>
    <row r="166" spans="1:17" x14ac:dyDescent="0.3">
      <c r="A166" s="53"/>
      <c r="B166" s="53"/>
      <c r="C166" s="53"/>
      <c r="D166" s="53"/>
      <c r="E166" s="53"/>
      <c r="F166" s="53"/>
      <c r="G166" s="111" t="s">
        <v>388</v>
      </c>
      <c r="H166" s="112"/>
      <c r="I166" s="111" t="s">
        <v>389</v>
      </c>
      <c r="J166" s="113"/>
      <c r="K166" s="113"/>
      <c r="L166" s="113"/>
      <c r="M166" s="113"/>
      <c r="N166" s="113"/>
      <c r="O166" s="113"/>
      <c r="P166" s="113"/>
      <c r="Q166" s="112"/>
    </row>
    <row r="167" spans="1:17" x14ac:dyDescent="0.3">
      <c r="A167" s="53"/>
      <c r="B167" s="53"/>
      <c r="C167" s="53" t="s">
        <v>128</v>
      </c>
      <c r="D167" s="53"/>
      <c r="E167" s="53" t="s">
        <v>148</v>
      </c>
      <c r="F167" s="53"/>
      <c r="G167" s="53" t="s">
        <v>149</v>
      </c>
      <c r="H167" s="53"/>
      <c r="I167" s="53" t="s">
        <v>481</v>
      </c>
      <c r="J167" s="53"/>
      <c r="K167" s="53"/>
      <c r="L167" s="53"/>
      <c r="M167" s="53"/>
      <c r="N167" s="53"/>
      <c r="O167" s="53"/>
      <c r="P167" s="53"/>
      <c r="Q167" s="53"/>
    </row>
    <row r="168" spans="1:17" x14ac:dyDescent="0.3">
      <c r="A168" s="53"/>
      <c r="B168" s="53"/>
      <c r="C168" s="53"/>
      <c r="D168" s="53"/>
      <c r="E168" s="53"/>
      <c r="F168" s="53"/>
      <c r="G168" s="53"/>
      <c r="H168" s="53"/>
      <c r="I168" s="53"/>
      <c r="J168" s="53"/>
      <c r="K168" s="53"/>
      <c r="L168" s="53"/>
      <c r="M168" s="53"/>
      <c r="N168" s="53"/>
      <c r="O168" s="53"/>
      <c r="P168" s="53"/>
      <c r="Q168" s="53"/>
    </row>
    <row r="169" spans="1:17" x14ac:dyDescent="0.3">
      <c r="A169" s="53"/>
      <c r="B169" s="53"/>
      <c r="C169" s="53"/>
      <c r="D169" s="53"/>
      <c r="E169" s="53"/>
      <c r="F169" s="53"/>
      <c r="G169" s="53"/>
      <c r="H169" s="53"/>
      <c r="I169" s="54" t="s">
        <v>486</v>
      </c>
      <c r="J169" s="53"/>
      <c r="K169" s="53"/>
      <c r="L169" s="53"/>
      <c r="M169" s="54" t="s">
        <v>150</v>
      </c>
      <c r="N169" s="53"/>
      <c r="O169" s="53"/>
      <c r="P169" s="53"/>
      <c r="Q169" s="53"/>
    </row>
    <row r="170" spans="1:17" x14ac:dyDescent="0.3">
      <c r="A170" s="53"/>
      <c r="B170" s="53"/>
      <c r="C170" s="53"/>
      <c r="D170" s="53"/>
      <c r="E170" s="53"/>
      <c r="F170" s="53"/>
      <c r="G170" s="53"/>
      <c r="H170" s="53"/>
      <c r="I170" s="53"/>
      <c r="J170" s="53"/>
      <c r="K170" s="53"/>
      <c r="L170" s="53"/>
      <c r="M170" s="53"/>
      <c r="N170" s="53"/>
      <c r="O170" s="53"/>
      <c r="P170" s="53"/>
      <c r="Q170" s="53"/>
    </row>
    <row r="171" spans="1:17" x14ac:dyDescent="0.3">
      <c r="A171" s="53"/>
      <c r="B171" s="53"/>
      <c r="C171" s="53"/>
      <c r="D171" s="53"/>
      <c r="E171" s="53"/>
      <c r="F171" s="53"/>
      <c r="G171" s="53"/>
      <c r="H171" s="53"/>
      <c r="I171" s="53"/>
      <c r="J171" s="53"/>
      <c r="K171" s="53"/>
      <c r="L171" s="53"/>
      <c r="M171" s="53"/>
      <c r="N171" s="53"/>
      <c r="O171" s="53"/>
      <c r="P171" s="53"/>
      <c r="Q171" s="53"/>
    </row>
    <row r="172" spans="1:17" x14ac:dyDescent="0.3">
      <c r="A172" s="53"/>
      <c r="B172" s="53"/>
      <c r="C172" s="53"/>
      <c r="D172" s="53"/>
      <c r="E172" s="53"/>
      <c r="F172" s="53"/>
      <c r="G172" s="53"/>
      <c r="H172" s="53"/>
      <c r="I172" s="53"/>
      <c r="J172" s="53"/>
      <c r="K172" s="53"/>
      <c r="L172" s="53"/>
      <c r="M172" s="53"/>
      <c r="N172" s="53"/>
      <c r="O172" s="53"/>
      <c r="P172" s="53"/>
      <c r="Q172" s="53"/>
    </row>
    <row r="173" spans="1:17" ht="14" customHeight="1" x14ac:dyDescent="0.3">
      <c r="A173" s="53"/>
      <c r="B173" s="53"/>
      <c r="C173" s="53"/>
      <c r="D173" s="53"/>
      <c r="E173" s="53"/>
      <c r="F173" s="53"/>
      <c r="G173" s="53" t="s">
        <v>151</v>
      </c>
      <c r="H173" s="53"/>
      <c r="I173" s="54" t="s">
        <v>152</v>
      </c>
      <c r="J173" s="54"/>
      <c r="K173" s="54"/>
      <c r="L173" s="54"/>
      <c r="M173" s="54"/>
      <c r="N173" s="54"/>
      <c r="O173" s="54"/>
      <c r="P173" s="54"/>
      <c r="Q173" s="54"/>
    </row>
    <row r="174" spans="1:17" x14ac:dyDescent="0.3">
      <c r="A174" s="53"/>
      <c r="B174" s="53"/>
      <c r="C174" s="53"/>
      <c r="D174" s="53"/>
      <c r="E174" s="53"/>
      <c r="F174" s="53"/>
      <c r="G174" s="53"/>
      <c r="H174" s="53"/>
      <c r="I174" s="54"/>
      <c r="J174" s="54"/>
      <c r="K174" s="54"/>
      <c r="L174" s="54"/>
      <c r="M174" s="54"/>
      <c r="N174" s="54"/>
      <c r="O174" s="54"/>
      <c r="P174" s="54"/>
      <c r="Q174" s="54"/>
    </row>
    <row r="175" spans="1:17" x14ac:dyDescent="0.3">
      <c r="A175" s="53"/>
      <c r="B175" s="53"/>
      <c r="C175" s="53"/>
      <c r="D175" s="53"/>
      <c r="E175" s="53"/>
      <c r="F175" s="53"/>
      <c r="G175" s="53"/>
      <c r="H175" s="53"/>
      <c r="I175" s="54"/>
      <c r="J175" s="54"/>
      <c r="K175" s="54"/>
      <c r="L175" s="54"/>
      <c r="M175" s="54"/>
      <c r="N175" s="54"/>
      <c r="O175" s="54"/>
      <c r="P175" s="54"/>
      <c r="Q175" s="54"/>
    </row>
    <row r="176" spans="1:17" x14ac:dyDescent="0.3">
      <c r="A176" s="53"/>
      <c r="B176" s="53"/>
      <c r="C176" s="53"/>
      <c r="D176" s="53"/>
      <c r="E176" s="53"/>
      <c r="F176" s="53"/>
      <c r="G176" s="53"/>
      <c r="H176" s="53"/>
      <c r="I176" s="54"/>
      <c r="J176" s="54"/>
      <c r="K176" s="54"/>
      <c r="L176" s="54"/>
      <c r="M176" s="54"/>
      <c r="N176" s="54"/>
      <c r="O176" s="54"/>
      <c r="P176" s="54"/>
      <c r="Q176" s="54"/>
    </row>
    <row r="177" spans="1:17" x14ac:dyDescent="0.3">
      <c r="A177" s="53"/>
      <c r="B177" s="53"/>
      <c r="C177" s="53"/>
      <c r="D177" s="53"/>
      <c r="E177" s="53"/>
      <c r="F177" s="53"/>
      <c r="G177" s="53"/>
      <c r="H177" s="53"/>
      <c r="I177" s="54"/>
      <c r="J177" s="54"/>
      <c r="K177" s="54"/>
      <c r="L177" s="54"/>
      <c r="M177" s="54"/>
      <c r="N177" s="54"/>
      <c r="O177" s="54"/>
      <c r="P177" s="54"/>
      <c r="Q177" s="54"/>
    </row>
    <row r="178" spans="1:17" x14ac:dyDescent="0.3">
      <c r="A178" s="53"/>
      <c r="B178" s="53"/>
      <c r="C178" s="53"/>
      <c r="D178" s="53"/>
      <c r="E178" s="53"/>
      <c r="F178" s="53"/>
      <c r="G178" s="53"/>
      <c r="H178" s="53"/>
      <c r="I178" s="54"/>
      <c r="J178" s="54"/>
      <c r="K178" s="54"/>
      <c r="L178" s="54"/>
      <c r="M178" s="54"/>
      <c r="N178" s="54"/>
      <c r="O178" s="54"/>
      <c r="P178" s="54"/>
      <c r="Q178" s="54"/>
    </row>
    <row r="179" spans="1:17" x14ac:dyDescent="0.3">
      <c r="A179" s="53"/>
      <c r="B179" s="53"/>
      <c r="C179" s="53"/>
      <c r="D179" s="53"/>
      <c r="E179" s="53"/>
      <c r="F179" s="53"/>
      <c r="G179" s="53"/>
      <c r="H179" s="53"/>
      <c r="I179" s="54"/>
      <c r="J179" s="54"/>
      <c r="K179" s="54"/>
      <c r="L179" s="54"/>
      <c r="M179" s="54"/>
      <c r="N179" s="54"/>
      <c r="O179" s="54"/>
      <c r="P179" s="54"/>
      <c r="Q179" s="54"/>
    </row>
    <row r="180" spans="1:17" x14ac:dyDescent="0.3">
      <c r="A180" s="53"/>
      <c r="B180" s="53"/>
      <c r="C180" s="53"/>
      <c r="D180" s="53"/>
      <c r="E180" s="53"/>
      <c r="F180" s="53"/>
      <c r="G180" s="53"/>
      <c r="H180" s="53"/>
      <c r="I180" s="54"/>
      <c r="J180" s="54"/>
      <c r="K180" s="54"/>
      <c r="L180" s="54"/>
      <c r="M180" s="54"/>
      <c r="N180" s="54"/>
      <c r="O180" s="54"/>
      <c r="P180" s="54"/>
      <c r="Q180" s="54"/>
    </row>
    <row r="181" spans="1:17" x14ac:dyDescent="0.3">
      <c r="A181" s="53"/>
      <c r="B181" s="53"/>
      <c r="C181" s="53"/>
      <c r="D181" s="53"/>
      <c r="E181" s="53"/>
      <c r="F181" s="53"/>
      <c r="G181" s="53" t="s">
        <v>153</v>
      </c>
      <c r="H181" s="53"/>
      <c r="I181" s="53"/>
      <c r="J181" s="53"/>
      <c r="K181" s="53"/>
      <c r="L181" s="53"/>
      <c r="M181" s="53"/>
      <c r="N181" s="53"/>
      <c r="O181" s="53"/>
      <c r="P181" s="53"/>
      <c r="Q181" s="53"/>
    </row>
    <row r="182" spans="1:17" x14ac:dyDescent="0.3">
      <c r="A182" s="53"/>
      <c r="B182" s="53"/>
      <c r="C182" s="53"/>
      <c r="D182" s="53"/>
      <c r="E182" s="53"/>
      <c r="F182" s="53"/>
      <c r="G182" s="53"/>
      <c r="H182" s="53"/>
      <c r="I182" s="53"/>
      <c r="J182" s="53"/>
      <c r="K182" s="53"/>
      <c r="L182" s="53"/>
      <c r="M182" s="53"/>
      <c r="N182" s="53"/>
      <c r="O182" s="53"/>
      <c r="P182" s="53"/>
      <c r="Q182" s="53"/>
    </row>
    <row r="183" spans="1:17" x14ac:dyDescent="0.3">
      <c r="A183" s="53"/>
      <c r="B183" s="53"/>
      <c r="C183" s="53"/>
      <c r="D183" s="53"/>
      <c r="E183" s="53"/>
      <c r="F183" s="53"/>
      <c r="G183" s="53"/>
      <c r="H183" s="53"/>
      <c r="I183" s="53"/>
      <c r="J183" s="53"/>
      <c r="K183" s="53"/>
      <c r="L183" s="53"/>
      <c r="M183" s="53"/>
      <c r="N183" s="53"/>
      <c r="O183" s="53"/>
      <c r="P183" s="53"/>
      <c r="Q183" s="53"/>
    </row>
    <row r="184" spans="1:17" x14ac:dyDescent="0.3">
      <c r="A184" s="53"/>
      <c r="B184" s="53"/>
      <c r="C184" s="53"/>
      <c r="D184" s="53"/>
      <c r="E184" s="53"/>
      <c r="F184" s="53"/>
      <c r="G184" s="53"/>
      <c r="H184" s="53"/>
      <c r="I184" s="53"/>
      <c r="J184" s="53"/>
      <c r="K184" s="53"/>
      <c r="L184" s="53"/>
      <c r="M184" s="53"/>
      <c r="N184" s="53"/>
      <c r="O184" s="53"/>
      <c r="P184" s="53"/>
      <c r="Q184" s="53"/>
    </row>
    <row r="185" spans="1:17" x14ac:dyDescent="0.3">
      <c r="A185" s="53"/>
      <c r="B185" s="53"/>
      <c r="C185" s="53"/>
      <c r="D185" s="53"/>
      <c r="E185" s="53"/>
      <c r="F185" s="53"/>
      <c r="G185" s="53"/>
      <c r="H185" s="53"/>
      <c r="I185" s="53"/>
      <c r="J185" s="53"/>
      <c r="K185" s="53"/>
      <c r="L185" s="53"/>
      <c r="M185" s="53"/>
      <c r="N185" s="53"/>
      <c r="O185" s="53"/>
      <c r="P185" s="53"/>
      <c r="Q185" s="53"/>
    </row>
    <row r="186" spans="1:17" ht="15" customHeight="1" x14ac:dyDescent="0.3">
      <c r="A186" s="53"/>
      <c r="B186" s="53"/>
      <c r="C186" s="53"/>
      <c r="D186" s="53"/>
      <c r="E186" s="53"/>
      <c r="F186" s="53"/>
      <c r="G186" s="53"/>
      <c r="H186" s="53"/>
      <c r="I186" s="53"/>
      <c r="J186" s="53"/>
      <c r="K186" s="53"/>
      <c r="L186" s="53"/>
      <c r="M186" s="53"/>
      <c r="N186" s="53"/>
      <c r="O186" s="53"/>
      <c r="P186" s="53"/>
      <c r="Q186" s="53"/>
    </row>
    <row r="187" spans="1:17" x14ac:dyDescent="0.3">
      <c r="A187" s="53"/>
      <c r="B187" s="53"/>
      <c r="C187" s="53"/>
      <c r="D187" s="53"/>
      <c r="E187" s="53"/>
      <c r="F187" s="53"/>
      <c r="G187" s="53"/>
      <c r="H187" s="53"/>
      <c r="I187" s="53"/>
      <c r="J187" s="53"/>
      <c r="K187" s="53"/>
      <c r="L187" s="53"/>
      <c r="M187" s="53"/>
      <c r="N187" s="53"/>
      <c r="O187" s="53"/>
      <c r="P187" s="53"/>
      <c r="Q187" s="53"/>
    </row>
    <row r="188" spans="1:17" x14ac:dyDescent="0.3">
      <c r="A188" s="53"/>
      <c r="B188" s="53"/>
      <c r="C188" s="53"/>
      <c r="D188" s="53"/>
      <c r="E188" s="53"/>
      <c r="F188" s="53"/>
      <c r="G188" s="53"/>
      <c r="H188" s="53"/>
      <c r="I188" s="53"/>
      <c r="J188" s="53"/>
      <c r="K188" s="53"/>
      <c r="L188" s="53"/>
      <c r="M188" s="53"/>
      <c r="N188" s="53"/>
      <c r="O188" s="53"/>
      <c r="P188" s="53"/>
      <c r="Q188" s="53"/>
    </row>
    <row r="189" spans="1:17" x14ac:dyDescent="0.3">
      <c r="A189" s="53"/>
      <c r="B189" s="53"/>
      <c r="C189" s="53"/>
      <c r="D189" s="53"/>
      <c r="E189" s="53"/>
      <c r="F189" s="53"/>
      <c r="G189" s="53"/>
      <c r="H189" s="53"/>
      <c r="I189" s="53"/>
      <c r="J189" s="53"/>
      <c r="K189" s="53"/>
      <c r="L189" s="53"/>
      <c r="M189" s="53"/>
      <c r="N189" s="53"/>
      <c r="O189" s="53"/>
      <c r="P189" s="53"/>
      <c r="Q189" s="53"/>
    </row>
    <row r="190" spans="1:17" x14ac:dyDescent="0.3">
      <c r="A190" s="53"/>
      <c r="B190" s="53"/>
      <c r="C190" s="53"/>
      <c r="D190" s="53"/>
      <c r="E190" s="53"/>
      <c r="F190" s="53"/>
      <c r="G190" s="53"/>
      <c r="H190" s="53"/>
      <c r="I190" s="53"/>
      <c r="J190" s="53"/>
      <c r="K190" s="53"/>
      <c r="L190" s="53"/>
      <c r="M190" s="53"/>
      <c r="N190" s="53"/>
      <c r="O190" s="53"/>
      <c r="P190" s="53"/>
      <c r="Q190" s="53"/>
    </row>
    <row r="191" spans="1:17" x14ac:dyDescent="0.3">
      <c r="A191" s="53"/>
      <c r="B191" s="53"/>
      <c r="C191" s="53"/>
      <c r="D191" s="53"/>
      <c r="E191" s="53"/>
      <c r="F191" s="53"/>
      <c r="G191" s="53"/>
      <c r="H191" s="53"/>
      <c r="I191" s="53"/>
      <c r="J191" s="53"/>
      <c r="K191" s="53"/>
      <c r="L191" s="53"/>
      <c r="M191" s="53"/>
      <c r="N191" s="53"/>
      <c r="O191" s="53"/>
      <c r="P191" s="53"/>
      <c r="Q191" s="53"/>
    </row>
    <row r="192" spans="1:17" x14ac:dyDescent="0.3">
      <c r="A192" s="53"/>
      <c r="B192" s="53"/>
      <c r="C192" s="53"/>
      <c r="D192" s="53"/>
      <c r="E192" s="53"/>
      <c r="F192" s="53"/>
      <c r="G192" s="53"/>
      <c r="H192" s="53"/>
      <c r="I192" s="53"/>
      <c r="J192" s="53"/>
      <c r="K192" s="53"/>
      <c r="L192" s="53"/>
      <c r="M192" s="53"/>
      <c r="N192" s="53"/>
      <c r="O192" s="53"/>
      <c r="P192" s="53"/>
      <c r="Q192" s="53"/>
    </row>
    <row r="193" spans="1:17" x14ac:dyDescent="0.3">
      <c r="A193" s="53"/>
      <c r="B193" s="53"/>
      <c r="C193" s="53"/>
      <c r="D193" s="53"/>
      <c r="E193" s="53"/>
      <c r="F193" s="53"/>
      <c r="G193" s="53"/>
      <c r="H193" s="53"/>
      <c r="I193" s="53"/>
      <c r="J193" s="53"/>
      <c r="K193" s="53"/>
      <c r="L193" s="53"/>
      <c r="M193" s="53"/>
      <c r="N193" s="53"/>
      <c r="O193" s="53"/>
      <c r="P193" s="53"/>
      <c r="Q193" s="53"/>
    </row>
    <row r="194" spans="1:17" x14ac:dyDescent="0.3">
      <c r="A194" s="53"/>
      <c r="B194" s="53"/>
      <c r="C194" s="53"/>
      <c r="D194" s="53"/>
      <c r="E194" s="53"/>
      <c r="F194" s="53"/>
      <c r="G194" s="53"/>
      <c r="H194" s="53"/>
      <c r="I194" s="53"/>
      <c r="J194" s="53"/>
      <c r="K194" s="53"/>
      <c r="L194" s="53"/>
      <c r="M194" s="53"/>
      <c r="N194" s="53"/>
      <c r="O194" s="53"/>
      <c r="P194" s="53"/>
      <c r="Q194" s="53"/>
    </row>
    <row r="195" spans="1:17" x14ac:dyDescent="0.3">
      <c r="A195" s="53"/>
      <c r="B195" s="53"/>
      <c r="C195" s="53"/>
      <c r="D195" s="53"/>
      <c r="E195" s="53"/>
      <c r="F195" s="53"/>
      <c r="G195" s="53"/>
      <c r="H195" s="53"/>
      <c r="I195" s="53"/>
      <c r="J195" s="53"/>
      <c r="K195" s="53"/>
      <c r="L195" s="53"/>
      <c r="M195" s="53"/>
      <c r="N195" s="53"/>
      <c r="O195" s="53"/>
      <c r="P195" s="53"/>
      <c r="Q195" s="53"/>
    </row>
    <row r="196" spans="1:17" x14ac:dyDescent="0.3">
      <c r="A196" s="53"/>
      <c r="B196" s="53"/>
      <c r="C196" s="53"/>
      <c r="D196" s="53"/>
      <c r="E196" s="53"/>
      <c r="F196" s="53"/>
      <c r="G196" s="53"/>
      <c r="H196" s="53"/>
      <c r="I196" s="53"/>
      <c r="J196" s="53"/>
      <c r="K196" s="53"/>
      <c r="L196" s="53"/>
      <c r="M196" s="53"/>
      <c r="N196" s="53"/>
      <c r="O196" s="53"/>
      <c r="P196" s="53"/>
      <c r="Q196" s="53"/>
    </row>
    <row r="197" spans="1:17" x14ac:dyDescent="0.3">
      <c r="A197" s="53"/>
      <c r="B197" s="53"/>
      <c r="C197" s="53"/>
      <c r="D197" s="53"/>
      <c r="E197" s="53"/>
      <c r="F197" s="53"/>
      <c r="G197" s="53"/>
      <c r="H197" s="53"/>
      <c r="I197" s="53"/>
      <c r="J197" s="53"/>
      <c r="K197" s="53"/>
      <c r="L197" s="53"/>
      <c r="M197" s="53"/>
      <c r="N197" s="53"/>
      <c r="O197" s="53"/>
      <c r="P197" s="53"/>
      <c r="Q197" s="53"/>
    </row>
    <row r="198" spans="1:17" x14ac:dyDescent="0.3">
      <c r="A198" s="53"/>
      <c r="B198" s="53"/>
      <c r="C198" s="53"/>
      <c r="D198" s="53"/>
      <c r="E198" s="53"/>
      <c r="F198" s="53"/>
      <c r="G198" s="53"/>
      <c r="H198" s="53"/>
      <c r="I198" s="53"/>
      <c r="J198" s="53"/>
      <c r="K198" s="53"/>
      <c r="L198" s="53"/>
      <c r="M198" s="53"/>
      <c r="N198" s="53"/>
      <c r="O198" s="53"/>
      <c r="P198" s="53"/>
      <c r="Q198" s="53"/>
    </row>
    <row r="199" spans="1:17" x14ac:dyDescent="0.3">
      <c r="A199" s="53"/>
      <c r="B199" s="53"/>
      <c r="C199" s="53"/>
      <c r="D199" s="53"/>
      <c r="E199" s="53"/>
      <c r="F199" s="53"/>
      <c r="G199" s="53"/>
      <c r="H199" s="53"/>
      <c r="I199" s="53"/>
      <c r="J199" s="53"/>
      <c r="K199" s="53"/>
      <c r="L199" s="53"/>
      <c r="M199" s="53"/>
      <c r="N199" s="53"/>
      <c r="O199" s="53"/>
      <c r="P199" s="53"/>
      <c r="Q199" s="53"/>
    </row>
    <row r="200" spans="1:17" x14ac:dyDescent="0.3">
      <c r="A200" s="53"/>
      <c r="B200" s="53"/>
      <c r="C200" s="53"/>
      <c r="D200" s="53"/>
      <c r="E200" s="53"/>
      <c r="F200" s="53"/>
      <c r="G200" s="53"/>
      <c r="H200" s="53"/>
      <c r="I200" s="53"/>
      <c r="J200" s="53"/>
      <c r="K200" s="53"/>
      <c r="L200" s="53"/>
      <c r="M200" s="53"/>
      <c r="N200" s="53"/>
      <c r="O200" s="53"/>
      <c r="P200" s="53"/>
      <c r="Q200" s="53"/>
    </row>
    <row r="201" spans="1:17" x14ac:dyDescent="0.3">
      <c r="A201" s="53"/>
      <c r="B201" s="53"/>
      <c r="C201" s="53"/>
      <c r="D201" s="53"/>
      <c r="E201" s="53"/>
      <c r="F201" s="53"/>
      <c r="G201" s="53"/>
      <c r="H201" s="53"/>
      <c r="I201" s="53"/>
      <c r="J201" s="53"/>
      <c r="K201" s="53"/>
      <c r="L201" s="53"/>
      <c r="M201" s="53"/>
      <c r="N201" s="53"/>
      <c r="O201" s="53"/>
      <c r="P201" s="53"/>
      <c r="Q201" s="53"/>
    </row>
    <row r="202" spans="1:17" x14ac:dyDescent="0.3">
      <c r="A202" s="53"/>
      <c r="B202" s="53"/>
      <c r="C202" s="53"/>
      <c r="D202" s="53"/>
      <c r="E202" s="53"/>
      <c r="F202" s="53"/>
      <c r="G202" s="53"/>
      <c r="H202" s="53"/>
      <c r="I202" s="53"/>
      <c r="J202" s="53"/>
      <c r="K202" s="53"/>
      <c r="L202" s="53"/>
      <c r="M202" s="53"/>
      <c r="N202" s="53"/>
      <c r="O202" s="53"/>
      <c r="P202" s="53"/>
      <c r="Q202" s="53"/>
    </row>
    <row r="203" spans="1:17" x14ac:dyDescent="0.3">
      <c r="A203" s="53"/>
      <c r="B203" s="53"/>
      <c r="C203" s="53"/>
      <c r="D203" s="53"/>
      <c r="E203" s="53"/>
      <c r="F203" s="53"/>
      <c r="G203" s="53"/>
      <c r="H203" s="53"/>
      <c r="I203" s="53"/>
      <c r="J203" s="53"/>
      <c r="K203" s="53"/>
      <c r="L203" s="53"/>
      <c r="M203" s="53"/>
      <c r="N203" s="53"/>
      <c r="O203" s="53"/>
      <c r="P203" s="53"/>
      <c r="Q203" s="53"/>
    </row>
    <row r="204" spans="1:17" x14ac:dyDescent="0.3">
      <c r="A204" s="53"/>
      <c r="B204" s="53"/>
      <c r="C204" s="53"/>
      <c r="D204" s="53"/>
      <c r="E204" s="53"/>
      <c r="F204" s="53"/>
      <c r="G204" s="53"/>
      <c r="H204" s="53"/>
      <c r="I204" s="53"/>
      <c r="J204" s="53"/>
      <c r="K204" s="53"/>
      <c r="L204" s="53"/>
      <c r="M204" s="53"/>
      <c r="N204" s="53"/>
      <c r="O204" s="53"/>
      <c r="P204" s="53"/>
      <c r="Q204" s="53"/>
    </row>
    <row r="205" spans="1:17" x14ac:dyDescent="0.3">
      <c r="A205" s="53"/>
      <c r="B205" s="53"/>
      <c r="C205" s="53"/>
      <c r="D205" s="53"/>
      <c r="E205" s="53"/>
      <c r="F205" s="53"/>
      <c r="G205" s="53"/>
      <c r="H205" s="53"/>
      <c r="I205" s="53"/>
      <c r="J205" s="53"/>
      <c r="K205" s="53"/>
      <c r="L205" s="53"/>
      <c r="M205" s="53"/>
      <c r="N205" s="53"/>
      <c r="O205" s="53"/>
      <c r="P205" s="53"/>
      <c r="Q205" s="53"/>
    </row>
    <row r="206" spans="1:17" x14ac:dyDescent="0.3">
      <c r="A206" s="53"/>
      <c r="B206" s="53"/>
      <c r="C206" s="53"/>
      <c r="D206" s="53"/>
      <c r="E206" s="53"/>
      <c r="F206" s="53"/>
      <c r="G206" s="53"/>
      <c r="H206" s="53"/>
      <c r="I206" s="53"/>
      <c r="J206" s="53"/>
      <c r="K206" s="53"/>
      <c r="L206" s="53"/>
      <c r="M206" s="53"/>
      <c r="N206" s="53"/>
      <c r="O206" s="53"/>
      <c r="P206" s="53"/>
      <c r="Q206" s="53"/>
    </row>
    <row r="207" spans="1:17" x14ac:dyDescent="0.3">
      <c r="A207" s="53"/>
      <c r="B207" s="53"/>
      <c r="C207" s="53"/>
      <c r="D207" s="53"/>
      <c r="E207" s="53"/>
      <c r="F207" s="53"/>
      <c r="G207" s="53"/>
      <c r="H207" s="53"/>
      <c r="I207" s="53"/>
      <c r="J207" s="53"/>
      <c r="K207" s="53"/>
      <c r="L207" s="53"/>
      <c r="M207" s="53"/>
      <c r="N207" s="53"/>
      <c r="O207" s="53"/>
      <c r="P207" s="53"/>
      <c r="Q207" s="53"/>
    </row>
    <row r="208" spans="1:17" x14ac:dyDescent="0.3">
      <c r="A208" s="53"/>
      <c r="B208" s="53"/>
      <c r="C208" s="53"/>
      <c r="D208" s="53"/>
      <c r="E208" s="53"/>
      <c r="F208" s="53"/>
      <c r="G208" s="53"/>
      <c r="H208" s="53"/>
      <c r="I208" s="53"/>
      <c r="J208" s="53"/>
      <c r="K208" s="53"/>
      <c r="L208" s="53"/>
      <c r="M208" s="53"/>
      <c r="N208" s="53"/>
      <c r="O208" s="53"/>
      <c r="P208" s="53"/>
      <c r="Q208" s="53"/>
    </row>
    <row r="209" spans="1:17" x14ac:dyDescent="0.3">
      <c r="A209" s="53"/>
      <c r="B209" s="53"/>
      <c r="C209" s="53"/>
      <c r="D209" s="53"/>
      <c r="E209" s="53"/>
      <c r="F209" s="53"/>
      <c r="G209" s="53"/>
      <c r="H209" s="53"/>
      <c r="I209" s="53"/>
      <c r="J209" s="53"/>
      <c r="K209" s="53"/>
      <c r="L209" s="53"/>
      <c r="M209" s="53"/>
      <c r="N209" s="53"/>
      <c r="O209" s="53"/>
      <c r="P209" s="53"/>
      <c r="Q209" s="53"/>
    </row>
    <row r="210" spans="1:17" x14ac:dyDescent="0.3">
      <c r="A210" s="53"/>
      <c r="B210" s="53"/>
      <c r="C210" s="53"/>
      <c r="D210" s="53"/>
      <c r="E210" s="53"/>
      <c r="F210" s="53"/>
      <c r="G210" s="53"/>
      <c r="H210" s="53"/>
      <c r="I210" s="53"/>
      <c r="J210" s="53"/>
      <c r="K210" s="53"/>
      <c r="L210" s="53"/>
      <c r="M210" s="53"/>
      <c r="N210" s="53"/>
      <c r="O210" s="53"/>
      <c r="P210" s="53"/>
      <c r="Q210" s="53"/>
    </row>
    <row r="211" spans="1:17" x14ac:dyDescent="0.3">
      <c r="A211" s="53"/>
      <c r="B211" s="53"/>
      <c r="C211" s="53"/>
      <c r="D211" s="53"/>
      <c r="E211" s="53"/>
      <c r="F211" s="53"/>
      <c r="G211" s="53"/>
      <c r="H211" s="53"/>
      <c r="I211" s="53"/>
      <c r="J211" s="53"/>
      <c r="K211" s="53"/>
      <c r="L211" s="53"/>
      <c r="M211" s="53"/>
      <c r="N211" s="53"/>
      <c r="O211" s="53"/>
      <c r="P211" s="53"/>
      <c r="Q211" s="53"/>
    </row>
    <row r="212" spans="1:17" x14ac:dyDescent="0.3">
      <c r="A212" s="53"/>
      <c r="B212" s="53"/>
      <c r="C212" s="53"/>
      <c r="D212" s="53"/>
      <c r="E212" s="53"/>
      <c r="F212" s="53"/>
      <c r="G212" s="53"/>
      <c r="H212" s="53"/>
      <c r="I212" s="53"/>
      <c r="J212" s="53"/>
      <c r="K212" s="53"/>
      <c r="L212" s="53"/>
      <c r="M212" s="53"/>
      <c r="N212" s="53"/>
      <c r="O212" s="53"/>
      <c r="P212" s="53"/>
      <c r="Q212" s="53"/>
    </row>
    <row r="213" spans="1:17" x14ac:dyDescent="0.3">
      <c r="A213" s="53"/>
      <c r="B213" s="53"/>
      <c r="C213" s="53"/>
      <c r="D213" s="53"/>
      <c r="E213" s="53"/>
      <c r="F213" s="53"/>
      <c r="G213" s="53"/>
      <c r="H213" s="53"/>
      <c r="I213" s="53"/>
      <c r="J213" s="53"/>
      <c r="K213" s="53"/>
      <c r="L213" s="53"/>
      <c r="M213" s="53"/>
      <c r="N213" s="53"/>
      <c r="O213" s="53"/>
      <c r="P213" s="53"/>
      <c r="Q213" s="53"/>
    </row>
    <row r="214" spans="1:17" x14ac:dyDescent="0.3">
      <c r="A214" s="53"/>
      <c r="B214" s="53"/>
      <c r="C214" s="53"/>
      <c r="D214" s="53"/>
      <c r="E214" s="53"/>
      <c r="F214" s="53"/>
      <c r="G214" s="53"/>
      <c r="H214" s="53"/>
      <c r="I214" s="53"/>
      <c r="J214" s="53"/>
      <c r="K214" s="53"/>
      <c r="L214" s="53"/>
      <c r="M214" s="53"/>
      <c r="N214" s="53"/>
      <c r="O214" s="53"/>
      <c r="P214" s="53"/>
      <c r="Q214" s="53"/>
    </row>
    <row r="215" spans="1:17" x14ac:dyDescent="0.3">
      <c r="A215" s="53"/>
      <c r="B215" s="53"/>
      <c r="C215" s="53"/>
      <c r="D215" s="53"/>
      <c r="E215" s="53"/>
      <c r="F215" s="53"/>
      <c r="G215" s="53"/>
      <c r="H215" s="53"/>
      <c r="I215" s="53"/>
      <c r="J215" s="53"/>
      <c r="K215" s="53"/>
      <c r="L215" s="53"/>
      <c r="M215" s="53"/>
      <c r="N215" s="53"/>
      <c r="O215" s="53"/>
      <c r="P215" s="53"/>
      <c r="Q215" s="53"/>
    </row>
    <row r="216" spans="1:17" x14ac:dyDescent="0.3">
      <c r="A216" s="53"/>
      <c r="B216" s="53"/>
      <c r="C216" s="53"/>
      <c r="D216" s="53"/>
      <c r="E216" s="53"/>
      <c r="F216" s="53"/>
      <c r="G216" s="53"/>
      <c r="H216" s="53"/>
      <c r="I216" s="53"/>
      <c r="J216" s="53"/>
      <c r="K216" s="53"/>
      <c r="L216" s="53"/>
      <c r="M216" s="53"/>
      <c r="N216" s="53"/>
      <c r="O216" s="53"/>
      <c r="P216" s="53"/>
      <c r="Q216" s="53"/>
    </row>
    <row r="217" spans="1:17" x14ac:dyDescent="0.3">
      <c r="A217" s="53"/>
      <c r="B217" s="53"/>
      <c r="C217" s="53"/>
      <c r="D217" s="53"/>
      <c r="E217" s="53"/>
      <c r="F217" s="53"/>
      <c r="G217" s="53"/>
      <c r="H217" s="53"/>
      <c r="I217" s="53"/>
      <c r="J217" s="53"/>
      <c r="K217" s="53"/>
      <c r="L217" s="53"/>
      <c r="M217" s="53"/>
      <c r="N217" s="53"/>
      <c r="O217" s="53"/>
      <c r="P217" s="53"/>
      <c r="Q217" s="53"/>
    </row>
    <row r="218" spans="1:17" x14ac:dyDescent="0.3">
      <c r="A218" s="53"/>
      <c r="B218" s="53"/>
      <c r="C218" s="53"/>
      <c r="D218" s="53"/>
      <c r="E218" s="53"/>
      <c r="F218" s="53"/>
      <c r="G218" s="53"/>
      <c r="H218" s="53"/>
      <c r="I218" s="53"/>
      <c r="J218" s="53"/>
      <c r="K218" s="53"/>
      <c r="L218" s="53"/>
      <c r="M218" s="53"/>
      <c r="N218" s="53"/>
      <c r="O218" s="53"/>
      <c r="P218" s="53"/>
      <c r="Q218" s="53"/>
    </row>
    <row r="219" spans="1:17" x14ac:dyDescent="0.3">
      <c r="A219" s="53"/>
      <c r="B219" s="53"/>
      <c r="C219" s="53"/>
      <c r="D219" s="53"/>
      <c r="E219" s="53"/>
      <c r="F219" s="53"/>
      <c r="G219" s="53"/>
      <c r="H219" s="53"/>
      <c r="I219" s="53"/>
      <c r="J219" s="53"/>
      <c r="K219" s="53"/>
      <c r="L219" s="53"/>
      <c r="M219" s="53"/>
      <c r="N219" s="53"/>
      <c r="O219" s="53"/>
      <c r="P219" s="53"/>
      <c r="Q219" s="53"/>
    </row>
    <row r="220" spans="1:17" x14ac:dyDescent="0.3">
      <c r="A220" s="53"/>
      <c r="B220" s="53"/>
      <c r="C220" s="53"/>
      <c r="D220" s="53"/>
      <c r="E220" s="53"/>
      <c r="F220" s="53"/>
      <c r="G220" s="53"/>
      <c r="H220" s="53"/>
      <c r="I220" s="53"/>
      <c r="J220" s="53"/>
      <c r="K220" s="53"/>
      <c r="L220" s="53"/>
      <c r="M220" s="53"/>
      <c r="N220" s="53"/>
      <c r="O220" s="53"/>
      <c r="P220" s="53"/>
      <c r="Q220" s="53"/>
    </row>
    <row r="221" spans="1:17" x14ac:dyDescent="0.3">
      <c r="A221" s="53"/>
      <c r="B221" s="53"/>
      <c r="C221" s="53"/>
      <c r="D221" s="53"/>
      <c r="E221" s="53"/>
      <c r="F221" s="53"/>
      <c r="G221" s="53"/>
      <c r="H221" s="53"/>
      <c r="I221" s="53"/>
      <c r="J221" s="53"/>
      <c r="K221" s="53"/>
      <c r="L221" s="53"/>
      <c r="M221" s="53"/>
      <c r="N221" s="53"/>
      <c r="O221" s="53"/>
      <c r="P221" s="53"/>
      <c r="Q221" s="53"/>
    </row>
    <row r="222" spans="1:17" x14ac:dyDescent="0.3">
      <c r="A222" s="53"/>
      <c r="B222" s="53"/>
      <c r="C222" s="53"/>
      <c r="D222" s="53"/>
      <c r="E222" s="53"/>
      <c r="F222" s="53"/>
      <c r="G222" s="53"/>
      <c r="H222" s="53"/>
      <c r="I222" s="53"/>
      <c r="J222" s="53"/>
      <c r="K222" s="53"/>
      <c r="L222" s="53"/>
      <c r="M222" s="53"/>
      <c r="N222" s="53"/>
      <c r="O222" s="53"/>
      <c r="P222" s="53"/>
      <c r="Q222" s="53"/>
    </row>
    <row r="223" spans="1:17" x14ac:dyDescent="0.3">
      <c r="A223" s="53"/>
      <c r="B223" s="53"/>
      <c r="C223" s="53"/>
      <c r="D223" s="53"/>
      <c r="E223" s="53"/>
      <c r="F223" s="53"/>
      <c r="G223" s="53"/>
      <c r="H223" s="53"/>
      <c r="I223" s="53"/>
      <c r="J223" s="53"/>
      <c r="K223" s="53"/>
      <c r="L223" s="53"/>
      <c r="M223" s="53"/>
      <c r="N223" s="53"/>
      <c r="O223" s="53"/>
      <c r="P223" s="53"/>
      <c r="Q223" s="53"/>
    </row>
    <row r="224" spans="1:17" x14ac:dyDescent="0.3">
      <c r="A224" s="53"/>
      <c r="B224" s="53"/>
      <c r="C224" s="53"/>
      <c r="D224" s="53"/>
      <c r="E224" s="53"/>
      <c r="F224" s="53"/>
      <c r="G224" s="53"/>
      <c r="H224" s="53"/>
      <c r="I224" s="53"/>
      <c r="J224" s="53"/>
      <c r="K224" s="53"/>
      <c r="L224" s="53"/>
      <c r="M224" s="53"/>
      <c r="N224" s="53"/>
      <c r="O224" s="53"/>
      <c r="P224" s="53"/>
      <c r="Q224" s="53"/>
    </row>
    <row r="225" spans="1:17" x14ac:dyDescent="0.3">
      <c r="A225" s="53"/>
      <c r="B225" s="53"/>
      <c r="C225" s="53"/>
      <c r="D225" s="53"/>
      <c r="E225" s="53"/>
      <c r="F225" s="53"/>
      <c r="G225" s="53"/>
      <c r="H225" s="53"/>
      <c r="I225" s="53"/>
      <c r="J225" s="53"/>
      <c r="K225" s="53"/>
      <c r="L225" s="53"/>
      <c r="M225" s="53"/>
      <c r="N225" s="53"/>
      <c r="O225" s="53"/>
      <c r="P225" s="53"/>
      <c r="Q225" s="53"/>
    </row>
    <row r="226" spans="1:17" x14ac:dyDescent="0.3">
      <c r="A226" s="53"/>
      <c r="B226" s="53"/>
      <c r="C226" s="53"/>
      <c r="D226" s="53"/>
      <c r="E226" s="53"/>
      <c r="F226" s="53"/>
      <c r="G226" s="53" t="s">
        <v>154</v>
      </c>
      <c r="H226" s="53"/>
      <c r="I226" s="69" t="s">
        <v>156</v>
      </c>
      <c r="J226" s="70"/>
      <c r="K226" s="70"/>
      <c r="L226" s="70"/>
      <c r="M226" s="70"/>
      <c r="N226" s="70"/>
      <c r="O226" s="70"/>
      <c r="P226" s="70"/>
      <c r="Q226" s="70"/>
    </row>
    <row r="227" spans="1:17" x14ac:dyDescent="0.3">
      <c r="A227" s="53"/>
      <c r="B227" s="53"/>
      <c r="C227" s="53"/>
      <c r="D227" s="53"/>
      <c r="E227" s="53"/>
      <c r="F227" s="53"/>
      <c r="G227" s="53"/>
      <c r="H227" s="53"/>
      <c r="I227" s="70"/>
      <c r="J227" s="70"/>
      <c r="K227" s="70"/>
      <c r="L227" s="70"/>
      <c r="M227" s="70"/>
      <c r="N227" s="70"/>
      <c r="O227" s="70"/>
      <c r="P227" s="70"/>
      <c r="Q227" s="70"/>
    </row>
    <row r="228" spans="1:17" x14ac:dyDescent="0.3">
      <c r="A228" s="53"/>
      <c r="B228" s="53"/>
      <c r="C228" s="53"/>
      <c r="D228" s="53"/>
      <c r="E228" s="53"/>
      <c r="F228" s="53"/>
      <c r="G228" s="53"/>
      <c r="H228" s="53"/>
      <c r="I228" s="70"/>
      <c r="J228" s="70"/>
      <c r="K228" s="70"/>
      <c r="L228" s="70"/>
      <c r="M228" s="70"/>
      <c r="N228" s="70"/>
      <c r="O228" s="70"/>
      <c r="P228" s="70"/>
      <c r="Q228" s="70"/>
    </row>
    <row r="229" spans="1:17" x14ac:dyDescent="0.3">
      <c r="A229" s="53"/>
      <c r="B229" s="53"/>
      <c r="C229" s="53"/>
      <c r="D229" s="53"/>
      <c r="E229" s="53"/>
      <c r="F229" s="53"/>
      <c r="G229" s="53"/>
      <c r="H229" s="53"/>
      <c r="I229" s="70"/>
      <c r="J229" s="70"/>
      <c r="K229" s="70"/>
      <c r="L229" s="70"/>
      <c r="M229" s="70"/>
      <c r="N229" s="70"/>
      <c r="O229" s="70"/>
      <c r="P229" s="70"/>
      <c r="Q229" s="70"/>
    </row>
    <row r="230" spans="1:17" x14ac:dyDescent="0.3">
      <c r="A230" s="53"/>
      <c r="B230" s="53"/>
      <c r="C230" s="53"/>
      <c r="D230" s="53"/>
      <c r="E230" s="53"/>
      <c r="F230" s="53"/>
      <c r="G230" s="53" t="s">
        <v>157</v>
      </c>
      <c r="H230" s="53"/>
      <c r="I230" s="54" t="s">
        <v>474</v>
      </c>
      <c r="J230" s="53"/>
      <c r="K230" s="53"/>
      <c r="L230" s="53"/>
      <c r="M230" s="53"/>
      <c r="N230" s="53"/>
      <c r="O230" s="53"/>
      <c r="P230" s="53"/>
      <c r="Q230" s="53"/>
    </row>
    <row r="231" spans="1:17" x14ac:dyDescent="0.3">
      <c r="A231" s="53"/>
      <c r="B231" s="53"/>
      <c r="C231" s="53"/>
      <c r="D231" s="53"/>
      <c r="E231" s="53"/>
      <c r="F231" s="53"/>
      <c r="G231" s="53"/>
      <c r="H231" s="53"/>
      <c r="I231" s="53"/>
      <c r="J231" s="53"/>
      <c r="K231" s="53"/>
      <c r="L231" s="53"/>
      <c r="M231" s="53"/>
      <c r="N231" s="53"/>
      <c r="O231" s="53"/>
      <c r="P231" s="53"/>
      <c r="Q231" s="53"/>
    </row>
    <row r="232" spans="1:17" x14ac:dyDescent="0.3">
      <c r="A232" s="53"/>
      <c r="B232" s="53"/>
      <c r="C232" s="53"/>
      <c r="D232" s="53"/>
      <c r="E232" s="53"/>
      <c r="F232" s="53"/>
      <c r="G232" s="53"/>
      <c r="H232" s="53"/>
      <c r="I232" s="53"/>
      <c r="J232" s="53"/>
      <c r="K232" s="53"/>
      <c r="L232" s="53"/>
      <c r="M232" s="53"/>
      <c r="N232" s="53"/>
      <c r="O232" s="53"/>
      <c r="P232" s="53"/>
      <c r="Q232" s="53"/>
    </row>
    <row r="233" spans="1:17" x14ac:dyDescent="0.3">
      <c r="A233" s="53"/>
      <c r="B233" s="53"/>
      <c r="C233" s="53"/>
      <c r="D233" s="53"/>
      <c r="E233" s="53"/>
      <c r="F233" s="53"/>
      <c r="G233" s="53"/>
      <c r="H233" s="53"/>
      <c r="I233" s="53" t="s">
        <v>158</v>
      </c>
      <c r="J233" s="53"/>
      <c r="K233" s="53" t="s">
        <v>159</v>
      </c>
      <c r="L233" s="53"/>
      <c r="M233" s="53" t="s">
        <v>160</v>
      </c>
      <c r="N233" s="53"/>
      <c r="O233" s="53" t="s">
        <v>161</v>
      </c>
      <c r="P233" s="53"/>
      <c r="Q233" s="53"/>
    </row>
    <row r="234" spans="1:17" x14ac:dyDescent="0.3">
      <c r="A234" s="53"/>
      <c r="B234" s="53"/>
      <c r="C234" s="53"/>
      <c r="D234" s="53"/>
      <c r="E234" s="53"/>
      <c r="F234" s="53"/>
      <c r="G234" s="53"/>
      <c r="H234" s="53"/>
      <c r="I234" s="53"/>
      <c r="J234" s="53"/>
      <c r="K234" s="53"/>
      <c r="L234" s="53"/>
      <c r="M234" s="53"/>
      <c r="N234" s="53"/>
      <c r="O234" s="53"/>
      <c r="P234" s="53"/>
      <c r="Q234" s="53"/>
    </row>
    <row r="235" spans="1:17" x14ac:dyDescent="0.3">
      <c r="A235" s="53"/>
      <c r="B235" s="53"/>
      <c r="C235" s="53"/>
      <c r="D235" s="53"/>
      <c r="E235" s="53"/>
      <c r="F235" s="53"/>
      <c r="G235" s="53"/>
      <c r="H235" s="53"/>
      <c r="I235" s="53" t="s">
        <v>162</v>
      </c>
      <c r="J235" s="53"/>
      <c r="K235" s="9" t="s">
        <v>471</v>
      </c>
      <c r="L235" s="9" t="s">
        <v>6</v>
      </c>
      <c r="M235" s="9" t="s">
        <v>7</v>
      </c>
      <c r="N235" s="53" t="s">
        <v>19</v>
      </c>
      <c r="O235" s="53"/>
      <c r="P235" s="53" t="s">
        <v>23</v>
      </c>
      <c r="Q235" s="53"/>
    </row>
    <row r="236" spans="1:17" x14ac:dyDescent="0.3">
      <c r="A236" s="53"/>
      <c r="B236" s="53"/>
      <c r="C236" s="53"/>
      <c r="D236" s="53"/>
      <c r="E236" s="53"/>
      <c r="F236" s="53"/>
      <c r="G236" s="53"/>
      <c r="H236" s="53"/>
      <c r="I236" s="53"/>
      <c r="J236" s="53"/>
      <c r="K236" s="9" t="s">
        <v>163</v>
      </c>
      <c r="L236" s="9" t="s">
        <v>168</v>
      </c>
      <c r="M236" s="9" t="s">
        <v>168</v>
      </c>
      <c r="N236" s="71" t="s">
        <v>168</v>
      </c>
      <c r="O236" s="72"/>
      <c r="P236" s="71" t="s">
        <v>168</v>
      </c>
      <c r="Q236" s="72"/>
    </row>
    <row r="237" spans="1:17" x14ac:dyDescent="0.3">
      <c r="A237" s="53"/>
      <c r="B237" s="53"/>
      <c r="C237" s="53"/>
      <c r="D237" s="53"/>
      <c r="E237" s="53"/>
      <c r="F237" s="53"/>
      <c r="G237" s="53"/>
      <c r="H237" s="53"/>
      <c r="I237" s="53"/>
      <c r="J237" s="53"/>
      <c r="K237" s="9" t="s">
        <v>164</v>
      </c>
      <c r="L237" s="9" t="s">
        <v>168</v>
      </c>
      <c r="M237" s="9">
        <v>10</v>
      </c>
      <c r="N237" s="71">
        <v>5</v>
      </c>
      <c r="O237" s="72"/>
      <c r="P237" s="71">
        <v>1</v>
      </c>
      <c r="Q237" s="72"/>
    </row>
    <row r="238" spans="1:17" x14ac:dyDescent="0.3">
      <c r="A238" s="53"/>
      <c r="B238" s="53"/>
      <c r="C238" s="53"/>
      <c r="D238" s="53"/>
      <c r="E238" s="53"/>
      <c r="F238" s="53"/>
      <c r="G238" s="53"/>
      <c r="H238" s="53"/>
      <c r="I238" s="53"/>
      <c r="J238" s="53"/>
      <c r="K238" s="9" t="s">
        <v>165</v>
      </c>
      <c r="L238" s="9" t="s">
        <v>168</v>
      </c>
      <c r="M238" s="9">
        <v>5</v>
      </c>
      <c r="N238" s="71">
        <v>10</v>
      </c>
      <c r="O238" s="72"/>
      <c r="P238" s="71">
        <v>5</v>
      </c>
      <c r="Q238" s="72"/>
    </row>
    <row r="239" spans="1:17" x14ac:dyDescent="0.3">
      <c r="A239" s="53"/>
      <c r="B239" s="53"/>
      <c r="C239" s="53"/>
      <c r="D239" s="53"/>
      <c r="E239" s="53"/>
      <c r="F239" s="53"/>
      <c r="G239" s="53"/>
      <c r="H239" s="53"/>
      <c r="I239" s="53" t="s">
        <v>166</v>
      </c>
      <c r="J239" s="53"/>
      <c r="K239" s="9" t="s">
        <v>163</v>
      </c>
      <c r="L239" s="9">
        <v>20</v>
      </c>
      <c r="M239" s="9">
        <v>40</v>
      </c>
      <c r="N239" s="71">
        <v>20</v>
      </c>
      <c r="O239" s="72"/>
      <c r="P239" s="71">
        <v>5</v>
      </c>
      <c r="Q239" s="72"/>
    </row>
    <row r="240" spans="1:17" x14ac:dyDescent="0.3">
      <c r="A240" s="53"/>
      <c r="B240" s="53"/>
      <c r="C240" s="53"/>
      <c r="D240" s="53"/>
      <c r="E240" s="53"/>
      <c r="F240" s="53"/>
      <c r="G240" s="53"/>
      <c r="H240" s="53"/>
      <c r="I240" s="53"/>
      <c r="J240" s="53"/>
      <c r="K240" s="9" t="s">
        <v>164</v>
      </c>
      <c r="L240" s="9">
        <v>0</v>
      </c>
      <c r="M240" s="9">
        <v>40</v>
      </c>
      <c r="N240" s="71">
        <v>30</v>
      </c>
      <c r="O240" s="72"/>
      <c r="P240" s="71">
        <v>10</v>
      </c>
      <c r="Q240" s="72"/>
    </row>
    <row r="241" spans="1:21" x14ac:dyDescent="0.3">
      <c r="A241" s="53"/>
      <c r="B241" s="53"/>
      <c r="C241" s="53"/>
      <c r="D241" s="53"/>
      <c r="E241" s="53"/>
      <c r="F241" s="53"/>
      <c r="G241" s="53"/>
      <c r="H241" s="53"/>
      <c r="I241" s="53"/>
      <c r="J241" s="53"/>
      <c r="K241" s="9" t="s">
        <v>165</v>
      </c>
      <c r="L241" s="9">
        <v>0</v>
      </c>
      <c r="M241" s="9">
        <v>20</v>
      </c>
      <c r="N241" s="71">
        <v>40</v>
      </c>
      <c r="O241" s="72"/>
      <c r="P241" s="71">
        <v>40</v>
      </c>
      <c r="Q241" s="72"/>
    </row>
    <row r="242" spans="1:21" x14ac:dyDescent="0.3">
      <c r="A242" s="53"/>
      <c r="B242" s="53"/>
      <c r="C242" s="53"/>
      <c r="D242" s="53"/>
      <c r="E242" s="53"/>
      <c r="F242" s="53"/>
      <c r="G242" s="53"/>
      <c r="H242" s="53"/>
      <c r="I242" s="53" t="s">
        <v>167</v>
      </c>
      <c r="J242" s="53"/>
      <c r="K242" s="9" t="s">
        <v>163</v>
      </c>
      <c r="L242" s="9" t="s">
        <v>168</v>
      </c>
      <c r="M242" s="9">
        <v>40</v>
      </c>
      <c r="N242" s="71">
        <v>20</v>
      </c>
      <c r="O242" s="72"/>
      <c r="P242" s="71">
        <v>5</v>
      </c>
      <c r="Q242" s="72"/>
    </row>
    <row r="243" spans="1:21" x14ac:dyDescent="0.3">
      <c r="A243" s="53"/>
      <c r="B243" s="53"/>
      <c r="C243" s="53"/>
      <c r="D243" s="53"/>
      <c r="E243" s="53"/>
      <c r="F243" s="53"/>
      <c r="G243" s="53"/>
      <c r="H243" s="53"/>
      <c r="I243" s="53"/>
      <c r="J243" s="53"/>
      <c r="K243" s="9" t="s">
        <v>164</v>
      </c>
      <c r="L243" s="9" t="s">
        <v>168</v>
      </c>
      <c r="M243" s="9">
        <v>40</v>
      </c>
      <c r="N243" s="71">
        <v>30</v>
      </c>
      <c r="O243" s="72"/>
      <c r="P243" s="71">
        <v>10</v>
      </c>
      <c r="Q243" s="72"/>
    </row>
    <row r="244" spans="1:21" x14ac:dyDescent="0.3">
      <c r="A244" s="53"/>
      <c r="B244" s="53"/>
      <c r="C244" s="53"/>
      <c r="D244" s="53"/>
      <c r="E244" s="53"/>
      <c r="F244" s="53"/>
      <c r="G244" s="53"/>
      <c r="H244" s="53"/>
      <c r="I244" s="53"/>
      <c r="J244" s="53"/>
      <c r="K244" s="9" t="s">
        <v>165</v>
      </c>
      <c r="L244" s="9" t="s">
        <v>168</v>
      </c>
      <c r="M244" s="9">
        <v>20</v>
      </c>
      <c r="N244" s="71">
        <v>40</v>
      </c>
      <c r="O244" s="72"/>
      <c r="P244" s="71">
        <v>40</v>
      </c>
      <c r="Q244" s="72"/>
    </row>
    <row r="245" spans="1:21" x14ac:dyDescent="0.3">
      <c r="A245" s="53"/>
      <c r="B245" s="53"/>
      <c r="C245" s="53"/>
      <c r="D245" s="53"/>
      <c r="E245" s="53"/>
      <c r="F245" s="53"/>
      <c r="G245" s="53" t="s">
        <v>169</v>
      </c>
      <c r="H245" s="53"/>
      <c r="I245" s="54" t="s">
        <v>170</v>
      </c>
      <c r="J245" s="53"/>
      <c r="K245" s="53"/>
      <c r="L245" s="53"/>
      <c r="M245" s="53"/>
      <c r="N245" s="53"/>
      <c r="O245" s="53"/>
      <c r="P245" s="53"/>
      <c r="Q245" s="53"/>
    </row>
    <row r="246" spans="1:21" x14ac:dyDescent="0.3">
      <c r="A246" s="53"/>
      <c r="B246" s="53"/>
      <c r="C246" s="53"/>
      <c r="D246" s="53"/>
      <c r="E246" s="53"/>
      <c r="F246" s="53"/>
      <c r="G246" s="53"/>
      <c r="H246" s="53"/>
      <c r="I246" s="53"/>
      <c r="J246" s="53"/>
      <c r="K246" s="53"/>
      <c r="L246" s="53"/>
      <c r="M246" s="53"/>
      <c r="N246" s="53"/>
      <c r="O246" s="53"/>
      <c r="P246" s="53"/>
      <c r="Q246" s="53"/>
    </row>
    <row r="247" spans="1:21" x14ac:dyDescent="0.3">
      <c r="A247" s="53"/>
      <c r="B247" s="53"/>
      <c r="C247" s="53"/>
      <c r="D247" s="53"/>
      <c r="E247" s="53"/>
      <c r="F247" s="53"/>
      <c r="G247" s="53"/>
      <c r="H247" s="53"/>
      <c r="I247" s="53"/>
      <c r="J247" s="53"/>
      <c r="K247" s="53"/>
      <c r="L247" s="53"/>
      <c r="M247" s="53"/>
      <c r="N247" s="53"/>
      <c r="O247" s="53"/>
      <c r="P247" s="53"/>
      <c r="Q247" s="53"/>
    </row>
    <row r="248" spans="1:21" x14ac:dyDescent="0.3">
      <c r="A248" s="53"/>
      <c r="B248" s="53"/>
      <c r="C248" s="53"/>
      <c r="D248" s="53"/>
      <c r="E248" s="53"/>
      <c r="F248" s="53"/>
      <c r="G248" s="53"/>
      <c r="H248" s="53"/>
      <c r="I248" s="53"/>
      <c r="J248" s="53"/>
      <c r="K248" s="53"/>
      <c r="L248" s="53"/>
      <c r="M248" s="53"/>
      <c r="N248" s="53"/>
      <c r="O248" s="53"/>
      <c r="P248" s="53"/>
      <c r="Q248" s="53"/>
      <c r="S248" s="8"/>
      <c r="T248" s="66"/>
      <c r="U248" s="66"/>
    </row>
    <row r="249" spans="1:21" x14ac:dyDescent="0.3">
      <c r="A249" s="53"/>
      <c r="B249" s="53"/>
      <c r="C249" s="53"/>
      <c r="D249" s="53"/>
      <c r="E249" s="53"/>
      <c r="F249" s="53"/>
      <c r="G249" s="53"/>
      <c r="H249" s="53"/>
      <c r="I249" s="53"/>
      <c r="J249" s="53"/>
      <c r="K249" s="53"/>
      <c r="L249" s="53"/>
      <c r="M249" s="53"/>
      <c r="N249" s="53"/>
      <c r="O249" s="53"/>
      <c r="P249" s="53"/>
      <c r="Q249" s="53"/>
      <c r="S249" s="8"/>
      <c r="T249" s="66"/>
      <c r="U249" s="66"/>
    </row>
    <row r="250" spans="1:21" x14ac:dyDescent="0.3">
      <c r="A250" s="53"/>
      <c r="B250" s="53"/>
      <c r="C250" s="53"/>
      <c r="D250" s="53"/>
      <c r="E250" s="53"/>
      <c r="F250" s="53"/>
      <c r="G250" s="53"/>
      <c r="H250" s="53"/>
      <c r="I250" s="53"/>
      <c r="J250" s="53"/>
      <c r="K250" s="53"/>
      <c r="L250" s="53"/>
      <c r="M250" s="53"/>
      <c r="N250" s="53"/>
      <c r="O250" s="53"/>
      <c r="P250" s="53"/>
      <c r="Q250" s="53"/>
      <c r="S250" s="8"/>
      <c r="T250" s="66"/>
      <c r="U250" s="66"/>
    </row>
    <row r="251" spans="1:21" x14ac:dyDescent="0.3">
      <c r="A251" s="53"/>
      <c r="B251" s="53"/>
      <c r="C251" s="53"/>
      <c r="D251" s="53"/>
      <c r="E251" s="53"/>
      <c r="F251" s="53"/>
      <c r="G251" s="53"/>
      <c r="H251" s="53"/>
      <c r="I251" s="53"/>
      <c r="J251" s="53"/>
      <c r="K251" s="53"/>
      <c r="L251" s="53"/>
      <c r="M251" s="53"/>
      <c r="N251" s="53"/>
      <c r="O251" s="53"/>
      <c r="P251" s="53"/>
      <c r="Q251" s="53"/>
    </row>
    <row r="252" spans="1:21" x14ac:dyDescent="0.3">
      <c r="A252" s="53"/>
      <c r="B252" s="53"/>
      <c r="C252" s="53"/>
      <c r="D252" s="53"/>
      <c r="E252" s="53" t="s">
        <v>171</v>
      </c>
      <c r="F252" s="53"/>
      <c r="G252" s="53" t="s">
        <v>172</v>
      </c>
      <c r="H252" s="53"/>
      <c r="I252" s="54" t="s">
        <v>475</v>
      </c>
      <c r="J252" s="53"/>
      <c r="K252" s="53"/>
      <c r="L252" s="53"/>
      <c r="M252" s="53"/>
      <c r="N252" s="53"/>
      <c r="O252" s="53"/>
      <c r="P252" s="53"/>
      <c r="Q252" s="53"/>
    </row>
    <row r="253" spans="1:21" x14ac:dyDescent="0.3">
      <c r="A253" s="53"/>
      <c r="B253" s="53"/>
      <c r="C253" s="53"/>
      <c r="D253" s="53"/>
      <c r="E253" s="53"/>
      <c r="F253" s="53"/>
      <c r="G253" s="53"/>
      <c r="H253" s="53"/>
      <c r="I253" s="53"/>
      <c r="J253" s="53"/>
      <c r="K253" s="53"/>
      <c r="L253" s="53"/>
      <c r="M253" s="53"/>
      <c r="N253" s="53"/>
      <c r="O253" s="53"/>
      <c r="P253" s="53"/>
      <c r="Q253" s="53"/>
    </row>
    <row r="254" spans="1:21" x14ac:dyDescent="0.3">
      <c r="A254" s="53"/>
      <c r="B254" s="53"/>
      <c r="C254" s="53"/>
      <c r="D254" s="53"/>
      <c r="E254" s="53"/>
      <c r="F254" s="53"/>
      <c r="G254" s="53"/>
      <c r="H254" s="53"/>
      <c r="I254" s="53"/>
      <c r="J254" s="53"/>
      <c r="K254" s="53"/>
      <c r="L254" s="53"/>
      <c r="M254" s="53"/>
      <c r="N254" s="53"/>
      <c r="O254" s="53"/>
      <c r="P254" s="53"/>
      <c r="Q254" s="53"/>
    </row>
    <row r="255" spans="1:21" x14ac:dyDescent="0.3">
      <c r="A255" s="53"/>
      <c r="B255" s="53"/>
      <c r="C255" s="53"/>
      <c r="D255" s="53"/>
      <c r="E255" s="53"/>
      <c r="F255" s="53"/>
      <c r="G255" s="53"/>
      <c r="H255" s="53"/>
      <c r="I255" s="53"/>
      <c r="J255" s="53"/>
      <c r="K255" s="53"/>
      <c r="L255" s="53"/>
      <c r="M255" s="53"/>
      <c r="N255" s="53"/>
      <c r="O255" s="53"/>
      <c r="P255" s="53"/>
      <c r="Q255" s="53"/>
    </row>
    <row r="256" spans="1:21" x14ac:dyDescent="0.3">
      <c r="A256" s="53"/>
      <c r="B256" s="53"/>
      <c r="C256" s="53"/>
      <c r="D256" s="53"/>
      <c r="E256" s="53"/>
      <c r="F256" s="53"/>
      <c r="G256" s="53"/>
      <c r="H256" s="53"/>
      <c r="I256" s="53"/>
      <c r="J256" s="53"/>
      <c r="K256" s="53"/>
      <c r="L256" s="53"/>
      <c r="M256" s="53"/>
      <c r="N256" s="53"/>
      <c r="O256" s="53"/>
      <c r="P256" s="53"/>
      <c r="Q256" s="53"/>
    </row>
    <row r="257" spans="1:17" x14ac:dyDescent="0.3">
      <c r="A257" s="53"/>
      <c r="B257" s="53"/>
      <c r="C257" s="53"/>
      <c r="D257" s="53"/>
      <c r="E257" s="53"/>
      <c r="F257" s="53"/>
      <c r="G257" s="53"/>
      <c r="H257" s="53"/>
      <c r="I257" s="53" t="s">
        <v>173</v>
      </c>
      <c r="J257" s="53"/>
      <c r="K257" s="53" t="s">
        <v>174</v>
      </c>
      <c r="L257" s="53"/>
      <c r="M257" s="53"/>
      <c r="N257" s="53" t="s">
        <v>175</v>
      </c>
      <c r="O257" s="53"/>
      <c r="P257" s="53"/>
      <c r="Q257" s="53"/>
    </row>
    <row r="258" spans="1:17" x14ac:dyDescent="0.3">
      <c r="A258" s="53"/>
      <c r="B258" s="53"/>
      <c r="C258" s="53"/>
      <c r="D258" s="53"/>
      <c r="E258" s="53"/>
      <c r="F258" s="53"/>
      <c r="G258" s="53"/>
      <c r="H258" s="53"/>
      <c r="I258" s="53"/>
      <c r="J258" s="53"/>
      <c r="K258" s="53"/>
      <c r="L258" s="53"/>
      <c r="M258" s="53"/>
      <c r="N258" s="53"/>
      <c r="O258" s="53"/>
      <c r="P258" s="53"/>
      <c r="Q258" s="53"/>
    </row>
    <row r="259" spans="1:17" x14ac:dyDescent="0.3">
      <c r="A259" s="53"/>
      <c r="B259" s="53"/>
      <c r="C259" s="53"/>
      <c r="D259" s="53"/>
      <c r="E259" s="53"/>
      <c r="F259" s="53"/>
      <c r="G259" s="53"/>
      <c r="H259" s="53"/>
      <c r="I259" s="53" t="s">
        <v>176</v>
      </c>
      <c r="J259" s="53"/>
      <c r="K259" s="54" t="s">
        <v>177</v>
      </c>
      <c r="L259" s="53"/>
      <c r="M259" s="53"/>
      <c r="N259" s="53" t="s">
        <v>178</v>
      </c>
      <c r="O259" s="53"/>
      <c r="P259" s="55" t="s">
        <v>179</v>
      </c>
      <c r="Q259" s="53"/>
    </row>
    <row r="260" spans="1:17" x14ac:dyDescent="0.3">
      <c r="A260" s="53"/>
      <c r="B260" s="53"/>
      <c r="C260" s="53"/>
      <c r="D260" s="53"/>
      <c r="E260" s="53"/>
      <c r="F260" s="53"/>
      <c r="G260" s="53"/>
      <c r="H260" s="53"/>
      <c r="I260" s="53"/>
      <c r="J260" s="53"/>
      <c r="K260" s="53"/>
      <c r="L260" s="53"/>
      <c r="M260" s="53"/>
      <c r="N260" s="53" t="s">
        <v>180</v>
      </c>
      <c r="O260" s="53"/>
      <c r="P260" s="55" t="s">
        <v>183</v>
      </c>
      <c r="Q260" s="53"/>
    </row>
    <row r="261" spans="1:17" x14ac:dyDescent="0.3">
      <c r="A261" s="53"/>
      <c r="B261" s="53"/>
      <c r="C261" s="53"/>
      <c r="D261" s="53"/>
      <c r="E261" s="53"/>
      <c r="F261" s="53"/>
      <c r="G261" s="53"/>
      <c r="H261" s="53"/>
      <c r="I261" s="53"/>
      <c r="J261" s="53"/>
      <c r="K261" s="53"/>
      <c r="L261" s="53"/>
      <c r="M261" s="53"/>
      <c r="N261" s="53" t="s">
        <v>181</v>
      </c>
      <c r="O261" s="53"/>
      <c r="P261" s="55" t="s">
        <v>184</v>
      </c>
      <c r="Q261" s="53"/>
    </row>
    <row r="262" spans="1:17" x14ac:dyDescent="0.3">
      <c r="A262" s="53"/>
      <c r="B262" s="53"/>
      <c r="C262" s="53"/>
      <c r="D262" s="53"/>
      <c r="E262" s="53"/>
      <c r="F262" s="53"/>
      <c r="G262" s="53"/>
      <c r="H262" s="53"/>
      <c r="I262" s="53"/>
      <c r="J262" s="53"/>
      <c r="K262" s="53"/>
      <c r="L262" s="53"/>
      <c r="M262" s="53"/>
      <c r="N262" s="53" t="s">
        <v>182</v>
      </c>
      <c r="O262" s="53"/>
      <c r="P262" s="55" t="s">
        <v>185</v>
      </c>
      <c r="Q262" s="53"/>
    </row>
    <row r="263" spans="1:17" x14ac:dyDescent="0.3">
      <c r="A263" s="53"/>
      <c r="B263" s="53"/>
      <c r="C263" s="53"/>
      <c r="D263" s="53"/>
      <c r="E263" s="53"/>
      <c r="F263" s="53"/>
      <c r="G263" s="53"/>
      <c r="H263" s="53"/>
      <c r="I263" s="53" t="s">
        <v>186</v>
      </c>
      <c r="J263" s="53"/>
      <c r="K263" s="53" t="s">
        <v>187</v>
      </c>
      <c r="L263" s="53"/>
      <c r="M263" s="53"/>
      <c r="N263" s="53" t="s">
        <v>7</v>
      </c>
      <c r="O263" s="53"/>
      <c r="P263" s="55" t="s">
        <v>188</v>
      </c>
      <c r="Q263" s="53"/>
    </row>
    <row r="264" spans="1:17" x14ac:dyDescent="0.3">
      <c r="A264" s="53"/>
      <c r="B264" s="53"/>
      <c r="C264" s="53"/>
      <c r="D264" s="53"/>
      <c r="E264" s="53"/>
      <c r="F264" s="53"/>
      <c r="G264" s="53"/>
      <c r="H264" s="53"/>
      <c r="I264" s="53"/>
      <c r="J264" s="53"/>
      <c r="K264" s="53"/>
      <c r="L264" s="53"/>
      <c r="M264" s="53"/>
      <c r="N264" s="53" t="s">
        <v>19</v>
      </c>
      <c r="O264" s="53"/>
      <c r="P264" s="55" t="s">
        <v>189</v>
      </c>
      <c r="Q264" s="53"/>
    </row>
    <row r="265" spans="1:17" x14ac:dyDescent="0.3">
      <c r="A265" s="53"/>
      <c r="B265" s="53"/>
      <c r="C265" s="53"/>
      <c r="D265" s="53"/>
      <c r="E265" s="53"/>
      <c r="F265" s="53"/>
      <c r="G265" s="53"/>
      <c r="H265" s="53"/>
      <c r="I265" s="53"/>
      <c r="J265" s="53"/>
      <c r="K265" s="53"/>
      <c r="L265" s="53"/>
      <c r="M265" s="53"/>
      <c r="N265" s="53" t="s">
        <v>23</v>
      </c>
      <c r="O265" s="53"/>
      <c r="P265" s="55" t="s">
        <v>190</v>
      </c>
      <c r="Q265" s="53"/>
    </row>
    <row r="266" spans="1:17" x14ac:dyDescent="0.3">
      <c r="A266" s="53"/>
      <c r="B266" s="53"/>
      <c r="C266" s="53"/>
      <c r="D266" s="53"/>
      <c r="E266" s="53"/>
      <c r="F266" s="53"/>
      <c r="G266" s="53"/>
      <c r="H266" s="53"/>
      <c r="I266" s="53" t="s">
        <v>191</v>
      </c>
      <c r="J266" s="53"/>
      <c r="K266" s="53" t="s">
        <v>187</v>
      </c>
      <c r="L266" s="53"/>
      <c r="M266" s="53"/>
      <c r="N266" s="53" t="s">
        <v>7</v>
      </c>
      <c r="O266" s="53"/>
      <c r="P266" s="55" t="s">
        <v>179</v>
      </c>
      <c r="Q266" s="53"/>
    </row>
    <row r="267" spans="1:17" x14ac:dyDescent="0.3">
      <c r="A267" s="53"/>
      <c r="B267" s="53"/>
      <c r="C267" s="53"/>
      <c r="D267" s="53"/>
      <c r="E267" s="53"/>
      <c r="F267" s="53"/>
      <c r="G267" s="53"/>
      <c r="H267" s="53"/>
      <c r="I267" s="53"/>
      <c r="J267" s="53"/>
      <c r="K267" s="53"/>
      <c r="L267" s="53"/>
      <c r="M267" s="53"/>
      <c r="N267" s="53" t="s">
        <v>19</v>
      </c>
      <c r="O267" s="53"/>
      <c r="P267" s="55" t="s">
        <v>183</v>
      </c>
      <c r="Q267" s="53"/>
    </row>
    <row r="268" spans="1:17" x14ac:dyDescent="0.3">
      <c r="A268" s="53"/>
      <c r="B268" s="53"/>
      <c r="C268" s="53"/>
      <c r="D268" s="53"/>
      <c r="E268" s="53"/>
      <c r="F268" s="53"/>
      <c r="G268" s="53"/>
      <c r="H268" s="53"/>
      <c r="I268" s="53"/>
      <c r="J268" s="53"/>
      <c r="K268" s="53"/>
      <c r="L268" s="53"/>
      <c r="M268" s="53"/>
      <c r="N268" s="53" t="s">
        <v>23</v>
      </c>
      <c r="O268" s="53"/>
      <c r="P268" s="55" t="s">
        <v>184</v>
      </c>
      <c r="Q268" s="53"/>
    </row>
    <row r="269" spans="1:17" x14ac:dyDescent="0.3">
      <c r="A269" s="53"/>
      <c r="B269" s="53"/>
      <c r="C269" s="53"/>
      <c r="D269" s="53"/>
      <c r="E269" s="53"/>
      <c r="F269" s="53"/>
      <c r="G269" s="53" t="s">
        <v>192</v>
      </c>
      <c r="H269" s="53"/>
      <c r="I269" s="54" t="s">
        <v>193</v>
      </c>
      <c r="J269" s="53"/>
      <c r="K269" s="53"/>
      <c r="L269" s="53"/>
      <c r="M269" s="53"/>
      <c r="N269" s="53"/>
      <c r="O269" s="53"/>
      <c r="P269" s="53"/>
      <c r="Q269" s="53"/>
    </row>
    <row r="270" spans="1:17" x14ac:dyDescent="0.3">
      <c r="A270" s="53"/>
      <c r="B270" s="53"/>
      <c r="C270" s="53"/>
      <c r="D270" s="53"/>
      <c r="E270" s="53"/>
      <c r="F270" s="53"/>
      <c r="G270" s="53"/>
      <c r="H270" s="53"/>
      <c r="I270" s="53"/>
      <c r="J270" s="53"/>
      <c r="K270" s="53"/>
      <c r="L270" s="53"/>
      <c r="M270" s="53"/>
      <c r="N270" s="53"/>
      <c r="O270" s="53"/>
      <c r="P270" s="53"/>
      <c r="Q270" s="53"/>
    </row>
    <row r="271" spans="1:17" x14ac:dyDescent="0.3">
      <c r="A271" s="53"/>
      <c r="B271" s="53"/>
      <c r="C271" s="53"/>
      <c r="D271" s="53"/>
      <c r="E271" s="53"/>
      <c r="F271" s="53"/>
      <c r="G271" s="53"/>
      <c r="H271" s="53"/>
      <c r="I271" s="53"/>
      <c r="J271" s="53"/>
      <c r="K271" s="53"/>
      <c r="L271" s="53"/>
      <c r="M271" s="53"/>
      <c r="N271" s="53"/>
      <c r="O271" s="53"/>
      <c r="P271" s="53"/>
      <c r="Q271" s="53"/>
    </row>
    <row r="272" spans="1:17" x14ac:dyDescent="0.3">
      <c r="A272" s="53"/>
      <c r="B272" s="53"/>
      <c r="C272" s="53"/>
      <c r="D272" s="53"/>
      <c r="E272" s="53"/>
      <c r="F272" s="53"/>
      <c r="G272" s="53"/>
      <c r="H272" s="53"/>
      <c r="I272" s="53"/>
      <c r="J272" s="53"/>
      <c r="K272" s="53"/>
      <c r="L272" s="53"/>
      <c r="M272" s="53"/>
      <c r="N272" s="53"/>
      <c r="O272" s="53"/>
      <c r="P272" s="53"/>
      <c r="Q272" s="53"/>
    </row>
    <row r="273" spans="1:17" x14ac:dyDescent="0.3">
      <c r="A273" s="53"/>
      <c r="B273" s="53"/>
      <c r="C273" s="53"/>
      <c r="D273" s="53"/>
      <c r="E273" s="53"/>
      <c r="F273" s="53"/>
      <c r="G273" s="53"/>
      <c r="H273" s="53"/>
      <c r="I273" s="53"/>
      <c r="J273" s="53"/>
      <c r="K273" s="53"/>
      <c r="L273" s="53"/>
      <c r="M273" s="53"/>
      <c r="N273" s="53"/>
      <c r="O273" s="53"/>
      <c r="P273" s="53"/>
      <c r="Q273" s="53"/>
    </row>
    <row r="274" spans="1:17" x14ac:dyDescent="0.3">
      <c r="A274" s="53"/>
      <c r="B274" s="53"/>
      <c r="C274" s="53"/>
      <c r="D274" s="53"/>
      <c r="E274" s="53"/>
      <c r="F274" s="53"/>
      <c r="G274" s="53"/>
      <c r="H274" s="53"/>
      <c r="I274" s="53"/>
      <c r="J274" s="53"/>
      <c r="K274" s="53"/>
      <c r="L274" s="53"/>
      <c r="M274" s="53"/>
      <c r="N274" s="53"/>
      <c r="O274" s="53"/>
      <c r="P274" s="53"/>
      <c r="Q274" s="53"/>
    </row>
    <row r="275" spans="1:17" x14ac:dyDescent="0.3">
      <c r="A275" s="53"/>
      <c r="B275" s="53"/>
      <c r="C275" s="53"/>
      <c r="D275" s="53"/>
      <c r="E275" s="53"/>
      <c r="F275" s="53"/>
      <c r="G275" s="53"/>
      <c r="H275" s="53"/>
      <c r="I275" s="53"/>
      <c r="J275" s="53"/>
      <c r="K275" s="53"/>
      <c r="L275" s="53"/>
      <c r="M275" s="53"/>
      <c r="N275" s="53"/>
      <c r="O275" s="53"/>
      <c r="P275" s="53"/>
      <c r="Q275" s="53"/>
    </row>
    <row r="276" spans="1:17" x14ac:dyDescent="0.3">
      <c r="A276" s="53"/>
      <c r="B276" s="53"/>
      <c r="C276" s="53"/>
      <c r="D276" s="53"/>
      <c r="E276" s="53"/>
      <c r="F276" s="53"/>
      <c r="G276" s="53"/>
      <c r="H276" s="53"/>
      <c r="I276" s="53"/>
      <c r="J276" s="53"/>
      <c r="K276" s="53"/>
      <c r="L276" s="53"/>
      <c r="M276" s="53"/>
      <c r="N276" s="53"/>
      <c r="O276" s="53"/>
      <c r="P276" s="53"/>
      <c r="Q276" s="53"/>
    </row>
    <row r="277" spans="1:17" x14ac:dyDescent="0.3">
      <c r="A277" s="53"/>
      <c r="B277" s="53"/>
      <c r="C277" s="53"/>
      <c r="D277" s="53"/>
      <c r="E277" s="53"/>
      <c r="F277" s="53"/>
      <c r="G277" s="53"/>
      <c r="H277" s="53"/>
      <c r="I277" s="53"/>
      <c r="J277" s="53"/>
      <c r="K277" s="53"/>
      <c r="L277" s="53"/>
      <c r="M277" s="53"/>
      <c r="N277" s="53"/>
      <c r="O277" s="53"/>
      <c r="P277" s="53"/>
      <c r="Q277" s="53"/>
    </row>
    <row r="278" spans="1:17" x14ac:dyDescent="0.3">
      <c r="A278" s="53"/>
      <c r="B278" s="53"/>
      <c r="C278" s="56" t="s">
        <v>476</v>
      </c>
      <c r="D278" s="57"/>
      <c r="E278" s="56" t="s">
        <v>477</v>
      </c>
      <c r="F278" s="57"/>
      <c r="G278" s="56" t="s">
        <v>479</v>
      </c>
      <c r="H278" s="63"/>
      <c r="I278" s="63"/>
      <c r="J278" s="63"/>
      <c r="K278" s="63"/>
      <c r="L278" s="63"/>
      <c r="M278" s="63"/>
      <c r="N278" s="63"/>
      <c r="O278" s="63"/>
      <c r="P278" s="63"/>
      <c r="Q278" s="57"/>
    </row>
    <row r="279" spans="1:17" x14ac:dyDescent="0.3">
      <c r="A279" s="53"/>
      <c r="B279" s="53"/>
      <c r="C279" s="58"/>
      <c r="D279" s="59"/>
      <c r="E279" s="58"/>
      <c r="F279" s="59"/>
      <c r="G279" s="58"/>
      <c r="H279" s="66"/>
      <c r="I279" s="66"/>
      <c r="J279" s="66"/>
      <c r="K279" s="66"/>
      <c r="L279" s="66"/>
      <c r="M279" s="66"/>
      <c r="N279" s="66"/>
      <c r="O279" s="66"/>
      <c r="P279" s="66"/>
      <c r="Q279" s="59"/>
    </row>
    <row r="280" spans="1:17" x14ac:dyDescent="0.3">
      <c r="A280" s="53"/>
      <c r="B280" s="53"/>
      <c r="C280" s="58"/>
      <c r="D280" s="59"/>
      <c r="E280" s="60"/>
      <c r="F280" s="61"/>
      <c r="G280" s="60"/>
      <c r="H280" s="64"/>
      <c r="I280" s="64"/>
      <c r="J280" s="64"/>
      <c r="K280" s="64"/>
      <c r="L280" s="64"/>
      <c r="M280" s="64"/>
      <c r="N280" s="64"/>
      <c r="O280" s="64"/>
      <c r="P280" s="64"/>
      <c r="Q280" s="61"/>
    </row>
    <row r="281" spans="1:17" x14ac:dyDescent="0.3">
      <c r="A281" s="53"/>
      <c r="B281" s="53"/>
      <c r="C281" s="58"/>
      <c r="D281" s="59"/>
      <c r="E281" s="56" t="s">
        <v>480</v>
      </c>
      <c r="F281" s="57"/>
      <c r="G281" s="62" t="s">
        <v>482</v>
      </c>
      <c r="H281" s="63"/>
      <c r="I281" s="63"/>
      <c r="J281" s="63"/>
      <c r="K281" s="63"/>
      <c r="L281" s="63"/>
      <c r="M281" s="63"/>
      <c r="N281" s="63"/>
      <c r="O281" s="63"/>
      <c r="P281" s="63"/>
      <c r="Q281" s="57"/>
    </row>
    <row r="282" spans="1:17" x14ac:dyDescent="0.3">
      <c r="A282" s="53"/>
      <c r="B282" s="53"/>
      <c r="C282" s="58"/>
      <c r="D282" s="59"/>
      <c r="E282" s="58"/>
      <c r="F282" s="59"/>
      <c r="G282" s="58"/>
      <c r="H282" s="66"/>
      <c r="I282" s="66"/>
      <c r="J282" s="66"/>
      <c r="K282" s="66"/>
      <c r="L282" s="66"/>
      <c r="M282" s="66"/>
      <c r="N282" s="66"/>
      <c r="O282" s="66"/>
      <c r="P282" s="66"/>
      <c r="Q282" s="59"/>
    </row>
    <row r="283" spans="1:17" x14ac:dyDescent="0.3">
      <c r="A283" s="53"/>
      <c r="B283" s="53"/>
      <c r="C283" s="58"/>
      <c r="D283" s="59"/>
      <c r="E283" s="60"/>
      <c r="F283" s="61"/>
      <c r="G283" s="60"/>
      <c r="H283" s="64"/>
      <c r="I283" s="64"/>
      <c r="J283" s="64"/>
      <c r="K283" s="64"/>
      <c r="L283" s="64"/>
      <c r="M283" s="64"/>
      <c r="N283" s="64"/>
      <c r="O283" s="64"/>
      <c r="P283" s="64"/>
      <c r="Q283" s="61"/>
    </row>
    <row r="284" spans="1:17" x14ac:dyDescent="0.3">
      <c r="A284" s="53"/>
      <c r="B284" s="53"/>
      <c r="C284" s="58"/>
      <c r="D284" s="59"/>
      <c r="E284" s="56" t="s">
        <v>142</v>
      </c>
      <c r="F284" s="57"/>
      <c r="G284" s="62" t="s">
        <v>483</v>
      </c>
      <c r="H284" s="63"/>
      <c r="I284" s="63"/>
      <c r="J284" s="63"/>
      <c r="K284" s="63"/>
      <c r="L284" s="63"/>
      <c r="M284" s="63"/>
      <c r="N284" s="63"/>
      <c r="O284" s="63"/>
      <c r="P284" s="63"/>
      <c r="Q284" s="57"/>
    </row>
    <row r="285" spans="1:17" x14ac:dyDescent="0.3">
      <c r="A285" s="53"/>
      <c r="B285" s="53"/>
      <c r="C285" s="58"/>
      <c r="D285" s="59"/>
      <c r="E285" s="60"/>
      <c r="F285" s="61"/>
      <c r="G285" s="60"/>
      <c r="H285" s="64"/>
      <c r="I285" s="64"/>
      <c r="J285" s="64"/>
      <c r="K285" s="64"/>
      <c r="L285" s="64"/>
      <c r="M285" s="64"/>
      <c r="N285" s="64"/>
      <c r="O285" s="64"/>
      <c r="P285" s="64"/>
      <c r="Q285" s="61"/>
    </row>
    <row r="286" spans="1:17" x14ac:dyDescent="0.3">
      <c r="A286" s="53"/>
      <c r="B286" s="53"/>
      <c r="C286" s="58"/>
      <c r="D286" s="59"/>
      <c r="E286" s="56" t="s">
        <v>484</v>
      </c>
      <c r="F286" s="57"/>
      <c r="G286" s="62" t="s">
        <v>485</v>
      </c>
      <c r="H286" s="63"/>
      <c r="I286" s="63"/>
      <c r="J286" s="63"/>
      <c r="K286" s="63"/>
      <c r="L286" s="63"/>
      <c r="M286" s="63"/>
      <c r="N286" s="63"/>
      <c r="O286" s="63"/>
      <c r="P286" s="63"/>
      <c r="Q286" s="57"/>
    </row>
    <row r="287" spans="1:17" x14ac:dyDescent="0.3">
      <c r="A287" s="53"/>
      <c r="B287" s="53"/>
      <c r="C287" s="58"/>
      <c r="D287" s="59"/>
      <c r="E287" s="58"/>
      <c r="F287" s="59"/>
      <c r="G287" s="65"/>
      <c r="H287" s="66"/>
      <c r="I287" s="66"/>
      <c r="J287" s="66"/>
      <c r="K287" s="66"/>
      <c r="L287" s="66"/>
      <c r="M287" s="66"/>
      <c r="N287" s="66"/>
      <c r="O287" s="66"/>
      <c r="P287" s="66"/>
      <c r="Q287" s="59"/>
    </row>
    <row r="288" spans="1:17" x14ac:dyDescent="0.3">
      <c r="A288" s="53"/>
      <c r="B288" s="53"/>
      <c r="C288" s="58"/>
      <c r="D288" s="59"/>
      <c r="E288" s="58"/>
      <c r="F288" s="59"/>
      <c r="G288" s="65"/>
      <c r="H288" s="66"/>
      <c r="I288" s="66"/>
      <c r="J288" s="66"/>
      <c r="K288" s="66"/>
      <c r="L288" s="66"/>
      <c r="M288" s="66"/>
      <c r="N288" s="66"/>
      <c r="O288" s="66"/>
      <c r="P288" s="66"/>
      <c r="Q288" s="59"/>
    </row>
    <row r="289" spans="1:17" x14ac:dyDescent="0.3">
      <c r="A289" s="53"/>
      <c r="B289" s="53"/>
      <c r="C289" s="60"/>
      <c r="D289" s="61"/>
      <c r="E289" s="60"/>
      <c r="F289" s="61"/>
      <c r="G289" s="60"/>
      <c r="H289" s="64"/>
      <c r="I289" s="64"/>
      <c r="J289" s="64"/>
      <c r="K289" s="64"/>
      <c r="L289" s="64"/>
      <c r="M289" s="64"/>
      <c r="N289" s="64"/>
      <c r="O289" s="64"/>
      <c r="P289" s="64"/>
      <c r="Q289" s="61"/>
    </row>
    <row r="290" spans="1:17" x14ac:dyDescent="0.3">
      <c r="A290" s="53"/>
      <c r="B290" s="53"/>
      <c r="C290" s="53" t="s">
        <v>194</v>
      </c>
      <c r="D290" s="53"/>
      <c r="E290" s="54" t="s">
        <v>195</v>
      </c>
      <c r="F290" s="53"/>
      <c r="G290" s="53"/>
      <c r="H290" s="53"/>
      <c r="I290" s="53"/>
      <c r="J290" s="53"/>
      <c r="K290" s="53"/>
      <c r="L290" s="53"/>
      <c r="M290" s="53"/>
      <c r="N290" s="53"/>
      <c r="O290" s="53"/>
      <c r="P290" s="53"/>
      <c r="Q290" s="53"/>
    </row>
    <row r="291" spans="1:17" x14ac:dyDescent="0.3">
      <c r="A291" s="53"/>
      <c r="B291" s="53"/>
      <c r="C291" s="53"/>
      <c r="D291" s="53"/>
      <c r="E291" s="53"/>
      <c r="F291" s="53"/>
      <c r="G291" s="53"/>
      <c r="H291" s="53"/>
      <c r="I291" s="53"/>
      <c r="J291" s="53"/>
      <c r="K291" s="53"/>
      <c r="L291" s="53"/>
      <c r="M291" s="53"/>
      <c r="N291" s="53"/>
      <c r="O291" s="53"/>
      <c r="P291" s="53"/>
      <c r="Q291" s="53"/>
    </row>
    <row r="292" spans="1:17" x14ac:dyDescent="0.3">
      <c r="A292" s="53"/>
      <c r="B292" s="53"/>
      <c r="C292" s="53"/>
      <c r="D292" s="53"/>
      <c r="E292" s="53"/>
      <c r="F292" s="53"/>
      <c r="G292" s="53"/>
      <c r="H292" s="53"/>
      <c r="I292" s="53"/>
      <c r="J292" s="53"/>
      <c r="K292" s="53"/>
      <c r="L292" s="53"/>
      <c r="M292" s="53"/>
      <c r="N292" s="53"/>
      <c r="O292" s="53"/>
      <c r="P292" s="53"/>
      <c r="Q292" s="53"/>
    </row>
    <row r="293" spans="1:17" x14ac:dyDescent="0.3">
      <c r="A293" s="53"/>
      <c r="B293" s="53"/>
      <c r="C293" s="53"/>
      <c r="D293" s="53"/>
      <c r="E293" s="53"/>
      <c r="F293" s="53"/>
      <c r="G293" s="53"/>
      <c r="H293" s="53"/>
      <c r="I293" s="53"/>
      <c r="J293" s="53"/>
      <c r="K293" s="53"/>
      <c r="L293" s="53"/>
      <c r="M293" s="53"/>
      <c r="N293" s="53"/>
      <c r="O293" s="53"/>
      <c r="P293" s="53"/>
      <c r="Q293" s="53"/>
    </row>
    <row r="294" spans="1:17" x14ac:dyDescent="0.3">
      <c r="A294" s="53"/>
      <c r="B294" s="53"/>
      <c r="C294" s="53"/>
      <c r="D294" s="53"/>
      <c r="E294" s="53"/>
      <c r="F294" s="53"/>
      <c r="G294" s="53"/>
      <c r="H294" s="53"/>
      <c r="I294" s="53"/>
      <c r="J294" s="53"/>
      <c r="K294" s="53"/>
      <c r="L294" s="53"/>
      <c r="M294" s="53"/>
      <c r="N294" s="53"/>
      <c r="O294" s="53"/>
      <c r="P294" s="53"/>
      <c r="Q294" s="53"/>
    </row>
    <row r="295" spans="1:17" x14ac:dyDescent="0.3">
      <c r="A295" s="53"/>
      <c r="B295" s="53"/>
      <c r="C295" s="53"/>
      <c r="D295" s="53"/>
      <c r="E295" s="53"/>
      <c r="F295" s="53"/>
      <c r="G295" s="53"/>
      <c r="H295" s="53"/>
      <c r="I295" s="53"/>
      <c r="J295" s="53"/>
      <c r="K295" s="53"/>
      <c r="L295" s="53"/>
      <c r="M295" s="53"/>
      <c r="N295" s="53"/>
      <c r="O295" s="53"/>
      <c r="P295" s="53"/>
      <c r="Q295" s="53"/>
    </row>
    <row r="296" spans="1:17" x14ac:dyDescent="0.3">
      <c r="A296" s="53"/>
      <c r="B296" s="53"/>
      <c r="C296" s="53"/>
      <c r="D296" s="53"/>
      <c r="E296" s="53"/>
      <c r="F296" s="53"/>
      <c r="G296" s="53"/>
      <c r="H296" s="53"/>
      <c r="I296" s="53"/>
      <c r="J296" s="53"/>
      <c r="K296" s="53"/>
      <c r="L296" s="53"/>
      <c r="M296" s="53"/>
      <c r="N296" s="53"/>
      <c r="O296" s="53"/>
      <c r="P296" s="53"/>
      <c r="Q296" s="53"/>
    </row>
    <row r="297" spans="1:17" x14ac:dyDescent="0.3">
      <c r="A297" s="53"/>
      <c r="B297" s="53"/>
      <c r="C297" s="53"/>
      <c r="D297" s="53"/>
      <c r="E297" s="53"/>
      <c r="F297" s="53"/>
      <c r="G297" s="53"/>
      <c r="H297" s="53"/>
      <c r="I297" s="53"/>
      <c r="J297" s="53"/>
      <c r="K297" s="53"/>
      <c r="L297" s="53"/>
      <c r="M297" s="53"/>
      <c r="N297" s="53"/>
      <c r="O297" s="53"/>
      <c r="P297" s="53"/>
      <c r="Q297" s="53"/>
    </row>
    <row r="298" spans="1:17" x14ac:dyDescent="0.3">
      <c r="A298" s="53"/>
      <c r="B298" s="53"/>
      <c r="C298" s="53"/>
      <c r="D298" s="53"/>
      <c r="E298" s="53"/>
      <c r="F298" s="53"/>
      <c r="G298" s="53"/>
      <c r="H298" s="53"/>
      <c r="I298" s="53"/>
      <c r="J298" s="53"/>
      <c r="K298" s="53"/>
      <c r="L298" s="53"/>
      <c r="M298" s="53"/>
      <c r="N298" s="53"/>
      <c r="O298" s="53"/>
      <c r="P298" s="53"/>
      <c r="Q298" s="53"/>
    </row>
    <row r="299" spans="1:17" x14ac:dyDescent="0.3">
      <c r="A299" s="53"/>
      <c r="B299" s="53"/>
      <c r="C299" s="53"/>
      <c r="D299" s="53"/>
      <c r="E299" s="53"/>
      <c r="F299" s="53"/>
      <c r="G299" s="53"/>
      <c r="H299" s="53"/>
      <c r="I299" s="53"/>
      <c r="J299" s="53"/>
      <c r="K299" s="53"/>
      <c r="L299" s="53"/>
      <c r="M299" s="53"/>
      <c r="N299" s="53"/>
      <c r="O299" s="53"/>
      <c r="P299" s="53"/>
      <c r="Q299" s="53"/>
    </row>
    <row r="300" spans="1:17" x14ac:dyDescent="0.3">
      <c r="A300" s="53"/>
      <c r="B300" s="53"/>
      <c r="C300" s="53"/>
      <c r="D300" s="53"/>
      <c r="E300" s="53"/>
      <c r="F300" s="53"/>
      <c r="G300" s="53"/>
      <c r="H300" s="53"/>
      <c r="I300" s="53"/>
      <c r="J300" s="53"/>
      <c r="K300" s="53"/>
      <c r="L300" s="53"/>
      <c r="M300" s="53"/>
      <c r="N300" s="53"/>
      <c r="O300" s="53"/>
      <c r="P300" s="53"/>
      <c r="Q300" s="53"/>
    </row>
    <row r="301" spans="1:17" ht="13.5" customHeight="1" x14ac:dyDescent="0.3">
      <c r="A301" s="53"/>
      <c r="B301" s="53"/>
      <c r="C301" s="53"/>
      <c r="D301" s="53"/>
      <c r="E301" s="53"/>
      <c r="F301" s="53"/>
      <c r="G301" s="53"/>
      <c r="H301" s="53"/>
      <c r="I301" s="53"/>
      <c r="J301" s="53"/>
      <c r="K301" s="53"/>
      <c r="L301" s="53"/>
      <c r="M301" s="53"/>
      <c r="N301" s="53"/>
      <c r="O301" s="53"/>
      <c r="P301" s="53"/>
      <c r="Q301" s="53"/>
    </row>
    <row r="302" spans="1:17" x14ac:dyDescent="0.3">
      <c r="A302" s="53"/>
      <c r="B302" s="53"/>
      <c r="C302" s="53"/>
      <c r="D302" s="53"/>
      <c r="E302" s="53"/>
      <c r="F302" s="53"/>
      <c r="G302" s="53"/>
      <c r="H302" s="53"/>
      <c r="I302" s="53"/>
      <c r="J302" s="53"/>
      <c r="K302" s="53"/>
      <c r="L302" s="53"/>
      <c r="M302" s="53"/>
      <c r="N302" s="53"/>
      <c r="O302" s="53"/>
      <c r="P302" s="53"/>
      <c r="Q302" s="53"/>
    </row>
    <row r="303" spans="1:17" x14ac:dyDescent="0.3">
      <c r="A303" s="53"/>
      <c r="B303" s="53"/>
      <c r="C303" s="53" t="s">
        <v>196</v>
      </c>
      <c r="D303" s="53"/>
      <c r="E303" s="54" t="s">
        <v>197</v>
      </c>
      <c r="F303" s="53"/>
      <c r="G303" s="53"/>
      <c r="H303" s="53"/>
      <c r="I303" s="53"/>
      <c r="J303" s="53"/>
      <c r="K303" s="53"/>
      <c r="L303" s="53"/>
      <c r="M303" s="53"/>
      <c r="N303" s="53"/>
      <c r="O303" s="53"/>
      <c r="P303" s="53"/>
      <c r="Q303" s="53"/>
    </row>
    <row r="304" spans="1:17" x14ac:dyDescent="0.3">
      <c r="A304" s="53"/>
      <c r="B304" s="53"/>
      <c r="C304" s="53"/>
      <c r="D304" s="53"/>
      <c r="E304" s="53"/>
      <c r="F304" s="53"/>
      <c r="G304" s="53"/>
      <c r="H304" s="53"/>
      <c r="I304" s="53"/>
      <c r="J304" s="53"/>
      <c r="K304" s="53"/>
      <c r="L304" s="53"/>
      <c r="M304" s="53"/>
      <c r="N304" s="53"/>
      <c r="O304" s="53"/>
      <c r="P304" s="53"/>
      <c r="Q304" s="53"/>
    </row>
    <row r="305" spans="1:17" x14ac:dyDescent="0.3">
      <c r="A305" s="53"/>
      <c r="B305" s="53"/>
      <c r="C305" s="53"/>
      <c r="D305" s="53"/>
      <c r="E305" s="53"/>
      <c r="F305" s="53"/>
      <c r="G305" s="53"/>
      <c r="H305" s="53"/>
      <c r="I305" s="53"/>
      <c r="J305" s="53"/>
      <c r="K305" s="53"/>
      <c r="L305" s="53"/>
      <c r="M305" s="53"/>
      <c r="N305" s="53"/>
      <c r="O305" s="53"/>
      <c r="P305" s="53"/>
      <c r="Q305" s="53"/>
    </row>
    <row r="306" spans="1:17" x14ac:dyDescent="0.3">
      <c r="A306" s="53"/>
      <c r="B306" s="53"/>
      <c r="C306" s="53"/>
      <c r="D306" s="53"/>
      <c r="E306" s="53"/>
      <c r="F306" s="53"/>
      <c r="G306" s="53"/>
      <c r="H306" s="53"/>
      <c r="I306" s="53"/>
      <c r="J306" s="53"/>
      <c r="K306" s="53"/>
      <c r="L306" s="53"/>
      <c r="M306" s="53"/>
      <c r="N306" s="53"/>
      <c r="O306" s="53"/>
      <c r="P306" s="53"/>
      <c r="Q306" s="53"/>
    </row>
    <row r="307" spans="1:17" x14ac:dyDescent="0.3">
      <c r="A307" s="53"/>
      <c r="B307" s="53"/>
      <c r="C307" s="53"/>
      <c r="D307" s="53"/>
      <c r="E307" s="53"/>
      <c r="F307" s="53"/>
      <c r="G307" s="53"/>
      <c r="H307" s="53"/>
      <c r="I307" s="53"/>
      <c r="J307" s="53"/>
      <c r="K307" s="53"/>
      <c r="L307" s="53"/>
      <c r="M307" s="53"/>
      <c r="N307" s="53"/>
      <c r="O307" s="53"/>
      <c r="P307" s="53"/>
      <c r="Q307" s="53"/>
    </row>
    <row r="308" spans="1:17" x14ac:dyDescent="0.3">
      <c r="A308" s="53"/>
      <c r="B308" s="53"/>
      <c r="C308" s="56" t="s">
        <v>198</v>
      </c>
      <c r="D308" s="57"/>
      <c r="E308" s="9"/>
      <c r="F308" s="9"/>
      <c r="G308" s="9"/>
      <c r="H308" s="9"/>
      <c r="I308" s="9"/>
      <c r="J308" s="9"/>
      <c r="K308" s="9"/>
      <c r="L308" s="9"/>
      <c r="M308" s="9"/>
      <c r="N308" s="9"/>
      <c r="O308" s="9"/>
      <c r="P308" s="9"/>
      <c r="Q308" s="9"/>
    </row>
    <row r="309" spans="1:17" x14ac:dyDescent="0.3">
      <c r="A309" s="53"/>
      <c r="B309" s="53"/>
      <c r="C309" s="58"/>
      <c r="D309" s="59"/>
      <c r="E309" s="9"/>
      <c r="F309" s="9"/>
      <c r="G309" s="9"/>
      <c r="H309" s="9"/>
      <c r="I309" s="9"/>
      <c r="J309" s="9"/>
      <c r="K309" s="9"/>
      <c r="L309" s="9"/>
      <c r="M309" s="9"/>
      <c r="N309" s="9"/>
      <c r="O309" s="9"/>
      <c r="P309" s="9"/>
      <c r="Q309" s="9"/>
    </row>
    <row r="310" spans="1:17" x14ac:dyDescent="0.3">
      <c r="A310" s="53"/>
      <c r="B310" s="53"/>
      <c r="C310" s="58"/>
      <c r="D310" s="59"/>
      <c r="E310" s="9"/>
      <c r="F310" s="9"/>
      <c r="G310" s="9"/>
      <c r="H310" s="9"/>
      <c r="I310" s="9"/>
      <c r="J310" s="9"/>
      <c r="K310" s="9"/>
      <c r="L310" s="9"/>
      <c r="M310" s="9"/>
      <c r="N310" s="9"/>
      <c r="O310" s="9"/>
      <c r="P310" s="9"/>
      <c r="Q310" s="9"/>
    </row>
    <row r="311" spans="1:17" x14ac:dyDescent="0.3">
      <c r="A311" s="53"/>
      <c r="B311" s="53"/>
      <c r="C311" s="58"/>
      <c r="D311" s="59"/>
      <c r="E311" s="9"/>
      <c r="F311" s="9"/>
      <c r="G311" s="9"/>
      <c r="H311" s="9"/>
      <c r="I311" s="9"/>
      <c r="J311" s="9"/>
      <c r="K311" s="9"/>
      <c r="L311" s="9"/>
      <c r="M311" s="9"/>
      <c r="N311" s="9"/>
      <c r="O311" s="9"/>
      <c r="P311" s="9"/>
      <c r="Q311" s="9"/>
    </row>
    <row r="312" spans="1:17" x14ac:dyDescent="0.3">
      <c r="A312" s="53"/>
      <c r="B312" s="53"/>
      <c r="C312" s="58"/>
      <c r="D312" s="59"/>
      <c r="E312" s="9"/>
      <c r="F312" s="9"/>
      <c r="G312" s="9"/>
      <c r="H312" s="9"/>
      <c r="I312" s="9"/>
      <c r="J312" s="9"/>
      <c r="K312" s="9"/>
      <c r="L312" s="9"/>
      <c r="M312" s="9"/>
      <c r="N312" s="9"/>
      <c r="O312" s="9"/>
      <c r="P312" s="9"/>
      <c r="Q312" s="9"/>
    </row>
    <row r="313" spans="1:17" x14ac:dyDescent="0.3">
      <c r="A313" s="53"/>
      <c r="B313" s="53"/>
      <c r="C313" s="58"/>
      <c r="D313" s="59"/>
      <c r="E313" s="9"/>
      <c r="F313" s="9"/>
      <c r="G313" s="9"/>
      <c r="H313" s="9"/>
      <c r="I313" s="9"/>
      <c r="J313" s="9"/>
      <c r="K313" s="9"/>
      <c r="L313" s="9"/>
      <c r="M313" s="9"/>
      <c r="N313" s="9"/>
      <c r="O313" s="9"/>
      <c r="P313" s="9"/>
      <c r="Q313" s="9"/>
    </row>
    <row r="314" spans="1:17" x14ac:dyDescent="0.3">
      <c r="A314" s="53"/>
      <c r="B314" s="53"/>
      <c r="C314" s="58"/>
      <c r="D314" s="59"/>
      <c r="E314" s="9"/>
      <c r="F314" s="9"/>
      <c r="G314" s="9"/>
      <c r="H314" s="9"/>
      <c r="I314" s="9"/>
      <c r="J314" s="9"/>
      <c r="K314" s="9"/>
      <c r="L314" s="9"/>
      <c r="M314" s="9"/>
      <c r="N314" s="9"/>
      <c r="O314" s="9"/>
      <c r="P314" s="9"/>
      <c r="Q314" s="9"/>
    </row>
    <row r="315" spans="1:17" x14ac:dyDescent="0.3">
      <c r="A315" s="53"/>
      <c r="B315" s="53"/>
      <c r="C315" s="58"/>
      <c r="D315" s="59"/>
      <c r="E315" s="9"/>
      <c r="F315" s="9"/>
      <c r="G315" s="9"/>
      <c r="H315" s="9"/>
      <c r="I315" s="9"/>
      <c r="J315" s="9"/>
      <c r="K315" s="9"/>
      <c r="L315" s="9"/>
      <c r="M315" s="9"/>
      <c r="N315" s="9"/>
      <c r="O315" s="9"/>
      <c r="P315" s="9"/>
      <c r="Q315" s="9"/>
    </row>
    <row r="316" spans="1:17" x14ac:dyDescent="0.3">
      <c r="A316" s="53"/>
      <c r="B316" s="53"/>
      <c r="C316" s="58"/>
      <c r="D316" s="59"/>
      <c r="E316" s="9"/>
      <c r="F316" s="9"/>
      <c r="G316" s="9"/>
      <c r="H316" s="9"/>
      <c r="I316" s="9"/>
      <c r="J316" s="9"/>
      <c r="K316" s="9"/>
      <c r="L316" s="9"/>
      <c r="M316" s="9"/>
      <c r="N316" s="9"/>
      <c r="O316" s="9"/>
      <c r="P316" s="9"/>
      <c r="Q316" s="9"/>
    </row>
    <row r="317" spans="1:17" x14ac:dyDescent="0.3">
      <c r="A317" s="53"/>
      <c r="B317" s="53"/>
      <c r="C317" s="60"/>
      <c r="D317" s="61"/>
      <c r="E317" s="9"/>
      <c r="F317" s="9"/>
      <c r="G317" s="9"/>
      <c r="H317" s="9"/>
      <c r="I317" s="9"/>
      <c r="J317" s="9"/>
      <c r="K317" s="9"/>
      <c r="L317" s="9"/>
      <c r="M317" s="9"/>
      <c r="N317" s="9"/>
      <c r="O317" s="9"/>
      <c r="P317" s="9"/>
      <c r="Q317" s="9"/>
    </row>
  </sheetData>
  <mergeCells count="274">
    <mergeCell ref="T250:U250"/>
    <mergeCell ref="C278:D289"/>
    <mergeCell ref="E278:F280"/>
    <mergeCell ref="G278:Q280"/>
    <mergeCell ref="E281:F283"/>
    <mergeCell ref="G281:Q283"/>
    <mergeCell ref="N239:O239"/>
    <mergeCell ref="N240:O240"/>
    <mergeCell ref="N241:O241"/>
    <mergeCell ref="N242:O242"/>
    <mergeCell ref="N243:O243"/>
    <mergeCell ref="N244:O244"/>
    <mergeCell ref="C167:D277"/>
    <mergeCell ref="N237:O237"/>
    <mergeCell ref="N238:O238"/>
    <mergeCell ref="P238:Q238"/>
    <mergeCell ref="P239:Q239"/>
    <mergeCell ref="P240:Q240"/>
    <mergeCell ref="P241:Q241"/>
    <mergeCell ref="P242:Q242"/>
    <mergeCell ref="P243:Q243"/>
    <mergeCell ref="P244:Q244"/>
    <mergeCell ref="T248:U248"/>
    <mergeCell ref="T249:U249"/>
    <mergeCell ref="I163:Q163"/>
    <mergeCell ref="G164:H164"/>
    <mergeCell ref="I164:Q164"/>
    <mergeCell ref="G165:H165"/>
    <mergeCell ref="I165:Q165"/>
    <mergeCell ref="G162:H162"/>
    <mergeCell ref="I162:Q162"/>
    <mergeCell ref="P236:Q236"/>
    <mergeCell ref="P237:Q237"/>
    <mergeCell ref="I167:Q168"/>
    <mergeCell ref="G167:H172"/>
    <mergeCell ref="I169:L172"/>
    <mergeCell ref="M169:Q172"/>
    <mergeCell ref="G173:H180"/>
    <mergeCell ref="I173:Q180"/>
    <mergeCell ref="B52:B86"/>
    <mergeCell ref="B87:B91"/>
    <mergeCell ref="I157:Q158"/>
    <mergeCell ref="G157:H158"/>
    <mergeCell ref="G159:H159"/>
    <mergeCell ref="I159:Q159"/>
    <mergeCell ref="C87:H91"/>
    <mergeCell ref="J87:J91"/>
    <mergeCell ref="K87:Q87"/>
    <mergeCell ref="K88:Q88"/>
    <mergeCell ref="K89:Q89"/>
    <mergeCell ref="K90:Q90"/>
    <mergeCell ref="K91:Q91"/>
    <mergeCell ref="K81:Q81"/>
    <mergeCell ref="D84:H86"/>
    <mergeCell ref="K58:Q58"/>
    <mergeCell ref="K86:Q86"/>
    <mergeCell ref="D66:H76"/>
    <mergeCell ref="C66:C76"/>
    <mergeCell ref="K66:Q66"/>
    <mergeCell ref="K67:Q67"/>
    <mergeCell ref="K68:Q68"/>
    <mergeCell ref="K69:Q69"/>
    <mergeCell ref="E102:F103"/>
    <mergeCell ref="G160:H160"/>
    <mergeCell ref="I160:Q160"/>
    <mergeCell ref="G161:H161"/>
    <mergeCell ref="I161:Q161"/>
    <mergeCell ref="G166:H166"/>
    <mergeCell ref="I156:Q156"/>
    <mergeCell ref="I166:Q166"/>
    <mergeCell ref="G163:H163"/>
    <mergeCell ref="K71:Q71"/>
    <mergeCell ref="K72:Q72"/>
    <mergeCell ref="K73:Q73"/>
    <mergeCell ref="K74:Q74"/>
    <mergeCell ref="K75:Q75"/>
    <mergeCell ref="K76:Q76"/>
    <mergeCell ref="D77:H83"/>
    <mergeCell ref="G102:Q103"/>
    <mergeCell ref="E104:F106"/>
    <mergeCell ref="G104:Q106"/>
    <mergeCell ref="G107:H114"/>
    <mergeCell ref="E107:F124"/>
    <mergeCell ref="I107:Q114"/>
    <mergeCell ref="G115:H124"/>
    <mergeCell ref="I115:Q124"/>
    <mergeCell ref="E125:F134"/>
    <mergeCell ref="C77:C83"/>
    <mergeCell ref="K84:Q84"/>
    <mergeCell ref="C84:C86"/>
    <mergeCell ref="K85:Q85"/>
    <mergeCell ref="J79:J82"/>
    <mergeCell ref="K80:Q80"/>
    <mergeCell ref="K28:Q28"/>
    <mergeCell ref="K13:Q14"/>
    <mergeCell ref="J13:J14"/>
    <mergeCell ref="K15:Q15"/>
    <mergeCell ref="K45:Q45"/>
    <mergeCell ref="J44:J45"/>
    <mergeCell ref="K44:Q44"/>
    <mergeCell ref="K16:Q16"/>
    <mergeCell ref="K17:Q17"/>
    <mergeCell ref="K21:Q21"/>
    <mergeCell ref="J21:J23"/>
    <mergeCell ref="K22:Q22"/>
    <mergeCell ref="J16:J20"/>
    <mergeCell ref="K23:Q23"/>
    <mergeCell ref="K77:Q77"/>
    <mergeCell ref="K78:Q78"/>
    <mergeCell ref="J77:J78"/>
    <mergeCell ref="J24:J25"/>
    <mergeCell ref="K59:Q59"/>
    <mergeCell ref="K60:Q60"/>
    <mergeCell ref="K61:Q61"/>
    <mergeCell ref="I39:I40"/>
    <mergeCell ref="J34:J36"/>
    <mergeCell ref="K35:Q35"/>
    <mergeCell ref="K32:Q32"/>
    <mergeCell ref="K38:Q38"/>
    <mergeCell ref="K43:Q43"/>
    <mergeCell ref="K29:Q29"/>
    <mergeCell ref="K30:Q30"/>
    <mergeCell ref="K31:Q31"/>
    <mergeCell ref="K33:Q33"/>
    <mergeCell ref="K39:Q40"/>
    <mergeCell ref="K41:Q41"/>
    <mergeCell ref="K42:Q42"/>
    <mergeCell ref="J29:J33"/>
    <mergeCell ref="J37:J38"/>
    <mergeCell ref="K37:Q37"/>
    <mergeCell ref="K34:Q34"/>
    <mergeCell ref="K36:Q36"/>
    <mergeCell ref="A1:Q4"/>
    <mergeCell ref="C5:Q6"/>
    <mergeCell ref="C7:Q12"/>
    <mergeCell ref="I13:I14"/>
    <mergeCell ref="K18:Q18"/>
    <mergeCell ref="A5:B6"/>
    <mergeCell ref="A7:B12"/>
    <mergeCell ref="K19:Q19"/>
    <mergeCell ref="K20:Q20"/>
    <mergeCell ref="B13:B51"/>
    <mergeCell ref="D13:H25"/>
    <mergeCell ref="C13:C25"/>
    <mergeCell ref="D26:H38"/>
    <mergeCell ref="I26:I27"/>
    <mergeCell ref="J26:J27"/>
    <mergeCell ref="K26:Q27"/>
    <mergeCell ref="J46:J47"/>
    <mergeCell ref="K46:Q47"/>
    <mergeCell ref="K49:Q49"/>
    <mergeCell ref="K50:Q50"/>
    <mergeCell ref="K51:Q51"/>
    <mergeCell ref="A13:A91"/>
    <mergeCell ref="C26:C38"/>
    <mergeCell ref="J39:J40"/>
    <mergeCell ref="D46:H51"/>
    <mergeCell ref="C46:C51"/>
    <mergeCell ref="K83:Q83"/>
    <mergeCell ref="K25:Q25"/>
    <mergeCell ref="K24:Q24"/>
    <mergeCell ref="D39:H45"/>
    <mergeCell ref="C39:C45"/>
    <mergeCell ref="C96:D97"/>
    <mergeCell ref="E96:Q97"/>
    <mergeCell ref="J74:J76"/>
    <mergeCell ref="J66:J70"/>
    <mergeCell ref="K48:Q48"/>
    <mergeCell ref="I52:I53"/>
    <mergeCell ref="J52:J53"/>
    <mergeCell ref="K52:Q53"/>
    <mergeCell ref="C94:D95"/>
    <mergeCell ref="E94:Q95"/>
    <mergeCell ref="K64:Q64"/>
    <mergeCell ref="K65:Q65"/>
    <mergeCell ref="J54:J59"/>
    <mergeCell ref="J60:J62"/>
    <mergeCell ref="J63:J65"/>
    <mergeCell ref="K56:Q56"/>
    <mergeCell ref="K57:Q57"/>
    <mergeCell ref="A92:B317"/>
    <mergeCell ref="C308:D317"/>
    <mergeCell ref="K263:M265"/>
    <mergeCell ref="N263:O263"/>
    <mergeCell ref="N265:O265"/>
    <mergeCell ref="N264:O264"/>
    <mergeCell ref="P263:Q263"/>
    <mergeCell ref="P264:Q264"/>
    <mergeCell ref="P265:Q265"/>
    <mergeCell ref="I266:J268"/>
    <mergeCell ref="K266:M268"/>
    <mergeCell ref="N266:O266"/>
    <mergeCell ref="N267:O267"/>
    <mergeCell ref="N268:O268"/>
    <mergeCell ref="C98:D101"/>
    <mergeCell ref="E98:Q101"/>
    <mergeCell ref="G245:H251"/>
    <mergeCell ref="I245:Q251"/>
    <mergeCell ref="I230:Q232"/>
    <mergeCell ref="I233:J234"/>
    <mergeCell ref="K233:L234"/>
    <mergeCell ref="M233:N234"/>
    <mergeCell ref="C92:D93"/>
    <mergeCell ref="E92:Q93"/>
    <mergeCell ref="K63:Q63"/>
    <mergeCell ref="K55:Q55"/>
    <mergeCell ref="K54:Q54"/>
    <mergeCell ref="K62:Q62"/>
    <mergeCell ref="D52:H65"/>
    <mergeCell ref="C52:C65"/>
    <mergeCell ref="I46:I47"/>
    <mergeCell ref="C102:D166"/>
    <mergeCell ref="G125:Q134"/>
    <mergeCell ref="E135:F141"/>
    <mergeCell ref="G135:Q141"/>
    <mergeCell ref="E142:F147"/>
    <mergeCell ref="G142:Q147"/>
    <mergeCell ref="E148:F166"/>
    <mergeCell ref="G148:Q151"/>
    <mergeCell ref="G152:H152"/>
    <mergeCell ref="I152:Q152"/>
    <mergeCell ref="G153:H153"/>
    <mergeCell ref="I153:Q153"/>
    <mergeCell ref="G154:H154"/>
    <mergeCell ref="I154:Q154"/>
    <mergeCell ref="G155:H155"/>
    <mergeCell ref="I155:Q155"/>
    <mergeCell ref="G156:H156"/>
    <mergeCell ref="K70:Q70"/>
    <mergeCell ref="J71:J73"/>
    <mergeCell ref="K79:Q79"/>
    <mergeCell ref="I252:Q256"/>
    <mergeCell ref="I257:J258"/>
    <mergeCell ref="K257:M258"/>
    <mergeCell ref="N257:Q258"/>
    <mergeCell ref="G252:H268"/>
    <mergeCell ref="E252:F277"/>
    <mergeCell ref="G269:H277"/>
    <mergeCell ref="I269:Q277"/>
    <mergeCell ref="G181:H225"/>
    <mergeCell ref="I181:Q225"/>
    <mergeCell ref="G226:H229"/>
    <mergeCell ref="I226:Q229"/>
    <mergeCell ref="E167:F251"/>
    <mergeCell ref="O233:Q234"/>
    <mergeCell ref="I235:J238"/>
    <mergeCell ref="N235:O235"/>
    <mergeCell ref="P235:Q235"/>
    <mergeCell ref="G230:H244"/>
    <mergeCell ref="I239:J241"/>
    <mergeCell ref="I242:J244"/>
    <mergeCell ref="N236:O236"/>
    <mergeCell ref="C290:D302"/>
    <mergeCell ref="E290:Q302"/>
    <mergeCell ref="C303:D307"/>
    <mergeCell ref="E303:Q307"/>
    <mergeCell ref="I259:J262"/>
    <mergeCell ref="K259:M262"/>
    <mergeCell ref="N259:O259"/>
    <mergeCell ref="P259:Q259"/>
    <mergeCell ref="N260:O260"/>
    <mergeCell ref="N261:O261"/>
    <mergeCell ref="N262:O262"/>
    <mergeCell ref="P260:Q260"/>
    <mergeCell ref="P261:Q261"/>
    <mergeCell ref="P262:Q262"/>
    <mergeCell ref="I263:J265"/>
    <mergeCell ref="P266:Q266"/>
    <mergeCell ref="P267:Q267"/>
    <mergeCell ref="P268:Q268"/>
    <mergeCell ref="E286:F289"/>
    <mergeCell ref="E284:F285"/>
    <mergeCell ref="G284:Q285"/>
    <mergeCell ref="G286:Q289"/>
  </mergeCells>
  <phoneticPr fontId="1" type="noConversion"/>
  <conditionalFormatting sqref="I87:I91">
    <cfRule type="expression" dxfId="26" priority="7">
      <formula>$E87="特殊"</formula>
    </cfRule>
    <cfRule type="expression" dxfId="25" priority="8">
      <formula>$E87="稀有"</formula>
    </cfRule>
    <cfRule type="expression" dxfId="24" priority="9">
      <formula>$E87="罕见"</formula>
    </cfRule>
    <cfRule type="expression" dxfId="23" priority="10">
      <formula>$E87="普通"</formula>
    </cfRule>
    <cfRule type="expression" dxfId="22" priority="11">
      <formula>$E87="初始"</formula>
    </cfRule>
  </conditionalFormatting>
  <conditionalFormatting sqref="I87:Q91">
    <cfRule type="expression" dxfId="21" priority="1">
      <formula>$B$87="效果牌"</formula>
    </cfRule>
  </conditionalFormatting>
  <conditionalFormatting sqref="K87:K91">
    <cfRule type="expression" dxfId="20" priority="2">
      <formula>$E87="特殊"</formula>
    </cfRule>
    <cfRule type="expression" dxfId="19" priority="3">
      <formula>$E87="稀有"</formula>
    </cfRule>
    <cfRule type="expression" dxfId="18" priority="4">
      <formula>$E87="罕见"</formula>
    </cfRule>
    <cfRule type="expression" dxfId="17" priority="5">
      <formula>$E87="普通"</formula>
    </cfRule>
    <cfRule type="expression" dxfId="16" priority="6">
      <formula>$E87="初始"</formula>
    </cfRule>
  </conditionalFormatting>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566C-F2CD-4682-BCB3-CAA5B32C4555}">
  <dimension ref="A1:G27"/>
  <sheetViews>
    <sheetView topLeftCell="E13" zoomScale="115" zoomScaleNormal="115" workbookViewId="0">
      <selection activeCell="G19" sqref="G19"/>
    </sheetView>
  </sheetViews>
  <sheetFormatPr defaultRowHeight="14" x14ac:dyDescent="0.3"/>
  <cols>
    <col min="1" max="1" width="6" bestFit="1" customWidth="1"/>
    <col min="2" max="2" width="14.9140625" customWidth="1"/>
    <col min="3" max="3" width="10.75" bestFit="1" customWidth="1"/>
    <col min="4" max="4" width="12" bestFit="1" customWidth="1"/>
    <col min="5" max="5" width="74.58203125" customWidth="1"/>
    <col min="6" max="6" width="12.4140625" customWidth="1"/>
    <col min="7" max="7" width="13.6640625" customWidth="1"/>
    <col min="8" max="8" width="14.75" customWidth="1"/>
    <col min="9" max="9" width="10.75" bestFit="1" customWidth="1"/>
    <col min="10" max="10" width="7.1640625" bestFit="1" customWidth="1"/>
    <col min="11" max="11" width="6.6640625" bestFit="1" customWidth="1"/>
    <col min="12" max="12" width="9.9140625" bestFit="1" customWidth="1"/>
  </cols>
  <sheetData>
    <row r="1" spans="1:7" ht="47" customHeight="1" x14ac:dyDescent="0.3">
      <c r="A1" s="26" t="s">
        <v>286</v>
      </c>
      <c r="B1" s="27" t="s">
        <v>407</v>
      </c>
      <c r="C1" s="27" t="s">
        <v>420</v>
      </c>
      <c r="D1" s="27" t="s">
        <v>418</v>
      </c>
      <c r="E1" s="27" t="s">
        <v>294</v>
      </c>
      <c r="F1" s="27" t="s">
        <v>424</v>
      </c>
      <c r="G1" s="27" t="s">
        <v>427</v>
      </c>
    </row>
    <row r="2" spans="1:7" x14ac:dyDescent="0.3">
      <c r="A2" s="17" t="s">
        <v>274</v>
      </c>
      <c r="B2" s="17" t="s">
        <v>275</v>
      </c>
      <c r="C2" s="17" t="s">
        <v>419</v>
      </c>
      <c r="D2" s="17" t="s">
        <v>423</v>
      </c>
      <c r="E2" s="17" t="s">
        <v>285</v>
      </c>
      <c r="F2" s="17" t="s">
        <v>425</v>
      </c>
      <c r="G2" s="17" t="s">
        <v>431</v>
      </c>
    </row>
    <row r="3" spans="1:7" x14ac:dyDescent="0.3">
      <c r="A3" s="17" t="s">
        <v>298</v>
      </c>
      <c r="B3" s="17" t="s">
        <v>299</v>
      </c>
      <c r="C3" s="17" t="s">
        <v>299</v>
      </c>
      <c r="D3" s="17" t="s">
        <v>298</v>
      </c>
      <c r="E3" s="17" t="s">
        <v>299</v>
      </c>
      <c r="F3" s="17" t="s">
        <v>299</v>
      </c>
      <c r="G3" s="17" t="s">
        <v>299</v>
      </c>
    </row>
    <row r="4" spans="1:7" ht="14" customHeight="1" x14ac:dyDescent="0.3">
      <c r="A4" s="48">
        <v>1</v>
      </c>
      <c r="B4" s="48" t="s">
        <v>408</v>
      </c>
      <c r="C4" s="48" t="s">
        <v>421</v>
      </c>
      <c r="D4" s="48">
        <v>0</v>
      </c>
      <c r="E4" s="49" t="s">
        <v>435</v>
      </c>
      <c r="F4" s="48" t="s">
        <v>426</v>
      </c>
      <c r="G4" s="48" t="s">
        <v>428</v>
      </c>
    </row>
    <row r="5" spans="1:7" x14ac:dyDescent="0.3">
      <c r="A5" s="48">
        <v>2</v>
      </c>
      <c r="B5" s="48" t="s">
        <v>409</v>
      </c>
      <c r="C5" s="48" t="s">
        <v>421</v>
      </c>
      <c r="D5" s="48">
        <v>0</v>
      </c>
      <c r="E5" s="49" t="s">
        <v>436</v>
      </c>
      <c r="F5" s="48" t="s">
        <v>426</v>
      </c>
      <c r="G5" s="48" t="s">
        <v>428</v>
      </c>
    </row>
    <row r="6" spans="1:7" x14ac:dyDescent="0.3">
      <c r="A6" s="48">
        <v>3</v>
      </c>
      <c r="B6" s="48" t="s">
        <v>410</v>
      </c>
      <c r="C6" s="48" t="s">
        <v>421</v>
      </c>
      <c r="D6" s="48">
        <v>0</v>
      </c>
      <c r="E6" s="49" t="s">
        <v>437</v>
      </c>
      <c r="F6" s="48" t="s">
        <v>426</v>
      </c>
      <c r="G6" s="48" t="s">
        <v>428</v>
      </c>
    </row>
    <row r="7" spans="1:7" x14ac:dyDescent="0.3">
      <c r="A7" s="48">
        <v>4</v>
      </c>
      <c r="B7" s="48" t="s">
        <v>411</v>
      </c>
      <c r="C7" s="48" t="s">
        <v>421</v>
      </c>
      <c r="D7" s="48">
        <v>0</v>
      </c>
      <c r="E7" s="49" t="s">
        <v>438</v>
      </c>
      <c r="F7" s="48" t="s">
        <v>426</v>
      </c>
      <c r="G7" s="48" t="s">
        <v>428</v>
      </c>
    </row>
    <row r="8" spans="1:7" x14ac:dyDescent="0.3">
      <c r="A8" s="48">
        <v>5</v>
      </c>
      <c r="B8" s="48" t="s">
        <v>412</v>
      </c>
      <c r="C8" s="48" t="s">
        <v>422</v>
      </c>
      <c r="D8" s="48">
        <v>0</v>
      </c>
      <c r="E8" s="49" t="s">
        <v>439</v>
      </c>
      <c r="F8" s="48" t="s">
        <v>426</v>
      </c>
      <c r="G8" s="48" t="s">
        <v>429</v>
      </c>
    </row>
    <row r="9" spans="1:7" ht="14" customHeight="1" x14ac:dyDescent="0.3">
      <c r="A9" s="48">
        <v>6</v>
      </c>
      <c r="B9" s="48" t="s">
        <v>413</v>
      </c>
      <c r="C9" s="48" t="s">
        <v>422</v>
      </c>
      <c r="D9" s="48">
        <v>0</v>
      </c>
      <c r="E9" s="49" t="s">
        <v>440</v>
      </c>
      <c r="F9" s="48" t="s">
        <v>426</v>
      </c>
      <c r="G9" s="48" t="s">
        <v>429</v>
      </c>
    </row>
    <row r="10" spans="1:7" x14ac:dyDescent="0.3">
      <c r="A10" s="48">
        <v>7</v>
      </c>
      <c r="B10" s="48" t="s">
        <v>414</v>
      </c>
      <c r="C10" s="48" t="s">
        <v>422</v>
      </c>
      <c r="D10" s="48">
        <v>0</v>
      </c>
      <c r="E10" s="49" t="s">
        <v>441</v>
      </c>
      <c r="F10" s="48" t="s">
        <v>426</v>
      </c>
      <c r="G10" s="48" t="s">
        <v>429</v>
      </c>
    </row>
    <row r="11" spans="1:7" x14ac:dyDescent="0.3">
      <c r="A11" s="48">
        <v>8</v>
      </c>
      <c r="B11" s="48" t="s">
        <v>415</v>
      </c>
      <c r="C11" s="48" t="s">
        <v>422</v>
      </c>
      <c r="D11" s="48">
        <v>0</v>
      </c>
      <c r="E11" s="49" t="s">
        <v>442</v>
      </c>
      <c r="F11" s="48" t="s">
        <v>426</v>
      </c>
      <c r="G11" s="48" t="s">
        <v>429</v>
      </c>
    </row>
    <row r="12" spans="1:7" x14ac:dyDescent="0.3">
      <c r="A12" s="48">
        <v>9</v>
      </c>
      <c r="B12" s="48" t="s">
        <v>530</v>
      </c>
      <c r="C12" s="48" t="s">
        <v>421</v>
      </c>
      <c r="D12" s="48">
        <v>0</v>
      </c>
      <c r="E12" s="49" t="s">
        <v>443</v>
      </c>
      <c r="F12" s="48" t="s">
        <v>434</v>
      </c>
      <c r="G12" s="48" t="s">
        <v>429</v>
      </c>
    </row>
    <row r="13" spans="1:7" x14ac:dyDescent="0.3">
      <c r="A13" s="48">
        <v>10</v>
      </c>
      <c r="B13" s="48" t="s">
        <v>80</v>
      </c>
      <c r="C13" s="48" t="s">
        <v>529</v>
      </c>
      <c r="D13" s="48">
        <v>0</v>
      </c>
      <c r="E13" s="49" t="s">
        <v>444</v>
      </c>
      <c r="F13" s="48" t="s">
        <v>434</v>
      </c>
      <c r="G13" s="48" t="s">
        <v>429</v>
      </c>
    </row>
    <row r="14" spans="1:7" x14ac:dyDescent="0.3">
      <c r="A14" s="48">
        <v>11</v>
      </c>
      <c r="B14" s="48" t="s">
        <v>531</v>
      </c>
      <c r="C14" s="48" t="s">
        <v>421</v>
      </c>
      <c r="D14" s="48">
        <v>0</v>
      </c>
      <c r="E14" s="49" t="s">
        <v>445</v>
      </c>
      <c r="F14" s="48" t="s">
        <v>434</v>
      </c>
      <c r="G14" s="48" t="s">
        <v>429</v>
      </c>
    </row>
    <row r="15" spans="1:7" ht="14" customHeight="1" x14ac:dyDescent="0.3">
      <c r="A15" s="48">
        <v>12</v>
      </c>
      <c r="B15" s="48" t="s">
        <v>532</v>
      </c>
      <c r="C15" s="48" t="s">
        <v>421</v>
      </c>
      <c r="D15" s="48">
        <v>0</v>
      </c>
      <c r="E15" s="49" t="s">
        <v>446</v>
      </c>
      <c r="F15" s="48" t="s">
        <v>434</v>
      </c>
      <c r="G15" s="48" t="s">
        <v>429</v>
      </c>
    </row>
    <row r="16" spans="1:7" x14ac:dyDescent="0.3">
      <c r="A16" s="23">
        <v>13</v>
      </c>
      <c r="B16" s="23" t="s">
        <v>95</v>
      </c>
      <c r="C16" s="23" t="s">
        <v>421</v>
      </c>
      <c r="D16" s="23">
        <v>0</v>
      </c>
      <c r="E16" s="23" t="s">
        <v>381</v>
      </c>
      <c r="F16" s="23" t="s">
        <v>432</v>
      </c>
      <c r="G16" s="23" t="s">
        <v>429</v>
      </c>
    </row>
    <row r="17" spans="1:7" x14ac:dyDescent="0.3">
      <c r="A17" s="17">
        <v>14</v>
      </c>
      <c r="B17" s="17" t="s">
        <v>147</v>
      </c>
      <c r="C17" s="17" t="s">
        <v>422</v>
      </c>
      <c r="D17" s="17">
        <v>0</v>
      </c>
      <c r="E17" s="17" t="s">
        <v>379</v>
      </c>
      <c r="F17" s="17" t="s">
        <v>432</v>
      </c>
      <c r="G17" s="17" t="s">
        <v>428</v>
      </c>
    </row>
    <row r="18" spans="1:7" ht="28" x14ac:dyDescent="0.3">
      <c r="A18" s="29">
        <v>15</v>
      </c>
      <c r="B18" s="29" t="s">
        <v>260</v>
      </c>
      <c r="C18" s="29" t="s">
        <v>422</v>
      </c>
      <c r="D18" s="29">
        <v>0</v>
      </c>
      <c r="E18" s="50" t="s">
        <v>382</v>
      </c>
      <c r="F18" s="29" t="s">
        <v>432</v>
      </c>
      <c r="G18" s="29" t="s">
        <v>429</v>
      </c>
    </row>
    <row r="19" spans="1:7" x14ac:dyDescent="0.3">
      <c r="A19" s="29">
        <v>16</v>
      </c>
      <c r="B19" s="29" t="s">
        <v>369</v>
      </c>
      <c r="C19" s="29" t="s">
        <v>421</v>
      </c>
      <c r="D19" s="29">
        <v>0</v>
      </c>
      <c r="E19" s="29" t="s">
        <v>384</v>
      </c>
      <c r="F19" s="29" t="s">
        <v>433</v>
      </c>
      <c r="G19" s="29" t="s">
        <v>428</v>
      </c>
    </row>
    <row r="20" spans="1:7" x14ac:dyDescent="0.3">
      <c r="A20" s="29">
        <v>17</v>
      </c>
      <c r="B20" s="29" t="s">
        <v>385</v>
      </c>
      <c r="C20" s="29" t="s">
        <v>421</v>
      </c>
      <c r="D20" s="29">
        <v>0</v>
      </c>
      <c r="E20" s="29" t="s">
        <v>386</v>
      </c>
      <c r="F20" s="29" t="s">
        <v>432</v>
      </c>
      <c r="G20" s="29" t="s">
        <v>430</v>
      </c>
    </row>
    <row r="21" spans="1:7" x14ac:dyDescent="0.3">
      <c r="A21" s="47">
        <v>18</v>
      </c>
      <c r="B21" s="47" t="s">
        <v>259</v>
      </c>
      <c r="C21" s="47" t="s">
        <v>421</v>
      </c>
      <c r="D21" s="47">
        <v>0</v>
      </c>
      <c r="E21" s="47" t="s">
        <v>387</v>
      </c>
      <c r="F21" s="47" t="s">
        <v>426</v>
      </c>
      <c r="G21" s="47" t="s">
        <v>428</v>
      </c>
    </row>
    <row r="22" spans="1:7" x14ac:dyDescent="0.3">
      <c r="A22" s="47">
        <v>19</v>
      </c>
      <c r="B22" s="47" t="s">
        <v>98</v>
      </c>
      <c r="C22" s="47" t="s">
        <v>422</v>
      </c>
      <c r="D22" s="47">
        <v>0</v>
      </c>
      <c r="E22" s="47" t="s">
        <v>397</v>
      </c>
      <c r="F22" s="47" t="s">
        <v>426</v>
      </c>
      <c r="G22" s="47" t="s">
        <v>429</v>
      </c>
    </row>
    <row r="23" spans="1:7" x14ac:dyDescent="0.3">
      <c r="A23" s="47">
        <v>20</v>
      </c>
      <c r="B23" s="47" t="s">
        <v>267</v>
      </c>
      <c r="C23" s="47" t="s">
        <v>422</v>
      </c>
      <c r="D23" s="47">
        <v>0</v>
      </c>
      <c r="E23" s="22" t="s">
        <v>390</v>
      </c>
      <c r="F23" s="47" t="s">
        <v>426</v>
      </c>
      <c r="G23" s="47" t="s">
        <v>429</v>
      </c>
    </row>
    <row r="24" spans="1:7" x14ac:dyDescent="0.3">
      <c r="A24" s="47">
        <v>21</v>
      </c>
      <c r="B24" s="47" t="s">
        <v>112</v>
      </c>
      <c r="C24" s="47" t="s">
        <v>422</v>
      </c>
      <c r="D24" s="47">
        <v>0</v>
      </c>
      <c r="E24" s="47" t="s">
        <v>395</v>
      </c>
      <c r="F24" s="47" t="s">
        <v>434</v>
      </c>
      <c r="G24" s="47" t="s">
        <v>429</v>
      </c>
    </row>
    <row r="25" spans="1:7" x14ac:dyDescent="0.3">
      <c r="A25" s="47">
        <v>22</v>
      </c>
      <c r="B25" s="47" t="s">
        <v>81</v>
      </c>
      <c r="C25" s="47" t="s">
        <v>421</v>
      </c>
      <c r="D25" s="47">
        <v>0</v>
      </c>
      <c r="E25" s="47" t="s">
        <v>396</v>
      </c>
      <c r="F25" s="47" t="s">
        <v>426</v>
      </c>
      <c r="G25" s="47" t="s">
        <v>428</v>
      </c>
    </row>
    <row r="26" spans="1:7" x14ac:dyDescent="0.3">
      <c r="A26" s="23">
        <v>23</v>
      </c>
      <c r="B26" s="23" t="s">
        <v>388</v>
      </c>
      <c r="C26" s="23" t="s">
        <v>421</v>
      </c>
      <c r="D26" s="23">
        <v>0</v>
      </c>
      <c r="E26" s="23" t="s">
        <v>389</v>
      </c>
      <c r="F26" s="23" t="s">
        <v>426</v>
      </c>
      <c r="G26" s="23" t="s">
        <v>430</v>
      </c>
    </row>
    <row r="27" spans="1:7" x14ac:dyDescent="0.3">
      <c r="B27" s="144" t="s">
        <v>519</v>
      </c>
      <c r="C27" s="145"/>
      <c r="D27" s="145"/>
      <c r="E27" s="145"/>
    </row>
  </sheetData>
  <mergeCells count="1">
    <mergeCell ref="B27:E27"/>
  </mergeCells>
  <phoneticPr fontId="1" type="noConversion"/>
  <dataValidations count="3">
    <dataValidation type="list" allowBlank="1" showInputMessage="1" showErrorMessage="1" sqref="C4:C26 C28:C1048576" xr:uid="{E370B596-4E5F-46B5-AEDB-4F8615909158}">
      <formula1>"可叠加,不可叠加"</formula1>
    </dataValidation>
    <dataValidation type="list" allowBlank="1" showInputMessage="1" showErrorMessage="1" sqref="F4:F1048576" xr:uid="{44F532FB-7640-489F-976D-7C8AD10D397D}">
      <formula1>"出牌响应,回合开始响应,回合结束响应,受伤响应"</formula1>
    </dataValidation>
    <dataValidation type="list" allowBlank="1" showInputMessage="1" showErrorMessage="1" sqref="G4:G1048576" xr:uid="{C0378601-FA48-4354-BCCD-0EE8589F539E}">
      <formula1>"层数减少,不变化,清零"</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5617-0F67-4C2A-A09F-5A47B6ED1D26}">
  <dimension ref="A1:S160"/>
  <sheetViews>
    <sheetView topLeftCell="A133" zoomScale="70" zoomScaleNormal="70" workbookViewId="0">
      <selection activeCell="T135" sqref="T135"/>
    </sheetView>
  </sheetViews>
  <sheetFormatPr defaultRowHeight="14" x14ac:dyDescent="0.3"/>
  <sheetData>
    <row r="1" spans="1:19" ht="14" customHeight="1" x14ac:dyDescent="0.3">
      <c r="A1" s="150" t="s">
        <v>517</v>
      </c>
      <c r="B1" s="150"/>
      <c r="C1" s="150"/>
      <c r="D1" s="150"/>
      <c r="E1" s="150"/>
      <c r="F1" s="150"/>
      <c r="G1" s="150"/>
      <c r="H1" s="150"/>
      <c r="I1" s="150"/>
      <c r="J1" s="150"/>
      <c r="K1" s="150"/>
      <c r="L1" s="150"/>
      <c r="M1" s="150"/>
      <c r="N1" s="150"/>
      <c r="O1" s="150"/>
      <c r="P1" s="150"/>
      <c r="Q1" s="150"/>
      <c r="R1" s="150"/>
      <c r="S1" s="150"/>
    </row>
    <row r="2" spans="1:19" ht="14" customHeight="1" x14ac:dyDescent="0.3">
      <c r="A2" s="150"/>
      <c r="B2" s="150"/>
      <c r="C2" s="150"/>
      <c r="D2" s="150"/>
      <c r="E2" s="150"/>
      <c r="F2" s="150"/>
      <c r="G2" s="150"/>
      <c r="H2" s="150"/>
      <c r="I2" s="150"/>
      <c r="J2" s="150"/>
      <c r="K2" s="150"/>
      <c r="L2" s="150"/>
      <c r="M2" s="150"/>
      <c r="N2" s="150"/>
      <c r="O2" s="150"/>
      <c r="P2" s="150"/>
      <c r="Q2" s="150"/>
      <c r="R2" s="150"/>
      <c r="S2" s="150"/>
    </row>
    <row r="3" spans="1:19" ht="14" customHeight="1" x14ac:dyDescent="0.3">
      <c r="A3" s="150"/>
      <c r="B3" s="150"/>
      <c r="C3" s="150"/>
      <c r="D3" s="150"/>
      <c r="E3" s="150"/>
      <c r="F3" s="150"/>
      <c r="G3" s="150"/>
      <c r="H3" s="150"/>
      <c r="I3" s="150"/>
      <c r="J3" s="150"/>
      <c r="K3" s="150"/>
      <c r="L3" s="150"/>
      <c r="M3" s="150"/>
      <c r="N3" s="150"/>
      <c r="O3" s="150"/>
      <c r="P3" s="150"/>
      <c r="Q3" s="150"/>
      <c r="R3" s="150"/>
      <c r="S3" s="150"/>
    </row>
    <row r="4" spans="1:19" ht="14" customHeight="1" x14ac:dyDescent="0.3">
      <c r="A4" s="150"/>
      <c r="B4" s="150"/>
      <c r="C4" s="150"/>
      <c r="D4" s="150"/>
      <c r="E4" s="150"/>
      <c r="F4" s="150"/>
      <c r="G4" s="150"/>
      <c r="H4" s="150"/>
      <c r="I4" s="150"/>
      <c r="J4" s="150"/>
      <c r="K4" s="150"/>
      <c r="L4" s="150"/>
      <c r="M4" s="150"/>
      <c r="N4" s="150"/>
      <c r="O4" s="150"/>
      <c r="P4" s="150"/>
      <c r="Q4" s="150"/>
      <c r="R4" s="150"/>
      <c r="S4" s="150"/>
    </row>
    <row r="5" spans="1:19" ht="319.5" customHeight="1" x14ac:dyDescent="0.3">
      <c r="A5" s="54" t="s">
        <v>518</v>
      </c>
      <c r="B5" s="146"/>
      <c r="C5" s="146"/>
      <c r="D5" s="146"/>
      <c r="E5" s="146"/>
      <c r="F5" s="146"/>
      <c r="G5" s="146"/>
      <c r="H5" s="146"/>
      <c r="I5" s="146"/>
      <c r="J5" s="146"/>
      <c r="K5" s="146"/>
      <c r="L5" s="146"/>
      <c r="M5" s="146"/>
      <c r="N5" s="146"/>
      <c r="O5" s="146"/>
      <c r="P5" s="146"/>
      <c r="Q5" s="146"/>
      <c r="R5" s="146"/>
      <c r="S5" s="146"/>
    </row>
    <row r="6" spans="1:19" x14ac:dyDescent="0.3">
      <c r="A6" s="54"/>
      <c r="B6" s="54" t="s">
        <v>520</v>
      </c>
      <c r="C6" s="53"/>
      <c r="D6" s="53"/>
      <c r="E6" s="53"/>
      <c r="F6" s="53"/>
      <c r="G6" s="53"/>
      <c r="H6" s="53"/>
      <c r="I6" s="53"/>
      <c r="J6" s="53"/>
      <c r="K6" s="53"/>
      <c r="L6" s="53"/>
      <c r="M6" s="53"/>
      <c r="N6" s="53"/>
      <c r="O6" s="53"/>
      <c r="P6" s="53"/>
      <c r="Q6" s="53"/>
      <c r="R6" s="53"/>
      <c r="S6" s="53"/>
    </row>
    <row r="7" spans="1:19" x14ac:dyDescent="0.3">
      <c r="A7" s="54"/>
      <c r="B7" s="53"/>
      <c r="C7" s="53"/>
      <c r="D7" s="53"/>
      <c r="E7" s="53"/>
      <c r="F7" s="53"/>
      <c r="G7" s="53"/>
      <c r="H7" s="53"/>
      <c r="I7" s="53"/>
      <c r="J7" s="53"/>
      <c r="K7" s="53"/>
      <c r="L7" s="53"/>
      <c r="M7" s="53"/>
      <c r="N7" s="53"/>
      <c r="O7" s="53"/>
      <c r="P7" s="53"/>
      <c r="Q7" s="53"/>
      <c r="R7" s="53"/>
      <c r="S7" s="53"/>
    </row>
    <row r="8" spans="1:19" ht="14" customHeight="1" x14ac:dyDescent="0.3">
      <c r="A8" s="54" t="s">
        <v>521</v>
      </c>
      <c r="B8" s="146"/>
      <c r="C8" s="146"/>
      <c r="D8" s="146"/>
      <c r="E8" s="146"/>
      <c r="F8" s="146"/>
      <c r="G8" s="146"/>
      <c r="H8" s="146"/>
      <c r="I8" s="146"/>
      <c r="J8" s="146"/>
      <c r="K8" s="146"/>
      <c r="L8" s="146"/>
      <c r="M8" s="146"/>
      <c r="N8" s="146"/>
      <c r="O8" s="146"/>
      <c r="P8" s="146"/>
      <c r="Q8" s="146"/>
      <c r="R8" s="146"/>
      <c r="S8" s="146"/>
    </row>
    <row r="9" spans="1:19" x14ac:dyDescent="0.3">
      <c r="A9" s="54"/>
      <c r="B9" s="146"/>
      <c r="C9" s="146"/>
      <c r="D9" s="146"/>
      <c r="E9" s="146"/>
      <c r="F9" s="146"/>
      <c r="G9" s="146"/>
      <c r="H9" s="146"/>
      <c r="I9" s="146"/>
      <c r="J9" s="146"/>
      <c r="K9" s="146"/>
      <c r="L9" s="146"/>
      <c r="M9" s="146"/>
      <c r="N9" s="146"/>
      <c r="O9" s="146"/>
      <c r="P9" s="146"/>
      <c r="Q9" s="146"/>
      <c r="R9" s="146"/>
      <c r="S9" s="146"/>
    </row>
    <row r="10" spans="1:19" x14ac:dyDescent="0.3">
      <c r="A10" s="54"/>
      <c r="B10" s="146"/>
      <c r="C10" s="146"/>
      <c r="D10" s="146"/>
      <c r="E10" s="146"/>
      <c r="F10" s="146"/>
      <c r="G10" s="146"/>
      <c r="H10" s="146"/>
      <c r="I10" s="146"/>
      <c r="J10" s="146"/>
      <c r="K10" s="146"/>
      <c r="L10" s="146"/>
      <c r="M10" s="146"/>
      <c r="N10" s="146"/>
      <c r="O10" s="146"/>
      <c r="P10" s="146"/>
      <c r="Q10" s="146"/>
      <c r="R10" s="146"/>
      <c r="S10" s="146"/>
    </row>
    <row r="11" spans="1:19" x14ac:dyDescent="0.3">
      <c r="A11" s="54"/>
      <c r="B11" s="146"/>
      <c r="C11" s="146"/>
      <c r="D11" s="146"/>
      <c r="E11" s="146"/>
      <c r="F11" s="146"/>
      <c r="G11" s="146"/>
      <c r="H11" s="146"/>
      <c r="I11" s="146"/>
      <c r="J11" s="146"/>
      <c r="K11" s="146"/>
      <c r="L11" s="146"/>
      <c r="M11" s="146"/>
      <c r="N11" s="146"/>
      <c r="O11" s="146"/>
      <c r="P11" s="146"/>
      <c r="Q11" s="146"/>
      <c r="R11" s="146"/>
      <c r="S11" s="146"/>
    </row>
    <row r="12" spans="1:19" x14ac:dyDescent="0.3">
      <c r="A12" s="54"/>
      <c r="B12" s="146"/>
      <c r="C12" s="146"/>
      <c r="D12" s="146"/>
      <c r="E12" s="146"/>
      <c r="F12" s="146"/>
      <c r="G12" s="146"/>
      <c r="H12" s="146"/>
      <c r="I12" s="146"/>
      <c r="J12" s="146"/>
      <c r="K12" s="146"/>
      <c r="L12" s="146"/>
      <c r="M12" s="146"/>
      <c r="N12" s="146"/>
      <c r="O12" s="146"/>
      <c r="P12" s="146"/>
      <c r="Q12" s="146"/>
      <c r="R12" s="146"/>
      <c r="S12" s="146"/>
    </row>
    <row r="13" spans="1:19" x14ac:dyDescent="0.3">
      <c r="A13" s="54"/>
      <c r="B13" s="146"/>
      <c r="C13" s="146"/>
      <c r="D13" s="146"/>
      <c r="E13" s="146"/>
      <c r="F13" s="146"/>
      <c r="G13" s="146"/>
      <c r="H13" s="146"/>
      <c r="I13" s="146"/>
      <c r="J13" s="146"/>
      <c r="K13" s="146"/>
      <c r="L13" s="146"/>
      <c r="M13" s="146"/>
      <c r="N13" s="146"/>
      <c r="O13" s="146"/>
      <c r="P13" s="146"/>
      <c r="Q13" s="146"/>
      <c r="R13" s="146"/>
      <c r="S13" s="146"/>
    </row>
    <row r="14" spans="1:19" x14ac:dyDescent="0.3">
      <c r="A14" s="54"/>
      <c r="B14" s="146"/>
      <c r="C14" s="146"/>
      <c r="D14" s="146"/>
      <c r="E14" s="146"/>
      <c r="F14" s="146"/>
      <c r="G14" s="146"/>
      <c r="H14" s="146"/>
      <c r="I14" s="146"/>
      <c r="J14" s="146"/>
      <c r="K14" s="146"/>
      <c r="L14" s="146"/>
      <c r="M14" s="146"/>
      <c r="N14" s="146"/>
      <c r="O14" s="146"/>
      <c r="P14" s="146"/>
      <c r="Q14" s="146"/>
      <c r="R14" s="146"/>
      <c r="S14" s="146"/>
    </row>
    <row r="15" spans="1:19" x14ac:dyDescent="0.3">
      <c r="A15" s="54"/>
      <c r="B15" s="146"/>
      <c r="C15" s="146"/>
      <c r="D15" s="146"/>
      <c r="E15" s="146"/>
      <c r="F15" s="146"/>
      <c r="G15" s="146"/>
      <c r="H15" s="146"/>
      <c r="I15" s="146"/>
      <c r="J15" s="146"/>
      <c r="K15" s="146"/>
      <c r="L15" s="146"/>
      <c r="M15" s="146"/>
      <c r="N15" s="146"/>
      <c r="O15" s="146"/>
      <c r="P15" s="146"/>
      <c r="Q15" s="146"/>
      <c r="R15" s="146"/>
      <c r="S15" s="146"/>
    </row>
    <row r="16" spans="1:19" x14ac:dyDescent="0.3">
      <c r="A16" s="54"/>
      <c r="B16" s="146"/>
      <c r="C16" s="146"/>
      <c r="D16" s="146"/>
      <c r="E16" s="146"/>
      <c r="F16" s="146"/>
      <c r="G16" s="146"/>
      <c r="H16" s="146"/>
      <c r="I16" s="146"/>
      <c r="J16" s="146"/>
      <c r="K16" s="146"/>
      <c r="L16" s="146"/>
      <c r="M16" s="146"/>
      <c r="N16" s="146"/>
      <c r="O16" s="146"/>
      <c r="P16" s="146"/>
      <c r="Q16" s="146"/>
      <c r="R16" s="146"/>
      <c r="S16" s="146"/>
    </row>
    <row r="17" spans="1:19" x14ac:dyDescent="0.3">
      <c r="A17" s="54"/>
      <c r="B17" s="146"/>
      <c r="C17" s="146"/>
      <c r="D17" s="146"/>
      <c r="E17" s="146"/>
      <c r="F17" s="146"/>
      <c r="G17" s="146"/>
      <c r="H17" s="146"/>
      <c r="I17" s="146"/>
      <c r="J17" s="146"/>
      <c r="K17" s="146"/>
      <c r="L17" s="146"/>
      <c r="M17" s="146"/>
      <c r="N17" s="146"/>
      <c r="O17" s="146"/>
      <c r="P17" s="146"/>
      <c r="Q17" s="146"/>
      <c r="R17" s="146"/>
      <c r="S17" s="146"/>
    </row>
    <row r="18" spans="1:19" x14ac:dyDescent="0.3">
      <c r="A18" s="54"/>
      <c r="B18" s="146"/>
      <c r="C18" s="146"/>
      <c r="D18" s="146"/>
      <c r="E18" s="146"/>
      <c r="F18" s="146"/>
      <c r="G18" s="146"/>
      <c r="H18" s="146"/>
      <c r="I18" s="146"/>
      <c r="J18" s="146"/>
      <c r="K18" s="146"/>
      <c r="L18" s="146"/>
      <c r="M18" s="146"/>
      <c r="N18" s="146"/>
      <c r="O18" s="146"/>
      <c r="P18" s="146"/>
      <c r="Q18" s="146"/>
      <c r="R18" s="146"/>
      <c r="S18" s="146"/>
    </row>
    <row r="19" spans="1:19" x14ac:dyDescent="0.3">
      <c r="A19" s="54"/>
      <c r="B19" s="146"/>
      <c r="C19" s="146"/>
      <c r="D19" s="146"/>
      <c r="E19" s="146"/>
      <c r="F19" s="146"/>
      <c r="G19" s="146"/>
      <c r="H19" s="146"/>
      <c r="I19" s="146"/>
      <c r="J19" s="146"/>
      <c r="K19" s="146"/>
      <c r="L19" s="146"/>
      <c r="M19" s="146"/>
      <c r="N19" s="146"/>
      <c r="O19" s="146"/>
      <c r="P19" s="146"/>
      <c r="Q19" s="146"/>
      <c r="R19" s="146"/>
      <c r="S19" s="146"/>
    </row>
    <row r="20" spans="1:19" x14ac:dyDescent="0.3">
      <c r="A20" s="54"/>
      <c r="B20" s="146"/>
      <c r="C20" s="146"/>
      <c r="D20" s="146"/>
      <c r="E20" s="146"/>
      <c r="F20" s="146"/>
      <c r="G20" s="146"/>
      <c r="H20" s="146"/>
      <c r="I20" s="146"/>
      <c r="J20" s="146"/>
      <c r="K20" s="146"/>
      <c r="L20" s="146"/>
      <c r="M20" s="146"/>
      <c r="N20" s="146"/>
      <c r="O20" s="146"/>
      <c r="P20" s="146"/>
      <c r="Q20" s="146"/>
      <c r="R20" s="146"/>
      <c r="S20" s="146"/>
    </row>
    <row r="21" spans="1:19" x14ac:dyDescent="0.3">
      <c r="A21" s="54"/>
      <c r="B21" s="146"/>
      <c r="C21" s="146"/>
      <c r="D21" s="146"/>
      <c r="E21" s="146"/>
      <c r="F21" s="146"/>
      <c r="G21" s="146"/>
      <c r="H21" s="146"/>
      <c r="I21" s="146"/>
      <c r="J21" s="146"/>
      <c r="K21" s="146"/>
      <c r="L21" s="146"/>
      <c r="M21" s="146"/>
      <c r="N21" s="146"/>
      <c r="O21" s="146"/>
      <c r="P21" s="146"/>
      <c r="Q21" s="146"/>
      <c r="R21" s="146"/>
      <c r="S21" s="146"/>
    </row>
    <row r="22" spans="1:19" x14ac:dyDescent="0.3">
      <c r="A22" s="54"/>
      <c r="B22" s="146"/>
      <c r="C22" s="146"/>
      <c r="D22" s="146"/>
      <c r="E22" s="146"/>
      <c r="F22" s="146"/>
      <c r="G22" s="146"/>
      <c r="H22" s="146"/>
      <c r="I22" s="146"/>
      <c r="J22" s="146"/>
      <c r="K22" s="146"/>
      <c r="L22" s="146"/>
      <c r="M22" s="146"/>
      <c r="N22" s="146"/>
      <c r="O22" s="146"/>
      <c r="P22" s="146"/>
      <c r="Q22" s="146"/>
      <c r="R22" s="146"/>
      <c r="S22" s="146"/>
    </row>
    <row r="23" spans="1:19" x14ac:dyDescent="0.3">
      <c r="A23" s="54"/>
      <c r="B23" s="146"/>
      <c r="C23" s="146"/>
      <c r="D23" s="146"/>
      <c r="E23" s="146"/>
      <c r="F23" s="146"/>
      <c r="G23" s="146"/>
      <c r="H23" s="146"/>
      <c r="I23" s="146"/>
      <c r="J23" s="146"/>
      <c r="K23" s="146"/>
      <c r="L23" s="146"/>
      <c r="M23" s="146"/>
      <c r="N23" s="146"/>
      <c r="O23" s="146"/>
      <c r="P23" s="146"/>
      <c r="Q23" s="146"/>
      <c r="R23" s="146"/>
      <c r="S23" s="146"/>
    </row>
    <row r="24" spans="1:19" x14ac:dyDescent="0.3">
      <c r="A24" s="54"/>
      <c r="B24" s="146"/>
      <c r="C24" s="146"/>
      <c r="D24" s="146"/>
      <c r="E24" s="146"/>
      <c r="F24" s="146"/>
      <c r="G24" s="146"/>
      <c r="H24" s="146"/>
      <c r="I24" s="146"/>
      <c r="J24" s="146"/>
      <c r="K24" s="146"/>
      <c r="L24" s="146"/>
      <c r="M24" s="146"/>
      <c r="N24" s="146"/>
      <c r="O24" s="146"/>
      <c r="P24" s="146"/>
      <c r="Q24" s="146"/>
      <c r="R24" s="146"/>
      <c r="S24" s="146"/>
    </row>
    <row r="25" spans="1:19" x14ac:dyDescent="0.3">
      <c r="A25" s="54"/>
      <c r="B25" s="146"/>
      <c r="C25" s="146"/>
      <c r="D25" s="146"/>
      <c r="E25" s="146"/>
      <c r="F25" s="146"/>
      <c r="G25" s="146"/>
      <c r="H25" s="146"/>
      <c r="I25" s="146"/>
      <c r="J25" s="146"/>
      <c r="K25" s="146"/>
      <c r="L25" s="146"/>
      <c r="M25" s="146"/>
      <c r="N25" s="146"/>
      <c r="O25" s="146"/>
      <c r="P25" s="146"/>
      <c r="Q25" s="146"/>
      <c r="R25" s="146"/>
      <c r="S25" s="146"/>
    </row>
    <row r="26" spans="1:19" x14ac:dyDescent="0.3">
      <c r="A26" s="54"/>
      <c r="B26" s="146"/>
      <c r="C26" s="146"/>
      <c r="D26" s="146"/>
      <c r="E26" s="146"/>
      <c r="F26" s="146"/>
      <c r="G26" s="146"/>
      <c r="H26" s="146"/>
      <c r="I26" s="146"/>
      <c r="J26" s="146"/>
      <c r="K26" s="146"/>
      <c r="L26" s="146"/>
      <c r="M26" s="146"/>
      <c r="N26" s="146"/>
      <c r="O26" s="146"/>
      <c r="P26" s="146"/>
      <c r="Q26" s="146"/>
      <c r="R26" s="146"/>
      <c r="S26" s="146"/>
    </row>
    <row r="27" spans="1:19" x14ac:dyDescent="0.3">
      <c r="A27" s="54"/>
      <c r="B27" s="146"/>
      <c r="C27" s="146"/>
      <c r="D27" s="146"/>
      <c r="E27" s="146"/>
      <c r="F27" s="146"/>
      <c r="G27" s="146"/>
      <c r="H27" s="146"/>
      <c r="I27" s="146"/>
      <c r="J27" s="146"/>
      <c r="K27" s="146"/>
      <c r="L27" s="146"/>
      <c r="M27" s="146"/>
      <c r="N27" s="146"/>
      <c r="O27" s="146"/>
      <c r="P27" s="146"/>
      <c r="Q27" s="146"/>
      <c r="R27" s="146"/>
      <c r="S27" s="146"/>
    </row>
    <row r="28" spans="1:19" x14ac:dyDescent="0.3">
      <c r="A28" s="54"/>
      <c r="B28" s="146"/>
      <c r="C28" s="146"/>
      <c r="D28" s="146"/>
      <c r="E28" s="146"/>
      <c r="F28" s="146"/>
      <c r="G28" s="146"/>
      <c r="H28" s="146"/>
      <c r="I28" s="146"/>
      <c r="J28" s="146"/>
      <c r="K28" s="146"/>
      <c r="L28" s="146"/>
      <c r="M28" s="146"/>
      <c r="N28" s="146"/>
      <c r="O28" s="146"/>
      <c r="P28" s="146"/>
      <c r="Q28" s="146"/>
      <c r="R28" s="146"/>
      <c r="S28" s="146"/>
    </row>
    <row r="29" spans="1:19" x14ac:dyDescent="0.3">
      <c r="A29" s="54"/>
      <c r="B29" s="146"/>
      <c r="C29" s="146"/>
      <c r="D29" s="146"/>
      <c r="E29" s="146"/>
      <c r="F29" s="146"/>
      <c r="G29" s="146"/>
      <c r="H29" s="146"/>
      <c r="I29" s="146"/>
      <c r="J29" s="146"/>
      <c r="K29" s="146"/>
      <c r="L29" s="146"/>
      <c r="M29" s="146"/>
      <c r="N29" s="146"/>
      <c r="O29" s="146"/>
      <c r="P29" s="146"/>
      <c r="Q29" s="146"/>
      <c r="R29" s="146"/>
      <c r="S29" s="146"/>
    </row>
    <row r="30" spans="1:19" x14ac:dyDescent="0.3">
      <c r="A30" s="54"/>
      <c r="B30" s="146"/>
      <c r="C30" s="146"/>
      <c r="D30" s="146"/>
      <c r="E30" s="146"/>
      <c r="F30" s="146"/>
      <c r="G30" s="146"/>
      <c r="H30" s="146"/>
      <c r="I30" s="146"/>
      <c r="J30" s="146"/>
      <c r="K30" s="146"/>
      <c r="L30" s="146"/>
      <c r="M30" s="146"/>
      <c r="N30" s="146"/>
      <c r="O30" s="146"/>
      <c r="P30" s="146"/>
      <c r="Q30" s="146"/>
      <c r="R30" s="146"/>
      <c r="S30" s="146"/>
    </row>
    <row r="31" spans="1:19" x14ac:dyDescent="0.3">
      <c r="A31" s="54"/>
      <c r="B31" s="146"/>
      <c r="C31" s="146"/>
      <c r="D31" s="146"/>
      <c r="E31" s="146"/>
      <c r="F31" s="146"/>
      <c r="G31" s="146"/>
      <c r="H31" s="146"/>
      <c r="I31" s="146"/>
      <c r="J31" s="146"/>
      <c r="K31" s="146"/>
      <c r="L31" s="146"/>
      <c r="M31" s="146"/>
      <c r="N31" s="146"/>
      <c r="O31" s="146"/>
      <c r="P31" s="146"/>
      <c r="Q31" s="146"/>
      <c r="R31" s="146"/>
      <c r="S31" s="146"/>
    </row>
    <row r="32" spans="1:19" x14ac:dyDescent="0.3">
      <c r="A32" s="54"/>
      <c r="B32" s="146"/>
      <c r="C32" s="146"/>
      <c r="D32" s="146"/>
      <c r="E32" s="146"/>
      <c r="F32" s="146"/>
      <c r="G32" s="146"/>
      <c r="H32" s="146"/>
      <c r="I32" s="146"/>
      <c r="J32" s="146"/>
      <c r="K32" s="146"/>
      <c r="L32" s="146"/>
      <c r="M32" s="146"/>
      <c r="N32" s="146"/>
      <c r="O32" s="146"/>
      <c r="P32" s="146"/>
      <c r="Q32" s="146"/>
      <c r="R32" s="146"/>
      <c r="S32" s="146"/>
    </row>
    <row r="33" spans="1:19" x14ac:dyDescent="0.3">
      <c r="A33" s="54"/>
      <c r="B33" s="146"/>
      <c r="C33" s="146"/>
      <c r="D33" s="146"/>
      <c r="E33" s="146"/>
      <c r="F33" s="146"/>
      <c r="G33" s="146"/>
      <c r="H33" s="146"/>
      <c r="I33" s="146"/>
      <c r="J33" s="146"/>
      <c r="K33" s="146"/>
      <c r="L33" s="146"/>
      <c r="M33" s="146"/>
      <c r="N33" s="146"/>
      <c r="O33" s="146"/>
      <c r="P33" s="146"/>
      <c r="Q33" s="146"/>
      <c r="R33" s="146"/>
      <c r="S33" s="146"/>
    </row>
    <row r="34" spans="1:19" x14ac:dyDescent="0.3">
      <c r="A34" s="54"/>
      <c r="B34" s="146"/>
      <c r="C34" s="146"/>
      <c r="D34" s="146"/>
      <c r="E34" s="146"/>
      <c r="F34" s="146"/>
      <c r="G34" s="146"/>
      <c r="H34" s="146"/>
      <c r="I34" s="146"/>
      <c r="J34" s="146"/>
      <c r="K34" s="146"/>
      <c r="L34" s="146"/>
      <c r="M34" s="146"/>
      <c r="N34" s="146"/>
      <c r="O34" s="146"/>
      <c r="P34" s="146"/>
      <c r="Q34" s="146"/>
      <c r="R34" s="146"/>
      <c r="S34" s="146"/>
    </row>
    <row r="35" spans="1:19" x14ac:dyDescent="0.3">
      <c r="A35" s="54"/>
      <c r="B35" s="147" t="s">
        <v>522</v>
      </c>
      <c r="C35" s="147"/>
      <c r="D35" s="147"/>
      <c r="E35" s="147"/>
      <c r="F35" s="147"/>
      <c r="G35" s="147"/>
      <c r="H35" s="147"/>
      <c r="I35" s="147"/>
      <c r="J35" s="147"/>
      <c r="K35" s="147"/>
      <c r="L35" s="147"/>
      <c r="M35" s="147"/>
      <c r="N35" s="147"/>
      <c r="O35" s="147"/>
      <c r="P35" s="147"/>
      <c r="Q35" s="147"/>
      <c r="R35" s="147"/>
      <c r="S35" s="147"/>
    </row>
    <row r="36" spans="1:19" x14ac:dyDescent="0.3">
      <c r="A36" s="54"/>
      <c r="B36" s="148"/>
      <c r="C36" s="148"/>
      <c r="D36" s="148"/>
      <c r="E36" s="148"/>
      <c r="F36" s="148"/>
      <c r="G36" s="148"/>
      <c r="H36" s="148"/>
      <c r="I36" s="148"/>
      <c r="J36" s="148"/>
      <c r="K36" s="148"/>
      <c r="L36" s="148"/>
      <c r="M36" s="148"/>
      <c r="N36" s="148"/>
      <c r="O36" s="148"/>
      <c r="P36" s="148"/>
      <c r="Q36" s="148"/>
      <c r="R36" s="148"/>
      <c r="S36" s="148"/>
    </row>
    <row r="37" spans="1:19" ht="14" customHeight="1" x14ac:dyDescent="0.3">
      <c r="A37" s="54" t="s">
        <v>524</v>
      </c>
      <c r="B37" s="54" t="s">
        <v>523</v>
      </c>
      <c r="C37" s="53"/>
      <c r="D37" s="53"/>
      <c r="E37" s="53"/>
      <c r="F37" s="53"/>
      <c r="G37" s="53"/>
      <c r="H37" s="53"/>
      <c r="I37" s="53"/>
      <c r="J37" s="53"/>
      <c r="K37" s="53"/>
      <c r="L37" s="53"/>
      <c r="M37" s="53"/>
      <c r="N37" s="53"/>
      <c r="O37" s="53"/>
      <c r="P37" s="53"/>
      <c r="Q37" s="53"/>
      <c r="R37" s="53"/>
      <c r="S37" s="53"/>
    </row>
    <row r="38" spans="1:19" x14ac:dyDescent="0.3">
      <c r="A38" s="54"/>
      <c r="B38" s="54"/>
      <c r="C38" s="53"/>
      <c r="D38" s="53"/>
      <c r="E38" s="53"/>
      <c r="F38" s="53"/>
      <c r="G38" s="53"/>
      <c r="H38" s="53"/>
      <c r="I38" s="53"/>
      <c r="J38" s="53"/>
      <c r="K38" s="53"/>
      <c r="L38" s="53"/>
      <c r="M38" s="53"/>
      <c r="N38" s="53"/>
      <c r="O38" s="53"/>
      <c r="P38" s="53"/>
      <c r="Q38" s="53"/>
      <c r="R38" s="53"/>
      <c r="S38" s="53"/>
    </row>
    <row r="39" spans="1:19" x14ac:dyDescent="0.3">
      <c r="A39" s="54"/>
      <c r="B39" s="54"/>
      <c r="C39" s="53"/>
      <c r="D39" s="53"/>
      <c r="E39" s="53"/>
      <c r="F39" s="53"/>
      <c r="G39" s="53"/>
      <c r="H39" s="53"/>
      <c r="I39" s="53"/>
      <c r="J39" s="53"/>
      <c r="K39" s="53"/>
      <c r="L39" s="53"/>
      <c r="M39" s="53"/>
      <c r="N39" s="53"/>
      <c r="O39" s="53"/>
      <c r="P39" s="53"/>
      <c r="Q39" s="53"/>
      <c r="R39" s="53"/>
      <c r="S39" s="53"/>
    </row>
    <row r="40" spans="1:19" x14ac:dyDescent="0.3">
      <c r="A40" s="54"/>
      <c r="B40" s="54"/>
      <c r="C40" s="53"/>
      <c r="D40" s="53"/>
      <c r="E40" s="53"/>
      <c r="F40" s="53"/>
      <c r="G40" s="53"/>
      <c r="H40" s="53"/>
      <c r="I40" s="53"/>
      <c r="J40" s="53"/>
      <c r="K40" s="53"/>
      <c r="L40" s="53"/>
      <c r="M40" s="53"/>
      <c r="N40" s="53"/>
      <c r="O40" s="53"/>
      <c r="P40" s="53"/>
      <c r="Q40" s="53"/>
      <c r="R40" s="53"/>
      <c r="S40" s="53"/>
    </row>
    <row r="41" spans="1:19" x14ac:dyDescent="0.3">
      <c r="A41" s="54"/>
      <c r="B41" s="54"/>
      <c r="C41" s="53"/>
      <c r="D41" s="53"/>
      <c r="E41" s="53"/>
      <c r="F41" s="53"/>
      <c r="G41" s="53"/>
      <c r="H41" s="53"/>
      <c r="I41" s="53"/>
      <c r="J41" s="53"/>
      <c r="K41" s="53"/>
      <c r="L41" s="53"/>
      <c r="M41" s="53"/>
      <c r="N41" s="53"/>
      <c r="O41" s="53"/>
      <c r="P41" s="53"/>
      <c r="Q41" s="53"/>
      <c r="R41" s="53"/>
      <c r="S41" s="53"/>
    </row>
    <row r="42" spans="1:19" x14ac:dyDescent="0.3">
      <c r="A42" s="54"/>
      <c r="B42" s="54"/>
      <c r="C42" s="53"/>
      <c r="D42" s="53"/>
      <c r="E42" s="53"/>
      <c r="F42" s="53"/>
      <c r="G42" s="53"/>
      <c r="H42" s="53"/>
      <c r="I42" s="53"/>
      <c r="J42" s="53"/>
      <c r="K42" s="53"/>
      <c r="L42" s="53"/>
      <c r="M42" s="53"/>
      <c r="N42" s="53"/>
      <c r="O42" s="53"/>
      <c r="P42" s="53"/>
      <c r="Q42" s="53"/>
      <c r="R42" s="53"/>
      <c r="S42" s="53"/>
    </row>
    <row r="43" spans="1:19" x14ac:dyDescent="0.3">
      <c r="A43" s="54"/>
      <c r="B43" s="54"/>
      <c r="C43" s="53"/>
      <c r="D43" s="53"/>
      <c r="E43" s="53"/>
      <c r="F43" s="53"/>
      <c r="G43" s="53"/>
      <c r="H43" s="53"/>
      <c r="I43" s="53"/>
      <c r="J43" s="53"/>
      <c r="K43" s="53"/>
      <c r="L43" s="53"/>
      <c r="M43" s="53"/>
      <c r="N43" s="53"/>
      <c r="O43" s="53"/>
      <c r="P43" s="53"/>
      <c r="Q43" s="53"/>
      <c r="R43" s="53"/>
      <c r="S43" s="53"/>
    </row>
    <row r="44" spans="1:19" x14ac:dyDescent="0.3">
      <c r="A44" s="54"/>
      <c r="B44" s="54"/>
      <c r="C44" s="53"/>
      <c r="D44" s="53"/>
      <c r="E44" s="53"/>
      <c r="F44" s="53"/>
      <c r="G44" s="53"/>
      <c r="H44" s="53"/>
      <c r="I44" s="53"/>
      <c r="J44" s="53"/>
      <c r="K44" s="53"/>
      <c r="L44" s="53"/>
      <c r="M44" s="53"/>
      <c r="N44" s="53"/>
      <c r="O44" s="53"/>
      <c r="P44" s="53"/>
      <c r="Q44" s="53"/>
      <c r="R44" s="53"/>
      <c r="S44" s="53"/>
    </row>
    <row r="45" spans="1:19" x14ac:dyDescent="0.3">
      <c r="A45" s="54"/>
      <c r="B45" s="54"/>
      <c r="C45" s="53"/>
      <c r="D45" s="53"/>
      <c r="E45" s="53"/>
      <c r="F45" s="53"/>
      <c r="G45" s="53"/>
      <c r="H45" s="53"/>
      <c r="I45" s="53"/>
      <c r="J45" s="53"/>
      <c r="K45" s="53"/>
      <c r="L45" s="53"/>
      <c r="M45" s="53"/>
      <c r="N45" s="53"/>
      <c r="O45" s="53"/>
      <c r="P45" s="53"/>
      <c r="Q45" s="53"/>
      <c r="R45" s="53"/>
      <c r="S45" s="53"/>
    </row>
    <row r="46" spans="1:19" x14ac:dyDescent="0.3">
      <c r="A46" s="54"/>
      <c r="B46" s="54"/>
      <c r="C46" s="53"/>
      <c r="D46" s="53"/>
      <c r="E46" s="53"/>
      <c r="F46" s="53"/>
      <c r="G46" s="53"/>
      <c r="H46" s="53"/>
      <c r="I46" s="53"/>
      <c r="J46" s="53"/>
      <c r="K46" s="53"/>
      <c r="L46" s="53"/>
      <c r="M46" s="53"/>
      <c r="N46" s="53"/>
      <c r="O46" s="53"/>
      <c r="P46" s="53"/>
      <c r="Q46" s="53"/>
      <c r="R46" s="53"/>
      <c r="S46" s="53"/>
    </row>
    <row r="47" spans="1:19" x14ac:dyDescent="0.3">
      <c r="A47" s="54"/>
      <c r="B47" s="54"/>
      <c r="C47" s="53"/>
      <c r="D47" s="53"/>
      <c r="E47" s="53"/>
      <c r="F47" s="53"/>
      <c r="G47" s="53"/>
      <c r="H47" s="53"/>
      <c r="I47" s="53"/>
      <c r="J47" s="53"/>
      <c r="K47" s="53"/>
      <c r="L47" s="53"/>
      <c r="M47" s="53"/>
      <c r="N47" s="53"/>
      <c r="O47" s="53"/>
      <c r="P47" s="53"/>
      <c r="Q47" s="53"/>
      <c r="R47" s="53"/>
      <c r="S47" s="53"/>
    </row>
    <row r="48" spans="1:19" x14ac:dyDescent="0.3">
      <c r="A48" s="54"/>
      <c r="B48" s="54"/>
      <c r="C48" s="53"/>
      <c r="D48" s="53"/>
      <c r="E48" s="53"/>
      <c r="F48" s="53"/>
      <c r="G48" s="53"/>
      <c r="H48" s="53"/>
      <c r="I48" s="53"/>
      <c r="J48" s="53"/>
      <c r="K48" s="53"/>
      <c r="L48" s="53"/>
      <c r="M48" s="53"/>
      <c r="N48" s="53"/>
      <c r="O48" s="53"/>
      <c r="P48" s="53"/>
      <c r="Q48" s="53"/>
      <c r="R48" s="53"/>
      <c r="S48" s="53"/>
    </row>
    <row r="49" spans="1:19" x14ac:dyDescent="0.3">
      <c r="A49" s="54"/>
      <c r="B49" s="54"/>
      <c r="C49" s="53"/>
      <c r="D49" s="53"/>
      <c r="E49" s="53"/>
      <c r="F49" s="53"/>
      <c r="G49" s="53"/>
      <c r="H49" s="53"/>
      <c r="I49" s="53"/>
      <c r="J49" s="53"/>
      <c r="K49" s="53"/>
      <c r="L49" s="53"/>
      <c r="M49" s="53"/>
      <c r="N49" s="53"/>
      <c r="O49" s="53"/>
      <c r="P49" s="53"/>
      <c r="Q49" s="53"/>
      <c r="R49" s="53"/>
      <c r="S49" s="53"/>
    </row>
    <row r="50" spans="1:19" x14ac:dyDescent="0.3">
      <c r="A50" s="54"/>
      <c r="B50" s="54"/>
      <c r="C50" s="53"/>
      <c r="D50" s="53"/>
      <c r="E50" s="53"/>
      <c r="F50" s="53"/>
      <c r="G50" s="53"/>
      <c r="H50" s="53"/>
      <c r="I50" s="53"/>
      <c r="J50" s="53"/>
      <c r="K50" s="53"/>
      <c r="L50" s="53"/>
      <c r="M50" s="53"/>
      <c r="N50" s="53"/>
      <c r="O50" s="53"/>
      <c r="P50" s="53"/>
      <c r="Q50" s="53"/>
      <c r="R50" s="53"/>
      <c r="S50" s="53"/>
    </row>
    <row r="51" spans="1:19" x14ac:dyDescent="0.3">
      <c r="A51" s="54"/>
      <c r="B51" s="54"/>
      <c r="C51" s="53"/>
      <c r="D51" s="53"/>
      <c r="E51" s="53"/>
      <c r="F51" s="53"/>
      <c r="G51" s="53"/>
      <c r="H51" s="53"/>
      <c r="I51" s="53"/>
      <c r="J51" s="53"/>
      <c r="K51" s="53"/>
      <c r="L51" s="53"/>
      <c r="M51" s="53"/>
      <c r="N51" s="53"/>
      <c r="O51" s="53"/>
      <c r="P51" s="53"/>
      <c r="Q51" s="53"/>
      <c r="R51" s="53"/>
      <c r="S51" s="53"/>
    </row>
    <row r="52" spans="1:19" x14ac:dyDescent="0.3">
      <c r="A52" s="54"/>
      <c r="B52" s="54"/>
      <c r="C52" s="53"/>
      <c r="D52" s="53"/>
      <c r="E52" s="53"/>
      <c r="F52" s="53"/>
      <c r="G52" s="53"/>
      <c r="H52" s="53"/>
      <c r="I52" s="53"/>
      <c r="J52" s="53"/>
      <c r="K52" s="53"/>
      <c r="L52" s="53"/>
      <c r="M52" s="53"/>
      <c r="N52" s="53"/>
      <c r="O52" s="53"/>
      <c r="P52" s="53"/>
      <c r="Q52" s="53"/>
      <c r="R52" s="53"/>
      <c r="S52" s="53"/>
    </row>
    <row r="53" spans="1:19" x14ac:dyDescent="0.3">
      <c r="A53" s="54"/>
      <c r="B53" s="54"/>
      <c r="C53" s="53"/>
      <c r="D53" s="53"/>
      <c r="E53" s="53"/>
      <c r="F53" s="53"/>
      <c r="G53" s="53"/>
      <c r="H53" s="53"/>
      <c r="I53" s="53"/>
      <c r="J53" s="53"/>
      <c r="K53" s="53"/>
      <c r="L53" s="53"/>
      <c r="M53" s="53"/>
      <c r="N53" s="53"/>
      <c r="O53" s="53"/>
      <c r="P53" s="53"/>
      <c r="Q53" s="53"/>
      <c r="R53" s="53"/>
      <c r="S53" s="53"/>
    </row>
    <row r="54" spans="1:19" x14ac:dyDescent="0.3">
      <c r="A54" s="54"/>
      <c r="B54" s="54"/>
      <c r="C54" s="53"/>
      <c r="D54" s="53"/>
      <c r="E54" s="53"/>
      <c r="F54" s="53"/>
      <c r="G54" s="53"/>
      <c r="H54" s="53"/>
      <c r="I54" s="53"/>
      <c r="J54" s="53"/>
      <c r="K54" s="53"/>
      <c r="L54" s="53"/>
      <c r="M54" s="53"/>
      <c r="N54" s="53"/>
      <c r="O54" s="53"/>
      <c r="P54" s="53"/>
      <c r="Q54" s="53"/>
      <c r="R54" s="53"/>
      <c r="S54" s="53"/>
    </row>
    <row r="55" spans="1:19" x14ac:dyDescent="0.3">
      <c r="A55" s="54"/>
      <c r="B55" s="54"/>
      <c r="C55" s="53"/>
      <c r="D55" s="53"/>
      <c r="E55" s="53"/>
      <c r="F55" s="53"/>
      <c r="G55" s="53"/>
      <c r="H55" s="53"/>
      <c r="I55" s="53"/>
      <c r="J55" s="53"/>
      <c r="K55" s="53"/>
      <c r="L55" s="53"/>
      <c r="M55" s="53"/>
      <c r="N55" s="53"/>
      <c r="O55" s="53"/>
      <c r="P55" s="53"/>
      <c r="Q55" s="53"/>
      <c r="R55" s="53"/>
      <c r="S55" s="53"/>
    </row>
    <row r="56" spans="1:19" x14ac:dyDescent="0.3">
      <c r="A56" s="54"/>
      <c r="B56" s="54"/>
      <c r="C56" s="53"/>
      <c r="D56" s="53"/>
      <c r="E56" s="53"/>
      <c r="F56" s="53"/>
      <c r="G56" s="53"/>
      <c r="H56" s="53"/>
      <c r="I56" s="53"/>
      <c r="J56" s="53"/>
      <c r="K56" s="53"/>
      <c r="L56" s="53"/>
      <c r="M56" s="53"/>
      <c r="N56" s="53"/>
      <c r="O56" s="53"/>
      <c r="P56" s="53"/>
      <c r="Q56" s="53"/>
      <c r="R56" s="53"/>
      <c r="S56" s="53"/>
    </row>
    <row r="57" spans="1:19" x14ac:dyDescent="0.3">
      <c r="A57" s="54"/>
      <c r="B57" s="54"/>
      <c r="C57" s="53"/>
      <c r="D57" s="53"/>
      <c r="E57" s="53"/>
      <c r="F57" s="53"/>
      <c r="G57" s="53"/>
      <c r="H57" s="53"/>
      <c r="I57" s="53"/>
      <c r="J57" s="53"/>
      <c r="K57" s="53"/>
      <c r="L57" s="53"/>
      <c r="M57" s="53"/>
      <c r="N57" s="53"/>
      <c r="O57" s="53"/>
      <c r="P57" s="53"/>
      <c r="Q57" s="53"/>
      <c r="R57" s="53"/>
      <c r="S57" s="53"/>
    </row>
    <row r="58" spans="1:19" x14ac:dyDescent="0.3">
      <c r="A58" s="54"/>
      <c r="B58" s="54"/>
      <c r="C58" s="53"/>
      <c r="D58" s="53"/>
      <c r="E58" s="53"/>
      <c r="F58" s="53"/>
      <c r="G58" s="53"/>
      <c r="H58" s="53"/>
      <c r="I58" s="53"/>
      <c r="J58" s="53"/>
      <c r="K58" s="53"/>
      <c r="L58" s="53"/>
      <c r="M58" s="53"/>
      <c r="N58" s="53"/>
      <c r="O58" s="53"/>
      <c r="P58" s="53"/>
      <c r="Q58" s="53"/>
      <c r="R58" s="53"/>
      <c r="S58" s="53"/>
    </row>
    <row r="59" spans="1:19" x14ac:dyDescent="0.3">
      <c r="A59" s="54"/>
      <c r="B59" s="54"/>
      <c r="C59" s="53"/>
      <c r="D59" s="53"/>
      <c r="E59" s="53"/>
      <c r="F59" s="53"/>
      <c r="G59" s="53"/>
      <c r="H59" s="53"/>
      <c r="I59" s="53"/>
      <c r="J59" s="53"/>
      <c r="K59" s="53"/>
      <c r="L59" s="53"/>
      <c r="M59" s="53"/>
      <c r="N59" s="53"/>
      <c r="O59" s="53"/>
      <c r="P59" s="53"/>
      <c r="Q59" s="53"/>
      <c r="R59" s="53"/>
      <c r="S59" s="53"/>
    </row>
    <row r="60" spans="1:19" x14ac:dyDescent="0.3">
      <c r="A60" s="54"/>
      <c r="B60" s="54"/>
      <c r="C60" s="53"/>
      <c r="D60" s="53"/>
      <c r="E60" s="53"/>
      <c r="F60" s="53"/>
      <c r="G60" s="53"/>
      <c r="H60" s="53"/>
      <c r="I60" s="53"/>
      <c r="J60" s="53"/>
      <c r="K60" s="53"/>
      <c r="L60" s="53"/>
      <c r="M60" s="53"/>
      <c r="N60" s="53"/>
      <c r="O60" s="53"/>
      <c r="P60" s="53"/>
      <c r="Q60" s="53"/>
      <c r="R60" s="53"/>
      <c r="S60" s="53"/>
    </row>
    <row r="61" spans="1:19" x14ac:dyDescent="0.3">
      <c r="A61" s="54"/>
      <c r="B61" s="54"/>
      <c r="C61" s="53"/>
      <c r="D61" s="53"/>
      <c r="E61" s="53"/>
      <c r="F61" s="53"/>
      <c r="G61" s="53"/>
      <c r="H61" s="53"/>
      <c r="I61" s="53"/>
      <c r="J61" s="53"/>
      <c r="K61" s="53"/>
      <c r="L61" s="53"/>
      <c r="M61" s="53"/>
      <c r="N61" s="53"/>
      <c r="O61" s="53"/>
      <c r="P61" s="53"/>
      <c r="Q61" s="53"/>
      <c r="R61" s="53"/>
      <c r="S61" s="53"/>
    </row>
    <row r="62" spans="1:19" x14ac:dyDescent="0.3">
      <c r="A62" s="54"/>
      <c r="B62" s="54"/>
      <c r="C62" s="53"/>
      <c r="D62" s="53"/>
      <c r="E62" s="53"/>
      <c r="F62" s="53"/>
      <c r="G62" s="53"/>
      <c r="H62" s="53"/>
      <c r="I62" s="53"/>
      <c r="J62" s="53"/>
      <c r="K62" s="53"/>
      <c r="L62" s="53"/>
      <c r="M62" s="53"/>
      <c r="N62" s="53"/>
      <c r="O62" s="53"/>
      <c r="P62" s="53"/>
      <c r="Q62" s="53"/>
      <c r="R62" s="53"/>
      <c r="S62" s="53"/>
    </row>
    <row r="63" spans="1:19" x14ac:dyDescent="0.3">
      <c r="A63" s="54"/>
      <c r="B63" s="54"/>
      <c r="C63" s="53"/>
      <c r="D63" s="53"/>
      <c r="E63" s="53"/>
      <c r="F63" s="53"/>
      <c r="G63" s="53"/>
      <c r="H63" s="53"/>
      <c r="I63" s="53"/>
      <c r="J63" s="53"/>
      <c r="K63" s="53"/>
      <c r="L63" s="53"/>
      <c r="M63" s="53"/>
      <c r="N63" s="53"/>
      <c r="O63" s="53"/>
      <c r="P63" s="53"/>
      <c r="Q63" s="53"/>
      <c r="R63" s="53"/>
      <c r="S63" s="53"/>
    </row>
    <row r="64" spans="1:19" x14ac:dyDescent="0.3">
      <c r="A64" s="54"/>
      <c r="B64" s="54"/>
      <c r="C64" s="53"/>
      <c r="D64" s="53"/>
      <c r="E64" s="53"/>
      <c r="F64" s="53"/>
      <c r="G64" s="53"/>
      <c r="H64" s="53"/>
      <c r="I64" s="53"/>
      <c r="J64" s="53"/>
      <c r="K64" s="53"/>
      <c r="L64" s="53"/>
      <c r="M64" s="53"/>
      <c r="N64" s="53"/>
      <c r="O64" s="53"/>
      <c r="P64" s="53"/>
      <c r="Q64" s="53"/>
      <c r="R64" s="53"/>
      <c r="S64" s="53"/>
    </row>
    <row r="65" spans="1:19" x14ac:dyDescent="0.3">
      <c r="A65" s="54"/>
      <c r="B65" s="54"/>
      <c r="C65" s="53"/>
      <c r="D65" s="53"/>
      <c r="E65" s="53"/>
      <c r="F65" s="53"/>
      <c r="G65" s="53"/>
      <c r="H65" s="53"/>
      <c r="I65" s="53"/>
      <c r="J65" s="53"/>
      <c r="K65" s="53"/>
      <c r="L65" s="53"/>
      <c r="M65" s="53"/>
      <c r="N65" s="53"/>
      <c r="O65" s="53"/>
      <c r="P65" s="53"/>
      <c r="Q65" s="53"/>
      <c r="R65" s="53"/>
      <c r="S65" s="53"/>
    </row>
    <row r="66" spans="1:19" x14ac:dyDescent="0.3">
      <c r="A66" s="54"/>
      <c r="B66" s="54"/>
      <c r="C66" s="53"/>
      <c r="D66" s="53"/>
      <c r="E66" s="53"/>
      <c r="F66" s="53"/>
      <c r="G66" s="53"/>
      <c r="H66" s="53"/>
      <c r="I66" s="53"/>
      <c r="J66" s="53"/>
      <c r="K66" s="53"/>
      <c r="L66" s="53"/>
      <c r="M66" s="53"/>
      <c r="N66" s="53"/>
      <c r="O66" s="53"/>
      <c r="P66" s="53"/>
      <c r="Q66" s="53"/>
      <c r="R66" s="53"/>
      <c r="S66" s="53"/>
    </row>
    <row r="67" spans="1:19" x14ac:dyDescent="0.3">
      <c r="A67" s="54"/>
      <c r="B67" s="54"/>
      <c r="C67" s="53"/>
      <c r="D67" s="53"/>
      <c r="E67" s="53"/>
      <c r="F67" s="53"/>
      <c r="G67" s="53"/>
      <c r="H67" s="53"/>
      <c r="I67" s="53"/>
      <c r="J67" s="53"/>
      <c r="K67" s="53"/>
      <c r="L67" s="53"/>
      <c r="M67" s="53"/>
      <c r="N67" s="53"/>
      <c r="O67" s="53"/>
      <c r="P67" s="53"/>
      <c r="Q67" s="53"/>
      <c r="R67" s="53"/>
      <c r="S67" s="53"/>
    </row>
    <row r="68" spans="1:19" x14ac:dyDescent="0.3">
      <c r="A68" s="54"/>
      <c r="B68" s="54"/>
      <c r="C68" s="53"/>
      <c r="D68" s="53"/>
      <c r="E68" s="53"/>
      <c r="F68" s="53"/>
      <c r="G68" s="53"/>
      <c r="H68" s="53"/>
      <c r="I68" s="53"/>
      <c r="J68" s="53"/>
      <c r="K68" s="53"/>
      <c r="L68" s="53"/>
      <c r="M68" s="53"/>
      <c r="N68" s="53"/>
      <c r="O68" s="53"/>
      <c r="P68" s="53"/>
      <c r="Q68" s="53"/>
      <c r="R68" s="53"/>
      <c r="S68" s="53"/>
    </row>
    <row r="69" spans="1:19" x14ac:dyDescent="0.3">
      <c r="A69" s="54"/>
      <c r="B69" s="54"/>
      <c r="C69" s="53"/>
      <c r="D69" s="53"/>
      <c r="E69" s="53"/>
      <c r="F69" s="53"/>
      <c r="G69" s="53"/>
      <c r="H69" s="53"/>
      <c r="I69" s="53"/>
      <c r="J69" s="53"/>
      <c r="K69" s="53"/>
      <c r="L69" s="53"/>
      <c r="M69" s="53"/>
      <c r="N69" s="53"/>
      <c r="O69" s="53"/>
      <c r="P69" s="53"/>
      <c r="Q69" s="53"/>
      <c r="R69" s="53"/>
      <c r="S69" s="53"/>
    </row>
    <row r="70" spans="1:19" x14ac:dyDescent="0.3">
      <c r="A70" s="54"/>
      <c r="B70" s="54"/>
      <c r="C70" s="53"/>
      <c r="D70" s="53"/>
      <c r="E70" s="53"/>
      <c r="F70" s="53"/>
      <c r="G70" s="53"/>
      <c r="H70" s="53"/>
      <c r="I70" s="53"/>
      <c r="J70" s="53"/>
      <c r="K70" s="53"/>
      <c r="L70" s="53"/>
      <c r="M70" s="53"/>
      <c r="N70" s="53"/>
      <c r="O70" s="53"/>
      <c r="P70" s="53"/>
      <c r="Q70" s="53"/>
      <c r="R70" s="53"/>
      <c r="S70" s="53"/>
    </row>
    <row r="71" spans="1:19" x14ac:dyDescent="0.3">
      <c r="A71" s="54"/>
      <c r="B71" s="54"/>
      <c r="C71" s="53"/>
      <c r="D71" s="53"/>
      <c r="E71" s="53"/>
      <c r="F71" s="53"/>
      <c r="G71" s="53"/>
      <c r="H71" s="53"/>
      <c r="I71" s="53"/>
      <c r="J71" s="53"/>
      <c r="K71" s="53"/>
      <c r="L71" s="53"/>
      <c r="M71" s="53"/>
      <c r="N71" s="53"/>
      <c r="O71" s="53"/>
      <c r="P71" s="53"/>
      <c r="Q71" s="53"/>
      <c r="R71" s="53"/>
      <c r="S71" s="53"/>
    </row>
    <row r="72" spans="1:19" x14ac:dyDescent="0.3">
      <c r="A72" s="54"/>
      <c r="B72" s="54"/>
      <c r="C72" s="53"/>
      <c r="D72" s="53"/>
      <c r="E72" s="53"/>
      <c r="F72" s="53"/>
      <c r="G72" s="53"/>
      <c r="H72" s="53"/>
      <c r="I72" s="53"/>
      <c r="J72" s="53"/>
      <c r="K72" s="53"/>
      <c r="L72" s="53"/>
      <c r="M72" s="53"/>
      <c r="N72" s="53"/>
      <c r="O72" s="53"/>
      <c r="P72" s="53"/>
      <c r="Q72" s="53"/>
      <c r="R72" s="53"/>
      <c r="S72" s="53"/>
    </row>
    <row r="73" spans="1:19" x14ac:dyDescent="0.3">
      <c r="A73" s="54"/>
      <c r="B73" s="54"/>
      <c r="C73" s="53"/>
      <c r="D73" s="53"/>
      <c r="E73" s="53"/>
      <c r="F73" s="53"/>
      <c r="G73" s="53"/>
      <c r="H73" s="53"/>
      <c r="I73" s="53"/>
      <c r="J73" s="53"/>
      <c r="K73" s="53"/>
      <c r="L73" s="53"/>
      <c r="M73" s="53"/>
      <c r="N73" s="53"/>
      <c r="O73" s="53"/>
      <c r="P73" s="53"/>
      <c r="Q73" s="53"/>
      <c r="R73" s="53"/>
      <c r="S73" s="53"/>
    </row>
    <row r="74" spans="1:19" x14ac:dyDescent="0.3">
      <c r="A74" s="54"/>
      <c r="B74" s="54"/>
      <c r="C74" s="53"/>
      <c r="D74" s="53"/>
      <c r="E74" s="53"/>
      <c r="F74" s="53"/>
      <c r="G74" s="53"/>
      <c r="H74" s="53"/>
      <c r="I74" s="53"/>
      <c r="J74" s="53"/>
      <c r="K74" s="53"/>
      <c r="L74" s="53"/>
      <c r="M74" s="53"/>
      <c r="N74" s="53"/>
      <c r="O74" s="53"/>
      <c r="P74" s="53"/>
      <c r="Q74" s="53"/>
      <c r="R74" s="53"/>
      <c r="S74" s="53"/>
    </row>
    <row r="75" spans="1:19" x14ac:dyDescent="0.3">
      <c r="A75" s="54"/>
      <c r="B75" s="54"/>
      <c r="C75" s="53"/>
      <c r="D75" s="53"/>
      <c r="E75" s="53"/>
      <c r="F75" s="53"/>
      <c r="G75" s="53"/>
      <c r="H75" s="53"/>
      <c r="I75" s="53"/>
      <c r="J75" s="53"/>
      <c r="K75" s="53"/>
      <c r="L75" s="53"/>
      <c r="M75" s="53"/>
      <c r="N75" s="53"/>
      <c r="O75" s="53"/>
      <c r="P75" s="53"/>
      <c r="Q75" s="53"/>
      <c r="R75" s="53"/>
      <c r="S75" s="53"/>
    </row>
    <row r="76" spans="1:19" x14ac:dyDescent="0.3">
      <c r="A76" s="54"/>
      <c r="B76" s="54"/>
      <c r="C76" s="53"/>
      <c r="D76" s="53"/>
      <c r="E76" s="53"/>
      <c r="F76" s="53"/>
      <c r="G76" s="53"/>
      <c r="H76" s="53"/>
      <c r="I76" s="53"/>
      <c r="J76" s="53"/>
      <c r="K76" s="53"/>
      <c r="L76" s="53"/>
      <c r="M76" s="53"/>
      <c r="N76" s="53"/>
      <c r="O76" s="53"/>
      <c r="P76" s="53"/>
      <c r="Q76" s="53"/>
      <c r="R76" s="53"/>
      <c r="S76" s="53"/>
    </row>
    <row r="77" spans="1:19" x14ac:dyDescent="0.3">
      <c r="A77" s="54"/>
      <c r="B77" s="54"/>
      <c r="C77" s="53"/>
      <c r="D77" s="53"/>
      <c r="E77" s="53"/>
      <c r="F77" s="53"/>
      <c r="G77" s="53"/>
      <c r="H77" s="53"/>
      <c r="I77" s="53"/>
      <c r="J77" s="53"/>
      <c r="K77" s="53"/>
      <c r="L77" s="53"/>
      <c r="M77" s="53"/>
      <c r="N77" s="53"/>
      <c r="O77" s="53"/>
      <c r="P77" s="53"/>
      <c r="Q77" s="53"/>
      <c r="R77" s="53"/>
      <c r="S77" s="53"/>
    </row>
    <row r="78" spans="1:19" x14ac:dyDescent="0.3">
      <c r="A78" s="54"/>
      <c r="B78" s="54"/>
      <c r="C78" s="53"/>
      <c r="D78" s="53"/>
      <c r="E78" s="53"/>
      <c r="F78" s="53"/>
      <c r="G78" s="53"/>
      <c r="H78" s="53"/>
      <c r="I78" s="53"/>
      <c r="J78" s="53"/>
      <c r="K78" s="53"/>
      <c r="L78" s="53"/>
      <c r="M78" s="53"/>
      <c r="N78" s="53"/>
      <c r="O78" s="53"/>
      <c r="P78" s="53"/>
      <c r="Q78" s="53"/>
      <c r="R78" s="53"/>
      <c r="S78" s="53"/>
    </row>
    <row r="79" spans="1:19" x14ac:dyDescent="0.3">
      <c r="A79" s="54"/>
      <c r="B79" s="54"/>
      <c r="C79" s="53"/>
      <c r="D79" s="53"/>
      <c r="E79" s="53"/>
      <c r="F79" s="53"/>
      <c r="G79" s="53"/>
      <c r="H79" s="53"/>
      <c r="I79" s="53"/>
      <c r="J79" s="53"/>
      <c r="K79" s="53"/>
      <c r="L79" s="53"/>
      <c r="M79" s="53"/>
      <c r="N79" s="53"/>
      <c r="O79" s="53"/>
      <c r="P79" s="53"/>
      <c r="Q79" s="53"/>
      <c r="R79" s="53"/>
      <c r="S79" s="53"/>
    </row>
    <row r="80" spans="1:19" x14ac:dyDescent="0.3">
      <c r="A80" s="54"/>
      <c r="B80" s="54"/>
      <c r="C80" s="53"/>
      <c r="D80" s="53"/>
      <c r="E80" s="53"/>
      <c r="F80" s="53"/>
      <c r="G80" s="53"/>
      <c r="H80" s="53"/>
      <c r="I80" s="53"/>
      <c r="J80" s="53"/>
      <c r="K80" s="53"/>
      <c r="L80" s="53"/>
      <c r="M80" s="53"/>
      <c r="N80" s="53"/>
      <c r="O80" s="53"/>
      <c r="P80" s="53"/>
      <c r="Q80" s="53"/>
      <c r="R80" s="53"/>
      <c r="S80" s="53"/>
    </row>
    <row r="81" spans="1:19" ht="14" customHeight="1" x14ac:dyDescent="0.3">
      <c r="A81" s="54"/>
      <c r="B81" s="54" t="s">
        <v>525</v>
      </c>
      <c r="C81" s="53"/>
      <c r="D81" s="53"/>
      <c r="E81" s="53"/>
      <c r="F81" s="53"/>
      <c r="G81" s="53"/>
      <c r="H81" s="53"/>
      <c r="I81" s="53"/>
      <c r="J81" s="53"/>
      <c r="K81" s="53"/>
      <c r="L81" s="53"/>
      <c r="M81" s="53"/>
      <c r="N81" s="53"/>
      <c r="O81" s="53"/>
      <c r="P81" s="53"/>
      <c r="Q81" s="53"/>
      <c r="R81" s="53"/>
      <c r="S81" s="53"/>
    </row>
    <row r="82" spans="1:19" x14ac:dyDescent="0.3">
      <c r="A82" s="54"/>
      <c r="B82" s="54"/>
      <c r="C82" s="53"/>
      <c r="D82" s="53"/>
      <c r="E82" s="53"/>
      <c r="F82" s="53"/>
      <c r="G82" s="53"/>
      <c r="H82" s="53"/>
      <c r="I82" s="53"/>
      <c r="J82" s="53"/>
      <c r="K82" s="53"/>
      <c r="L82" s="53"/>
      <c r="M82" s="53"/>
      <c r="N82" s="53"/>
      <c r="O82" s="53"/>
      <c r="P82" s="53"/>
      <c r="Q82" s="53"/>
      <c r="R82" s="53"/>
      <c r="S82" s="53"/>
    </row>
    <row r="83" spans="1:19" x14ac:dyDescent="0.3">
      <c r="A83" s="54"/>
      <c r="B83" s="54"/>
      <c r="C83" s="53"/>
      <c r="D83" s="53"/>
      <c r="E83" s="53"/>
      <c r="F83" s="53"/>
      <c r="G83" s="53"/>
      <c r="H83" s="53"/>
      <c r="I83" s="53"/>
      <c r="J83" s="53"/>
      <c r="K83" s="53"/>
      <c r="L83" s="53"/>
      <c r="M83" s="53"/>
      <c r="N83" s="53"/>
      <c r="O83" s="53"/>
      <c r="P83" s="53"/>
      <c r="Q83" s="53"/>
      <c r="R83" s="53"/>
      <c r="S83" s="53"/>
    </row>
    <row r="84" spans="1:19" x14ac:dyDescent="0.3">
      <c r="A84" s="54"/>
      <c r="B84" s="54"/>
      <c r="C84" s="53"/>
      <c r="D84" s="53"/>
      <c r="E84" s="53"/>
      <c r="F84" s="53"/>
      <c r="G84" s="53"/>
      <c r="H84" s="53"/>
      <c r="I84" s="53"/>
      <c r="J84" s="53"/>
      <c r="K84" s="53"/>
      <c r="L84" s="53"/>
      <c r="M84" s="53"/>
      <c r="N84" s="53"/>
      <c r="O84" s="53"/>
      <c r="P84" s="53"/>
      <c r="Q84" s="53"/>
      <c r="R84" s="53"/>
      <c r="S84" s="53"/>
    </row>
    <row r="85" spans="1:19" x14ac:dyDescent="0.3">
      <c r="A85" s="54"/>
      <c r="B85" s="54"/>
      <c r="C85" s="53"/>
      <c r="D85" s="53"/>
      <c r="E85" s="53"/>
      <c r="F85" s="53"/>
      <c r="G85" s="53"/>
      <c r="H85" s="53"/>
      <c r="I85" s="53"/>
      <c r="J85" s="53"/>
      <c r="K85" s="53"/>
      <c r="L85" s="53"/>
      <c r="M85" s="53"/>
      <c r="N85" s="53"/>
      <c r="O85" s="53"/>
      <c r="P85" s="53"/>
      <c r="Q85" s="53"/>
      <c r="R85" s="53"/>
      <c r="S85" s="53"/>
    </row>
    <row r="86" spans="1:19" x14ac:dyDescent="0.3">
      <c r="A86" s="54"/>
      <c r="B86" s="54"/>
      <c r="C86" s="53"/>
      <c r="D86" s="53"/>
      <c r="E86" s="53"/>
      <c r="F86" s="53"/>
      <c r="G86" s="53"/>
      <c r="H86" s="53"/>
      <c r="I86" s="53"/>
      <c r="J86" s="53"/>
      <c r="K86" s="53"/>
      <c r="L86" s="53"/>
      <c r="M86" s="53"/>
      <c r="N86" s="53"/>
      <c r="O86" s="53"/>
      <c r="P86" s="53"/>
      <c r="Q86" s="53"/>
      <c r="R86" s="53"/>
      <c r="S86" s="53"/>
    </row>
    <row r="87" spans="1:19" x14ac:dyDescent="0.3">
      <c r="A87" s="54"/>
      <c r="B87" s="54"/>
      <c r="C87" s="53"/>
      <c r="D87" s="53"/>
      <c r="E87" s="53"/>
      <c r="F87" s="53"/>
      <c r="G87" s="53"/>
      <c r="H87" s="53"/>
      <c r="I87" s="53"/>
      <c r="J87" s="53"/>
      <c r="K87" s="53"/>
      <c r="L87" s="53"/>
      <c r="M87" s="53"/>
      <c r="N87" s="53"/>
      <c r="O87" s="53"/>
      <c r="P87" s="53"/>
      <c r="Q87" s="53"/>
      <c r="R87" s="53"/>
      <c r="S87" s="53"/>
    </row>
    <row r="88" spans="1:19" x14ac:dyDescent="0.3">
      <c r="A88" s="54"/>
      <c r="B88" s="54"/>
      <c r="C88" s="53"/>
      <c r="D88" s="53"/>
      <c r="E88" s="53"/>
      <c r="F88" s="53"/>
      <c r="G88" s="53"/>
      <c r="H88" s="53"/>
      <c r="I88" s="53"/>
      <c r="J88" s="53"/>
      <c r="K88" s="53"/>
      <c r="L88" s="53"/>
      <c r="M88" s="53"/>
      <c r="N88" s="53"/>
      <c r="O88" s="53"/>
      <c r="P88" s="53"/>
      <c r="Q88" s="53"/>
      <c r="R88" s="53"/>
      <c r="S88" s="53"/>
    </row>
    <row r="89" spans="1:19" x14ac:dyDescent="0.3">
      <c r="A89" s="54"/>
      <c r="B89" s="54"/>
      <c r="C89" s="53"/>
      <c r="D89" s="53"/>
      <c r="E89" s="53"/>
      <c r="F89" s="53"/>
      <c r="G89" s="53"/>
      <c r="H89" s="53"/>
      <c r="I89" s="53"/>
      <c r="J89" s="53"/>
      <c r="K89" s="53"/>
      <c r="L89" s="53"/>
      <c r="M89" s="53"/>
      <c r="N89" s="53"/>
      <c r="O89" s="53"/>
      <c r="P89" s="53"/>
      <c r="Q89" s="53"/>
      <c r="R89" s="53"/>
      <c r="S89" s="53"/>
    </row>
    <row r="90" spans="1:19" x14ac:dyDescent="0.3">
      <c r="A90" s="54"/>
      <c r="B90" s="54"/>
      <c r="C90" s="53"/>
      <c r="D90" s="53"/>
      <c r="E90" s="53"/>
      <c r="F90" s="53"/>
      <c r="G90" s="53"/>
      <c r="H90" s="53"/>
      <c r="I90" s="53"/>
      <c r="J90" s="53"/>
      <c r="K90" s="53"/>
      <c r="L90" s="53"/>
      <c r="M90" s="53"/>
      <c r="N90" s="53"/>
      <c r="O90" s="53"/>
      <c r="P90" s="53"/>
      <c r="Q90" s="53"/>
      <c r="R90" s="53"/>
      <c r="S90" s="53"/>
    </row>
    <row r="91" spans="1:19" x14ac:dyDescent="0.3">
      <c r="A91" s="54"/>
      <c r="B91" s="54"/>
      <c r="C91" s="53"/>
      <c r="D91" s="53"/>
      <c r="E91" s="53"/>
      <c r="F91" s="53"/>
      <c r="G91" s="53"/>
      <c r="H91" s="53"/>
      <c r="I91" s="53"/>
      <c r="J91" s="53"/>
      <c r="K91" s="53"/>
      <c r="L91" s="53"/>
      <c r="M91" s="53"/>
      <c r="N91" s="53"/>
      <c r="O91" s="53"/>
      <c r="P91" s="53"/>
      <c r="Q91" s="53"/>
      <c r="R91" s="53"/>
      <c r="S91" s="53"/>
    </row>
    <row r="92" spans="1:19" x14ac:dyDescent="0.3">
      <c r="A92" s="54"/>
      <c r="B92" s="54"/>
      <c r="C92" s="53"/>
      <c r="D92" s="53"/>
      <c r="E92" s="53"/>
      <c r="F92" s="53"/>
      <c r="G92" s="53"/>
      <c r="H92" s="53"/>
      <c r="I92" s="53"/>
      <c r="J92" s="53"/>
      <c r="K92" s="53"/>
      <c r="L92" s="53"/>
      <c r="M92" s="53"/>
      <c r="N92" s="53"/>
      <c r="O92" s="53"/>
      <c r="P92" s="53"/>
      <c r="Q92" s="53"/>
      <c r="R92" s="53"/>
      <c r="S92" s="53"/>
    </row>
    <row r="93" spans="1:19" x14ac:dyDescent="0.3">
      <c r="A93" s="54"/>
      <c r="B93" s="54"/>
      <c r="C93" s="53"/>
      <c r="D93" s="53"/>
      <c r="E93" s="53"/>
      <c r="F93" s="53"/>
      <c r="G93" s="53"/>
      <c r="H93" s="53"/>
      <c r="I93" s="53"/>
      <c r="J93" s="53"/>
      <c r="K93" s="53"/>
      <c r="L93" s="53"/>
      <c r="M93" s="53"/>
      <c r="N93" s="53"/>
      <c r="O93" s="53"/>
      <c r="P93" s="53"/>
      <c r="Q93" s="53"/>
      <c r="R93" s="53"/>
      <c r="S93" s="53"/>
    </row>
    <row r="94" spans="1:19" x14ac:dyDescent="0.3">
      <c r="A94" s="54"/>
      <c r="B94" s="54"/>
      <c r="C94" s="53"/>
      <c r="D94" s="53"/>
      <c r="E94" s="53"/>
      <c r="F94" s="53"/>
      <c r="G94" s="53"/>
      <c r="H94" s="53"/>
      <c r="I94" s="53"/>
      <c r="J94" s="53"/>
      <c r="K94" s="53"/>
      <c r="L94" s="53"/>
      <c r="M94" s="53"/>
      <c r="N94" s="53"/>
      <c r="O94" s="53"/>
      <c r="P94" s="53"/>
      <c r="Q94" s="53"/>
      <c r="R94" s="53"/>
      <c r="S94" s="53"/>
    </row>
    <row r="95" spans="1:19" x14ac:dyDescent="0.3">
      <c r="A95" s="54"/>
      <c r="B95" s="54"/>
      <c r="C95" s="53"/>
      <c r="D95" s="53"/>
      <c r="E95" s="53"/>
      <c r="F95" s="53"/>
      <c r="G95" s="53"/>
      <c r="H95" s="53"/>
      <c r="I95" s="53"/>
      <c r="J95" s="53"/>
      <c r="K95" s="53"/>
      <c r="L95" s="53"/>
      <c r="M95" s="53"/>
      <c r="N95" s="53"/>
      <c r="O95" s="53"/>
      <c r="P95" s="53"/>
      <c r="Q95" s="53"/>
      <c r="R95" s="53"/>
      <c r="S95" s="53"/>
    </row>
    <row r="96" spans="1:19" x14ac:dyDescent="0.3">
      <c r="A96" s="54"/>
      <c r="B96" s="54"/>
      <c r="C96" s="53"/>
      <c r="D96" s="53"/>
      <c r="E96" s="53"/>
      <c r="F96" s="53"/>
      <c r="G96" s="53"/>
      <c r="H96" s="53"/>
      <c r="I96" s="53"/>
      <c r="J96" s="53"/>
      <c r="K96" s="53"/>
      <c r="L96" s="53"/>
      <c r="M96" s="53"/>
      <c r="N96" s="53"/>
      <c r="O96" s="53"/>
      <c r="P96" s="53"/>
      <c r="Q96" s="53"/>
      <c r="R96" s="53"/>
      <c r="S96" s="53"/>
    </row>
    <row r="97" spans="1:19" x14ac:dyDescent="0.3">
      <c r="A97" s="54"/>
      <c r="B97" s="54"/>
      <c r="C97" s="53"/>
      <c r="D97" s="53"/>
      <c r="E97" s="53"/>
      <c r="F97" s="53"/>
      <c r="G97" s="53"/>
      <c r="H97" s="53"/>
      <c r="I97" s="53"/>
      <c r="J97" s="53"/>
      <c r="K97" s="53"/>
      <c r="L97" s="53"/>
      <c r="M97" s="53"/>
      <c r="N97" s="53"/>
      <c r="O97" s="53"/>
      <c r="P97" s="53"/>
      <c r="Q97" s="53"/>
      <c r="R97" s="53"/>
      <c r="S97" s="53"/>
    </row>
    <row r="98" spans="1:19" x14ac:dyDescent="0.3">
      <c r="A98" s="54"/>
      <c r="B98" s="54"/>
      <c r="C98" s="53"/>
      <c r="D98" s="53"/>
      <c r="E98" s="53"/>
      <c r="F98" s="53"/>
      <c r="G98" s="53"/>
      <c r="H98" s="53"/>
      <c r="I98" s="53"/>
      <c r="J98" s="53"/>
      <c r="K98" s="53"/>
      <c r="L98" s="53"/>
      <c r="M98" s="53"/>
      <c r="N98" s="53"/>
      <c r="O98" s="53"/>
      <c r="P98" s="53"/>
      <c r="Q98" s="53"/>
      <c r="R98" s="53"/>
      <c r="S98" s="53"/>
    </row>
    <row r="99" spans="1:19" x14ac:dyDescent="0.3">
      <c r="A99" s="54"/>
      <c r="B99" s="54"/>
      <c r="C99" s="53"/>
      <c r="D99" s="53"/>
      <c r="E99" s="53"/>
      <c r="F99" s="53"/>
      <c r="G99" s="53"/>
      <c r="H99" s="53"/>
      <c r="I99" s="53"/>
      <c r="J99" s="53"/>
      <c r="K99" s="53"/>
      <c r="L99" s="53"/>
      <c r="M99" s="53"/>
      <c r="N99" s="53"/>
      <c r="O99" s="53"/>
      <c r="P99" s="53"/>
      <c r="Q99" s="53"/>
      <c r="R99" s="53"/>
      <c r="S99" s="53"/>
    </row>
    <row r="100" spans="1:19" x14ac:dyDescent="0.3">
      <c r="A100" s="54"/>
      <c r="B100" s="54"/>
      <c r="C100" s="53"/>
      <c r="D100" s="53"/>
      <c r="E100" s="53"/>
      <c r="F100" s="53"/>
      <c r="G100" s="53"/>
      <c r="H100" s="53"/>
      <c r="I100" s="53"/>
      <c r="J100" s="53"/>
      <c r="K100" s="53"/>
      <c r="L100" s="53"/>
      <c r="M100" s="53"/>
      <c r="N100" s="53"/>
      <c r="O100" s="53"/>
      <c r="P100" s="53"/>
      <c r="Q100" s="53"/>
      <c r="R100" s="53"/>
      <c r="S100" s="53"/>
    </row>
    <row r="101" spans="1:19" x14ac:dyDescent="0.3">
      <c r="A101" s="54"/>
      <c r="B101" s="54"/>
      <c r="C101" s="53"/>
      <c r="D101" s="53"/>
      <c r="E101" s="53"/>
      <c r="F101" s="53"/>
      <c r="G101" s="53"/>
      <c r="H101" s="53"/>
      <c r="I101" s="53"/>
      <c r="J101" s="53"/>
      <c r="K101" s="53"/>
      <c r="L101" s="53"/>
      <c r="M101" s="53"/>
      <c r="N101" s="53"/>
      <c r="O101" s="53"/>
      <c r="P101" s="53"/>
      <c r="Q101" s="53"/>
      <c r="R101" s="53"/>
      <c r="S101" s="53"/>
    </row>
    <row r="102" spans="1:19" x14ac:dyDescent="0.3">
      <c r="A102" s="54"/>
      <c r="B102" s="54"/>
      <c r="C102" s="53"/>
      <c r="D102" s="53"/>
      <c r="E102" s="53"/>
      <c r="F102" s="53"/>
      <c r="G102" s="53"/>
      <c r="H102" s="53"/>
      <c r="I102" s="53"/>
      <c r="J102" s="53"/>
      <c r="K102" s="53"/>
      <c r="L102" s="53"/>
      <c r="M102" s="53"/>
      <c r="N102" s="53"/>
      <c r="O102" s="53"/>
      <c r="P102" s="53"/>
      <c r="Q102" s="53"/>
      <c r="R102" s="53"/>
      <c r="S102" s="53"/>
    </row>
    <row r="103" spans="1:19" x14ac:dyDescent="0.3">
      <c r="A103" s="54"/>
      <c r="B103" s="54"/>
      <c r="C103" s="53"/>
      <c r="D103" s="53"/>
      <c r="E103" s="53"/>
      <c r="F103" s="53"/>
      <c r="G103" s="53"/>
      <c r="H103" s="53"/>
      <c r="I103" s="53"/>
      <c r="J103" s="53"/>
      <c r="K103" s="53"/>
      <c r="L103" s="53"/>
      <c r="M103" s="53"/>
      <c r="N103" s="53"/>
      <c r="O103" s="53"/>
      <c r="P103" s="53"/>
      <c r="Q103" s="53"/>
      <c r="R103" s="53"/>
      <c r="S103" s="53"/>
    </row>
    <row r="104" spans="1:19" x14ac:dyDescent="0.3">
      <c r="A104" s="54"/>
      <c r="B104" s="54"/>
      <c r="C104" s="53"/>
      <c r="D104" s="53"/>
      <c r="E104" s="53"/>
      <c r="F104" s="53"/>
      <c r="G104" s="53"/>
      <c r="H104" s="53"/>
      <c r="I104" s="53"/>
      <c r="J104" s="53"/>
      <c r="K104" s="53"/>
      <c r="L104" s="53"/>
      <c r="M104" s="53"/>
      <c r="N104" s="53"/>
      <c r="O104" s="53"/>
      <c r="P104" s="53"/>
      <c r="Q104" s="53"/>
      <c r="R104" s="53"/>
      <c r="S104" s="53"/>
    </row>
    <row r="105" spans="1:19" x14ac:dyDescent="0.3">
      <c r="A105" s="54"/>
      <c r="B105" s="54"/>
      <c r="C105" s="53"/>
      <c r="D105" s="53"/>
      <c r="E105" s="53"/>
      <c r="F105" s="53"/>
      <c r="G105" s="53"/>
      <c r="H105" s="53"/>
      <c r="I105" s="53"/>
      <c r="J105" s="53"/>
      <c r="K105" s="53"/>
      <c r="L105" s="53"/>
      <c r="M105" s="53"/>
      <c r="N105" s="53"/>
      <c r="O105" s="53"/>
      <c r="P105" s="53"/>
      <c r="Q105" s="53"/>
      <c r="R105" s="53"/>
      <c r="S105" s="53"/>
    </row>
    <row r="106" spans="1:19" x14ac:dyDescent="0.3">
      <c r="A106" s="54"/>
      <c r="B106" s="54"/>
      <c r="C106" s="53"/>
      <c r="D106" s="53"/>
      <c r="E106" s="53"/>
      <c r="F106" s="53"/>
      <c r="G106" s="53"/>
      <c r="H106" s="53"/>
      <c r="I106" s="53"/>
      <c r="J106" s="53"/>
      <c r="K106" s="53"/>
      <c r="L106" s="53"/>
      <c r="M106" s="53"/>
      <c r="N106" s="53"/>
      <c r="O106" s="53"/>
      <c r="P106" s="53"/>
      <c r="Q106" s="53"/>
      <c r="R106" s="53"/>
      <c r="S106" s="53"/>
    </row>
    <row r="107" spans="1:19" x14ac:dyDescent="0.3">
      <c r="A107" s="54"/>
      <c r="B107" s="54"/>
      <c r="C107" s="53"/>
      <c r="D107" s="53"/>
      <c r="E107" s="53"/>
      <c r="F107" s="53"/>
      <c r="G107" s="53"/>
      <c r="H107" s="53"/>
      <c r="I107" s="53"/>
      <c r="J107" s="53"/>
      <c r="K107" s="53"/>
      <c r="L107" s="53"/>
      <c r="M107" s="53"/>
      <c r="N107" s="53"/>
      <c r="O107" s="53"/>
      <c r="P107" s="53"/>
      <c r="Q107" s="53"/>
      <c r="R107" s="53"/>
      <c r="S107" s="53"/>
    </row>
    <row r="108" spans="1:19" x14ac:dyDescent="0.3">
      <c r="A108" s="54"/>
      <c r="B108" s="54"/>
      <c r="C108" s="53"/>
      <c r="D108" s="53"/>
      <c r="E108" s="53"/>
      <c r="F108" s="53"/>
      <c r="G108" s="53"/>
      <c r="H108" s="53"/>
      <c r="I108" s="53"/>
      <c r="J108" s="53"/>
      <c r="K108" s="53"/>
      <c r="L108" s="53"/>
      <c r="M108" s="53"/>
      <c r="N108" s="53"/>
      <c r="O108" s="53"/>
      <c r="P108" s="53"/>
      <c r="Q108" s="53"/>
      <c r="R108" s="53"/>
      <c r="S108" s="53"/>
    </row>
    <row r="109" spans="1:19" x14ac:dyDescent="0.3">
      <c r="A109" s="54"/>
      <c r="B109" s="54"/>
      <c r="C109" s="53"/>
      <c r="D109" s="53"/>
      <c r="E109" s="53"/>
      <c r="F109" s="53"/>
      <c r="G109" s="53"/>
      <c r="H109" s="53"/>
      <c r="I109" s="53"/>
      <c r="J109" s="53"/>
      <c r="K109" s="53"/>
      <c r="L109" s="53"/>
      <c r="M109" s="53"/>
      <c r="N109" s="53"/>
      <c r="O109" s="53"/>
      <c r="P109" s="53"/>
      <c r="Q109" s="53"/>
      <c r="R109" s="53"/>
      <c r="S109" s="53"/>
    </row>
    <row r="110" spans="1:19" x14ac:dyDescent="0.3">
      <c r="A110" s="54"/>
      <c r="B110" s="54"/>
      <c r="C110" s="53"/>
      <c r="D110" s="53"/>
      <c r="E110" s="53"/>
      <c r="F110" s="53"/>
      <c r="G110" s="53"/>
      <c r="H110" s="53"/>
      <c r="I110" s="53"/>
      <c r="J110" s="53"/>
      <c r="K110" s="53"/>
      <c r="L110" s="53"/>
      <c r="M110" s="53"/>
      <c r="N110" s="53"/>
      <c r="O110" s="53"/>
      <c r="P110" s="53"/>
      <c r="Q110" s="53"/>
      <c r="R110" s="53"/>
      <c r="S110" s="53"/>
    </row>
    <row r="111" spans="1:19" x14ac:dyDescent="0.3">
      <c r="A111" s="54"/>
      <c r="B111" s="54"/>
      <c r="C111" s="53"/>
      <c r="D111" s="53"/>
      <c r="E111" s="53"/>
      <c r="F111" s="53"/>
      <c r="G111" s="53"/>
      <c r="H111" s="53"/>
      <c r="I111" s="53"/>
      <c r="J111" s="53"/>
      <c r="K111" s="53"/>
      <c r="L111" s="53"/>
      <c r="M111" s="53"/>
      <c r="N111" s="53"/>
      <c r="O111" s="53"/>
      <c r="P111" s="53"/>
      <c r="Q111" s="53"/>
      <c r="R111" s="53"/>
      <c r="S111" s="53"/>
    </row>
    <row r="112" spans="1:19" x14ac:dyDescent="0.3">
      <c r="A112" s="54"/>
      <c r="B112" s="54"/>
      <c r="C112" s="53"/>
      <c r="D112" s="53"/>
      <c r="E112" s="53"/>
      <c r="F112" s="53"/>
      <c r="G112" s="53"/>
      <c r="H112" s="53"/>
      <c r="I112" s="53"/>
      <c r="J112" s="53"/>
      <c r="K112" s="53"/>
      <c r="L112" s="53"/>
      <c r="M112" s="53"/>
      <c r="N112" s="53"/>
      <c r="O112" s="53"/>
      <c r="P112" s="53"/>
      <c r="Q112" s="53"/>
      <c r="R112" s="53"/>
      <c r="S112" s="53"/>
    </row>
    <row r="113" spans="1:19" x14ac:dyDescent="0.3">
      <c r="A113" s="54"/>
      <c r="B113" s="54"/>
      <c r="C113" s="53"/>
      <c r="D113" s="53"/>
      <c r="E113" s="53"/>
      <c r="F113" s="53"/>
      <c r="G113" s="53"/>
      <c r="H113" s="53"/>
      <c r="I113" s="53"/>
      <c r="J113" s="53"/>
      <c r="K113" s="53"/>
      <c r="L113" s="53"/>
      <c r="M113" s="53"/>
      <c r="N113" s="53"/>
      <c r="O113" s="53"/>
      <c r="P113" s="53"/>
      <c r="Q113" s="53"/>
      <c r="R113" s="53"/>
      <c r="S113" s="53"/>
    </row>
    <row r="114" spans="1:19" x14ac:dyDescent="0.3">
      <c r="A114" s="54"/>
      <c r="B114" s="54"/>
      <c r="C114" s="53"/>
      <c r="D114" s="53"/>
      <c r="E114" s="53"/>
      <c r="F114" s="53"/>
      <c r="G114" s="53"/>
      <c r="H114" s="53"/>
      <c r="I114" s="53"/>
      <c r="J114" s="53"/>
      <c r="K114" s="53"/>
      <c r="L114" s="53"/>
      <c r="M114" s="53"/>
      <c r="N114" s="53"/>
      <c r="O114" s="53"/>
      <c r="P114" s="53"/>
      <c r="Q114" s="53"/>
      <c r="R114" s="53"/>
      <c r="S114" s="53"/>
    </row>
    <row r="115" spans="1:19" x14ac:dyDescent="0.3">
      <c r="A115" s="54"/>
      <c r="B115" s="54"/>
      <c r="C115" s="53"/>
      <c r="D115" s="53"/>
      <c r="E115" s="53"/>
      <c r="F115" s="53"/>
      <c r="G115" s="53"/>
      <c r="H115" s="53"/>
      <c r="I115" s="53"/>
      <c r="J115" s="53"/>
      <c r="K115" s="53"/>
      <c r="L115" s="53"/>
      <c r="M115" s="53"/>
      <c r="N115" s="53"/>
      <c r="O115" s="53"/>
      <c r="P115" s="53"/>
      <c r="Q115" s="53"/>
      <c r="R115" s="53"/>
      <c r="S115" s="53"/>
    </row>
    <row r="116" spans="1:19" x14ac:dyDescent="0.3">
      <c r="A116" s="54"/>
      <c r="B116" s="54"/>
      <c r="C116" s="53"/>
      <c r="D116" s="53"/>
      <c r="E116" s="53"/>
      <c r="F116" s="53"/>
      <c r="G116" s="53"/>
      <c r="H116" s="53"/>
      <c r="I116" s="53"/>
      <c r="J116" s="53"/>
      <c r="K116" s="53"/>
      <c r="L116" s="53"/>
      <c r="M116" s="53"/>
      <c r="N116" s="53"/>
      <c r="O116" s="53"/>
      <c r="P116" s="53"/>
      <c r="Q116" s="53"/>
      <c r="R116" s="53"/>
      <c r="S116" s="53"/>
    </row>
    <row r="117" spans="1:19" x14ac:dyDescent="0.3">
      <c r="A117" s="54"/>
      <c r="B117" s="54"/>
      <c r="C117" s="53"/>
      <c r="D117" s="53"/>
      <c r="E117" s="53"/>
      <c r="F117" s="53"/>
      <c r="G117" s="53"/>
      <c r="H117" s="53"/>
      <c r="I117" s="53"/>
      <c r="J117" s="53"/>
      <c r="K117" s="53"/>
      <c r="L117" s="53"/>
      <c r="M117" s="53"/>
      <c r="N117" s="53"/>
      <c r="O117" s="53"/>
      <c r="P117" s="53"/>
      <c r="Q117" s="53"/>
      <c r="R117" s="53"/>
      <c r="S117" s="53"/>
    </row>
    <row r="118" spans="1:19" x14ac:dyDescent="0.3">
      <c r="A118" s="54"/>
      <c r="B118" s="54"/>
      <c r="C118" s="53"/>
      <c r="D118" s="53"/>
      <c r="E118" s="53"/>
      <c r="F118" s="53"/>
      <c r="G118" s="53"/>
      <c r="H118" s="53"/>
      <c r="I118" s="53"/>
      <c r="J118" s="53"/>
      <c r="K118" s="53"/>
      <c r="L118" s="53"/>
      <c r="M118" s="53"/>
      <c r="N118" s="53"/>
      <c r="O118" s="53"/>
      <c r="P118" s="53"/>
      <c r="Q118" s="53"/>
      <c r="R118" s="53"/>
      <c r="S118" s="53"/>
    </row>
    <row r="119" spans="1:19" x14ac:dyDescent="0.3">
      <c r="A119" s="54"/>
      <c r="B119" s="54"/>
      <c r="C119" s="53"/>
      <c r="D119" s="53"/>
      <c r="E119" s="53"/>
      <c r="F119" s="53"/>
      <c r="G119" s="53"/>
      <c r="H119" s="53"/>
      <c r="I119" s="53"/>
      <c r="J119" s="53"/>
      <c r="K119" s="53"/>
      <c r="L119" s="53"/>
      <c r="M119" s="53"/>
      <c r="N119" s="53"/>
      <c r="O119" s="53"/>
      <c r="P119" s="53"/>
      <c r="Q119" s="53"/>
      <c r="R119" s="53"/>
      <c r="S119" s="53"/>
    </row>
    <row r="143" spans="2:17" x14ac:dyDescent="0.3">
      <c r="B143" s="149" t="s">
        <v>199</v>
      </c>
      <c r="C143" s="149"/>
      <c r="D143" s="149" t="s">
        <v>200</v>
      </c>
      <c r="E143" s="149"/>
      <c r="F143" s="149" t="s">
        <v>201</v>
      </c>
      <c r="G143" s="149"/>
      <c r="H143" s="149" t="s">
        <v>202</v>
      </c>
      <c r="I143" s="149"/>
      <c r="J143" s="149" t="s">
        <v>203</v>
      </c>
      <c r="K143" s="149"/>
      <c r="L143" s="149" t="s">
        <v>204</v>
      </c>
      <c r="M143" s="149"/>
      <c r="N143" s="149" t="s">
        <v>205</v>
      </c>
      <c r="O143" s="149"/>
      <c r="P143" s="149" t="s">
        <v>206</v>
      </c>
      <c r="Q143" s="149"/>
    </row>
    <row r="144" spans="2:17" x14ac:dyDescent="0.3">
      <c r="B144" s="149"/>
      <c r="C144" s="149"/>
      <c r="D144" s="149"/>
      <c r="E144" s="149"/>
      <c r="F144" s="149"/>
      <c r="G144" s="149"/>
      <c r="H144" s="149"/>
      <c r="I144" s="149"/>
      <c r="J144" s="149"/>
      <c r="K144" s="149"/>
      <c r="L144" s="149"/>
      <c r="M144" s="149"/>
      <c r="N144" s="149"/>
      <c r="O144" s="149"/>
      <c r="P144" s="149"/>
      <c r="Q144" s="149"/>
    </row>
    <row r="145" spans="2:17" x14ac:dyDescent="0.3">
      <c r="B145" s="149" t="s">
        <v>214</v>
      </c>
      <c r="C145" s="149"/>
      <c r="D145" s="149" t="s">
        <v>213</v>
      </c>
      <c r="E145" s="149"/>
      <c r="F145" s="149" t="s">
        <v>212</v>
      </c>
      <c r="G145" s="149"/>
      <c r="H145" s="149" t="s">
        <v>211</v>
      </c>
      <c r="I145" s="149"/>
      <c r="J145" s="149" t="s">
        <v>210</v>
      </c>
      <c r="K145" s="149"/>
      <c r="L145" s="149" t="s">
        <v>209</v>
      </c>
      <c r="M145" s="149"/>
      <c r="N145" s="149" t="s">
        <v>208</v>
      </c>
      <c r="O145" s="149"/>
      <c r="P145" s="149" t="s">
        <v>207</v>
      </c>
      <c r="Q145" s="149"/>
    </row>
    <row r="146" spans="2:17" x14ac:dyDescent="0.3">
      <c r="B146" s="149"/>
      <c r="C146" s="149"/>
      <c r="D146" s="149"/>
      <c r="E146" s="149"/>
      <c r="F146" s="149"/>
      <c r="G146" s="149"/>
      <c r="H146" s="149"/>
      <c r="I146" s="149"/>
      <c r="J146" s="149"/>
      <c r="K146" s="149"/>
      <c r="L146" s="149"/>
      <c r="M146" s="149"/>
      <c r="N146" s="149"/>
      <c r="O146" s="149"/>
      <c r="P146" s="149"/>
      <c r="Q146" s="149"/>
    </row>
    <row r="147" spans="2:17" x14ac:dyDescent="0.3">
      <c r="B147" s="149" t="s">
        <v>215</v>
      </c>
      <c r="C147" s="149"/>
      <c r="D147" s="149" t="s">
        <v>216</v>
      </c>
      <c r="E147" s="149"/>
      <c r="F147" s="149" t="s">
        <v>217</v>
      </c>
      <c r="G147" s="149"/>
      <c r="H147" s="149" t="s">
        <v>218</v>
      </c>
      <c r="I147" s="149"/>
      <c r="J147" s="149" t="s">
        <v>219</v>
      </c>
      <c r="K147" s="149"/>
      <c r="L147" s="149" t="s">
        <v>220</v>
      </c>
      <c r="M147" s="149"/>
      <c r="N147" s="149" t="s">
        <v>221</v>
      </c>
      <c r="O147" s="149"/>
      <c r="P147" s="149" t="s">
        <v>162</v>
      </c>
      <c r="Q147" s="149"/>
    </row>
    <row r="148" spans="2:17" x14ac:dyDescent="0.3">
      <c r="B148" s="149"/>
      <c r="C148" s="149"/>
      <c r="D148" s="149"/>
      <c r="E148" s="149"/>
      <c r="F148" s="149"/>
      <c r="G148" s="149"/>
      <c r="H148" s="149"/>
      <c r="I148" s="149"/>
      <c r="J148" s="149"/>
      <c r="K148" s="149"/>
      <c r="L148" s="149"/>
      <c r="M148" s="149"/>
      <c r="N148" s="149"/>
      <c r="O148" s="149"/>
      <c r="P148" s="149"/>
      <c r="Q148" s="149"/>
    </row>
    <row r="149" spans="2:17" x14ac:dyDescent="0.3">
      <c r="B149" s="149" t="s">
        <v>229</v>
      </c>
      <c r="C149" s="149"/>
      <c r="D149" s="149" t="s">
        <v>227</v>
      </c>
      <c r="E149" s="149"/>
      <c r="F149" s="149" t="s">
        <v>228</v>
      </c>
      <c r="G149" s="149"/>
      <c r="H149" s="149" t="s">
        <v>226</v>
      </c>
      <c r="I149" s="149"/>
      <c r="J149" s="149" t="s">
        <v>225</v>
      </c>
      <c r="K149" s="149"/>
      <c r="L149" s="149" t="s">
        <v>224</v>
      </c>
      <c r="M149" s="149"/>
      <c r="N149" s="149" t="s">
        <v>223</v>
      </c>
      <c r="O149" s="149"/>
      <c r="P149" s="149" t="s">
        <v>222</v>
      </c>
      <c r="Q149" s="149"/>
    </row>
    <row r="150" spans="2:17" x14ac:dyDescent="0.3">
      <c r="B150" s="149"/>
      <c r="C150" s="149"/>
      <c r="D150" s="149"/>
      <c r="E150" s="149"/>
      <c r="F150" s="149"/>
      <c r="G150" s="149"/>
      <c r="H150" s="149"/>
      <c r="I150" s="149"/>
      <c r="J150" s="149"/>
      <c r="K150" s="149"/>
      <c r="L150" s="149"/>
      <c r="M150" s="149"/>
      <c r="N150" s="149"/>
      <c r="O150" s="149"/>
      <c r="P150" s="149"/>
      <c r="Q150" s="149"/>
    </row>
    <row r="151" spans="2:17" x14ac:dyDescent="0.3">
      <c r="B151" s="149" t="s">
        <v>230</v>
      </c>
      <c r="C151" s="149"/>
      <c r="D151" s="149" t="s">
        <v>231</v>
      </c>
      <c r="E151" s="149"/>
      <c r="F151" s="149" t="s">
        <v>232</v>
      </c>
      <c r="G151" s="149"/>
      <c r="H151" s="149" t="s">
        <v>233</v>
      </c>
      <c r="I151" s="149"/>
      <c r="J151" s="149" t="s">
        <v>234</v>
      </c>
      <c r="K151" s="149"/>
      <c r="L151" s="149" t="s">
        <v>235</v>
      </c>
      <c r="M151" s="149"/>
      <c r="N151" s="149" t="s">
        <v>236</v>
      </c>
      <c r="O151" s="149"/>
      <c r="P151" s="149" t="s">
        <v>237</v>
      </c>
      <c r="Q151" s="149"/>
    </row>
    <row r="152" spans="2:17" x14ac:dyDescent="0.3">
      <c r="B152" s="149"/>
      <c r="C152" s="149"/>
      <c r="D152" s="149"/>
      <c r="E152" s="149"/>
      <c r="F152" s="149"/>
      <c r="G152" s="149"/>
      <c r="H152" s="149"/>
      <c r="I152" s="149"/>
      <c r="J152" s="149"/>
      <c r="K152" s="149"/>
      <c r="L152" s="149"/>
      <c r="M152" s="149"/>
      <c r="N152" s="149"/>
      <c r="O152" s="149"/>
      <c r="P152" s="149"/>
      <c r="Q152" s="149"/>
    </row>
    <row r="153" spans="2:17" x14ac:dyDescent="0.3">
      <c r="B153" s="149" t="s">
        <v>238</v>
      </c>
      <c r="C153" s="149"/>
      <c r="D153" s="149" t="s">
        <v>239</v>
      </c>
      <c r="E153" s="149"/>
      <c r="F153" s="149" t="s">
        <v>166</v>
      </c>
      <c r="G153" s="149"/>
      <c r="H153" s="149" t="s">
        <v>240</v>
      </c>
      <c r="I153" s="149"/>
      <c r="J153" s="149"/>
      <c r="K153" s="149"/>
      <c r="L153" s="149"/>
      <c r="M153" s="149"/>
      <c r="N153" s="149"/>
      <c r="O153" s="149"/>
      <c r="P153" s="149"/>
      <c r="Q153" s="149"/>
    </row>
    <row r="154" spans="2:17" x14ac:dyDescent="0.3">
      <c r="B154" s="149"/>
      <c r="C154" s="149"/>
      <c r="D154" s="149"/>
      <c r="E154" s="149"/>
      <c r="F154" s="149"/>
      <c r="G154" s="149"/>
      <c r="H154" s="149"/>
      <c r="I154" s="149"/>
      <c r="J154" s="149"/>
      <c r="K154" s="149"/>
      <c r="L154" s="149"/>
      <c r="M154" s="149"/>
      <c r="N154" s="149"/>
      <c r="O154" s="149"/>
      <c r="P154" s="149"/>
      <c r="Q154" s="149"/>
    </row>
    <row r="155" spans="2:17" x14ac:dyDescent="0.3">
      <c r="B155" s="149"/>
      <c r="C155" s="149"/>
      <c r="D155" s="149"/>
      <c r="E155" s="149"/>
      <c r="F155" s="149"/>
      <c r="G155" s="149"/>
      <c r="H155" s="149"/>
      <c r="I155" s="149"/>
      <c r="J155" s="149"/>
      <c r="K155" s="149"/>
      <c r="L155" s="149"/>
      <c r="M155" s="149"/>
      <c r="N155" s="149"/>
      <c r="O155" s="149"/>
      <c r="P155" s="149"/>
      <c r="Q155" s="149"/>
    </row>
    <row r="156" spans="2:17" x14ac:dyDescent="0.3">
      <c r="B156" s="149"/>
      <c r="C156" s="149"/>
      <c r="D156" s="149"/>
      <c r="E156" s="149"/>
      <c r="F156" s="149"/>
      <c r="G156" s="149"/>
      <c r="H156" s="149"/>
      <c r="I156" s="149"/>
      <c r="J156" s="149"/>
      <c r="K156" s="149"/>
      <c r="L156" s="149"/>
      <c r="M156" s="149"/>
      <c r="N156" s="149"/>
      <c r="O156" s="149"/>
      <c r="P156" s="149"/>
      <c r="Q156" s="149"/>
    </row>
    <row r="157" spans="2:17" x14ac:dyDescent="0.3">
      <c r="B157" s="149"/>
      <c r="C157" s="149"/>
      <c r="D157" s="149"/>
      <c r="E157" s="149"/>
      <c r="F157" s="149"/>
      <c r="G157" s="149"/>
      <c r="H157" s="149"/>
      <c r="I157" s="149"/>
      <c r="J157" s="149"/>
      <c r="K157" s="149"/>
      <c r="L157" s="149"/>
      <c r="M157" s="149"/>
      <c r="N157" s="149"/>
      <c r="O157" s="149"/>
      <c r="P157" s="149"/>
      <c r="Q157" s="149"/>
    </row>
    <row r="158" spans="2:17" x14ac:dyDescent="0.3">
      <c r="B158" s="149"/>
      <c r="C158" s="149"/>
      <c r="D158" s="149"/>
      <c r="E158" s="149"/>
      <c r="F158" s="149"/>
      <c r="G158" s="149"/>
      <c r="H158" s="149"/>
      <c r="I158" s="149"/>
      <c r="J158" s="149"/>
      <c r="K158" s="149"/>
      <c r="L158" s="149"/>
      <c r="M158" s="149"/>
      <c r="N158" s="149"/>
      <c r="O158" s="149"/>
      <c r="P158" s="149"/>
      <c r="Q158" s="149"/>
    </row>
    <row r="159" spans="2:17" x14ac:dyDescent="0.3">
      <c r="B159" s="149"/>
      <c r="C159" s="149"/>
      <c r="D159" s="149"/>
      <c r="E159" s="149"/>
      <c r="F159" s="149"/>
      <c r="G159" s="149"/>
      <c r="H159" s="149"/>
      <c r="I159" s="149"/>
      <c r="J159" s="149"/>
      <c r="K159" s="149"/>
      <c r="L159" s="149"/>
      <c r="M159" s="149"/>
      <c r="N159" s="149"/>
      <c r="O159" s="149"/>
      <c r="P159" s="149"/>
      <c r="Q159" s="149"/>
    </row>
    <row r="160" spans="2:17" x14ac:dyDescent="0.3">
      <c r="B160" s="149"/>
      <c r="C160" s="149"/>
      <c r="D160" s="149"/>
      <c r="E160" s="149"/>
      <c r="F160" s="149"/>
      <c r="G160" s="149"/>
      <c r="H160" s="149"/>
      <c r="I160" s="149"/>
      <c r="J160" s="149"/>
      <c r="K160" s="149"/>
      <c r="L160" s="149"/>
      <c r="M160" s="149"/>
      <c r="N160" s="149"/>
      <c r="O160" s="149"/>
      <c r="P160" s="149"/>
      <c r="Q160" s="149"/>
    </row>
  </sheetData>
  <mergeCells count="84">
    <mergeCell ref="N143:O144"/>
    <mergeCell ref="N145:O146"/>
    <mergeCell ref="A1:S4"/>
    <mergeCell ref="B81:B119"/>
    <mergeCell ref="C81:S119"/>
    <mergeCell ref="A37:A119"/>
    <mergeCell ref="B143:C144"/>
    <mergeCell ref="D143:E144"/>
    <mergeCell ref="F143:G144"/>
    <mergeCell ref="H143:I144"/>
    <mergeCell ref="J143:K144"/>
    <mergeCell ref="B145:C146"/>
    <mergeCell ref="D145:E146"/>
    <mergeCell ref="F145:G146"/>
    <mergeCell ref="H145:I146"/>
    <mergeCell ref="J145:K146"/>
    <mergeCell ref="B147:C148"/>
    <mergeCell ref="B149:C150"/>
    <mergeCell ref="B151:C152"/>
    <mergeCell ref="B153:C154"/>
    <mergeCell ref="D147:E148"/>
    <mergeCell ref="D149:E150"/>
    <mergeCell ref="D151:E152"/>
    <mergeCell ref="F147:G148"/>
    <mergeCell ref="F149:G150"/>
    <mergeCell ref="F151:G152"/>
    <mergeCell ref="H147:I148"/>
    <mergeCell ref="H149:I150"/>
    <mergeCell ref="H151:I152"/>
    <mergeCell ref="J147:K148"/>
    <mergeCell ref="J149:K150"/>
    <mergeCell ref="J151:K152"/>
    <mergeCell ref="L143:M144"/>
    <mergeCell ref="L145:M146"/>
    <mergeCell ref="L147:M148"/>
    <mergeCell ref="P153:Q154"/>
    <mergeCell ref="P155:Q156"/>
    <mergeCell ref="P157:Q158"/>
    <mergeCell ref="L157:M158"/>
    <mergeCell ref="N147:O148"/>
    <mergeCell ref="L149:M150"/>
    <mergeCell ref="L151:M152"/>
    <mergeCell ref="L153:M154"/>
    <mergeCell ref="N149:O150"/>
    <mergeCell ref="N151:O152"/>
    <mergeCell ref="N157:O158"/>
    <mergeCell ref="N159:O160"/>
    <mergeCell ref="H153:I154"/>
    <mergeCell ref="H155:I156"/>
    <mergeCell ref="H157:I158"/>
    <mergeCell ref="D153:E154"/>
    <mergeCell ref="D155:E156"/>
    <mergeCell ref="D157:E158"/>
    <mergeCell ref="L155:M156"/>
    <mergeCell ref="F157:G158"/>
    <mergeCell ref="J153:K154"/>
    <mergeCell ref="J155:K156"/>
    <mergeCell ref="J157:K158"/>
    <mergeCell ref="F153:G154"/>
    <mergeCell ref="F155:G156"/>
    <mergeCell ref="N153:O154"/>
    <mergeCell ref="N155:O156"/>
    <mergeCell ref="B37:B80"/>
    <mergeCell ref="C37:S80"/>
    <mergeCell ref="P159:Q160"/>
    <mergeCell ref="D159:E160"/>
    <mergeCell ref="F159:G160"/>
    <mergeCell ref="H159:I160"/>
    <mergeCell ref="J159:K160"/>
    <mergeCell ref="L159:M160"/>
    <mergeCell ref="P143:Q144"/>
    <mergeCell ref="P145:Q146"/>
    <mergeCell ref="P147:Q148"/>
    <mergeCell ref="P149:Q150"/>
    <mergeCell ref="P151:Q152"/>
    <mergeCell ref="B155:C156"/>
    <mergeCell ref="B157:C158"/>
    <mergeCell ref="B159:C160"/>
    <mergeCell ref="B5:S5"/>
    <mergeCell ref="A5:A7"/>
    <mergeCell ref="B6:S7"/>
    <mergeCell ref="B8:S34"/>
    <mergeCell ref="A8:A36"/>
    <mergeCell ref="B35:S36"/>
  </mergeCells>
  <phoneticPr fontId="1" type="noConversion"/>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89C7-E783-4CAF-AD19-941447DB9797}">
  <dimension ref="A1:R104"/>
  <sheetViews>
    <sheetView zoomScale="85" zoomScaleNormal="85" workbookViewId="0">
      <pane ySplit="3" topLeftCell="A61" activePane="bottomLeft" state="frozen"/>
      <selection pane="bottomLeft" activeCell="M99" sqref="M99:M103"/>
    </sheetView>
  </sheetViews>
  <sheetFormatPr defaultRowHeight="20" customHeight="1" x14ac:dyDescent="0.3"/>
  <cols>
    <col min="1" max="1" width="9.08203125" style="15" bestFit="1" customWidth="1"/>
    <col min="2" max="2" width="11.25" style="8" customWidth="1"/>
    <col min="3" max="4" width="11.08203125" style="8" bestFit="1" customWidth="1"/>
    <col min="5" max="5" width="8.58203125" style="8" bestFit="1" customWidth="1"/>
    <col min="6" max="6" width="11.08203125" style="18" bestFit="1" customWidth="1"/>
    <col min="7" max="7" width="11.08203125" style="15" bestFit="1" customWidth="1"/>
    <col min="8" max="8" width="16.4140625" style="8" customWidth="1"/>
    <col min="9" max="9" width="11.08203125" style="8" bestFit="1" customWidth="1"/>
    <col min="10" max="12" width="8.6640625" style="8"/>
    <col min="13" max="13" width="53.4140625" style="8" bestFit="1" customWidth="1"/>
    <col min="14" max="14" width="24.58203125" style="8" customWidth="1"/>
    <col min="15" max="15" width="18" style="8" customWidth="1"/>
    <col min="16" max="16" width="14.6640625" style="8" customWidth="1"/>
    <col min="17" max="17" width="29.33203125" style="8" customWidth="1"/>
    <col min="18" max="18" width="15" style="8" customWidth="1"/>
    <col min="19" max="26" width="8.6640625" style="8"/>
    <col min="27" max="35" width="8.6640625" style="8" customWidth="1"/>
    <col min="36" max="16384" width="8.6640625" style="8"/>
  </cols>
  <sheetData>
    <row r="1" spans="1:18" customFormat="1" ht="61" customHeight="1" x14ac:dyDescent="0.3">
      <c r="A1" s="26" t="s">
        <v>286</v>
      </c>
      <c r="B1" s="27" t="s">
        <v>287</v>
      </c>
      <c r="C1" s="27" t="s">
        <v>288</v>
      </c>
      <c r="D1" s="27" t="s">
        <v>300</v>
      </c>
      <c r="E1" s="27" t="s">
        <v>289</v>
      </c>
      <c r="F1" s="27" t="s">
        <v>290</v>
      </c>
      <c r="G1" s="27" t="s">
        <v>306</v>
      </c>
      <c r="H1" s="28" t="s">
        <v>291</v>
      </c>
      <c r="I1" s="27" t="s">
        <v>292</v>
      </c>
      <c r="J1" s="27" t="s">
        <v>332</v>
      </c>
      <c r="K1" s="27" t="s">
        <v>416</v>
      </c>
      <c r="L1" s="27" t="s">
        <v>293</v>
      </c>
      <c r="M1" s="27" t="s">
        <v>294</v>
      </c>
      <c r="N1" s="27" t="s">
        <v>295</v>
      </c>
      <c r="O1" s="27" t="s">
        <v>296</v>
      </c>
      <c r="P1" s="27" t="s">
        <v>297</v>
      </c>
      <c r="Q1" s="29" t="s">
        <v>358</v>
      </c>
      <c r="R1" s="37" t="s">
        <v>404</v>
      </c>
    </row>
    <row r="2" spans="1:18" customFormat="1" ht="20" customHeight="1" x14ac:dyDescent="0.3">
      <c r="A2" s="17" t="s">
        <v>526</v>
      </c>
      <c r="B2" s="17" t="s">
        <v>275</v>
      </c>
      <c r="C2" s="17" t="s">
        <v>276</v>
      </c>
      <c r="D2" s="17" t="s">
        <v>301</v>
      </c>
      <c r="E2" s="17" t="s">
        <v>280</v>
      </c>
      <c r="F2" s="17" t="s">
        <v>281</v>
      </c>
      <c r="G2" s="17" t="s">
        <v>307</v>
      </c>
      <c r="H2" s="17" t="s">
        <v>283</v>
      </c>
      <c r="I2" s="17" t="s">
        <v>284</v>
      </c>
      <c r="J2" s="17" t="s">
        <v>282</v>
      </c>
      <c r="K2" s="17" t="s">
        <v>417</v>
      </c>
      <c r="L2" s="17" t="s">
        <v>302</v>
      </c>
      <c r="M2" s="17" t="s">
        <v>285</v>
      </c>
      <c r="N2" s="17" t="s">
        <v>278</v>
      </c>
      <c r="O2" s="17" t="s">
        <v>277</v>
      </c>
      <c r="P2" s="17" t="s">
        <v>279</v>
      </c>
      <c r="Q2" s="29" t="s">
        <v>359</v>
      </c>
      <c r="R2" s="37" t="s">
        <v>405</v>
      </c>
    </row>
    <row r="3" spans="1:18" customFormat="1" ht="20" customHeight="1" x14ac:dyDescent="0.3">
      <c r="A3" s="17" t="s">
        <v>298</v>
      </c>
      <c r="B3" s="17" t="s">
        <v>299</v>
      </c>
      <c r="C3" s="17" t="s">
        <v>299</v>
      </c>
      <c r="D3" s="17" t="s">
        <v>299</v>
      </c>
      <c r="E3" s="17" t="s">
        <v>299</v>
      </c>
      <c r="F3" s="17" t="s">
        <v>298</v>
      </c>
      <c r="G3" s="17" t="s">
        <v>299</v>
      </c>
      <c r="H3" s="17" t="s">
        <v>298</v>
      </c>
      <c r="I3" s="17" t="s">
        <v>299</v>
      </c>
      <c r="J3" s="17" t="s">
        <v>299</v>
      </c>
      <c r="K3" s="17" t="s">
        <v>406</v>
      </c>
      <c r="L3" s="17" t="s">
        <v>299</v>
      </c>
      <c r="M3" s="17" t="s">
        <v>299</v>
      </c>
      <c r="N3" s="17" t="s">
        <v>299</v>
      </c>
      <c r="O3" s="17" t="s">
        <v>299</v>
      </c>
      <c r="P3" s="17" t="s">
        <v>299</v>
      </c>
      <c r="Q3" s="29" t="s">
        <v>360</v>
      </c>
      <c r="R3" s="37" t="s">
        <v>406</v>
      </c>
    </row>
    <row r="4" spans="1:18" ht="20" customHeight="1" x14ac:dyDescent="0.3">
      <c r="A4" s="30">
        <v>11001</v>
      </c>
      <c r="B4" s="9" t="s">
        <v>12</v>
      </c>
      <c r="C4" s="9" t="str" cm="1">
        <f t="array" ref="C4">_xlfn.IFS(MID(A4, LEN(A4)-4,1)="1","算法牌",MID(A4, LEN(A4)-4,1)="2","禁物牌",MID(A4, LEN(A4)-4,1)="3","效果牌")</f>
        <v>算法牌</v>
      </c>
      <c r="D4" s="9" t="str" cm="1">
        <f t="array" ref="D4">_xlfn.IFS(MID(A4, LEN(A4)-3,1)="1","加法",MID(A4, LEN(A4)-3,1)="2","减法",MID(A4, LEN(A4)-3,1)="3","乘法",MID(A4, LEN(A4)-3,1)= "4","除法",MID(A4, LEN(A4)-3,1)="5","特殊")</f>
        <v>加法</v>
      </c>
      <c r="E4" s="9" t="str" cm="1">
        <f t="array" ref="E4">_xlfn.IFS(MID(A4, LEN(A4)-2,1)="0","初始",MID(A4, LEN(A4)-2,1)="1","普通",MID(A4, LEN(A4)-2,1)="2","罕见",MID(A4, LEN(A4)-2,1)="3","稀有",MID(A4, LEN(A4)-2,1)="4","特殊")</f>
        <v>初始</v>
      </c>
      <c r="F4" s="31">
        <v>6</v>
      </c>
      <c r="G4" s="32" t="s">
        <v>308</v>
      </c>
      <c r="H4" s="9">
        <v>1</v>
      </c>
      <c r="I4" s="9" t="s">
        <v>305</v>
      </c>
      <c r="J4" s="9" t="s">
        <v>304</v>
      </c>
      <c r="K4" s="9" t="str" cm="1">
        <f t="array" ref="K4">_xlfn.IFS(E4="初始","1到6",E4="普通","3到6",E4="罕见","3到9",E4="稀有","9到12",E4="特殊","12")</f>
        <v>1到6</v>
      </c>
      <c r="L4" s="9" t="s">
        <v>304</v>
      </c>
      <c r="M4" s="9" t="s">
        <v>303</v>
      </c>
      <c r="N4" s="9" t="str" cm="1">
        <f t="array" ref="N4">_xlfn.IFS(C4="禁物牌","res://icon/禁物牌图标.png",C4="效果牌","res://icon/效果牌图标.png",D4="加法","res://icon/加法卡牌图标.png",D4="减法","res://icon/减法卡牌图标.png",D4="乘法","res://icon/乘法卡牌图标.png",D4="除法","res://icon/除法卡牌图标.png")</f>
        <v>res://icon/加法卡牌图标.png</v>
      </c>
      <c r="O4" s="9"/>
      <c r="P4" s="9"/>
      <c r="Q4" s="9"/>
      <c r="R4" s="35"/>
    </row>
    <row r="5" spans="1:18" ht="20" customHeight="1" x14ac:dyDescent="0.3">
      <c r="A5" s="30">
        <v>11101</v>
      </c>
      <c r="B5" s="5" t="s">
        <v>15</v>
      </c>
      <c r="C5" s="9" t="str" cm="1">
        <f t="array" ref="C5">_xlfn.IFS(MID(A5, LEN(A5)-4,1)="1","算法牌",MID(A5, LEN(A5)-4,1)="2","禁物牌",MID(A5, LEN(A5)-4,1)="3","效果牌")</f>
        <v>算法牌</v>
      </c>
      <c r="D5" s="9" t="str" cm="1">
        <f t="array" ref="D5">_xlfn.IFS(MID(A5, LEN(A5)-3,1)="1","加法",MID(A5, LEN(A5)-3,1)="2","减法",MID(A5, LEN(A5)-3,1)="3","乘法",MID(A5, LEN(A5)-3,1)= "4","除法",MID(A5, LEN(A5)-3,1)="5","特殊")</f>
        <v>加法</v>
      </c>
      <c r="E5" s="9" t="str" cm="1">
        <f t="array" ref="E5">_xlfn.IFS(MID(A5, LEN(A5)-2,1)="0","初始",MID(A5, LEN(A5)-2,1)="1","普通",MID(A5, LEN(A5)-2,1)="2","罕见",MID(A5, LEN(A5)-2,1)="3","稀有",MID(A5, LEN(A5)-2,1)="4","特殊")</f>
        <v>普通</v>
      </c>
      <c r="F5" s="31">
        <v>12</v>
      </c>
      <c r="G5" s="32" t="s">
        <v>308</v>
      </c>
      <c r="H5" s="9">
        <v>1</v>
      </c>
      <c r="I5" s="9" t="s">
        <v>305</v>
      </c>
      <c r="J5" s="9" t="s">
        <v>304</v>
      </c>
      <c r="K5" s="9" t="str" cm="1">
        <f t="array" ref="K5">_xlfn.IFS(E5="初始","1到6",E5="普通","3到6",E5="罕见","3到9",E5="稀有","9到12",E5="特殊","12")</f>
        <v>3到6</v>
      </c>
      <c r="L5" s="9" t="s">
        <v>304</v>
      </c>
      <c r="M5" s="10" t="s">
        <v>318</v>
      </c>
      <c r="N5" s="9" t="str" cm="1">
        <f t="array" ref="N5">_xlfn.IFS(C5="禁物牌","res://icon/禁物牌图标.png",C5="效果牌","res://icon/效果牌图标.png",D5="加法","res://icon/加法卡牌图标.png",D5="减法","res://icon/减法卡牌图标.png",D5="乘法","res://icon/乘法卡牌图标.png",D5="除法","res://icon/除法卡牌图标.png")</f>
        <v>res://icon/加法卡牌图标.png</v>
      </c>
      <c r="O5" s="10"/>
      <c r="P5" s="10"/>
      <c r="Q5" s="10"/>
      <c r="R5" s="38"/>
    </row>
    <row r="6" spans="1:18" ht="20" customHeight="1" x14ac:dyDescent="0.3">
      <c r="A6" s="30">
        <v>11102</v>
      </c>
      <c r="B6" s="5" t="s">
        <v>16</v>
      </c>
      <c r="C6" s="9" t="str" cm="1">
        <f t="array" ref="C6">_xlfn.IFS(MID(A6, LEN(A6)-4,1)="1","算法牌",MID(A6, LEN(A6)-4,1)="2","禁物牌",MID(A6, LEN(A6)-4,1)="3","效果牌")</f>
        <v>算法牌</v>
      </c>
      <c r="D6" s="9" t="str" cm="1">
        <f t="array" ref="D6">_xlfn.IFS(MID(A6, LEN(A6)-3,1)="1","加法",MID(A6, LEN(A6)-3,1)="2","减法",MID(A6, LEN(A6)-3,1)="3","乘法",MID(A6, LEN(A6)-3,1)= "4","除法",MID(A6, LEN(A6)-3,1)="5","特殊")</f>
        <v>加法</v>
      </c>
      <c r="E6" s="9" t="str" cm="1">
        <f t="array" ref="E6">_xlfn.IFS(MID(A6, LEN(A6)-2,1)="0","初始",MID(A6, LEN(A6)-2,1)="1","普通",MID(A6, LEN(A6)-2,1)="2","罕见",MID(A6, LEN(A6)-2,1)="3","稀有",MID(A6, LEN(A6)-2,1)="4","特殊")</f>
        <v>普通</v>
      </c>
      <c r="F6" s="31">
        <v>6</v>
      </c>
      <c r="G6" s="32" t="s">
        <v>308</v>
      </c>
      <c r="H6" s="9">
        <v>1</v>
      </c>
      <c r="I6" s="9" t="s">
        <v>305</v>
      </c>
      <c r="J6" s="9" t="s">
        <v>304</v>
      </c>
      <c r="K6" s="9" t="str" cm="1">
        <f t="array" ref="K6">_xlfn.IFS(E6="初始","1到6",E6="普通","3到6",E6="罕见","3到9",E6="稀有","9到12",E6="特殊","12")</f>
        <v>3到6</v>
      </c>
      <c r="L6" s="9" t="s">
        <v>304</v>
      </c>
      <c r="M6" s="10" t="s">
        <v>317</v>
      </c>
      <c r="N6" s="9" t="str" cm="1">
        <f t="array" ref="N6">_xlfn.IFS(C6="禁物牌","res://icon/禁物牌图标.png",C6="效果牌","res://icon/效果牌图标.png",D6="加法","res://icon/加法卡牌图标.png",D6="减法","res://icon/减法卡牌图标.png",D6="乘法","res://icon/乘法卡牌图标.png",D6="除法","res://icon/除法卡牌图标.png")</f>
        <v>res://icon/加法卡牌图标.png</v>
      </c>
      <c r="O6" s="10"/>
      <c r="P6" s="10"/>
      <c r="Q6" s="10" t="s">
        <v>450</v>
      </c>
      <c r="R6" s="38"/>
    </row>
    <row r="7" spans="1:18" ht="20" customHeight="1" x14ac:dyDescent="0.3">
      <c r="A7" s="30">
        <v>11103</v>
      </c>
      <c r="B7" s="5" t="s">
        <v>18</v>
      </c>
      <c r="C7" s="9" t="str" cm="1">
        <f t="array" ref="C7">_xlfn.IFS(MID(A7, LEN(A7)-4,1)="1","算法牌",MID(A7, LEN(A7)-4,1)="2","禁物牌",MID(A7, LEN(A7)-4,1)="3","效果牌")</f>
        <v>算法牌</v>
      </c>
      <c r="D7" s="9" t="str" cm="1">
        <f t="array" ref="D7">_xlfn.IFS(MID(A7, LEN(A7)-3,1)="1","加法",MID(A7, LEN(A7)-3,1)="2","减法",MID(A7, LEN(A7)-3,1)="3","乘法",MID(A7, LEN(A7)-3,1)= "4","除法",MID(A7, LEN(A7)-3,1)="5","特殊")</f>
        <v>加法</v>
      </c>
      <c r="E7" s="9" t="str" cm="1">
        <f t="array" ref="E7">_xlfn.IFS(MID(A7, LEN(A7)-2,1)="0","初始",MID(A7, LEN(A7)-2,1)="1","普通",MID(A7, LEN(A7)-2,1)="2","罕见",MID(A7, LEN(A7)-2,1)="3","稀有",MID(A7, LEN(A7)-2,1)="4","特殊")</f>
        <v>普通</v>
      </c>
      <c r="F7" s="31">
        <v>6</v>
      </c>
      <c r="G7" s="32" t="s">
        <v>308</v>
      </c>
      <c r="H7" s="9">
        <v>1</v>
      </c>
      <c r="I7" s="9" t="s">
        <v>309</v>
      </c>
      <c r="J7" s="9" t="s">
        <v>304</v>
      </c>
      <c r="K7" s="9" t="str" cm="1">
        <f t="array" ref="K7">_xlfn.IFS(E7="初始","1到6",E7="普通","3到6",E7="罕见","3到9",E7="稀有","9到12",E7="特殊","12")</f>
        <v>3到6</v>
      </c>
      <c r="L7" s="9" t="s">
        <v>304</v>
      </c>
      <c r="M7" s="10" t="s">
        <v>316</v>
      </c>
      <c r="N7" s="9" t="str" cm="1">
        <f t="array" ref="N7">_xlfn.IFS(C7="禁物牌","res://icon/禁物牌图标.png",C7="效果牌","res://icon/效果牌图标.png",D7="加法","res://icon/加法卡牌图标.png",D7="减法","res://icon/减法卡牌图标.png",D7="乘法","res://icon/乘法卡牌图标.png",D7="除法","res://icon/除法卡牌图标.png")</f>
        <v>res://icon/加法卡牌图标.png</v>
      </c>
      <c r="O7" s="10"/>
      <c r="P7" s="10"/>
      <c r="Q7" s="10" t="s">
        <v>451</v>
      </c>
      <c r="R7" s="38"/>
    </row>
    <row r="8" spans="1:18" ht="20" customHeight="1" x14ac:dyDescent="0.3">
      <c r="A8" s="30">
        <v>11104</v>
      </c>
      <c r="B8" s="5" t="s">
        <v>20</v>
      </c>
      <c r="C8" s="9" t="str" cm="1">
        <f t="array" ref="C8">_xlfn.IFS(MID(A8, LEN(A8)-4,1)="1","算法牌",MID(A8, LEN(A8)-4,1)="2","禁物牌",MID(A8, LEN(A8)-4,1)="3","效果牌")</f>
        <v>算法牌</v>
      </c>
      <c r="D8" s="9" t="str" cm="1">
        <f t="array" ref="D8">_xlfn.IFS(MID(A8, LEN(A8)-3,1)="1","加法",MID(A8, LEN(A8)-3,1)="2","减法",MID(A8, LEN(A8)-3,1)="3","乘法",MID(A8, LEN(A8)-3,1)= "4","除法",MID(A8, LEN(A8)-3,1)="5","特殊")</f>
        <v>加法</v>
      </c>
      <c r="E8" s="9" t="str" cm="1">
        <f t="array" ref="E8">_xlfn.IFS(MID(A8, LEN(A8)-2,1)="0","初始",MID(A8, LEN(A8)-2,1)="1","普通",MID(A8, LEN(A8)-2,1)="2","罕见",MID(A8, LEN(A8)-2,1)="3","稀有",MID(A8, LEN(A8)-2,1)="4","特殊")</f>
        <v>普通</v>
      </c>
      <c r="F8" s="31">
        <v>0</v>
      </c>
      <c r="G8" s="33" t="s">
        <v>527</v>
      </c>
      <c r="H8" s="9">
        <v>1</v>
      </c>
      <c r="I8" s="9" t="s">
        <v>305</v>
      </c>
      <c r="J8" s="9" t="s">
        <v>304</v>
      </c>
      <c r="K8" s="9" t="str" cm="1">
        <f t="array" ref="K8">_xlfn.IFS(E8="初始","1到6",E8="普通","3到6",E8="罕见","3到9",E8="稀有","9到12",E8="特殊","12")</f>
        <v>3到6</v>
      </c>
      <c r="L8" s="9" t="s">
        <v>304</v>
      </c>
      <c r="M8" s="5" t="s">
        <v>315</v>
      </c>
      <c r="N8" s="9" t="str" cm="1">
        <f t="array" ref="N8">_xlfn.IFS(C8="禁物牌","res://icon/禁物牌图标.png",C8="效果牌","res://icon/效果牌图标.png",D8="加法","res://icon/加法卡牌图标.png",D8="减法","res://icon/减法卡牌图标.png",D8="乘法","res://icon/乘法卡牌图标.png",D8="除法","res://icon/除法卡牌图标.png")</f>
        <v>res://icon/加法卡牌图标.png</v>
      </c>
      <c r="O8" s="5"/>
      <c r="P8" s="5"/>
      <c r="Q8" s="5" t="s">
        <v>452</v>
      </c>
      <c r="R8" s="39"/>
    </row>
    <row r="9" spans="1:18" ht="20" customHeight="1" x14ac:dyDescent="0.3">
      <c r="A9" s="30">
        <v>11105</v>
      </c>
      <c r="B9" s="5" t="s">
        <v>24</v>
      </c>
      <c r="C9" s="9" t="str" cm="1">
        <f t="array" ref="C9">_xlfn.IFS(MID(A9, LEN(A9)-4,1)="1","算法牌",MID(A9, LEN(A9)-4,1)="2","禁物牌",MID(A9, LEN(A9)-4,1)="3","效果牌")</f>
        <v>算法牌</v>
      </c>
      <c r="D9" s="9" t="str" cm="1">
        <f t="array" ref="D9">_xlfn.IFS(MID(A9, LEN(A9)-3,1)="1","加法",MID(A9, LEN(A9)-3,1)="2","减法",MID(A9, LEN(A9)-3,1)="3","乘法",MID(A9, LEN(A9)-3,1)= "4","除法",MID(A9, LEN(A9)-3,1)="5","特殊")</f>
        <v>加法</v>
      </c>
      <c r="E9" s="9" t="str" cm="1">
        <f t="array" ref="E9">_xlfn.IFS(MID(A9, LEN(A9)-2,1)="0","初始",MID(A9, LEN(A9)-2,1)="1","普通",MID(A9, LEN(A9)-2,1)="2","罕见",MID(A9, LEN(A9)-2,1)="3","稀有",MID(A9, LEN(A9)-2,1)="4","特殊")</f>
        <v>普通</v>
      </c>
      <c r="F9" s="31">
        <v>9</v>
      </c>
      <c r="G9" s="32" t="s">
        <v>308</v>
      </c>
      <c r="H9" s="9">
        <v>1</v>
      </c>
      <c r="I9" s="9" t="s">
        <v>305</v>
      </c>
      <c r="J9" s="9" t="s">
        <v>304</v>
      </c>
      <c r="K9" s="9" t="str" cm="1">
        <f t="array" ref="K9">_xlfn.IFS(E9="初始","1到6",E9="普通","3到6",E9="罕见","3到9",E9="稀有","9到12",E9="特殊","12")</f>
        <v>3到6</v>
      </c>
      <c r="L9" s="9" t="s">
        <v>304</v>
      </c>
      <c r="M9" s="10" t="s">
        <v>314</v>
      </c>
      <c r="N9" s="9" t="str" cm="1">
        <f t="array" ref="N9">_xlfn.IFS(C9="禁物牌","res://icon/禁物牌图标.png",C9="效果牌","res://icon/效果牌图标.png",D9="加法","res://icon/加法卡牌图标.png",D9="减法","res://icon/减法卡牌图标.png",D9="乘法","res://icon/乘法卡牌图标.png",D9="除法","res://icon/除法卡牌图标.png")</f>
        <v>res://icon/加法卡牌图标.png</v>
      </c>
      <c r="O9" s="10"/>
      <c r="P9" s="10"/>
      <c r="Q9" s="10"/>
      <c r="R9" s="38"/>
    </row>
    <row r="10" spans="1:18" ht="20" customHeight="1" x14ac:dyDescent="0.3">
      <c r="A10" s="30">
        <v>11201</v>
      </c>
      <c r="B10" s="7" t="s">
        <v>26</v>
      </c>
      <c r="C10" s="9" t="str" cm="1">
        <f t="array" ref="C10">_xlfn.IFS(MID(A10, LEN(A10)-4,1)="1","算法牌",MID(A10, LEN(A10)-4,1)="2","禁物牌",MID(A10, LEN(A10)-4,1)="3","效果牌")</f>
        <v>算法牌</v>
      </c>
      <c r="D10" s="9" t="str" cm="1">
        <f t="array" ref="D10">_xlfn.IFS(MID(A10, LEN(A10)-3,1)="1","加法",MID(A10, LEN(A10)-3,1)="2","减法",MID(A10, LEN(A10)-3,1)="3","乘法",MID(A10, LEN(A10)-3,1)= "4","除法",MID(A10, LEN(A10)-3,1)="5","特殊")</f>
        <v>加法</v>
      </c>
      <c r="E10" s="9" t="str" cm="1">
        <f t="array" ref="E10">_xlfn.IFS(MID(A10, LEN(A10)-2,1)="0","初始",MID(A10, LEN(A10)-2,1)="1","普通",MID(A10, LEN(A10)-2,1)="2","罕见",MID(A10, LEN(A10)-2,1)="3","稀有",MID(A10, LEN(A10)-2,1)="4","特殊")</f>
        <v>罕见</v>
      </c>
      <c r="F10" s="31">
        <v>0</v>
      </c>
      <c r="G10" s="32" t="s">
        <v>308</v>
      </c>
      <c r="H10" s="9">
        <v>1</v>
      </c>
      <c r="I10" s="9" t="s">
        <v>305</v>
      </c>
      <c r="J10" s="9" t="s">
        <v>304</v>
      </c>
      <c r="K10" s="9" t="str" cm="1">
        <f t="array" ref="K10">_xlfn.IFS(E10="初始","1到6",E10="普通","3到6",E10="罕见","3到9",E10="稀有","9到12",E10="特殊","12")</f>
        <v>3到9</v>
      </c>
      <c r="L10" s="9" t="s">
        <v>304</v>
      </c>
      <c r="M10" s="7" t="s">
        <v>313</v>
      </c>
      <c r="N10" s="9" t="str" cm="1">
        <f t="array" ref="N10">_xlfn.IFS(C10="禁物牌","res://icon/禁物牌图标.png",C10="效果牌","res://icon/效果牌图标.png",D10="加法","res://icon/加法卡牌图标.png",D10="减法","res://icon/减法卡牌图标.png",D10="乘法","res://icon/乘法卡牌图标.png",D10="除法","res://icon/除法卡牌图标.png")</f>
        <v>res://icon/加法卡牌图标.png</v>
      </c>
      <c r="O10" s="7"/>
      <c r="P10" s="7"/>
      <c r="Q10" s="7" t="s">
        <v>449</v>
      </c>
      <c r="R10" s="40"/>
    </row>
    <row r="11" spans="1:18" ht="20" customHeight="1" x14ac:dyDescent="0.3">
      <c r="A11" s="30">
        <v>11202</v>
      </c>
      <c r="B11" s="7" t="s">
        <v>22</v>
      </c>
      <c r="C11" s="9" t="str" cm="1">
        <f t="array" ref="C11">_xlfn.IFS(MID(A11, LEN(A11)-4,1)="1","算法牌",MID(A11, LEN(A11)-4,1)="2","禁物牌",MID(A11, LEN(A11)-4,1)="3","效果牌")</f>
        <v>算法牌</v>
      </c>
      <c r="D11" s="9" t="str" cm="1">
        <f t="array" ref="D11">_xlfn.IFS(MID(A11, LEN(A11)-3,1)="1","加法",MID(A11, LEN(A11)-3,1)="2","减法",MID(A11, LEN(A11)-3,1)="3","乘法",MID(A11, LEN(A11)-3,1)= "4","除法",MID(A11, LEN(A11)-3,1)="5","特殊")</f>
        <v>加法</v>
      </c>
      <c r="E11" s="9" t="str" cm="1">
        <f t="array" ref="E11">_xlfn.IFS(MID(A11, LEN(A11)-2,1)="0","初始",MID(A11, LEN(A11)-2,1)="1","普通",MID(A11, LEN(A11)-2,1)="2","罕见",MID(A11, LEN(A11)-2,1)="3","稀有",MID(A11, LEN(A11)-2,1)="4","特殊")</f>
        <v>罕见</v>
      </c>
      <c r="F11" s="31">
        <v>6</v>
      </c>
      <c r="G11" s="32" t="s">
        <v>308</v>
      </c>
      <c r="H11" s="9">
        <v>1</v>
      </c>
      <c r="I11" s="9" t="s">
        <v>305</v>
      </c>
      <c r="J11" s="9" t="s">
        <v>304</v>
      </c>
      <c r="K11" s="9" t="str" cm="1">
        <f t="array" ref="K11">_xlfn.IFS(E11="初始","1到6",E11="普通","3到6",E11="罕见","3到9",E11="稀有","9到12",E11="特殊","12")</f>
        <v>3到9</v>
      </c>
      <c r="L11" s="9" t="s">
        <v>304</v>
      </c>
      <c r="M11" s="11" t="s">
        <v>320</v>
      </c>
      <c r="N11" s="9" t="str" cm="1">
        <f t="array" ref="N11">_xlfn.IFS(C11="禁物牌","res://icon/禁物牌图标.png",C11="效果牌","res://icon/效果牌图标.png",D11="加法","res://icon/加法卡牌图标.png",D11="减法","res://icon/减法卡牌图标.png",D11="乘法","res://icon/乘法卡牌图标.png",D11="除法","res://icon/除法卡牌图标.png")</f>
        <v>res://icon/加法卡牌图标.png</v>
      </c>
      <c r="O11" s="11"/>
      <c r="P11" s="11"/>
      <c r="Q11" s="11" t="s">
        <v>448</v>
      </c>
      <c r="R11" s="41"/>
    </row>
    <row r="12" spans="1:18" ht="20" customHeight="1" x14ac:dyDescent="0.3">
      <c r="A12" s="30">
        <v>11203</v>
      </c>
      <c r="B12" s="7" t="s">
        <v>27</v>
      </c>
      <c r="C12" s="9" t="str" cm="1">
        <f t="array" ref="C12">_xlfn.IFS(MID(A12, LEN(A12)-4,1)="1","算法牌",MID(A12, LEN(A12)-4,1)="2","禁物牌",MID(A12, LEN(A12)-4,1)="3","效果牌")</f>
        <v>算法牌</v>
      </c>
      <c r="D12" s="9" t="str" cm="1">
        <f t="array" ref="D12">_xlfn.IFS(MID(A12, LEN(A12)-3,1)="1","加法",MID(A12, LEN(A12)-3,1)="2","减法",MID(A12, LEN(A12)-3,1)="3","乘法",MID(A12, LEN(A12)-3,1)= "4","除法",MID(A12, LEN(A12)-3,1)="5","特殊")</f>
        <v>加法</v>
      </c>
      <c r="E12" s="9" t="str" cm="1">
        <f t="array" ref="E12">_xlfn.IFS(MID(A12, LEN(A12)-2,1)="0","初始",MID(A12, LEN(A12)-2,1)="1","普通",MID(A12, LEN(A12)-2,1)="2","罕见",MID(A12, LEN(A12)-2,1)="3","稀有",MID(A12, LEN(A12)-2,1)="4","特殊")</f>
        <v>罕见</v>
      </c>
      <c r="F12" s="31">
        <v>15</v>
      </c>
      <c r="G12" s="32" t="s">
        <v>308</v>
      </c>
      <c r="H12" s="9">
        <v>1</v>
      </c>
      <c r="I12" s="9" t="s">
        <v>305</v>
      </c>
      <c r="J12" s="9" t="s">
        <v>304</v>
      </c>
      <c r="K12" s="9" t="str" cm="1">
        <f t="array" ref="K12">_xlfn.IFS(E12="初始","1到6",E12="普通","3到6",E12="罕见","3到9",E12="稀有","9到12",E12="特殊","12")</f>
        <v>3到9</v>
      </c>
      <c r="L12" s="9" t="s">
        <v>304</v>
      </c>
      <c r="M12" s="11" t="s">
        <v>312</v>
      </c>
      <c r="N12" s="9" t="str" cm="1">
        <f t="array" ref="N12">_xlfn.IFS(C12="禁物牌","res://icon/禁物牌图标.png",C12="效果牌","res://icon/效果牌图标.png",D12="加法","res://icon/加法卡牌图标.png",D12="减法","res://icon/减法卡牌图标.png",D12="乘法","res://icon/乘法卡牌图标.png",D12="除法","res://icon/除法卡牌图标.png")</f>
        <v>res://icon/加法卡牌图标.png</v>
      </c>
      <c r="O12" s="11"/>
      <c r="P12" s="11"/>
      <c r="Q12" s="11"/>
      <c r="R12" s="41"/>
    </row>
    <row r="13" spans="1:18" ht="20" customHeight="1" x14ac:dyDescent="0.3">
      <c r="A13" s="30">
        <v>11301</v>
      </c>
      <c r="B13" s="4" t="s">
        <v>247</v>
      </c>
      <c r="C13" s="9" t="str" cm="1">
        <f t="array" ref="C13">_xlfn.IFS(MID(A13, LEN(A13)-4,1)="1","算法牌",MID(A13, LEN(A13)-4,1)="2","禁物牌",MID(A13, LEN(A13)-4,1)="3","效果牌")</f>
        <v>算法牌</v>
      </c>
      <c r="D13" s="9" t="str" cm="1">
        <f t="array" ref="D13">_xlfn.IFS(MID(A13, LEN(A13)-3,1)="1","加法",MID(A13, LEN(A13)-3,1)="2","减法",MID(A13, LEN(A13)-3,1)="3","乘法",MID(A13, LEN(A13)-3,1)= "4","除法",MID(A13, LEN(A13)-3,1)="5","特殊")</f>
        <v>加法</v>
      </c>
      <c r="E13" s="9" t="str" cm="1">
        <f t="array" ref="E13">_xlfn.IFS(MID(A13, LEN(A13)-2,1)="0","初始",MID(A13, LEN(A13)-2,1)="1","普通",MID(A13, LEN(A13)-2,1)="2","罕见",MID(A13, LEN(A13)-2,1)="3","稀有",MID(A13, LEN(A13)-2,1)="4","特殊")</f>
        <v>稀有</v>
      </c>
      <c r="F13" s="31">
        <v>6</v>
      </c>
      <c r="G13" s="32" t="s">
        <v>308</v>
      </c>
      <c r="H13" s="9">
        <v>1</v>
      </c>
      <c r="I13" s="9" t="s">
        <v>309</v>
      </c>
      <c r="J13" s="9" t="s">
        <v>304</v>
      </c>
      <c r="K13" s="9" t="str" cm="1">
        <f t="array" ref="K13">_xlfn.IFS(E13="初始","1到6",E13="普通","3到6",E13="罕见","3到9",E13="稀有","9到12",E13="特殊","12")</f>
        <v>9到12</v>
      </c>
      <c r="L13" s="9" t="s">
        <v>304</v>
      </c>
      <c r="M13" s="13" t="s">
        <v>310</v>
      </c>
      <c r="N13" s="9" t="str" cm="1">
        <f t="array" ref="N13">_xlfn.IFS(C13="禁物牌","res://icon/禁物牌图标.png",C13="效果牌","res://icon/效果牌图标.png",D13="加法","res://icon/加法卡牌图标.png",D13="减法","res://icon/减法卡牌图标.png",D13="乘法","res://icon/乘法卡牌图标.png",D13="除法","res://icon/除法卡牌图标.png")</f>
        <v>res://icon/加法卡牌图标.png</v>
      </c>
      <c r="O13" s="14"/>
      <c r="P13" s="14"/>
      <c r="Q13" s="14" t="s">
        <v>447</v>
      </c>
      <c r="R13" s="42"/>
    </row>
    <row r="14" spans="1:18" ht="20" customHeight="1" x14ac:dyDescent="0.3">
      <c r="A14" s="30">
        <v>11302</v>
      </c>
      <c r="B14" s="4" t="s">
        <v>29</v>
      </c>
      <c r="C14" s="9" t="str" cm="1">
        <f t="array" ref="C14">_xlfn.IFS(MID(A14, LEN(A14)-4,1)="1","算法牌",MID(A14, LEN(A14)-4,1)="2","禁物牌",MID(A14, LEN(A14)-4,1)="3","效果牌")</f>
        <v>算法牌</v>
      </c>
      <c r="D14" s="9" t="str" cm="1">
        <f t="array" ref="D14">_xlfn.IFS(MID(A14, LEN(A14)-3,1)="1","加法",MID(A14, LEN(A14)-3,1)="2","减法",MID(A14, LEN(A14)-3,1)="3","乘法",MID(A14, LEN(A14)-3,1)= "4","除法",MID(A14, LEN(A14)-3,1)="5","特殊")</f>
        <v>加法</v>
      </c>
      <c r="E14" s="9" t="str" cm="1">
        <f t="array" ref="E14">_xlfn.IFS(MID(A14, LEN(A14)-2,1)="0","初始",MID(A14, LEN(A14)-2,1)="1","普通",MID(A14, LEN(A14)-2,1)="2","罕见",MID(A14, LEN(A14)-2,1)="3","稀有",MID(A14, LEN(A14)-2,1)="4","特殊")</f>
        <v>稀有</v>
      </c>
      <c r="F14" s="31">
        <v>36</v>
      </c>
      <c r="G14" s="32" t="s">
        <v>308</v>
      </c>
      <c r="H14" s="9">
        <v>1</v>
      </c>
      <c r="I14" s="9" t="s">
        <v>305</v>
      </c>
      <c r="J14" s="9" t="s">
        <v>304</v>
      </c>
      <c r="K14" s="9" t="str" cm="1">
        <f t="array" ref="K14">_xlfn.IFS(E14="初始","1到6",E14="普通","3到6",E14="罕见","3到9",E14="稀有","9到12",E14="特殊","12")</f>
        <v>9到12</v>
      </c>
      <c r="L14" s="9" t="s">
        <v>304</v>
      </c>
      <c r="M14" s="6" t="s">
        <v>311</v>
      </c>
      <c r="N14" s="9" t="str" cm="1">
        <f t="array" ref="N14">_xlfn.IFS(C14="禁物牌","res://icon/禁物牌图标.png",C14="效果牌","res://icon/效果牌图标.png",D14="加法","res://icon/加法卡牌图标.png",D14="减法","res://icon/减法卡牌图标.png",D14="乘法","res://icon/乘法卡牌图标.png",D14="除法","res://icon/除法卡牌图标.png")</f>
        <v>res://icon/加法卡牌图标.png</v>
      </c>
      <c r="O14" s="6"/>
      <c r="P14" s="6"/>
      <c r="Q14" s="6"/>
      <c r="R14" s="43"/>
    </row>
    <row r="15" spans="1:18" ht="20" customHeight="1" x14ac:dyDescent="0.3">
      <c r="A15" s="30">
        <v>12001</v>
      </c>
      <c r="B15" s="9" t="s">
        <v>33</v>
      </c>
      <c r="C15" s="9" t="str" cm="1">
        <f t="array" ref="C15">_xlfn.IFS(MID(A15, LEN(A15)-4,1)="1","算法牌",MID(A15, LEN(A15)-4,1)="2","禁物牌",MID(A15, LEN(A15)-4,1)="3","效果牌")</f>
        <v>算法牌</v>
      </c>
      <c r="D15" s="9" t="str" cm="1">
        <f t="array" ref="D15">_xlfn.IFS(MID(A15, LEN(A15)-3,1)="1","加法",MID(A15, LEN(A15)-3,1)="2","减法",MID(A15, LEN(A15)-3,1)="3","乘法",MID(A15, LEN(A15)-3,1)= "4","除法",MID(A15, LEN(A15)-3,1)="5","特殊")</f>
        <v>减法</v>
      </c>
      <c r="E15" s="9" t="str" cm="1">
        <f t="array" ref="E15">_xlfn.IFS(MID(A15, LEN(A15)-2,1)="0","初始",MID(A15, LEN(A15)-2,1)="1","普通",MID(A15, LEN(A15)-2,1)="2","罕见",MID(A15, LEN(A15)-2,1)="3","稀有",MID(A15, LEN(A15)-2,1)="4","特殊")</f>
        <v>初始</v>
      </c>
      <c r="F15" s="31">
        <v>6</v>
      </c>
      <c r="G15" s="32" t="s">
        <v>308</v>
      </c>
      <c r="H15" s="9">
        <v>1</v>
      </c>
      <c r="I15" s="9" t="s">
        <v>305</v>
      </c>
      <c r="J15" s="9" t="s">
        <v>304</v>
      </c>
      <c r="K15" s="9" t="str" cm="1">
        <f t="array" ref="K15">_xlfn.IFS(E15="初始","1到6",E15="普通","3到6",E15="罕见","3到9",E15="稀有","9到12",E15="特殊","12")</f>
        <v>1到6</v>
      </c>
      <c r="L15" s="9" t="s">
        <v>304</v>
      </c>
      <c r="M15" s="12" t="s">
        <v>453</v>
      </c>
      <c r="N15" s="9" t="str" cm="1">
        <f t="array" ref="N15">_xlfn.IFS(C15="禁物牌","res://icon/禁物牌图标.png",C15="效果牌","res://icon/效果牌图标.png",D15="加法","res://icon/加法卡牌图标.png",D15="减法","res://icon/减法卡牌图标.png",D15="乘法","res://icon/乘法卡牌图标.png",D15="除法","res://icon/除法卡牌图标.png")</f>
        <v>res://icon/减法卡牌图标.png</v>
      </c>
      <c r="O15" s="12"/>
      <c r="P15" s="12"/>
      <c r="Q15" s="12"/>
      <c r="R15" s="44"/>
    </row>
    <row r="16" spans="1:18" ht="20" customHeight="1" x14ac:dyDescent="0.3">
      <c r="A16" s="30">
        <v>12101</v>
      </c>
      <c r="B16" s="5" t="s">
        <v>35</v>
      </c>
      <c r="C16" s="9" t="str" cm="1">
        <f t="array" ref="C16">_xlfn.IFS(MID(A16, LEN(A16)-4,1)="1","算法牌",MID(A16, LEN(A16)-4,1)="2","禁物牌",MID(A16, LEN(A16)-4,1)="3","效果牌")</f>
        <v>算法牌</v>
      </c>
      <c r="D16" s="9" t="str" cm="1">
        <f t="array" ref="D16">_xlfn.IFS(MID(A16, LEN(A16)-3,1)="1","加法",MID(A16, LEN(A16)-3,1)="2","减法",MID(A16, LEN(A16)-3,1)="3","乘法",MID(A16, LEN(A16)-3,1)= "4","除法",MID(A16, LEN(A16)-3,1)="5","特殊")</f>
        <v>减法</v>
      </c>
      <c r="E16" s="9" t="str" cm="1">
        <f t="array" ref="E16">_xlfn.IFS(MID(A16, LEN(A16)-2,1)="0","初始",MID(A16, LEN(A16)-2,1)="1","普通",MID(A16, LEN(A16)-2,1)="2","罕见",MID(A16, LEN(A16)-2,1)="3","稀有",MID(A16, LEN(A16)-2,1)="4","特殊")</f>
        <v>普通</v>
      </c>
      <c r="F16" s="31">
        <v>15</v>
      </c>
      <c r="G16" s="32" t="s">
        <v>308</v>
      </c>
      <c r="H16" s="9">
        <v>1</v>
      </c>
      <c r="I16" s="9" t="s">
        <v>305</v>
      </c>
      <c r="J16" s="9" t="s">
        <v>304</v>
      </c>
      <c r="K16" s="9" t="str" cm="1">
        <f t="array" ref="K16">_xlfn.IFS(E16="初始","1到6",E16="普通","3到6",E16="罕见","3到9",E16="稀有","9到12",E16="特殊","12")</f>
        <v>3到6</v>
      </c>
      <c r="L16" s="9" t="s">
        <v>304</v>
      </c>
      <c r="M16" s="10" t="s">
        <v>321</v>
      </c>
      <c r="N16" s="9" t="str" cm="1">
        <f t="array" ref="N16">_xlfn.IFS(C16="禁物牌","res://icon/禁物牌图标.png",C16="效果牌","res://icon/效果牌图标.png",D16="加法","res://icon/加法卡牌图标.png",D16="减法","res://icon/减法卡牌图标.png",D16="乘法","res://icon/乘法卡牌图标.png",D16="除法","res://icon/除法卡牌图标.png")</f>
        <v>res://icon/减法卡牌图标.png</v>
      </c>
      <c r="O16" s="10"/>
      <c r="P16" s="10"/>
      <c r="Q16" s="10"/>
      <c r="R16" s="38"/>
    </row>
    <row r="17" spans="1:18" ht="20" customHeight="1" x14ac:dyDescent="0.3">
      <c r="A17" s="30">
        <v>12102</v>
      </c>
      <c r="B17" s="5" t="s">
        <v>36</v>
      </c>
      <c r="C17" s="9" t="str" cm="1">
        <f t="array" ref="C17">_xlfn.IFS(MID(A17, LEN(A17)-4,1)="1","算法牌",MID(A17, LEN(A17)-4,1)="2","禁物牌",MID(A17, LEN(A17)-4,1)="3","效果牌")</f>
        <v>算法牌</v>
      </c>
      <c r="D17" s="9" t="str" cm="1">
        <f t="array" ref="D17">_xlfn.IFS(MID(A17, LEN(A17)-3,1)="1","加法",MID(A17, LEN(A17)-3,1)="2","减法",MID(A17, LEN(A17)-3,1)="3","乘法",MID(A17, LEN(A17)-3,1)= "4","除法",MID(A17, LEN(A17)-3,1)="5","特殊")</f>
        <v>减法</v>
      </c>
      <c r="E17" s="9" t="str" cm="1">
        <f t="array" ref="E17">_xlfn.IFS(MID(A17, LEN(A17)-2,1)="0","初始",MID(A17, LEN(A17)-2,1)="1","普通",MID(A17, LEN(A17)-2,1)="2","罕见",MID(A17, LEN(A17)-2,1)="3","稀有",MID(A17, LEN(A17)-2,1)="4","特殊")</f>
        <v>普通</v>
      </c>
      <c r="F17" s="31">
        <v>6</v>
      </c>
      <c r="G17" s="32" t="s">
        <v>308</v>
      </c>
      <c r="H17" s="9">
        <v>1</v>
      </c>
      <c r="I17" s="9" t="s">
        <v>305</v>
      </c>
      <c r="J17" s="9" t="s">
        <v>304</v>
      </c>
      <c r="K17" s="9" t="str" cm="1">
        <f t="array" ref="K17">_xlfn.IFS(E17="初始","1到6",E17="普通","3到6",E17="罕见","3到9",E17="稀有","9到12",E17="特殊","12")</f>
        <v>3到6</v>
      </c>
      <c r="L17" s="9" t="s">
        <v>304</v>
      </c>
      <c r="M17" s="10" t="s">
        <v>322</v>
      </c>
      <c r="N17" s="9" t="str" cm="1">
        <f t="array" ref="N17">_xlfn.IFS(C17="禁物牌","res://icon/禁物牌图标.png",C17="效果牌","res://icon/效果牌图标.png",D17="加法","res://icon/加法卡牌图标.png",D17="减法","res://icon/减法卡牌图标.png",D17="乘法","res://icon/乘法卡牌图标.png",D17="除法","res://icon/除法卡牌图标.png")</f>
        <v>res://icon/减法卡牌图标.png</v>
      </c>
      <c r="O17" s="10"/>
      <c r="P17" s="10"/>
      <c r="Q17" s="11" t="s">
        <v>448</v>
      </c>
      <c r="R17" s="38"/>
    </row>
    <row r="18" spans="1:18" ht="20" customHeight="1" x14ac:dyDescent="0.3">
      <c r="A18" s="30">
        <v>12103</v>
      </c>
      <c r="B18" s="5" t="s">
        <v>42</v>
      </c>
      <c r="C18" s="9" t="str" cm="1">
        <f t="array" ref="C18">_xlfn.IFS(MID(A18, LEN(A18)-4,1)="1","算法牌",MID(A18, LEN(A18)-4,1)="2","禁物牌",MID(A18, LEN(A18)-4,1)="3","效果牌")</f>
        <v>算法牌</v>
      </c>
      <c r="D18" s="9" t="str" cm="1">
        <f t="array" ref="D18">_xlfn.IFS(MID(A18, LEN(A18)-3,1)="1","加法",MID(A18, LEN(A18)-3,1)="2","减法",MID(A18, LEN(A18)-3,1)="3","乘法",MID(A18, LEN(A18)-3,1)= "4","除法",MID(A18, LEN(A18)-3,1)="5","特殊")</f>
        <v>减法</v>
      </c>
      <c r="E18" s="9" t="str" cm="1">
        <f t="array" ref="E18">_xlfn.IFS(MID(A18, LEN(A18)-2,1)="0","初始",MID(A18, LEN(A18)-2,1)="1","普通",MID(A18, LEN(A18)-2,1)="2","罕见",MID(A18, LEN(A18)-2,1)="3","稀有",MID(A18, LEN(A18)-2,1)="4","特殊")</f>
        <v>普通</v>
      </c>
      <c r="F18" s="31">
        <v>-6</v>
      </c>
      <c r="G18" s="32" t="s">
        <v>308</v>
      </c>
      <c r="H18" s="9">
        <v>1</v>
      </c>
      <c r="I18" s="9" t="s">
        <v>309</v>
      </c>
      <c r="J18" s="9" t="s">
        <v>304</v>
      </c>
      <c r="K18" s="9" t="str" cm="1">
        <f t="array" ref="K18">_xlfn.IFS(E18="初始","1到6",E18="普通","3到6",E18="罕见","3到9",E18="稀有","9到12",E18="特殊","12")</f>
        <v>3到6</v>
      </c>
      <c r="L18" s="9" t="s">
        <v>304</v>
      </c>
      <c r="M18" s="10" t="s">
        <v>323</v>
      </c>
      <c r="N18" s="9" t="str" cm="1">
        <f t="array" ref="N18">_xlfn.IFS(C18="禁物牌","res://icon/禁物牌图标.png",C18="效果牌","res://icon/效果牌图标.png",D18="加法","res://icon/加法卡牌图标.png",D18="减法","res://icon/减法卡牌图标.png",D18="乘法","res://icon/乘法卡牌图标.png",D18="除法","res://icon/除法卡牌图标.png")</f>
        <v>res://icon/减法卡牌图标.png</v>
      </c>
      <c r="O18" s="10"/>
      <c r="P18" s="10"/>
      <c r="Q18" s="10" t="s">
        <v>451</v>
      </c>
      <c r="R18" s="38"/>
    </row>
    <row r="19" spans="1:18" ht="20" customHeight="1" x14ac:dyDescent="0.3">
      <c r="A19" s="30">
        <v>12104</v>
      </c>
      <c r="B19" s="5" t="s">
        <v>249</v>
      </c>
      <c r="C19" s="9" t="str" cm="1">
        <f t="array" ref="C19">_xlfn.IFS(MID(A19, LEN(A19)-4,1)="1","算法牌",MID(A19, LEN(A19)-4,1)="2","禁物牌",MID(A19, LEN(A19)-4,1)="3","效果牌")</f>
        <v>算法牌</v>
      </c>
      <c r="D19" s="9" t="str" cm="1">
        <f t="array" ref="D19">_xlfn.IFS(MID(A19, LEN(A19)-3,1)="1","加法",MID(A19, LEN(A19)-3,1)="2","减法",MID(A19, LEN(A19)-3,1)="3","乘法",MID(A19, LEN(A19)-3,1)= "4","除法",MID(A19, LEN(A19)-3,1)="5","特殊")</f>
        <v>减法</v>
      </c>
      <c r="E19" s="9" t="str" cm="1">
        <f t="array" ref="E19">_xlfn.IFS(MID(A19, LEN(A19)-2,1)="0","初始",MID(A19, LEN(A19)-2,1)="1","普通",MID(A19, LEN(A19)-2,1)="2","罕见",MID(A19, LEN(A19)-2,1)="3","稀有",MID(A19, LEN(A19)-2,1)="4","特殊")</f>
        <v>普通</v>
      </c>
      <c r="F19" s="31">
        <v>9</v>
      </c>
      <c r="G19" s="32" t="s">
        <v>308</v>
      </c>
      <c r="H19" s="9">
        <v>1</v>
      </c>
      <c r="I19" s="9" t="s">
        <v>305</v>
      </c>
      <c r="J19" s="9" t="s">
        <v>304</v>
      </c>
      <c r="K19" s="9" t="str" cm="1">
        <f t="array" ref="K19">_xlfn.IFS(E19="初始","1到6",E19="普通","3到6",E19="罕见","3到9",E19="稀有","9到12",E19="特殊","12")</f>
        <v>3到6</v>
      </c>
      <c r="L19" s="9" t="s">
        <v>304</v>
      </c>
      <c r="M19" s="10" t="s">
        <v>324</v>
      </c>
      <c r="N19" s="9" t="str" cm="1">
        <f t="array" ref="N19">_xlfn.IFS(C19="禁物牌","res://icon/禁物牌图标.png",C19="效果牌","res://icon/效果牌图标.png",D19="加法","res://icon/加法卡牌图标.png",D19="减法","res://icon/减法卡牌图标.png",D19="乘法","res://icon/乘法卡牌图标.png",D19="除法","res://icon/除法卡牌图标.png")</f>
        <v>res://icon/减法卡牌图标.png</v>
      </c>
      <c r="O19" s="10"/>
      <c r="P19" s="10"/>
      <c r="Q19" s="10"/>
      <c r="R19" s="38"/>
    </row>
    <row r="20" spans="1:18" ht="20" customHeight="1" x14ac:dyDescent="0.3">
      <c r="A20" s="30">
        <v>12105</v>
      </c>
      <c r="B20" s="5" t="s">
        <v>40</v>
      </c>
      <c r="C20" s="9" t="str" cm="1">
        <f t="array" ref="C20">_xlfn.IFS(MID(A20, LEN(A20)-4,1)="1","算法牌",MID(A20, LEN(A20)-4,1)="2","禁物牌",MID(A20, LEN(A20)-4,1)="3","效果牌")</f>
        <v>算法牌</v>
      </c>
      <c r="D20" s="9" t="str" cm="1">
        <f t="array" ref="D20">_xlfn.IFS(MID(A20, LEN(A20)-3,1)="1","加法",MID(A20, LEN(A20)-3,1)="2","减法",MID(A20, LEN(A20)-3,1)="3","乘法",MID(A20, LEN(A20)-3,1)= "4","除法",MID(A20, LEN(A20)-3,1)="5","特殊")</f>
        <v>减法</v>
      </c>
      <c r="E20" s="9" t="str" cm="1">
        <f t="array" ref="E20">_xlfn.IFS(MID(A20, LEN(A20)-2,1)="0","初始",MID(A20, LEN(A20)-2,1)="1","普通",MID(A20, LEN(A20)-2,1)="2","罕见",MID(A20, LEN(A20)-2,1)="3","稀有",MID(A20, LEN(A20)-2,1)="4","特殊")</f>
        <v>普通</v>
      </c>
      <c r="F20" s="31">
        <v>0</v>
      </c>
      <c r="G20" s="32" t="s">
        <v>308</v>
      </c>
      <c r="H20" s="9">
        <v>1</v>
      </c>
      <c r="I20" s="9" t="s">
        <v>305</v>
      </c>
      <c r="J20" s="9" t="s">
        <v>304</v>
      </c>
      <c r="K20" s="9" t="str" cm="1">
        <f t="array" ref="K20">_xlfn.IFS(E20="初始","1到6",E20="普通","3到6",E20="罕见","3到9",E20="稀有","9到12",E20="特殊","12")</f>
        <v>3到6</v>
      </c>
      <c r="L20" s="9" t="s">
        <v>304</v>
      </c>
      <c r="M20" s="10" t="s">
        <v>325</v>
      </c>
      <c r="N20" s="9" t="str" cm="1">
        <f t="array" ref="N20">_xlfn.IFS(C20="禁物牌","res://icon/禁物牌图标.png",C20="效果牌","res://icon/效果牌图标.png",D20="加法","res://icon/加法卡牌图标.png",D20="减法","res://icon/减法卡牌图标.png",D20="乘法","res://icon/乘法卡牌图标.png",D20="除法","res://icon/除法卡牌图标.png")</f>
        <v>res://icon/减法卡牌图标.png</v>
      </c>
      <c r="O20" s="10"/>
      <c r="P20" s="10"/>
      <c r="Q20" s="10"/>
      <c r="R20" s="38"/>
    </row>
    <row r="21" spans="1:18" ht="20" customHeight="1" x14ac:dyDescent="0.3">
      <c r="A21" s="30">
        <v>12201</v>
      </c>
      <c r="B21" s="7" t="s">
        <v>43</v>
      </c>
      <c r="C21" s="9" t="str" cm="1">
        <f t="array" ref="C21">_xlfn.IFS(MID(A21, LEN(A21)-4,1)="1","算法牌",MID(A21, LEN(A21)-4,1)="2","禁物牌",MID(A21, LEN(A21)-4,1)="3","效果牌")</f>
        <v>算法牌</v>
      </c>
      <c r="D21" s="9" t="str" cm="1">
        <f t="array" ref="D21">_xlfn.IFS(MID(A21, LEN(A21)-3,1)="1","加法",MID(A21, LEN(A21)-3,1)="2","减法",MID(A21, LEN(A21)-3,1)="3","乘法",MID(A21, LEN(A21)-3,1)= "4","除法",MID(A21, LEN(A21)-3,1)="5","特殊")</f>
        <v>减法</v>
      </c>
      <c r="E21" s="9" t="str" cm="1">
        <f t="array" ref="E21">_xlfn.IFS(MID(A21, LEN(A21)-2,1)="0","初始",MID(A21, LEN(A21)-2,1)="1","普通",MID(A21, LEN(A21)-2,1)="2","罕见",MID(A21, LEN(A21)-2,1)="3","稀有",MID(A21, LEN(A21)-2,1)="4","特殊")</f>
        <v>罕见</v>
      </c>
      <c r="F21" s="31">
        <v>36</v>
      </c>
      <c r="G21" s="32" t="s">
        <v>308</v>
      </c>
      <c r="H21" s="9">
        <v>1</v>
      </c>
      <c r="I21" s="9" t="s">
        <v>305</v>
      </c>
      <c r="J21" s="9" t="s">
        <v>304</v>
      </c>
      <c r="K21" s="9" t="str" cm="1">
        <f t="array" ref="K21">_xlfn.IFS(E21="初始","1到6",E21="普通","3到6",E21="罕见","3到9",E21="稀有","9到12",E21="特殊","12")</f>
        <v>3到9</v>
      </c>
      <c r="L21" s="9" t="s">
        <v>304</v>
      </c>
      <c r="M21" s="11" t="s">
        <v>327</v>
      </c>
      <c r="N21" s="9" t="str" cm="1">
        <f t="array" ref="N21">_xlfn.IFS(C21="禁物牌","res://icon/禁物牌图标.png",C21="效果牌","res://icon/效果牌图标.png",D21="加法","res://icon/加法卡牌图标.png",D21="减法","res://icon/减法卡牌图标.png",D21="乘法","res://icon/乘法卡牌图标.png",D21="除法","res://icon/除法卡牌图标.png")</f>
        <v>res://icon/减法卡牌图标.png</v>
      </c>
      <c r="O21" s="11"/>
      <c r="P21" s="11"/>
      <c r="Q21" s="11"/>
      <c r="R21" s="41"/>
    </row>
    <row r="22" spans="1:18" ht="20" customHeight="1" x14ac:dyDescent="0.3">
      <c r="A22" s="30">
        <v>12202</v>
      </c>
      <c r="B22" s="7" t="s">
        <v>38</v>
      </c>
      <c r="C22" s="9" t="str" cm="1">
        <f t="array" ref="C22">_xlfn.IFS(MID(A22, LEN(A22)-4,1)="1","算法牌",MID(A22, LEN(A22)-4,1)="2","禁物牌",MID(A22, LEN(A22)-4,1)="3","效果牌")</f>
        <v>算法牌</v>
      </c>
      <c r="D22" s="9" t="str" cm="1">
        <f t="array" ref="D22">_xlfn.IFS(MID(A22, LEN(A22)-3,1)="1","加法",MID(A22, LEN(A22)-3,1)="2","减法",MID(A22, LEN(A22)-3,1)="3","乘法",MID(A22, LEN(A22)-3,1)= "4","除法",MID(A22, LEN(A22)-3,1)="5","特殊")</f>
        <v>减法</v>
      </c>
      <c r="E22" s="9" t="str" cm="1">
        <f t="array" ref="E22">_xlfn.IFS(MID(A22, LEN(A22)-2,1)="0","初始",MID(A22, LEN(A22)-2,1)="1","普通",MID(A22, LEN(A22)-2,1)="2","罕见",MID(A22, LEN(A22)-2,1)="3","稀有",MID(A22, LEN(A22)-2,1)="4","特殊")</f>
        <v>罕见</v>
      </c>
      <c r="F22" s="31">
        <v>0</v>
      </c>
      <c r="G22" s="32" t="s">
        <v>308</v>
      </c>
      <c r="H22" s="9">
        <v>1</v>
      </c>
      <c r="I22" s="9" t="s">
        <v>309</v>
      </c>
      <c r="J22" s="9" t="s">
        <v>304</v>
      </c>
      <c r="K22" s="9" t="str" cm="1">
        <f t="array" ref="K22">_xlfn.IFS(E22="初始","1到6",E22="普通","3到6",E22="罕见","3到9",E22="稀有","9到12",E22="特殊","12")</f>
        <v>3到9</v>
      </c>
      <c r="L22" s="9" t="s">
        <v>304</v>
      </c>
      <c r="M22" s="11" t="s">
        <v>328</v>
      </c>
      <c r="N22" s="9" t="str" cm="1">
        <f t="array" ref="N22">_xlfn.IFS(C22="禁物牌","res://icon/禁物牌图标.png",C22="效果牌","res://icon/效果牌图标.png",D22="加法","res://icon/加法卡牌图标.png",D22="减法","res://icon/减法卡牌图标.png",D22="乘法","res://icon/乘法卡牌图标.png",D22="除法","res://icon/除法卡牌图标.png")</f>
        <v>res://icon/减法卡牌图标.png</v>
      </c>
      <c r="O22" s="11"/>
      <c r="P22" s="11"/>
      <c r="Q22" s="11" t="s">
        <v>454</v>
      </c>
      <c r="R22" s="41"/>
    </row>
    <row r="23" spans="1:18" ht="20" customHeight="1" x14ac:dyDescent="0.3">
      <c r="A23" s="30">
        <v>12203</v>
      </c>
      <c r="B23" s="7" t="s">
        <v>45</v>
      </c>
      <c r="C23" s="9" t="str" cm="1">
        <f t="array" ref="C23">_xlfn.IFS(MID(A23, LEN(A23)-4,1)="1","算法牌",MID(A23, LEN(A23)-4,1)="2","禁物牌",MID(A23, LEN(A23)-4,1)="3","效果牌")</f>
        <v>算法牌</v>
      </c>
      <c r="D23" s="9" t="str" cm="1">
        <f t="array" ref="D23">_xlfn.IFS(MID(A23, LEN(A23)-3,1)="1","加法",MID(A23, LEN(A23)-3,1)="2","减法",MID(A23, LEN(A23)-3,1)="3","乘法",MID(A23, LEN(A23)-3,1)= "4","除法",MID(A23, LEN(A23)-3,1)="5","特殊")</f>
        <v>减法</v>
      </c>
      <c r="E23" s="9" t="str" cm="1">
        <f t="array" ref="E23">_xlfn.IFS(MID(A23, LEN(A23)-2,1)="0","初始",MID(A23, LEN(A23)-2,1)="1","普通",MID(A23, LEN(A23)-2,1)="2","罕见",MID(A23, LEN(A23)-2,1)="3","稀有",MID(A23, LEN(A23)-2,1)="4","特殊")</f>
        <v>罕见</v>
      </c>
      <c r="F23" s="31">
        <v>36</v>
      </c>
      <c r="G23" s="32" t="s">
        <v>308</v>
      </c>
      <c r="H23" s="9">
        <v>1</v>
      </c>
      <c r="I23" s="9" t="s">
        <v>305</v>
      </c>
      <c r="J23" s="9" t="s">
        <v>304</v>
      </c>
      <c r="K23" s="9" t="str" cm="1">
        <f t="array" ref="K23">_xlfn.IFS(E23="初始","1到6",E23="普通","3到6",E23="罕见","3到9",E23="稀有","9到12",E23="特殊","12")</f>
        <v>3到9</v>
      </c>
      <c r="L23" s="9" t="s">
        <v>304</v>
      </c>
      <c r="M23" s="11" t="s">
        <v>329</v>
      </c>
      <c r="N23" s="9" t="str" cm="1">
        <f t="array" ref="N23">_xlfn.IFS(C23="禁物牌","res://icon/禁物牌图标.png",C23="效果牌","res://icon/效果牌图标.png",D23="加法","res://icon/加法卡牌图标.png",D23="减法","res://icon/减法卡牌图标.png",D23="乘法","res://icon/乘法卡牌图标.png",D23="除法","res://icon/除法卡牌图标.png")</f>
        <v>res://icon/减法卡牌图标.png</v>
      </c>
      <c r="O23" s="11"/>
      <c r="P23" s="11"/>
      <c r="Q23" s="11" t="s">
        <v>450</v>
      </c>
      <c r="R23" s="41"/>
    </row>
    <row r="24" spans="1:18" ht="20" customHeight="1" x14ac:dyDescent="0.3">
      <c r="A24" s="30">
        <v>12301</v>
      </c>
      <c r="B24" s="4" t="s">
        <v>60</v>
      </c>
      <c r="C24" s="9" t="str" cm="1">
        <f t="array" ref="C24">_xlfn.IFS(MID(A24, LEN(A24)-4,1)="1","算法牌",MID(A24, LEN(A24)-4,1)="2","禁物牌",MID(A24, LEN(A24)-4,1)="3","效果牌")</f>
        <v>算法牌</v>
      </c>
      <c r="D24" s="9" t="str" cm="1">
        <f t="array" ref="D24">_xlfn.IFS(MID(A24, LEN(A24)-3,1)="1","加法",MID(A24, LEN(A24)-3,1)="2","减法",MID(A24, LEN(A24)-3,1)="3","乘法",MID(A24, LEN(A24)-3,1)= "4","除法",MID(A24, LEN(A24)-3,1)="5","特殊")</f>
        <v>减法</v>
      </c>
      <c r="E24" s="9" t="str" cm="1">
        <f t="array" ref="E24">_xlfn.IFS(MID(A24, LEN(A24)-2,1)="0","初始",MID(A24, LEN(A24)-2,1)="1","普通",MID(A24, LEN(A24)-2,1)="2","罕见",MID(A24, LEN(A24)-2,1)="3","稀有",MID(A24, LEN(A24)-2,1)="4","特殊")</f>
        <v>稀有</v>
      </c>
      <c r="F24" s="31">
        <v>216</v>
      </c>
      <c r="G24" s="32" t="s">
        <v>308</v>
      </c>
      <c r="H24" s="9">
        <v>1</v>
      </c>
      <c r="I24" s="9" t="s">
        <v>305</v>
      </c>
      <c r="J24" s="9" t="s">
        <v>304</v>
      </c>
      <c r="K24" s="9" t="str" cm="1">
        <f t="array" ref="K24">_xlfn.IFS(E24="初始","1到6",E24="普通","3到6",E24="罕见","3到9",E24="稀有","9到12",E24="特殊","12")</f>
        <v>9到12</v>
      </c>
      <c r="L24" s="9" t="s">
        <v>333</v>
      </c>
      <c r="M24" s="6" t="s">
        <v>330</v>
      </c>
      <c r="N24" s="9" t="str" cm="1">
        <f t="array" ref="N24">_xlfn.IFS(C24="禁物牌","res://icon/禁物牌图标.png",C24="效果牌","res://icon/效果牌图标.png",D24="加法","res://icon/加法卡牌图标.png",D24="减法","res://icon/减法卡牌图标.png",D24="乘法","res://icon/乘法卡牌图标.png",D24="除法","res://icon/除法卡牌图标.png")</f>
        <v>res://icon/减法卡牌图标.png</v>
      </c>
      <c r="O24" s="6"/>
      <c r="P24" s="6"/>
      <c r="Q24" s="6" t="s">
        <v>457</v>
      </c>
      <c r="R24" s="43"/>
    </row>
    <row r="25" spans="1:18" ht="20" customHeight="1" x14ac:dyDescent="0.3">
      <c r="A25" s="30">
        <v>12302</v>
      </c>
      <c r="B25" s="4" t="s">
        <v>252</v>
      </c>
      <c r="C25" s="9" t="str" cm="1">
        <f t="array" ref="C25">_xlfn.IFS(MID(A25, LEN(A25)-4,1)="1","算法牌",MID(A25, LEN(A25)-4,1)="2","禁物牌",MID(A25, LEN(A25)-4,1)="3","效果牌")</f>
        <v>算法牌</v>
      </c>
      <c r="D25" s="9" t="str" cm="1">
        <f t="array" ref="D25">_xlfn.IFS(MID(A25, LEN(A25)-3,1)="1","加法",MID(A25, LEN(A25)-3,1)="2","减法",MID(A25, LEN(A25)-3,1)="3","乘法",MID(A25, LEN(A25)-3,1)= "4","除法",MID(A25, LEN(A25)-3,1)="5","特殊")</f>
        <v>减法</v>
      </c>
      <c r="E25" s="9" t="str" cm="1">
        <f t="array" ref="E25">_xlfn.IFS(MID(A25, LEN(A25)-2,1)="0","初始",MID(A25, LEN(A25)-2,1)="1","普通",MID(A25, LEN(A25)-2,1)="2","罕见",MID(A25, LEN(A25)-2,1)="3","稀有",MID(A25, LEN(A25)-2,1)="4","特殊")</f>
        <v>稀有</v>
      </c>
      <c r="F25" s="31">
        <v>6</v>
      </c>
      <c r="G25" s="32" t="s">
        <v>308</v>
      </c>
      <c r="H25" s="9">
        <v>1</v>
      </c>
      <c r="I25" s="9" t="s">
        <v>305</v>
      </c>
      <c r="J25" s="9" t="s">
        <v>326</v>
      </c>
      <c r="K25" s="9" t="str" cm="1">
        <f t="array" ref="K25">_xlfn.IFS(E25="初始","1到6",E25="普通","3到6",E25="罕见","3到9",E25="稀有","9到12",E25="特殊","12")</f>
        <v>9到12</v>
      </c>
      <c r="L25" s="9" t="s">
        <v>304</v>
      </c>
      <c r="M25" s="6" t="s">
        <v>331</v>
      </c>
      <c r="N25" s="9" t="str" cm="1">
        <f t="array" ref="N25">_xlfn.IFS(C25="禁物牌","res://icon/禁物牌图标.png",C25="效果牌","res://icon/效果牌图标.png",D25="加法","res://icon/加法卡牌图标.png",D25="减法","res://icon/减法卡牌图标.png",D25="乘法","res://icon/乘法卡牌图标.png",D25="除法","res://icon/除法卡牌图标.png")</f>
        <v>res://icon/减法卡牌图标.png</v>
      </c>
      <c r="O25" s="6"/>
      <c r="P25" s="6"/>
      <c r="Q25" s="6" t="s">
        <v>455</v>
      </c>
      <c r="R25" s="43"/>
    </row>
    <row r="26" spans="1:18" ht="20" customHeight="1" x14ac:dyDescent="0.3">
      <c r="A26" s="30">
        <v>13101</v>
      </c>
      <c r="B26" s="5" t="s">
        <v>47</v>
      </c>
      <c r="C26" s="9" t="str" cm="1">
        <f t="array" ref="C26">_xlfn.IFS(MID(A26, LEN(A26)-4,1)="1","算法牌",MID(A26, LEN(A26)-4,1)="2","禁物牌",MID(A26, LEN(A26)-4,1)="3","效果牌")</f>
        <v>算法牌</v>
      </c>
      <c r="D26" s="9" t="str" cm="1">
        <f t="array" ref="D26">_xlfn.IFS(MID(A26, LEN(A26)-3,1)="1","加法",MID(A26, LEN(A26)-3,1)="2","减法",MID(A26, LEN(A26)-3,1)="3","乘法",MID(A26, LEN(A26)-3,1)= "4","除法",MID(A26, LEN(A26)-3,1)="5","特殊")</f>
        <v>乘法</v>
      </c>
      <c r="E26" s="9" t="str" cm="1">
        <f t="array" ref="E26">_xlfn.IFS(MID(A26, LEN(A26)-2,1)="0","初始",MID(A26, LEN(A26)-2,1)="1","普通",MID(A26, LEN(A26)-2,1)="2","罕见",MID(A26, LEN(A26)-2,1)="3","稀有",MID(A26, LEN(A26)-2,1)="4","特殊")</f>
        <v>普通</v>
      </c>
      <c r="F26" s="31">
        <v>1</v>
      </c>
      <c r="G26" s="32" t="s">
        <v>308</v>
      </c>
      <c r="H26" s="9">
        <v>1</v>
      </c>
      <c r="I26" s="9" t="s">
        <v>305</v>
      </c>
      <c r="J26" s="9" t="s">
        <v>326</v>
      </c>
      <c r="K26" s="9" t="str" cm="1">
        <f t="array" ref="K26">_xlfn.IFS(E26="初始","1到6",E26="普通","3到6",E26="罕见","3到9",E26="稀有","9到12",E26="特殊","12")</f>
        <v>3到6</v>
      </c>
      <c r="L26" s="9" t="s">
        <v>304</v>
      </c>
      <c r="M26" s="9" t="s">
        <v>335</v>
      </c>
      <c r="N26" s="9" t="str" cm="1">
        <f t="array" ref="N26">_xlfn.IFS(C26="禁物牌","res://icon/禁物牌图标.png",C26="效果牌","res://icon/效果牌图标.png",D26="加法","res://icon/加法卡牌图标.png",D26="减法","res://icon/减法卡牌图标.png",D26="乘法","res://icon/乘法卡牌图标.png",D26="除法","res://icon/除法卡牌图标.png")</f>
        <v>res://icon/乘法卡牌图标.png</v>
      </c>
      <c r="O26" s="9"/>
      <c r="P26" s="9"/>
      <c r="Q26" s="9"/>
      <c r="R26" s="35"/>
    </row>
    <row r="27" spans="1:18" ht="20" customHeight="1" x14ac:dyDescent="0.3">
      <c r="A27" s="30">
        <v>13201</v>
      </c>
      <c r="B27" s="7" t="s">
        <v>48</v>
      </c>
      <c r="C27" s="9" t="str" cm="1">
        <f t="array" ref="C27">_xlfn.IFS(MID(A27, LEN(A27)-4,1)="1","算法牌",MID(A27, LEN(A27)-4,1)="2","禁物牌",MID(A27, LEN(A27)-4,1)="3","效果牌")</f>
        <v>算法牌</v>
      </c>
      <c r="D27" s="9" t="str" cm="1">
        <f t="array" ref="D27">_xlfn.IFS(MID(A27, LEN(A27)-3,1)="1","加法",MID(A27, LEN(A27)-3,1)="2","减法",MID(A27, LEN(A27)-3,1)="3","乘法",MID(A27, LEN(A27)-3,1)= "4","除法",MID(A27, LEN(A27)-3,1)="5","特殊")</f>
        <v>乘法</v>
      </c>
      <c r="E27" s="9" t="str" cm="1">
        <f t="array" ref="E27">_xlfn.IFS(MID(A27, LEN(A27)-2,1)="0","初始",MID(A27, LEN(A27)-2,1)="1","普通",MID(A27, LEN(A27)-2,1)="2","罕见",MID(A27, LEN(A27)-2,1)="3","稀有",MID(A27, LEN(A27)-2,1)="4","特殊")</f>
        <v>罕见</v>
      </c>
      <c r="F27" s="31">
        <v>0</v>
      </c>
      <c r="G27" s="32" t="s">
        <v>308</v>
      </c>
      <c r="H27" s="9">
        <v>1</v>
      </c>
      <c r="I27" s="9" t="s">
        <v>305</v>
      </c>
      <c r="J27" s="9" t="s">
        <v>326</v>
      </c>
      <c r="K27" s="9" t="str" cm="1">
        <f t="array" ref="K27">_xlfn.IFS(E27="初始","1到6",E27="普通","3到6",E27="罕见","3到9",E27="稀有","9到12",E27="特殊","12")</f>
        <v>3到9</v>
      </c>
      <c r="L27" s="9" t="s">
        <v>304</v>
      </c>
      <c r="M27" s="9" t="s">
        <v>334</v>
      </c>
      <c r="N27" s="9" t="str" cm="1">
        <f t="array" ref="N27">_xlfn.IFS(C27="禁物牌","res://icon/禁物牌图标.png",C27="效果牌","res://icon/效果牌图标.png",D27="加法","res://icon/加法卡牌图标.png",D27="减法","res://icon/减法卡牌图标.png",D27="乘法","res://icon/乘法卡牌图标.png",D27="除法","res://icon/除法卡牌图标.png")</f>
        <v>res://icon/乘法卡牌图标.png</v>
      </c>
      <c r="O27" s="9"/>
      <c r="P27" s="9"/>
      <c r="Q27" s="9"/>
      <c r="R27" s="35"/>
    </row>
    <row r="28" spans="1:18" ht="20" customHeight="1" x14ac:dyDescent="0.3">
      <c r="A28" s="30">
        <v>13202</v>
      </c>
      <c r="B28" s="7" t="s">
        <v>254</v>
      </c>
      <c r="C28" s="9" t="str" cm="1">
        <f t="array" ref="C28">_xlfn.IFS(MID(A28, LEN(A28)-4,1)="1","算法牌",MID(A28, LEN(A28)-4,1)="2","禁物牌",MID(A28, LEN(A28)-4,1)="3","效果牌")</f>
        <v>算法牌</v>
      </c>
      <c r="D28" s="9" t="str" cm="1">
        <f t="array" ref="D28">_xlfn.IFS(MID(A28, LEN(A28)-3,1)="1","加法",MID(A28, LEN(A28)-3,1)="2","减法",MID(A28, LEN(A28)-3,1)="3","乘法",MID(A28, LEN(A28)-3,1)= "4","除法",MID(A28, LEN(A28)-3,1)="5","特殊")</f>
        <v>乘法</v>
      </c>
      <c r="E28" s="9" t="str" cm="1">
        <f t="array" ref="E28">_xlfn.IFS(MID(A28, LEN(A28)-2,1)="0","初始",MID(A28, LEN(A28)-2,1)="1","普通",MID(A28, LEN(A28)-2,1)="2","罕见",MID(A28, LEN(A28)-2,1)="3","稀有",MID(A28, LEN(A28)-2,1)="4","特殊")</f>
        <v>罕见</v>
      </c>
      <c r="F28" s="31">
        <v>-1</v>
      </c>
      <c r="G28" s="32" t="s">
        <v>308</v>
      </c>
      <c r="H28" s="9">
        <v>1</v>
      </c>
      <c r="I28" s="9" t="s">
        <v>305</v>
      </c>
      <c r="J28" s="9" t="s">
        <v>326</v>
      </c>
      <c r="K28" s="9" t="str" cm="1">
        <f t="array" ref="K28">_xlfn.IFS(E28="初始","1到6",E28="普通","3到6",E28="罕见","3到9",E28="稀有","9到12",E28="特殊","12")</f>
        <v>3到9</v>
      </c>
      <c r="L28" s="9" t="s">
        <v>304</v>
      </c>
      <c r="M28" s="9" t="s">
        <v>336</v>
      </c>
      <c r="N28" s="9" t="str" cm="1">
        <f t="array" ref="N28">_xlfn.IFS(C28="禁物牌","res://icon/禁物牌图标.png",C28="效果牌","res://icon/效果牌图标.png",D28="加法","res://icon/加法卡牌图标.png",D28="减法","res://icon/减法卡牌图标.png",D28="乘法","res://icon/乘法卡牌图标.png",D28="除法","res://icon/除法卡牌图标.png")</f>
        <v>res://icon/乘法卡牌图标.png</v>
      </c>
      <c r="O28" s="9"/>
      <c r="P28" s="9"/>
      <c r="Q28" s="9"/>
      <c r="R28" s="35"/>
    </row>
    <row r="29" spans="1:18" ht="20" customHeight="1" x14ac:dyDescent="0.3">
      <c r="A29" s="30">
        <v>13301</v>
      </c>
      <c r="B29" s="4" t="s">
        <v>49</v>
      </c>
      <c r="C29" s="9" t="str" cm="1">
        <f t="array" ref="C29">_xlfn.IFS(MID(A29, LEN(A29)-4,1)="1","算法牌",MID(A29, LEN(A29)-4,1)="2","禁物牌",MID(A29, LEN(A29)-4,1)="3","效果牌")</f>
        <v>算法牌</v>
      </c>
      <c r="D29" s="9" t="str" cm="1">
        <f t="array" ref="D29">_xlfn.IFS(MID(A29, LEN(A29)-3,1)="1","加法",MID(A29, LEN(A29)-3,1)="2","减法",MID(A29, LEN(A29)-3,1)="3","乘法",MID(A29, LEN(A29)-3,1)= "4","除法",MID(A29, LEN(A29)-3,1)="5","特殊")</f>
        <v>乘法</v>
      </c>
      <c r="E29" s="9" t="str" cm="1">
        <f t="array" ref="E29">_xlfn.IFS(MID(A29, LEN(A29)-2,1)="0","初始",MID(A29, LEN(A29)-2,1)="1","普通",MID(A29, LEN(A29)-2,1)="2","罕见",MID(A29, LEN(A29)-2,1)="3","稀有",MID(A29, LEN(A29)-2,1)="4","特殊")</f>
        <v>稀有</v>
      </c>
      <c r="F29" s="31">
        <v>-36</v>
      </c>
      <c r="G29" s="32" t="s">
        <v>308</v>
      </c>
      <c r="H29" s="9">
        <v>1</v>
      </c>
      <c r="I29" s="9" t="s">
        <v>305</v>
      </c>
      <c r="J29" s="9" t="s">
        <v>326</v>
      </c>
      <c r="K29" s="9" t="str" cm="1">
        <f t="array" ref="K29">_xlfn.IFS(E29="初始","1到6",E29="普通","3到6",E29="罕见","3到9",E29="稀有","9到12",E29="特殊","12")</f>
        <v>9到12</v>
      </c>
      <c r="L29" s="9" t="s">
        <v>304</v>
      </c>
      <c r="M29" s="9" t="s">
        <v>337</v>
      </c>
      <c r="N29" s="9" t="str" cm="1">
        <f t="array" ref="N29">_xlfn.IFS(C29="禁物牌","res://icon/禁物牌图标.png",C29="效果牌","res://icon/效果牌图标.png",D29="加法","res://icon/加法卡牌图标.png",D29="减法","res://icon/减法卡牌图标.png",D29="乘法","res://icon/乘法卡牌图标.png",D29="除法","res://icon/除法卡牌图标.png")</f>
        <v>res://icon/乘法卡牌图标.png</v>
      </c>
      <c r="O29" s="9"/>
      <c r="P29" s="9"/>
      <c r="Q29" s="9"/>
      <c r="R29" s="35"/>
    </row>
    <row r="30" spans="1:18" ht="20" customHeight="1" x14ac:dyDescent="0.3">
      <c r="A30" s="30">
        <v>13302</v>
      </c>
      <c r="B30" s="4" t="s">
        <v>50</v>
      </c>
      <c r="C30" s="9" t="str" cm="1">
        <f t="array" ref="C30">_xlfn.IFS(MID(A30, LEN(A30)-4,1)="1","算法牌",MID(A30, LEN(A30)-4,1)="2","禁物牌",MID(A30, LEN(A30)-4,1)="3","效果牌")</f>
        <v>算法牌</v>
      </c>
      <c r="D30" s="9" t="str" cm="1">
        <f t="array" ref="D30">_xlfn.IFS(MID(A30, LEN(A30)-3,1)="1","加法",MID(A30, LEN(A30)-3,1)="2","减法",MID(A30, LEN(A30)-3,1)="3","乘法",MID(A30, LEN(A30)-3,1)= "4","除法",MID(A30, LEN(A30)-3,1)="5","特殊")</f>
        <v>乘法</v>
      </c>
      <c r="E30" s="9" t="str" cm="1">
        <f t="array" ref="E30">_xlfn.IFS(MID(A30, LEN(A30)-2,1)="0","初始",MID(A30, LEN(A30)-2,1)="1","普通",MID(A30, LEN(A30)-2,1)="2","罕见",MID(A30, LEN(A30)-2,1)="3","稀有",MID(A30, LEN(A30)-2,1)="4","特殊")</f>
        <v>稀有</v>
      </c>
      <c r="F30" s="31">
        <v>6</v>
      </c>
      <c r="G30" s="32" t="s">
        <v>308</v>
      </c>
      <c r="H30" s="9">
        <v>1</v>
      </c>
      <c r="I30" s="9" t="s">
        <v>305</v>
      </c>
      <c r="J30" s="9" t="s">
        <v>326</v>
      </c>
      <c r="K30" s="9" t="str" cm="1">
        <f t="array" ref="K30">_xlfn.IFS(E30="初始","1到6",E30="普通","3到6",E30="罕见","3到9",E30="稀有","9到12",E30="特殊","12")</f>
        <v>9到12</v>
      </c>
      <c r="L30" s="9" t="s">
        <v>304</v>
      </c>
      <c r="M30" s="9" t="s">
        <v>338</v>
      </c>
      <c r="N30" s="9" t="str" cm="1">
        <f t="array" ref="N30">_xlfn.IFS(C30="禁物牌","res://icon/禁物牌图标.png",C30="效果牌","res://icon/效果牌图标.png",D30="加法","res://icon/加法卡牌图标.png",D30="减法","res://icon/减法卡牌图标.png",D30="乘法","res://icon/乘法卡牌图标.png",D30="除法","res://icon/除法卡牌图标.png")</f>
        <v>res://icon/乘法卡牌图标.png</v>
      </c>
      <c r="O30" s="9"/>
      <c r="P30" s="9"/>
      <c r="Q30" s="9"/>
      <c r="R30" s="35"/>
    </row>
    <row r="31" spans="1:18" ht="20" customHeight="1" x14ac:dyDescent="0.3">
      <c r="A31" s="30">
        <v>14001</v>
      </c>
      <c r="B31" s="21" t="s">
        <v>57</v>
      </c>
      <c r="C31" s="9" t="str" cm="1">
        <f t="array" ref="C31">_xlfn.IFS(MID(A31, LEN(A31)-4,1)="1","算法牌",MID(A31, LEN(A31)-4,1)="2","禁物牌",MID(A31, LEN(A31)-4,1)="3","效果牌")</f>
        <v>算法牌</v>
      </c>
      <c r="D31" s="9" t="str" cm="1">
        <f t="array" ref="D31">_xlfn.IFS(MID(A31, LEN(A31)-3,1)="1","加法",MID(A31, LEN(A31)-3,1)="2","减法",MID(A31, LEN(A31)-3,1)="3","乘法",MID(A31, LEN(A31)-3,1)= "4","除法",MID(A31, LEN(A31)-3,1)="5","特殊")</f>
        <v>除法</v>
      </c>
      <c r="E31" s="9" t="str" cm="1">
        <f t="array" ref="E31">_xlfn.IFS(MID(A31, LEN(A31)-2,1)="0","初始",MID(A31, LEN(A31)-2,1)="1","普通",MID(A31, LEN(A31)-2,1)="2","罕见",MID(A31, LEN(A31)-2,1)="3","稀有",MID(A31, LEN(A31)-2,1)="4","特殊")</f>
        <v>初始</v>
      </c>
      <c r="F31" s="31">
        <v>6</v>
      </c>
      <c r="G31" s="32" t="s">
        <v>308</v>
      </c>
      <c r="H31" s="9">
        <v>1</v>
      </c>
      <c r="I31" s="9" t="s">
        <v>305</v>
      </c>
      <c r="J31" s="9" t="s">
        <v>304</v>
      </c>
      <c r="K31" s="9" t="str" cm="1">
        <f t="array" ref="K31">_xlfn.IFS(E31="初始","1到6",E31="普通","3到6",E31="罕见","3到9",E31="稀有","9到12",E31="特殊","12")</f>
        <v>1到6</v>
      </c>
      <c r="L31" s="9" t="s">
        <v>304</v>
      </c>
      <c r="M31" s="9" t="s">
        <v>339</v>
      </c>
      <c r="N31" s="9" t="str" cm="1">
        <f t="array" ref="N31">_xlfn.IFS(C31="禁物牌","res://icon/禁物牌图标.png",C31="效果牌","res://icon/效果牌图标.png",D31="加法","res://icon/加法卡牌图标.png",D31="减法","res://icon/减法卡牌图标.png",D31="乘法","res://icon/乘法卡牌图标.png",D31="除法","res://icon/除法卡牌图标.png")</f>
        <v>res://icon/除法卡牌图标.png</v>
      </c>
      <c r="O31" s="9"/>
      <c r="P31" s="9"/>
      <c r="Q31" s="9" t="s">
        <v>456</v>
      </c>
      <c r="R31" s="35"/>
    </row>
    <row r="32" spans="1:18" ht="20" customHeight="1" x14ac:dyDescent="0.3">
      <c r="A32" s="30">
        <v>14101</v>
      </c>
      <c r="B32" s="5" t="s">
        <v>57</v>
      </c>
      <c r="C32" s="9" t="str" cm="1">
        <f t="array" ref="C32">_xlfn.IFS(MID(A32, LEN(A32)-4,1)="1","算法牌",MID(A32, LEN(A32)-4,1)="2","禁物牌",MID(A32, LEN(A32)-4,1)="3","效果牌")</f>
        <v>算法牌</v>
      </c>
      <c r="D32" s="9" t="str" cm="1">
        <f t="array" ref="D32">_xlfn.IFS(MID(A32, LEN(A32)-3,1)="1","加法",MID(A32, LEN(A32)-3,1)="2","减法",MID(A32, LEN(A32)-3,1)="3","乘法",MID(A32, LEN(A32)-3,1)= "4","除法",MID(A32, LEN(A32)-3,1)="5","特殊")</f>
        <v>除法</v>
      </c>
      <c r="E32" s="9" t="str" cm="1">
        <f t="array" ref="E32">_xlfn.IFS(MID(A32, LEN(A32)-2,1)="0","初始",MID(A32, LEN(A32)-2,1)="1","普通",MID(A32, LEN(A32)-2,1)="2","罕见",MID(A32, LEN(A32)-2,1)="3","稀有",MID(A32, LEN(A32)-2,1)="4","特殊")</f>
        <v>普通</v>
      </c>
      <c r="F32" s="31">
        <v>6</v>
      </c>
      <c r="G32" s="32" t="s">
        <v>308</v>
      </c>
      <c r="H32" s="9">
        <v>1</v>
      </c>
      <c r="I32" s="9" t="s">
        <v>305</v>
      </c>
      <c r="J32" s="9" t="s">
        <v>304</v>
      </c>
      <c r="K32" s="9" t="str" cm="1">
        <f t="array" ref="K32">_xlfn.IFS(E32="初始","1到6",E32="普通","3到6",E32="罕见","3到9",E32="稀有","9到12",E32="特殊","12")</f>
        <v>3到6</v>
      </c>
      <c r="L32" s="9" t="s">
        <v>304</v>
      </c>
      <c r="M32" s="9" t="s">
        <v>339</v>
      </c>
      <c r="N32" s="9" t="str" cm="1">
        <f t="array" ref="N32">_xlfn.IFS(C32="禁物牌","res://icon/禁物牌图标.png",C32="效果牌","res://icon/效果牌图标.png",D32="加法","res://icon/加法卡牌图标.png",D32="减法","res://icon/减法卡牌图标.png",D32="乘法","res://icon/乘法卡牌图标.png",D32="除法","res://icon/除法卡牌图标.png")</f>
        <v>res://icon/除法卡牌图标.png</v>
      </c>
      <c r="O32" s="9"/>
      <c r="P32" s="9"/>
      <c r="Q32" s="9" t="s">
        <v>456</v>
      </c>
      <c r="R32" s="35"/>
    </row>
    <row r="33" spans="1:18" ht="20" customHeight="1" x14ac:dyDescent="0.3">
      <c r="A33" s="30">
        <v>14201</v>
      </c>
      <c r="B33" s="7" t="s">
        <v>57</v>
      </c>
      <c r="C33" s="9" t="str" cm="1">
        <f t="array" ref="C33">_xlfn.IFS(MID(A33, LEN(A33)-4,1)="1","算法牌",MID(A33, LEN(A33)-4,1)="2","禁物牌",MID(A33, LEN(A33)-4,1)="3","效果牌")</f>
        <v>算法牌</v>
      </c>
      <c r="D33" s="9" t="str" cm="1">
        <f t="array" ref="D33">_xlfn.IFS(MID(A33, LEN(A33)-3,1)="1","加法",MID(A33, LEN(A33)-3,1)="2","减法",MID(A33, LEN(A33)-3,1)="3","乘法",MID(A33, LEN(A33)-3,1)= "4","除法",MID(A33, LEN(A33)-3,1)="5","特殊")</f>
        <v>除法</v>
      </c>
      <c r="E33" s="9" t="str" cm="1">
        <f t="array" ref="E33">_xlfn.IFS(MID(A33, LEN(A33)-2,1)="0","初始",MID(A33, LEN(A33)-2,1)="1","普通",MID(A33, LEN(A33)-2,1)="2","罕见",MID(A33, LEN(A33)-2,1)="3","稀有",MID(A33, LEN(A33)-2,1)="4","特殊")</f>
        <v>罕见</v>
      </c>
      <c r="F33" s="31">
        <v>6</v>
      </c>
      <c r="G33" s="32" t="s">
        <v>308</v>
      </c>
      <c r="H33" s="9">
        <v>1</v>
      </c>
      <c r="I33" s="9" t="s">
        <v>305</v>
      </c>
      <c r="J33" s="9" t="s">
        <v>304</v>
      </c>
      <c r="K33" s="9" t="str" cm="1">
        <f t="array" ref="K33">_xlfn.IFS(E33="初始","1到6",E33="普通","3到6",E33="罕见","3到9",E33="稀有","9到12",E33="特殊","12")</f>
        <v>3到9</v>
      </c>
      <c r="L33" s="9" t="s">
        <v>304</v>
      </c>
      <c r="M33" s="9" t="s">
        <v>339</v>
      </c>
      <c r="N33" s="9" t="str" cm="1">
        <f t="array" ref="N33">_xlfn.IFS(C33="禁物牌","res://icon/禁物牌图标.png",C33="效果牌","res://icon/效果牌图标.png",D33="加法","res://icon/加法卡牌图标.png",D33="减法","res://icon/减法卡牌图标.png",D33="乘法","res://icon/乘法卡牌图标.png",D33="除法","res://icon/除法卡牌图标.png")</f>
        <v>res://icon/除法卡牌图标.png</v>
      </c>
      <c r="O33" s="9"/>
      <c r="P33" s="9"/>
      <c r="Q33" s="9" t="s">
        <v>456</v>
      </c>
      <c r="R33" s="35"/>
    </row>
    <row r="34" spans="1:18" ht="20" customHeight="1" x14ac:dyDescent="0.3">
      <c r="A34" s="30">
        <v>14301</v>
      </c>
      <c r="B34" s="4" t="s">
        <v>57</v>
      </c>
      <c r="C34" s="9" t="str" cm="1">
        <f t="array" ref="C34">_xlfn.IFS(MID(A34, LEN(A34)-4,1)="1","算法牌",MID(A34, LEN(A34)-4,1)="2","禁物牌",MID(A34, LEN(A34)-4,1)="3","效果牌")</f>
        <v>算法牌</v>
      </c>
      <c r="D34" s="9" t="str" cm="1">
        <f t="array" ref="D34">_xlfn.IFS(MID(A34, LEN(A34)-3,1)="1","加法",MID(A34, LEN(A34)-3,1)="2","减法",MID(A34, LEN(A34)-3,1)="3","乘法",MID(A34, LEN(A34)-3,1)= "4","除法",MID(A34, LEN(A34)-3,1)="5","特殊")</f>
        <v>除法</v>
      </c>
      <c r="E34" s="9" t="str" cm="1">
        <f t="array" ref="E34">_xlfn.IFS(MID(A34, LEN(A34)-2,1)="0","初始",MID(A34, LEN(A34)-2,1)="1","普通",MID(A34, LEN(A34)-2,1)="2","罕见",MID(A34, LEN(A34)-2,1)="3","稀有",MID(A34, LEN(A34)-2,1)="4","特殊")</f>
        <v>稀有</v>
      </c>
      <c r="F34" s="31">
        <v>6</v>
      </c>
      <c r="G34" s="32" t="s">
        <v>308</v>
      </c>
      <c r="H34" s="9">
        <v>1</v>
      </c>
      <c r="I34" s="9" t="s">
        <v>305</v>
      </c>
      <c r="J34" s="9" t="s">
        <v>304</v>
      </c>
      <c r="K34" s="9" t="str" cm="1">
        <f t="array" ref="K34">_xlfn.IFS(E34="初始","1到6",E34="普通","3到6",E34="罕见","3到9",E34="稀有","9到12",E34="特殊","12")</f>
        <v>9到12</v>
      </c>
      <c r="L34" s="9" t="s">
        <v>304</v>
      </c>
      <c r="M34" s="9" t="s">
        <v>339</v>
      </c>
      <c r="N34" s="9" t="str" cm="1">
        <f t="array" ref="N34">_xlfn.IFS(C34="禁物牌","res://icon/禁物牌图标.png",C34="效果牌","res://icon/效果牌图标.png",D34="加法","res://icon/加法卡牌图标.png",D34="减法","res://icon/减法卡牌图标.png",D34="乘法","res://icon/乘法卡牌图标.png",D34="除法","res://icon/除法卡牌图标.png")</f>
        <v>res://icon/除法卡牌图标.png</v>
      </c>
      <c r="O34" s="9"/>
      <c r="P34" s="9"/>
      <c r="Q34" s="9" t="s">
        <v>456</v>
      </c>
      <c r="R34" s="35"/>
    </row>
    <row r="35" spans="1:18" ht="20" customHeight="1" x14ac:dyDescent="0.3">
      <c r="A35" s="30">
        <v>21101</v>
      </c>
      <c r="B35" s="5" t="s">
        <v>64</v>
      </c>
      <c r="C35" s="9" t="str" cm="1">
        <f t="array" ref="C35">_xlfn.IFS(MID(A35, LEN(A35)-4,1)="1","算法牌",MID(A35, LEN(A35)-4,1)="2","禁物牌",MID(A35, LEN(A35)-4,1)="3","效果牌")</f>
        <v>禁物牌</v>
      </c>
      <c r="D35" s="9" t="str" cm="1">
        <f t="array" ref="D35">_xlfn.IFS(MID(A35, LEN(A35)-3,1)="1","加法",MID(A35, LEN(A35)-3,1)="2","减法",MID(A35, LEN(A35)-3,1)="3","乘法",MID(A35, LEN(A35)-3,1)= "4","除法",MID(A35, LEN(A35)-3,1)="5","特殊")</f>
        <v>加法</v>
      </c>
      <c r="E35" s="9" t="str" cm="1">
        <f t="array" ref="E35">_xlfn.IFS(MID(A35, LEN(A35)-2,1)="0","初始",MID(A35, LEN(A35)-2,1)="1","普通",MID(A35, LEN(A35)-2,1)="2","罕见",MID(A35, LEN(A35)-2,1)="3","稀有",MID(A35, LEN(A35)-2,1)="4","特殊")</f>
        <v>普通</v>
      </c>
      <c r="F35" s="31">
        <v>3</v>
      </c>
      <c r="G35" s="32" t="s">
        <v>308</v>
      </c>
      <c r="H35" s="9">
        <v>1</v>
      </c>
      <c r="I35" s="9" t="s">
        <v>309</v>
      </c>
      <c r="J35" s="9" t="s">
        <v>326</v>
      </c>
      <c r="K35" s="9" t="str" cm="1">
        <f t="array" ref="K35">_xlfn.IFS(E35="初始","1到6",E35="普通","3到6",E35="罕见","3到9",E35="稀有","9到12",E35="特殊","12")</f>
        <v>3到6</v>
      </c>
      <c r="L35" s="9" t="s">
        <v>304</v>
      </c>
      <c r="M35" s="5" t="s">
        <v>340</v>
      </c>
      <c r="N35" s="9" t="str" cm="1">
        <f t="array" ref="N35">_xlfn.IFS(C35="禁物牌","res://icon/禁物牌图标.png",C35="效果牌","res://icon/效果牌图标.png",D35="加法","res://icon/加法卡牌图标.png",D35="减法","res://icon/减法卡牌图标.png",D35="乘法","res://icon/乘法卡牌图标.png",D35="除法","res://icon/除法卡牌图标.png")</f>
        <v>res://icon/禁物牌图标.png</v>
      </c>
      <c r="O35" s="5"/>
      <c r="P35" s="5"/>
      <c r="Q35" s="5" t="s">
        <v>458</v>
      </c>
      <c r="R35" s="39"/>
    </row>
    <row r="36" spans="1:18" ht="20" customHeight="1" x14ac:dyDescent="0.3">
      <c r="A36" s="30">
        <v>21102</v>
      </c>
      <c r="B36" s="5" t="s">
        <v>65</v>
      </c>
      <c r="C36" s="9" t="str" cm="1">
        <f t="array" ref="C36">_xlfn.IFS(MID(A36, LEN(A36)-4,1)="1","算法牌",MID(A36, LEN(A36)-4,1)="2","禁物牌",MID(A36, LEN(A36)-4,1)="3","效果牌")</f>
        <v>禁物牌</v>
      </c>
      <c r="D36" s="9" t="str" cm="1">
        <f t="array" ref="D36">_xlfn.IFS(MID(A36, LEN(A36)-3,1)="1","加法",MID(A36, LEN(A36)-3,1)="2","减法",MID(A36, LEN(A36)-3,1)="3","乘法",MID(A36, LEN(A36)-3,1)= "4","除法",MID(A36, LEN(A36)-3,1)="5","特殊")</f>
        <v>加法</v>
      </c>
      <c r="E36" s="9" t="str" cm="1">
        <f t="array" ref="E36">_xlfn.IFS(MID(A36, LEN(A36)-2,1)="0","初始",MID(A36, LEN(A36)-2,1)="1","普通",MID(A36, LEN(A36)-2,1)="2","罕见",MID(A36, LEN(A36)-2,1)="3","稀有",MID(A36, LEN(A36)-2,1)="4","特殊")</f>
        <v>普通</v>
      </c>
      <c r="F36" s="31">
        <v>0</v>
      </c>
      <c r="G36" s="32" t="s">
        <v>308</v>
      </c>
      <c r="H36" s="9">
        <v>1</v>
      </c>
      <c r="I36" s="9" t="s">
        <v>309</v>
      </c>
      <c r="J36" s="9" t="s">
        <v>326</v>
      </c>
      <c r="K36" s="9" t="str" cm="1">
        <f t="array" ref="K36">_xlfn.IFS(E36="初始","1到6",E36="普通","3到6",E36="罕见","3到9",E36="稀有","9到12",E36="特殊","12")</f>
        <v>3到6</v>
      </c>
      <c r="L36" s="9" t="s">
        <v>304</v>
      </c>
      <c r="M36" s="5" t="s">
        <v>341</v>
      </c>
      <c r="N36" s="9" t="str" cm="1">
        <f t="array" ref="N36">_xlfn.IFS(C36="禁物牌","res://icon/禁物牌图标.png",C36="效果牌","res://icon/效果牌图标.png",D36="加法","res://icon/加法卡牌图标.png",D36="减法","res://icon/减法卡牌图标.png",D36="乘法","res://icon/乘法卡牌图标.png",D36="除法","res://icon/除法卡牌图标.png")</f>
        <v>res://icon/禁物牌图标.png</v>
      </c>
      <c r="O36" s="5"/>
      <c r="P36" s="5"/>
      <c r="Q36" s="5" t="s">
        <v>458</v>
      </c>
      <c r="R36" s="39"/>
    </row>
    <row r="37" spans="1:18" ht="20" customHeight="1" x14ac:dyDescent="0.3">
      <c r="A37" s="30">
        <v>21103</v>
      </c>
      <c r="B37" s="5" t="s">
        <v>67</v>
      </c>
      <c r="C37" s="9" t="str" cm="1">
        <f t="array" ref="C37">_xlfn.IFS(MID(A37, LEN(A37)-4,1)="1","算法牌",MID(A37, LEN(A37)-4,1)="2","禁物牌",MID(A37, LEN(A37)-4,1)="3","效果牌")</f>
        <v>禁物牌</v>
      </c>
      <c r="D37" s="9" t="str" cm="1">
        <f t="array" ref="D37">_xlfn.IFS(MID(A37, LEN(A37)-3,1)="1","加法",MID(A37, LEN(A37)-3,1)="2","减法",MID(A37, LEN(A37)-3,1)="3","乘法",MID(A37, LEN(A37)-3,1)= "4","除法",MID(A37, LEN(A37)-3,1)="5","特殊")</f>
        <v>加法</v>
      </c>
      <c r="E37" s="9" t="str" cm="1">
        <f t="array" ref="E37">_xlfn.IFS(MID(A37, LEN(A37)-2,1)="0","初始",MID(A37, LEN(A37)-2,1)="1","普通",MID(A37, LEN(A37)-2,1)="2","罕见",MID(A37, LEN(A37)-2,1)="3","稀有",MID(A37, LEN(A37)-2,1)="4","特殊")</f>
        <v>普通</v>
      </c>
      <c r="F37" s="31">
        <v>0</v>
      </c>
      <c r="G37" s="32" t="s">
        <v>528</v>
      </c>
      <c r="H37" s="9">
        <v>1</v>
      </c>
      <c r="I37" s="9" t="s">
        <v>309</v>
      </c>
      <c r="J37" s="9" t="s">
        <v>326</v>
      </c>
      <c r="K37" s="9" t="str" cm="1">
        <f t="array" ref="K37">_xlfn.IFS(E37="初始","1到6",E37="普通","3到6",E37="罕见","3到9",E37="稀有","9到12",E37="特殊","12")</f>
        <v>3到6</v>
      </c>
      <c r="L37" s="9" t="s">
        <v>304</v>
      </c>
      <c r="M37" s="5" t="s">
        <v>342</v>
      </c>
      <c r="N37" s="9" t="str" cm="1">
        <f t="array" ref="N37">_xlfn.IFS(C37="禁物牌","res://icon/禁物牌图标.png",C37="效果牌","res://icon/效果牌图标.png",D37="加法","res://icon/加法卡牌图标.png",D37="减法","res://icon/减法卡牌图标.png",D37="乘法","res://icon/乘法卡牌图标.png",D37="除法","res://icon/除法卡牌图标.png")</f>
        <v>res://icon/禁物牌图标.png</v>
      </c>
      <c r="O37" s="5"/>
      <c r="P37" s="5"/>
      <c r="Q37" s="5" t="s">
        <v>458</v>
      </c>
      <c r="R37" s="39"/>
    </row>
    <row r="38" spans="1:18" ht="20" customHeight="1" x14ac:dyDescent="0.3">
      <c r="A38" s="30">
        <v>21104</v>
      </c>
      <c r="B38" s="5" t="s">
        <v>70</v>
      </c>
      <c r="C38" s="9" t="str" cm="1">
        <f t="array" ref="C38">_xlfn.IFS(MID(A38, LEN(A38)-4,1)="1","算法牌",MID(A38, LEN(A38)-4,1)="2","禁物牌",MID(A38, LEN(A38)-4,1)="3","效果牌")</f>
        <v>禁物牌</v>
      </c>
      <c r="D38" s="9" t="str" cm="1">
        <f t="array" ref="D38">_xlfn.IFS(MID(A38, LEN(A38)-3,1)="1","加法",MID(A38, LEN(A38)-3,1)="2","减法",MID(A38, LEN(A38)-3,1)="3","乘法",MID(A38, LEN(A38)-3,1)= "4","除法",MID(A38, LEN(A38)-3,1)="5","特殊")</f>
        <v>加法</v>
      </c>
      <c r="E38" s="9" t="str" cm="1">
        <f t="array" ref="E38">_xlfn.IFS(MID(A38, LEN(A38)-2,1)="0","初始",MID(A38, LEN(A38)-2,1)="1","普通",MID(A38, LEN(A38)-2,1)="2","罕见",MID(A38, LEN(A38)-2,1)="3","稀有",MID(A38, LEN(A38)-2,1)="4","特殊")</f>
        <v>普通</v>
      </c>
      <c r="F38" s="31">
        <v>1</v>
      </c>
      <c r="G38" s="32" t="s">
        <v>308</v>
      </c>
      <c r="H38" s="9">
        <v>1</v>
      </c>
      <c r="I38" s="9" t="s">
        <v>309</v>
      </c>
      <c r="J38" s="9" t="s">
        <v>326</v>
      </c>
      <c r="K38" s="9" t="str" cm="1">
        <f t="array" ref="K38">_xlfn.IFS(E38="初始","1到6",E38="普通","3到6",E38="罕见","3到9",E38="稀有","9到12",E38="特殊","12")</f>
        <v>3到6</v>
      </c>
      <c r="L38" s="9" t="s">
        <v>304</v>
      </c>
      <c r="M38" s="5" t="s">
        <v>343</v>
      </c>
      <c r="N38" s="9" t="str" cm="1">
        <f t="array" ref="N38">_xlfn.IFS(C38="禁物牌","res://icon/禁物牌图标.png",C38="效果牌","res://icon/效果牌图标.png",D38="加法","res://icon/加法卡牌图标.png",D38="减法","res://icon/减法卡牌图标.png",D38="乘法","res://icon/乘法卡牌图标.png",D38="除法","res://icon/除法卡牌图标.png")</f>
        <v>res://icon/禁物牌图标.png</v>
      </c>
      <c r="O38" s="5"/>
      <c r="P38" s="5"/>
      <c r="Q38" s="5" t="s">
        <v>458</v>
      </c>
      <c r="R38" s="39"/>
    </row>
    <row r="39" spans="1:18" ht="20" customHeight="1" x14ac:dyDescent="0.3">
      <c r="A39" s="30">
        <v>21105</v>
      </c>
      <c r="B39" s="5" t="s">
        <v>78</v>
      </c>
      <c r="C39" s="9" t="str" cm="1">
        <f t="array" ref="C39">_xlfn.IFS(MID(A39, LEN(A39)-4,1)="1","算法牌",MID(A39, LEN(A39)-4,1)="2","禁物牌",MID(A39, LEN(A39)-4,1)="3","效果牌")</f>
        <v>禁物牌</v>
      </c>
      <c r="D39" s="9" t="str" cm="1">
        <f t="array" ref="D39">_xlfn.IFS(MID(A39, LEN(A39)-3,1)="1","加法",MID(A39, LEN(A39)-3,1)="2","减法",MID(A39, LEN(A39)-3,1)="3","乘法",MID(A39, LEN(A39)-3,1)= "4","除法",MID(A39, LEN(A39)-3,1)="5","特殊")</f>
        <v>加法</v>
      </c>
      <c r="E39" s="9" t="str" cm="1">
        <f t="array" ref="E39">_xlfn.IFS(MID(A39, LEN(A39)-2,1)="0","初始",MID(A39, LEN(A39)-2,1)="1","普通",MID(A39, LEN(A39)-2,1)="2","罕见",MID(A39, LEN(A39)-2,1)="3","稀有",MID(A39, LEN(A39)-2,1)="4","特殊")</f>
        <v>普通</v>
      </c>
      <c r="F39" s="31">
        <v>0</v>
      </c>
      <c r="G39" s="32" t="s">
        <v>308</v>
      </c>
      <c r="H39" s="9">
        <v>1</v>
      </c>
      <c r="I39" s="9" t="s">
        <v>309</v>
      </c>
      <c r="J39" s="9" t="s">
        <v>326</v>
      </c>
      <c r="K39" s="9" t="str" cm="1">
        <f t="array" ref="K39">_xlfn.IFS(E39="初始","1到6",E39="普通","3到6",E39="罕见","3到9",E39="稀有","9到12",E39="特殊","12")</f>
        <v>3到6</v>
      </c>
      <c r="L39" s="9" t="s">
        <v>304</v>
      </c>
      <c r="M39" s="5" t="s">
        <v>344</v>
      </c>
      <c r="N39" s="9" t="str" cm="1">
        <f t="array" ref="N39">_xlfn.IFS(C39="禁物牌","res://icon/禁物牌图标.png",C39="效果牌","res://icon/效果牌图标.png",D39="加法","res://icon/加法卡牌图标.png",D39="减法","res://icon/减法卡牌图标.png",D39="乘法","res://icon/乘法卡牌图标.png",D39="除法","res://icon/除法卡牌图标.png")</f>
        <v>res://icon/禁物牌图标.png</v>
      </c>
      <c r="O39" s="5"/>
      <c r="P39" s="5"/>
      <c r="Q39" s="5" t="s">
        <v>458</v>
      </c>
      <c r="R39" s="39"/>
    </row>
    <row r="40" spans="1:18" ht="20" customHeight="1" x14ac:dyDescent="0.3">
      <c r="A40" s="30">
        <v>21106</v>
      </c>
      <c r="B40" s="5" t="s">
        <v>71</v>
      </c>
      <c r="C40" s="9" t="str" cm="1">
        <f t="array" ref="C40">_xlfn.IFS(MID(A40, LEN(A40)-4,1)="1","算法牌",MID(A40, LEN(A40)-4,1)="2","禁物牌",MID(A40, LEN(A40)-4,1)="3","效果牌")</f>
        <v>禁物牌</v>
      </c>
      <c r="D40" s="9" t="str" cm="1">
        <f t="array" ref="D40">_xlfn.IFS(MID(A40, LEN(A40)-3,1)="1","加法",MID(A40, LEN(A40)-3,1)="2","减法",MID(A40, LEN(A40)-3,1)="3","乘法",MID(A40, LEN(A40)-3,1)= "4","除法",MID(A40, LEN(A40)-3,1)="5","特殊")</f>
        <v>加法</v>
      </c>
      <c r="E40" s="9" t="str" cm="1">
        <f t="array" ref="E40">_xlfn.IFS(MID(A40, LEN(A40)-2,1)="0","初始",MID(A40, LEN(A40)-2,1)="1","普通",MID(A40, LEN(A40)-2,1)="2","罕见",MID(A40, LEN(A40)-2,1)="3","稀有",MID(A40, LEN(A40)-2,1)="4","特殊")</f>
        <v>普通</v>
      </c>
      <c r="F40" s="31">
        <v>0</v>
      </c>
      <c r="G40" s="32" t="s">
        <v>308</v>
      </c>
      <c r="H40" s="9">
        <v>1</v>
      </c>
      <c r="I40" s="9" t="s">
        <v>309</v>
      </c>
      <c r="J40" s="9" t="s">
        <v>326</v>
      </c>
      <c r="K40" s="9" t="str" cm="1">
        <f t="array" ref="K40">_xlfn.IFS(E40="初始","1到6",E40="普通","3到6",E40="罕见","3到9",E40="稀有","9到12",E40="特殊","12")</f>
        <v>3到6</v>
      </c>
      <c r="L40" s="9" t="s">
        <v>304</v>
      </c>
      <c r="M40" s="5" t="s">
        <v>345</v>
      </c>
      <c r="N40" s="9" t="str" cm="1">
        <f t="array" ref="N40">_xlfn.IFS(C40="禁物牌","res://icon/禁物牌图标.png",C40="效果牌","res://icon/效果牌图标.png",D40="加法","res://icon/加法卡牌图标.png",D40="减法","res://icon/减法卡牌图标.png",D40="乘法","res://icon/乘法卡牌图标.png",D40="除法","res://icon/除法卡牌图标.png")</f>
        <v>res://icon/禁物牌图标.png</v>
      </c>
      <c r="O40" s="5"/>
      <c r="P40" s="5"/>
      <c r="Q40" s="5" t="s">
        <v>458</v>
      </c>
      <c r="R40" s="39"/>
    </row>
    <row r="41" spans="1:18" ht="20" customHeight="1" x14ac:dyDescent="0.3">
      <c r="A41" s="30">
        <v>21201</v>
      </c>
      <c r="B41" s="7" t="s">
        <v>72</v>
      </c>
      <c r="C41" s="9" t="str" cm="1">
        <f t="array" ref="C41">_xlfn.IFS(MID(A41, LEN(A41)-4,1)="1","算法牌",MID(A41, LEN(A41)-4,1)="2","禁物牌",MID(A41, LEN(A41)-4,1)="3","效果牌")</f>
        <v>禁物牌</v>
      </c>
      <c r="D41" s="9" t="str" cm="1">
        <f t="array" ref="D41">_xlfn.IFS(MID(A41, LEN(A41)-3,1)="1","加法",MID(A41, LEN(A41)-3,1)="2","减法",MID(A41, LEN(A41)-3,1)="3","乘法",MID(A41, LEN(A41)-3,1)= "4","除法",MID(A41, LEN(A41)-3,1)="5","特殊")</f>
        <v>加法</v>
      </c>
      <c r="E41" s="9" t="str" cm="1">
        <f t="array" ref="E41">_xlfn.IFS(MID(A41, LEN(A41)-2,1)="0","初始",MID(A41, LEN(A41)-2,1)="1","普通",MID(A41, LEN(A41)-2,1)="2","罕见",MID(A41, LEN(A41)-2,1)="3","稀有",MID(A41, LEN(A41)-2,1)="4","特殊")</f>
        <v>罕见</v>
      </c>
      <c r="F41" s="31">
        <v>0</v>
      </c>
      <c r="G41" s="32" t="s">
        <v>308</v>
      </c>
      <c r="H41" s="9">
        <v>1</v>
      </c>
      <c r="I41" s="9" t="s">
        <v>309</v>
      </c>
      <c r="J41" s="9" t="s">
        <v>326</v>
      </c>
      <c r="K41" s="9" t="str" cm="1">
        <f t="array" ref="K41">_xlfn.IFS(E41="初始","1到6",E41="普通","3到6",E41="罕见","3到9",E41="稀有","9到12",E41="特殊","12")</f>
        <v>3到9</v>
      </c>
      <c r="L41" s="9" t="s">
        <v>304</v>
      </c>
      <c r="M41" s="7" t="s">
        <v>75</v>
      </c>
      <c r="N41" s="9" t="str" cm="1">
        <f t="array" ref="N41">_xlfn.IFS(C41="禁物牌","res://icon/禁物牌图标.png",C41="效果牌","res://icon/效果牌图标.png",D41="加法","res://icon/加法卡牌图标.png",D41="减法","res://icon/减法卡牌图标.png",D41="乘法","res://icon/乘法卡牌图标.png",D41="除法","res://icon/除法卡牌图标.png")</f>
        <v>res://icon/禁物牌图标.png</v>
      </c>
      <c r="O41" s="7"/>
      <c r="P41" s="7"/>
      <c r="Q41" s="5" t="s">
        <v>458</v>
      </c>
      <c r="R41" s="40"/>
    </row>
    <row r="42" spans="1:18" ht="20" customHeight="1" x14ac:dyDescent="0.3">
      <c r="A42" s="30">
        <v>21202</v>
      </c>
      <c r="B42" s="7" t="s">
        <v>76</v>
      </c>
      <c r="C42" s="9" t="str" cm="1">
        <f t="array" ref="C42">_xlfn.IFS(MID(A42, LEN(A42)-4,1)="1","算法牌",MID(A42, LEN(A42)-4,1)="2","禁物牌",MID(A42, LEN(A42)-4,1)="3","效果牌")</f>
        <v>禁物牌</v>
      </c>
      <c r="D42" s="9" t="str" cm="1">
        <f t="array" ref="D42">_xlfn.IFS(MID(A42, LEN(A42)-3,1)="1","加法",MID(A42, LEN(A42)-3,1)="2","减法",MID(A42, LEN(A42)-3,1)="3","乘法",MID(A42, LEN(A42)-3,1)= "4","除法",MID(A42, LEN(A42)-3,1)="5","特殊")</f>
        <v>加法</v>
      </c>
      <c r="E42" s="9" t="str" cm="1">
        <f t="array" ref="E42">_xlfn.IFS(MID(A42, LEN(A42)-2,1)="0","初始",MID(A42, LEN(A42)-2,1)="1","普通",MID(A42, LEN(A42)-2,1)="2","罕见",MID(A42, LEN(A42)-2,1)="3","稀有",MID(A42, LEN(A42)-2,1)="4","特殊")</f>
        <v>罕见</v>
      </c>
      <c r="F42" s="31">
        <v>50</v>
      </c>
      <c r="G42" s="32" t="s">
        <v>308</v>
      </c>
      <c r="H42" s="9">
        <v>1</v>
      </c>
      <c r="I42" s="9" t="s">
        <v>309</v>
      </c>
      <c r="J42" s="9" t="s">
        <v>326</v>
      </c>
      <c r="K42" s="9" t="str" cm="1">
        <f t="array" ref="K42">_xlfn.IFS(E42="初始","1到6",E42="普通","3到6",E42="罕见","3到9",E42="稀有","9到12",E42="特殊","12")</f>
        <v>3到9</v>
      </c>
      <c r="L42" s="9" t="s">
        <v>304</v>
      </c>
      <c r="M42" s="7" t="s">
        <v>350</v>
      </c>
      <c r="N42" s="9" t="str" cm="1">
        <f t="array" ref="N42">_xlfn.IFS(C42="禁物牌","res://icon/禁物牌图标.png",C42="效果牌","res://icon/效果牌图标.png",D42="加法","res://icon/加法卡牌图标.png",D42="减法","res://icon/减法卡牌图标.png",D42="乘法","res://icon/乘法卡牌图标.png",D42="除法","res://icon/除法卡牌图标.png")</f>
        <v>res://icon/禁物牌图标.png</v>
      </c>
      <c r="O42" s="7"/>
      <c r="P42" s="7"/>
      <c r="Q42" s="5" t="s">
        <v>458</v>
      </c>
      <c r="R42" s="40"/>
    </row>
    <row r="43" spans="1:18" ht="28" x14ac:dyDescent="0.3">
      <c r="A43" s="30">
        <v>21203</v>
      </c>
      <c r="B43" s="7" t="s">
        <v>260</v>
      </c>
      <c r="C43" s="9" t="str" cm="1">
        <f t="array" ref="C43">_xlfn.IFS(MID(A43, LEN(A43)-4,1)="1","算法牌",MID(A43, LEN(A43)-4,1)="2","禁物牌",MID(A43, LEN(A43)-4,1)="3","效果牌")</f>
        <v>禁物牌</v>
      </c>
      <c r="D43" s="9" t="str" cm="1">
        <f t="array" ref="D43">_xlfn.IFS(MID(A43, LEN(A43)-3,1)="1","加法",MID(A43, LEN(A43)-3,1)="2","减法",MID(A43, LEN(A43)-3,1)="3","乘法",MID(A43, LEN(A43)-3,1)= "4","除法",MID(A43, LEN(A43)-3,1)="5","特殊")</f>
        <v>加法</v>
      </c>
      <c r="E43" s="9" t="str" cm="1">
        <f t="array" ref="E43">_xlfn.IFS(MID(A43, LEN(A43)-2,1)="0","初始",MID(A43, LEN(A43)-2,1)="1","普通",MID(A43, LEN(A43)-2,1)="2","罕见",MID(A43, LEN(A43)-2,1)="3","稀有",MID(A43, LEN(A43)-2,1)="4","特殊")</f>
        <v>罕见</v>
      </c>
      <c r="F43" s="31">
        <v>0</v>
      </c>
      <c r="G43" s="32" t="s">
        <v>308</v>
      </c>
      <c r="H43" s="9">
        <v>1</v>
      </c>
      <c r="I43" s="9" t="s">
        <v>309</v>
      </c>
      <c r="J43" s="9" t="s">
        <v>326</v>
      </c>
      <c r="K43" s="9" t="str" cm="1">
        <f t="array" ref="K43">_xlfn.IFS(E43="初始","1到6",E43="普通","3到6",E43="罕见","3到9",E43="稀有","9到12",E43="特殊","12")</f>
        <v>3到9</v>
      </c>
      <c r="L43" s="9" t="s">
        <v>304</v>
      </c>
      <c r="M43" s="19" t="s">
        <v>349</v>
      </c>
      <c r="N43" s="9" t="str" cm="1">
        <f t="array" ref="N43">_xlfn.IFS(C43="禁物牌","res://icon/禁物牌图标.png",C43="效果牌","res://icon/效果牌图标.png",D43="加法","res://icon/加法卡牌图标.png",D43="减法","res://icon/减法卡牌图标.png",D43="乘法","res://icon/乘法卡牌图标.png",D43="除法","res://icon/除法卡牌图标.png")</f>
        <v>res://icon/禁物牌图标.png</v>
      </c>
      <c r="O43" s="7"/>
      <c r="P43" s="7"/>
      <c r="Q43" s="5" t="s">
        <v>458</v>
      </c>
      <c r="R43" s="40"/>
    </row>
    <row r="44" spans="1:18" ht="20" customHeight="1" x14ac:dyDescent="0.3">
      <c r="A44" s="30">
        <v>21301</v>
      </c>
      <c r="B44" s="4" t="s">
        <v>80</v>
      </c>
      <c r="C44" s="9" t="str" cm="1">
        <f t="array" ref="C44">_xlfn.IFS(MID(A44, LEN(A44)-4,1)="1","算法牌",MID(A44, LEN(A44)-4,1)="2","禁物牌",MID(A44, LEN(A44)-4,1)="3","效果牌")</f>
        <v>禁物牌</v>
      </c>
      <c r="D44" s="9" t="str" cm="1">
        <f t="array" ref="D44">_xlfn.IFS(MID(A44, LEN(A44)-3,1)="1","加法",MID(A44, LEN(A44)-3,1)="2","减法",MID(A44, LEN(A44)-3,1)="3","乘法",MID(A44, LEN(A44)-3,1)= "4","除法",MID(A44, LEN(A44)-3,1)="5","特殊")</f>
        <v>加法</v>
      </c>
      <c r="E44" s="9" t="str" cm="1">
        <f t="array" ref="E44">_xlfn.IFS(MID(A44, LEN(A44)-2,1)="0","初始",MID(A44, LEN(A44)-2,1)="1","普通",MID(A44, LEN(A44)-2,1)="2","罕见",MID(A44, LEN(A44)-2,1)="3","稀有",MID(A44, LEN(A44)-2,1)="4","特殊")</f>
        <v>稀有</v>
      </c>
      <c r="F44" s="31">
        <v>0</v>
      </c>
      <c r="G44" s="32" t="s">
        <v>308</v>
      </c>
      <c r="H44" s="9">
        <v>1</v>
      </c>
      <c r="I44" s="9" t="s">
        <v>309</v>
      </c>
      <c r="J44" s="9" t="s">
        <v>326</v>
      </c>
      <c r="K44" s="9" t="str" cm="1">
        <f t="array" ref="K44">_xlfn.IFS(E44="初始","1到6",E44="普通","3到6",E44="罕见","3到9",E44="稀有","9到12",E44="特殊","12")</f>
        <v>9到12</v>
      </c>
      <c r="L44" s="9" t="s">
        <v>304</v>
      </c>
      <c r="M44" s="4" t="s">
        <v>348</v>
      </c>
      <c r="N44" s="9" t="str" cm="1">
        <f t="array" ref="N44">_xlfn.IFS(C44="禁物牌","res://icon/禁物牌图标.png",C44="效果牌","res://icon/效果牌图标.png",D44="加法","res://icon/加法卡牌图标.png",D44="减法","res://icon/减法卡牌图标.png",D44="乘法","res://icon/乘法卡牌图标.png",D44="除法","res://icon/除法卡牌图标.png")</f>
        <v>res://icon/禁物牌图标.png</v>
      </c>
      <c r="O44" s="4"/>
      <c r="P44" s="4"/>
      <c r="Q44" s="5" t="s">
        <v>458</v>
      </c>
      <c r="R44" s="36"/>
    </row>
    <row r="45" spans="1:18" ht="20" customHeight="1" x14ac:dyDescent="0.3">
      <c r="A45" s="30">
        <v>21302</v>
      </c>
      <c r="B45" s="4" t="s">
        <v>81</v>
      </c>
      <c r="C45" s="9" t="str" cm="1">
        <f t="array" ref="C45">_xlfn.IFS(MID(A45, LEN(A45)-4,1)="1","算法牌",MID(A45, LEN(A45)-4,1)="2","禁物牌",MID(A45, LEN(A45)-4,1)="3","效果牌")</f>
        <v>禁物牌</v>
      </c>
      <c r="D45" s="9" t="str" cm="1">
        <f t="array" ref="D45">_xlfn.IFS(MID(A45, LEN(A45)-3,1)="1","加法",MID(A45, LEN(A45)-3,1)="2","减法",MID(A45, LEN(A45)-3,1)="3","乘法",MID(A45, LEN(A45)-3,1)= "4","除法",MID(A45, LEN(A45)-3,1)="5","特殊")</f>
        <v>加法</v>
      </c>
      <c r="E45" s="9" t="str" cm="1">
        <f t="array" ref="E45">_xlfn.IFS(MID(A45, LEN(A45)-2,1)="0","初始",MID(A45, LEN(A45)-2,1)="1","普通",MID(A45, LEN(A45)-2,1)="2","罕见",MID(A45, LEN(A45)-2,1)="3","稀有",MID(A45, LEN(A45)-2,1)="4","特殊")</f>
        <v>稀有</v>
      </c>
      <c r="F45" s="31">
        <v>0</v>
      </c>
      <c r="G45" s="32" t="s">
        <v>308</v>
      </c>
      <c r="H45" s="9">
        <v>1</v>
      </c>
      <c r="I45" s="9" t="s">
        <v>309</v>
      </c>
      <c r="J45" s="9" t="s">
        <v>326</v>
      </c>
      <c r="K45" s="9" t="str" cm="1">
        <f t="array" ref="K45">_xlfn.IFS(E45="初始","1到6",E45="普通","3到6",E45="罕见","3到9",E45="稀有","9到12",E45="特殊","12")</f>
        <v>9到12</v>
      </c>
      <c r="L45" s="9" t="s">
        <v>304</v>
      </c>
      <c r="M45" s="4" t="s">
        <v>347</v>
      </c>
      <c r="N45" s="9" t="str" cm="1">
        <f t="array" ref="N45">_xlfn.IFS(C45="禁物牌","res://icon/禁物牌图标.png",C45="效果牌","res://icon/效果牌图标.png",D45="加法","res://icon/加法卡牌图标.png",D45="减法","res://icon/减法卡牌图标.png",D45="乘法","res://icon/乘法卡牌图标.png",D45="除法","res://icon/除法卡牌图标.png")</f>
        <v>res://icon/禁物牌图标.png</v>
      </c>
      <c r="O45" s="4"/>
      <c r="P45" s="4"/>
      <c r="Q45" s="5" t="s">
        <v>458</v>
      </c>
      <c r="R45" s="36"/>
    </row>
    <row r="46" spans="1:18" ht="20" customHeight="1" x14ac:dyDescent="0.3">
      <c r="A46" s="30">
        <v>21303</v>
      </c>
      <c r="B46" s="4" t="s">
        <v>85</v>
      </c>
      <c r="C46" s="9" t="str" cm="1">
        <f t="array" ref="C46">_xlfn.IFS(MID(A46, LEN(A46)-4,1)="1","算法牌",MID(A46, LEN(A46)-4,1)="2","禁物牌",MID(A46, LEN(A46)-4,1)="3","效果牌")</f>
        <v>禁物牌</v>
      </c>
      <c r="D46" s="9" t="str" cm="1">
        <f t="array" ref="D46">_xlfn.IFS(MID(A46, LEN(A46)-3,1)="1","加法",MID(A46, LEN(A46)-3,1)="2","减法",MID(A46, LEN(A46)-3,1)="3","乘法",MID(A46, LEN(A46)-3,1)= "4","除法",MID(A46, LEN(A46)-3,1)="5","特殊")</f>
        <v>加法</v>
      </c>
      <c r="E46" s="9" t="str" cm="1">
        <f t="array" ref="E46">_xlfn.IFS(MID(A46, LEN(A46)-2,1)="0","初始",MID(A46, LEN(A46)-2,1)="1","普通",MID(A46, LEN(A46)-2,1)="2","罕见",MID(A46, LEN(A46)-2,1)="3","稀有",MID(A46, LEN(A46)-2,1)="4","特殊")</f>
        <v>稀有</v>
      </c>
      <c r="F46" s="31">
        <v>289</v>
      </c>
      <c r="G46" s="32" t="s">
        <v>308</v>
      </c>
      <c r="H46" s="9">
        <v>1</v>
      </c>
      <c r="I46" s="9" t="s">
        <v>309</v>
      </c>
      <c r="J46" s="9" t="s">
        <v>326</v>
      </c>
      <c r="K46" s="9" t="str" cm="1">
        <f t="array" ref="K46">_xlfn.IFS(E46="初始","1到6",E46="普通","3到6",E46="罕见","3到9",E46="稀有","9到12",E46="特殊","12")</f>
        <v>9到12</v>
      </c>
      <c r="L46" s="9" t="s">
        <v>304</v>
      </c>
      <c r="M46" s="4" t="s">
        <v>346</v>
      </c>
      <c r="N46" s="9" t="str" cm="1">
        <f t="array" ref="N46">_xlfn.IFS(C46="禁物牌","res://icon/禁物牌图标.png",C46="效果牌","res://icon/效果牌图标.png",D46="加法","res://icon/加法卡牌图标.png",D46="减法","res://icon/减法卡牌图标.png",D46="乘法","res://icon/乘法卡牌图标.png",D46="除法","res://icon/除法卡牌图标.png")</f>
        <v>res://icon/禁物牌图标.png</v>
      </c>
      <c r="O46" s="4"/>
      <c r="P46" s="4"/>
      <c r="Q46" s="5" t="s">
        <v>458</v>
      </c>
      <c r="R46" s="36"/>
    </row>
    <row r="47" spans="1:18" ht="20" customHeight="1" x14ac:dyDescent="0.3">
      <c r="A47" s="30">
        <v>22101</v>
      </c>
      <c r="B47" s="5" t="s">
        <v>86</v>
      </c>
      <c r="C47" s="9" t="str" cm="1">
        <f t="array" ref="C47">_xlfn.IFS(MID(A47, LEN(A47)-4,1)="1","算法牌",MID(A47, LEN(A47)-4,1)="2","禁物牌",MID(A47, LEN(A47)-4,1)="3","效果牌")</f>
        <v>禁物牌</v>
      </c>
      <c r="D47" s="9" t="str" cm="1">
        <f t="array" ref="D47">_xlfn.IFS(MID(A47, LEN(A47)-3,1)="1","加法",MID(A47, LEN(A47)-3,1)="2","减法",MID(A47, LEN(A47)-3,1)="3","乘法",MID(A47, LEN(A47)-3,1)= "4","除法",MID(A47, LEN(A47)-3,1)="5","特殊")</f>
        <v>减法</v>
      </c>
      <c r="E47" s="9" t="str" cm="1">
        <f t="array" ref="E47">_xlfn.IFS(MID(A47, LEN(A47)-2,1)="0","初始",MID(A47, LEN(A47)-2,1)="1","普通",MID(A47, LEN(A47)-2,1)="2","罕见",MID(A47, LEN(A47)-2,1)="3","稀有",MID(A47, LEN(A47)-2,1)="4","特殊")</f>
        <v>普通</v>
      </c>
      <c r="F47" s="31">
        <v>3</v>
      </c>
      <c r="G47" s="32" t="s">
        <v>308</v>
      </c>
      <c r="H47" s="9">
        <v>1</v>
      </c>
      <c r="I47" s="9" t="s">
        <v>309</v>
      </c>
      <c r="J47" s="9" t="s">
        <v>326</v>
      </c>
      <c r="K47" s="9" t="str" cm="1">
        <f t="array" ref="K47">_xlfn.IFS(E47="初始","1到6",E47="普通","3到6",E47="罕见","3到9",E47="稀有","9到12",E47="特殊","12")</f>
        <v>3到6</v>
      </c>
      <c r="L47" s="9" t="s">
        <v>304</v>
      </c>
      <c r="M47" s="5" t="s">
        <v>391</v>
      </c>
      <c r="N47" s="9" t="str" cm="1">
        <f t="array" ref="N47">_xlfn.IFS(C47="禁物牌","res://icon/禁物牌图标.png",C47="效果牌","res://icon/效果牌图标.png",D47="加法","res://icon/加法卡牌图标.png",D47="减法","res://icon/减法卡牌图标.png",D47="乘法","res://icon/乘法卡牌图标.png",D47="除法","res://icon/除法卡牌图标.png")</f>
        <v>res://icon/禁物牌图标.png</v>
      </c>
      <c r="O47" s="1"/>
      <c r="P47" s="1"/>
      <c r="Q47" s="5" t="s">
        <v>458</v>
      </c>
      <c r="R47" s="45"/>
    </row>
    <row r="48" spans="1:18" ht="20" customHeight="1" x14ac:dyDescent="0.3">
      <c r="A48" s="30">
        <v>22102</v>
      </c>
      <c r="B48" s="5" t="s">
        <v>88</v>
      </c>
      <c r="C48" s="9" t="str" cm="1">
        <f t="array" ref="C48">_xlfn.IFS(MID(A48, LEN(A48)-4,1)="1","算法牌",MID(A48, LEN(A48)-4,1)="2","禁物牌",MID(A48, LEN(A48)-4,1)="3","效果牌")</f>
        <v>禁物牌</v>
      </c>
      <c r="D48" s="9" t="str" cm="1">
        <f t="array" ref="D48">_xlfn.IFS(MID(A48, LEN(A48)-3,1)="1","加法",MID(A48, LEN(A48)-3,1)="2","减法",MID(A48, LEN(A48)-3,1)="3","乘法",MID(A48, LEN(A48)-3,1)= "4","除法",MID(A48, LEN(A48)-3,1)="5","特殊")</f>
        <v>减法</v>
      </c>
      <c r="E48" s="9" t="str" cm="1">
        <f t="array" ref="E48">_xlfn.IFS(MID(A48, LEN(A48)-2,1)="0","初始",MID(A48, LEN(A48)-2,1)="1","普通",MID(A48, LEN(A48)-2,1)="2","罕见",MID(A48, LEN(A48)-2,1)="3","稀有",MID(A48, LEN(A48)-2,1)="4","特殊")</f>
        <v>普通</v>
      </c>
      <c r="F48" s="31">
        <v>0</v>
      </c>
      <c r="G48" s="32" t="s">
        <v>308</v>
      </c>
      <c r="H48" s="9">
        <v>1</v>
      </c>
      <c r="I48" s="9" t="s">
        <v>309</v>
      </c>
      <c r="J48" s="9" t="s">
        <v>326</v>
      </c>
      <c r="K48" s="9" t="str" cm="1">
        <f t="array" ref="K48">_xlfn.IFS(E48="初始","1到6",E48="普通","3到6",E48="罕见","3到9",E48="稀有","9到12",E48="特殊","12")</f>
        <v>3到6</v>
      </c>
      <c r="L48" s="9" t="s">
        <v>304</v>
      </c>
      <c r="M48" s="5" t="s">
        <v>351</v>
      </c>
      <c r="N48" s="9" t="str" cm="1">
        <f t="array" ref="N48">_xlfn.IFS(C48="禁物牌","res://icon/禁物牌图标.png",C48="效果牌","res://icon/效果牌图标.png",D48="加法","res://icon/加法卡牌图标.png",D48="减法","res://icon/减法卡牌图标.png",D48="乘法","res://icon/乘法卡牌图标.png",D48="除法","res://icon/除法卡牌图标.png")</f>
        <v>res://icon/禁物牌图标.png</v>
      </c>
      <c r="O48" s="1"/>
      <c r="P48" s="1"/>
      <c r="Q48" s="5" t="s">
        <v>458</v>
      </c>
      <c r="R48" s="45"/>
    </row>
    <row r="49" spans="1:18" ht="20" customHeight="1" x14ac:dyDescent="0.3">
      <c r="A49" s="30">
        <v>22103</v>
      </c>
      <c r="B49" s="5" t="s">
        <v>89</v>
      </c>
      <c r="C49" s="9" t="str" cm="1">
        <f t="array" ref="C49">_xlfn.IFS(MID(A49, LEN(A49)-4,1)="1","算法牌",MID(A49, LEN(A49)-4,1)="2","禁物牌",MID(A49, LEN(A49)-4,1)="3","效果牌")</f>
        <v>禁物牌</v>
      </c>
      <c r="D49" s="9" t="str" cm="1">
        <f t="array" ref="D49">_xlfn.IFS(MID(A49, LEN(A49)-3,1)="1","加法",MID(A49, LEN(A49)-3,1)="2","减法",MID(A49, LEN(A49)-3,1)="3","乘法",MID(A49, LEN(A49)-3,1)= "4","除法",MID(A49, LEN(A49)-3,1)="5","特殊")</f>
        <v>减法</v>
      </c>
      <c r="E49" s="9" t="str" cm="1">
        <f t="array" ref="E49">_xlfn.IFS(MID(A49, LEN(A49)-2,1)="0","初始",MID(A49, LEN(A49)-2,1)="1","普通",MID(A49, LEN(A49)-2,1)="2","罕见",MID(A49, LEN(A49)-2,1)="3","稀有",MID(A49, LEN(A49)-2,1)="4","特殊")</f>
        <v>普通</v>
      </c>
      <c r="F49" s="31">
        <v>0</v>
      </c>
      <c r="G49" s="32" t="s">
        <v>308</v>
      </c>
      <c r="H49" s="9">
        <v>1</v>
      </c>
      <c r="I49" s="9" t="s">
        <v>309</v>
      </c>
      <c r="J49" s="9" t="s">
        <v>326</v>
      </c>
      <c r="K49" s="9" t="str" cm="1">
        <f t="array" ref="K49">_xlfn.IFS(E49="初始","1到6",E49="普通","3到6",E49="罕见","3到9",E49="稀有","9到12",E49="特殊","12")</f>
        <v>3到6</v>
      </c>
      <c r="L49" s="9" t="s">
        <v>304</v>
      </c>
      <c r="M49" s="5" t="s">
        <v>352</v>
      </c>
      <c r="N49" s="9" t="str" cm="1">
        <f t="array" ref="N49">_xlfn.IFS(C49="禁物牌","res://icon/禁物牌图标.png",C49="效果牌","res://icon/效果牌图标.png",D49="加法","res://icon/加法卡牌图标.png",D49="减法","res://icon/减法卡牌图标.png",D49="乘法","res://icon/乘法卡牌图标.png",D49="除法","res://icon/除法卡牌图标.png")</f>
        <v>res://icon/禁物牌图标.png</v>
      </c>
      <c r="O49" s="1"/>
      <c r="P49" s="1"/>
      <c r="Q49" s="5" t="s">
        <v>458</v>
      </c>
      <c r="R49" s="45"/>
    </row>
    <row r="50" spans="1:18" ht="20" customHeight="1" x14ac:dyDescent="0.3">
      <c r="A50" s="30">
        <v>22104</v>
      </c>
      <c r="B50" s="5" t="s">
        <v>91</v>
      </c>
      <c r="C50" s="9" t="str" cm="1">
        <f t="array" ref="C50">_xlfn.IFS(MID(A50, LEN(A50)-4,1)="1","算法牌",MID(A50, LEN(A50)-4,1)="2","禁物牌",MID(A50, LEN(A50)-4,1)="3","效果牌")</f>
        <v>禁物牌</v>
      </c>
      <c r="D50" s="9" t="str" cm="1">
        <f t="array" ref="D50">_xlfn.IFS(MID(A50, LEN(A50)-3,1)="1","加法",MID(A50, LEN(A50)-3,1)="2","减法",MID(A50, LEN(A50)-3,1)="3","乘法",MID(A50, LEN(A50)-3,1)= "4","除法",MID(A50, LEN(A50)-3,1)="5","特殊")</f>
        <v>减法</v>
      </c>
      <c r="E50" s="9" t="str" cm="1">
        <f t="array" ref="E50">_xlfn.IFS(MID(A50, LEN(A50)-2,1)="0","初始",MID(A50, LEN(A50)-2,1)="1","普通",MID(A50, LEN(A50)-2,1)="2","罕见",MID(A50, LEN(A50)-2,1)="3","稀有",MID(A50, LEN(A50)-2,1)="4","特殊")</f>
        <v>普通</v>
      </c>
      <c r="F50" s="31">
        <v>1</v>
      </c>
      <c r="G50" s="32" t="s">
        <v>308</v>
      </c>
      <c r="H50" s="9">
        <v>1</v>
      </c>
      <c r="I50" s="9" t="s">
        <v>309</v>
      </c>
      <c r="J50" s="9" t="s">
        <v>326</v>
      </c>
      <c r="K50" s="9" t="str" cm="1">
        <f t="array" ref="K50">_xlfn.IFS(E50="初始","1到6",E50="普通","3到6",E50="罕见","3到9",E50="稀有","9到12",E50="特殊","12")</f>
        <v>3到6</v>
      </c>
      <c r="L50" s="9" t="s">
        <v>304</v>
      </c>
      <c r="M50" s="5" t="s">
        <v>392</v>
      </c>
      <c r="N50" s="9" t="str" cm="1">
        <f t="array" ref="N50">_xlfn.IFS(C50="禁物牌","res://icon/禁物牌图标.png",C50="效果牌","res://icon/效果牌图标.png",D50="加法","res://icon/加法卡牌图标.png",D50="减法","res://icon/减法卡牌图标.png",D50="乘法","res://icon/乘法卡牌图标.png",D50="除法","res://icon/除法卡牌图标.png")</f>
        <v>res://icon/禁物牌图标.png</v>
      </c>
      <c r="O50" s="1"/>
      <c r="P50" s="1"/>
      <c r="Q50" s="5" t="s">
        <v>458</v>
      </c>
      <c r="R50" s="45"/>
    </row>
    <row r="51" spans="1:18" ht="20" customHeight="1" x14ac:dyDescent="0.3">
      <c r="A51" s="30">
        <v>22105</v>
      </c>
      <c r="B51" s="5" t="s">
        <v>263</v>
      </c>
      <c r="C51" s="9" t="str" cm="1">
        <f t="array" ref="C51">_xlfn.IFS(MID(A51, LEN(A51)-4,1)="1","算法牌",MID(A51, LEN(A51)-4,1)="2","禁物牌",MID(A51, LEN(A51)-4,1)="3","效果牌")</f>
        <v>禁物牌</v>
      </c>
      <c r="D51" s="9" t="str" cm="1">
        <f t="array" ref="D51">_xlfn.IFS(MID(A51, LEN(A51)-3,1)="1","加法",MID(A51, LEN(A51)-3,1)="2","减法",MID(A51, LEN(A51)-3,1)="3","乘法",MID(A51, LEN(A51)-3,1)= "4","除法",MID(A51, LEN(A51)-3,1)="5","特殊")</f>
        <v>减法</v>
      </c>
      <c r="E51" s="9" t="str" cm="1">
        <f t="array" ref="E51">_xlfn.IFS(MID(A51, LEN(A51)-2,1)="0","初始",MID(A51, LEN(A51)-2,1)="1","普通",MID(A51, LEN(A51)-2,1)="2","罕见",MID(A51, LEN(A51)-2,1)="3","稀有",MID(A51, LEN(A51)-2,1)="4","特殊")</f>
        <v>普通</v>
      </c>
      <c r="F51" s="31">
        <v>0</v>
      </c>
      <c r="G51" s="32" t="s">
        <v>308</v>
      </c>
      <c r="H51" s="9">
        <v>1</v>
      </c>
      <c r="I51" s="9" t="s">
        <v>309</v>
      </c>
      <c r="J51" s="9" t="s">
        <v>326</v>
      </c>
      <c r="K51" s="9" t="str" cm="1">
        <f t="array" ref="K51">_xlfn.IFS(E51="初始","1到6",E51="普通","3到6",E51="罕见","3到9",E51="稀有","9到12",E51="特殊","12")</f>
        <v>3到6</v>
      </c>
      <c r="L51" s="9" t="s">
        <v>304</v>
      </c>
      <c r="M51" s="5" t="s">
        <v>353</v>
      </c>
      <c r="N51" s="9" t="str" cm="1">
        <f t="array" ref="N51">_xlfn.IFS(C51="禁物牌","res://icon/禁物牌图标.png",C51="效果牌","res://icon/效果牌图标.png",D51="加法","res://icon/加法卡牌图标.png",D51="减法","res://icon/减法卡牌图标.png",D51="乘法","res://icon/乘法卡牌图标.png",D51="除法","res://icon/除法卡牌图标.png")</f>
        <v>res://icon/禁物牌图标.png</v>
      </c>
      <c r="O51" s="1"/>
      <c r="P51" s="1"/>
      <c r="Q51" s="5" t="s">
        <v>458</v>
      </c>
      <c r="R51" s="45"/>
    </row>
    <row r="52" spans="1:18" ht="20" customHeight="1" x14ac:dyDescent="0.3">
      <c r="A52" s="30">
        <v>22201</v>
      </c>
      <c r="B52" s="7" t="s">
        <v>96</v>
      </c>
      <c r="C52" s="9" t="str" cm="1">
        <f t="array" ref="C52">_xlfn.IFS(MID(A52, LEN(A52)-4,1)="1","算法牌",MID(A52, LEN(A52)-4,1)="2","禁物牌",MID(A52, LEN(A52)-4,1)="3","效果牌")</f>
        <v>禁物牌</v>
      </c>
      <c r="D52" s="9" t="str" cm="1">
        <f t="array" ref="D52">_xlfn.IFS(MID(A52, LEN(A52)-3,1)="1","加法",MID(A52, LEN(A52)-3,1)="2","减法",MID(A52, LEN(A52)-3,1)="3","乘法",MID(A52, LEN(A52)-3,1)= "4","除法",MID(A52, LEN(A52)-3,1)="5","特殊")</f>
        <v>减法</v>
      </c>
      <c r="E52" s="9" t="str" cm="1">
        <f t="array" ref="E52">_xlfn.IFS(MID(A52, LEN(A52)-2,1)="0","初始",MID(A52, LEN(A52)-2,1)="1","普通",MID(A52, LEN(A52)-2,1)="2","罕见",MID(A52, LEN(A52)-2,1)="3","稀有",MID(A52, LEN(A52)-2,1)="4","特殊")</f>
        <v>罕见</v>
      </c>
      <c r="F52" s="31">
        <v>100</v>
      </c>
      <c r="G52" s="32" t="s">
        <v>308</v>
      </c>
      <c r="H52" s="9">
        <v>1</v>
      </c>
      <c r="I52" s="9" t="s">
        <v>309</v>
      </c>
      <c r="J52" s="9" t="s">
        <v>326</v>
      </c>
      <c r="K52" s="9" t="str" cm="1">
        <f t="array" ref="K52">_xlfn.IFS(E52="初始","1到6",E52="普通","3到6",E52="罕见","3到9",E52="稀有","9到12",E52="特殊","12")</f>
        <v>3到9</v>
      </c>
      <c r="L52" s="9" t="s">
        <v>304</v>
      </c>
      <c r="M52" s="7" t="s">
        <v>354</v>
      </c>
      <c r="N52" s="9" t="str" cm="1">
        <f t="array" ref="N52">_xlfn.IFS(C52="禁物牌","res://icon/禁物牌图标.png",C52="效果牌","res://icon/效果牌图标.png",D52="加法","res://icon/加法卡牌图标.png",D52="减法","res://icon/减法卡牌图标.png",D52="乘法","res://icon/乘法卡牌图标.png",D52="除法","res://icon/除法卡牌图标.png")</f>
        <v>res://icon/禁物牌图标.png</v>
      </c>
      <c r="O52" s="11"/>
      <c r="P52" s="11"/>
      <c r="Q52" s="5" t="s">
        <v>458</v>
      </c>
      <c r="R52" s="41"/>
    </row>
    <row r="53" spans="1:18" ht="28" x14ac:dyDescent="0.3">
      <c r="A53" s="30">
        <v>22202</v>
      </c>
      <c r="B53" s="7" t="s">
        <v>98</v>
      </c>
      <c r="C53" s="9" t="str" cm="1">
        <f t="array" ref="C53">_xlfn.IFS(MID(A53, LEN(A53)-4,1)="1","算法牌",MID(A53, LEN(A53)-4,1)="2","禁物牌",MID(A53, LEN(A53)-4,1)="3","效果牌")</f>
        <v>禁物牌</v>
      </c>
      <c r="D53" s="9" t="str" cm="1">
        <f t="array" ref="D53">_xlfn.IFS(MID(A53, LEN(A53)-3,1)="1","加法",MID(A53, LEN(A53)-3,1)="2","减法",MID(A53, LEN(A53)-3,1)="3","乘法",MID(A53, LEN(A53)-3,1)= "4","除法",MID(A53, LEN(A53)-3,1)="5","特殊")</f>
        <v>减法</v>
      </c>
      <c r="E53" s="9" t="str" cm="1">
        <f t="array" ref="E53">_xlfn.IFS(MID(A53, LEN(A53)-2,1)="0","初始",MID(A53, LEN(A53)-2,1)="1","普通",MID(A53, LEN(A53)-2,1)="2","罕见",MID(A53, LEN(A53)-2,1)="3","稀有",MID(A53, LEN(A53)-2,1)="4","特殊")</f>
        <v>罕见</v>
      </c>
      <c r="F53" s="31">
        <v>0</v>
      </c>
      <c r="G53" s="32" t="s">
        <v>308</v>
      </c>
      <c r="H53" s="9">
        <v>1</v>
      </c>
      <c r="I53" s="9" t="s">
        <v>309</v>
      </c>
      <c r="J53" s="9" t="s">
        <v>326</v>
      </c>
      <c r="K53" s="9" t="str" cm="1">
        <f t="array" ref="K53">_xlfn.IFS(E53="初始","1到6",E53="普通","3到6",E53="罕见","3到9",E53="稀有","9到12",E53="特殊","12")</f>
        <v>3到9</v>
      </c>
      <c r="L53" s="9" t="s">
        <v>304</v>
      </c>
      <c r="M53" s="19" t="s">
        <v>355</v>
      </c>
      <c r="N53" s="9" t="str" cm="1">
        <f t="array" ref="N53">_xlfn.IFS(C53="禁物牌","res://icon/禁物牌图标.png",C53="效果牌","res://icon/效果牌图标.png",D53="加法","res://icon/加法卡牌图标.png",D53="减法","res://icon/减法卡牌图标.png",D53="乘法","res://icon/乘法卡牌图标.png",D53="除法","res://icon/除法卡牌图标.png")</f>
        <v>res://icon/禁物牌图标.png</v>
      </c>
      <c r="O53" s="11"/>
      <c r="P53" s="11"/>
      <c r="Q53" s="5" t="s">
        <v>458</v>
      </c>
      <c r="R53" s="41"/>
    </row>
    <row r="54" spans="1:18" ht="20" customHeight="1" x14ac:dyDescent="0.3">
      <c r="A54" s="30">
        <v>22203</v>
      </c>
      <c r="B54" s="7" t="s">
        <v>100</v>
      </c>
      <c r="C54" s="9" t="str" cm="1">
        <f t="array" ref="C54">_xlfn.IFS(MID(A54, LEN(A54)-4,1)="1","算法牌",MID(A54, LEN(A54)-4,1)="2","禁物牌",MID(A54, LEN(A54)-4,1)="3","效果牌")</f>
        <v>禁物牌</v>
      </c>
      <c r="D54" s="9" t="str" cm="1">
        <f t="array" ref="D54">_xlfn.IFS(MID(A54, LEN(A54)-3,1)="1","加法",MID(A54, LEN(A54)-3,1)="2","减法",MID(A54, LEN(A54)-3,1)="3","乘法",MID(A54, LEN(A54)-3,1)= "4","除法",MID(A54, LEN(A54)-3,1)="5","特殊")</f>
        <v>减法</v>
      </c>
      <c r="E54" s="9" t="str" cm="1">
        <f t="array" ref="E54">_xlfn.IFS(MID(A54, LEN(A54)-2,1)="0","初始",MID(A54, LEN(A54)-2,1)="1","普通",MID(A54, LEN(A54)-2,1)="2","罕见",MID(A54, LEN(A54)-2,1)="3","稀有",MID(A54, LEN(A54)-2,1)="4","特殊")</f>
        <v>罕见</v>
      </c>
      <c r="F54" s="31">
        <v>-1</v>
      </c>
      <c r="G54" s="32" t="s">
        <v>308</v>
      </c>
      <c r="H54" s="9">
        <v>1</v>
      </c>
      <c r="I54" s="9" t="s">
        <v>309</v>
      </c>
      <c r="J54" s="9" t="s">
        <v>326</v>
      </c>
      <c r="K54" s="9" t="str" cm="1">
        <f t="array" ref="K54">_xlfn.IFS(E54="初始","1到6",E54="普通","3到6",E54="罕见","3到9",E54="稀有","9到12",E54="特殊","12")</f>
        <v>3到9</v>
      </c>
      <c r="L54" s="9" t="s">
        <v>304</v>
      </c>
      <c r="M54" s="7" t="s">
        <v>393</v>
      </c>
      <c r="N54" s="9" t="str" cm="1">
        <f t="array" ref="N54">_xlfn.IFS(C54="禁物牌","res://icon/禁物牌图标.png",C54="效果牌","res://icon/效果牌图标.png",D54="加法","res://icon/加法卡牌图标.png",D54="减法","res://icon/减法卡牌图标.png",D54="乘法","res://icon/乘法卡牌图标.png",D54="除法","res://icon/除法卡牌图标.png")</f>
        <v>res://icon/禁物牌图标.png</v>
      </c>
      <c r="O54" s="11"/>
      <c r="P54" s="11"/>
      <c r="Q54" s="5" t="s">
        <v>458</v>
      </c>
      <c r="R54" s="41"/>
    </row>
    <row r="55" spans="1:18" ht="20" customHeight="1" x14ac:dyDescent="0.3">
      <c r="A55" s="30">
        <v>22301</v>
      </c>
      <c r="B55" s="4" t="s">
        <v>102</v>
      </c>
      <c r="C55" s="9" t="str" cm="1">
        <f t="array" ref="C55">_xlfn.IFS(MID(A55, LEN(A55)-4,1)="1","算法牌",MID(A55, LEN(A55)-4,1)="2","禁物牌",MID(A55, LEN(A55)-4,1)="3","效果牌")</f>
        <v>禁物牌</v>
      </c>
      <c r="D55" s="9" t="str" cm="1">
        <f t="array" ref="D55">_xlfn.IFS(MID(A55, LEN(A55)-3,1)="1","加法",MID(A55, LEN(A55)-3,1)="2","减法",MID(A55, LEN(A55)-3,1)="3","乘法",MID(A55, LEN(A55)-3,1)= "4","除法",MID(A55, LEN(A55)-3,1)="5","特殊")</f>
        <v>减法</v>
      </c>
      <c r="E55" s="9" t="str" cm="1">
        <f t="array" ref="E55">_xlfn.IFS(MID(A55, LEN(A55)-2,1)="0","初始",MID(A55, LEN(A55)-2,1)="1","普通",MID(A55, LEN(A55)-2,1)="2","罕见",MID(A55, LEN(A55)-2,1)="3","稀有",MID(A55, LEN(A55)-2,1)="4","特殊")</f>
        <v>稀有</v>
      </c>
      <c r="F55" s="31">
        <v>0</v>
      </c>
      <c r="G55" s="32" t="s">
        <v>308</v>
      </c>
      <c r="H55" s="9">
        <v>1</v>
      </c>
      <c r="I55" s="9" t="s">
        <v>309</v>
      </c>
      <c r="J55" s="9" t="s">
        <v>326</v>
      </c>
      <c r="K55" s="9" t="str" cm="1">
        <f t="array" ref="K55">_xlfn.IFS(E55="初始","1到6",E55="普通","3到6",E55="罕见","3到9",E55="稀有","9到12",E55="特殊","12")</f>
        <v>9到12</v>
      </c>
      <c r="L55" s="9" t="s">
        <v>304</v>
      </c>
      <c r="M55" s="4" t="s">
        <v>103</v>
      </c>
      <c r="N55" s="9" t="str" cm="1">
        <f t="array" ref="N55">_xlfn.IFS(C55="禁物牌","res://icon/禁物牌图标.png",C55="效果牌","res://icon/效果牌图标.png",D55="加法","res://icon/加法卡牌图标.png",D55="减法","res://icon/减法卡牌图标.png",D55="乘法","res://icon/乘法卡牌图标.png",D55="除法","res://icon/除法卡牌图标.png")</f>
        <v>res://icon/禁物牌图标.png</v>
      </c>
      <c r="O55" s="6"/>
      <c r="P55" s="6"/>
      <c r="Q55" s="5" t="s">
        <v>458</v>
      </c>
      <c r="R55" s="43"/>
    </row>
    <row r="56" spans="1:18" ht="20" customHeight="1" x14ac:dyDescent="0.3">
      <c r="A56" s="30">
        <v>22302</v>
      </c>
      <c r="B56" s="4" t="s">
        <v>265</v>
      </c>
      <c r="C56" s="9" t="str" cm="1">
        <f t="array" ref="C56">_xlfn.IFS(MID(A56, LEN(A56)-4,1)="1","算法牌",MID(A56, LEN(A56)-4,1)="2","禁物牌",MID(A56, LEN(A56)-4,1)="3","效果牌")</f>
        <v>禁物牌</v>
      </c>
      <c r="D56" s="9" t="str" cm="1">
        <f t="array" ref="D56">_xlfn.IFS(MID(A56, LEN(A56)-3,1)="1","加法",MID(A56, LEN(A56)-3,1)="2","减法",MID(A56, LEN(A56)-3,1)="3","乘法",MID(A56, LEN(A56)-3,1)= "4","除法",MID(A56, LEN(A56)-3,1)="5","特殊")</f>
        <v>减法</v>
      </c>
      <c r="E56" s="9" t="str" cm="1">
        <f t="array" ref="E56">_xlfn.IFS(MID(A56, LEN(A56)-2,1)="0","初始",MID(A56, LEN(A56)-2,1)="1","普通",MID(A56, LEN(A56)-2,1)="2","罕见",MID(A56, LEN(A56)-2,1)="3","稀有",MID(A56, LEN(A56)-2,1)="4","特殊")</f>
        <v>稀有</v>
      </c>
      <c r="F56" s="31">
        <v>0</v>
      </c>
      <c r="G56" s="32" t="s">
        <v>308</v>
      </c>
      <c r="H56" s="9">
        <v>1</v>
      </c>
      <c r="I56" s="9" t="s">
        <v>309</v>
      </c>
      <c r="J56" s="9" t="s">
        <v>326</v>
      </c>
      <c r="K56" s="9" t="str" cm="1">
        <f t="array" ref="K56">_xlfn.IFS(E56="初始","1到6",E56="普通","3到6",E56="罕见","3到9",E56="稀有","9到12",E56="特殊","12")</f>
        <v>9到12</v>
      </c>
      <c r="L56" s="9" t="s">
        <v>304</v>
      </c>
      <c r="M56" s="4" t="s">
        <v>356</v>
      </c>
      <c r="N56" s="9" t="str" cm="1">
        <f t="array" ref="N56">_xlfn.IFS(C56="禁物牌","res://icon/禁物牌图标.png",C56="效果牌","res://icon/效果牌图标.png",D56="加法","res://icon/加法卡牌图标.png",D56="减法","res://icon/减法卡牌图标.png",D56="乘法","res://icon/乘法卡牌图标.png",D56="除法","res://icon/除法卡牌图标.png")</f>
        <v>res://icon/禁物牌图标.png</v>
      </c>
      <c r="O56" s="6"/>
      <c r="P56" s="6"/>
      <c r="Q56" s="5" t="s">
        <v>458</v>
      </c>
      <c r="R56" s="43"/>
    </row>
    <row r="57" spans="1:18" ht="28" x14ac:dyDescent="0.3">
      <c r="A57" s="30">
        <v>22303</v>
      </c>
      <c r="B57" s="4" t="s">
        <v>267</v>
      </c>
      <c r="C57" s="9" t="str" cm="1">
        <f t="array" ref="C57">_xlfn.IFS(MID(A57, LEN(A57)-4,1)="1","算法牌",MID(A57, LEN(A57)-4,1)="2","禁物牌",MID(A57, LEN(A57)-4,1)="3","效果牌")</f>
        <v>禁物牌</v>
      </c>
      <c r="D57" s="9" t="str" cm="1">
        <f t="array" ref="D57">_xlfn.IFS(MID(A57, LEN(A57)-3,1)="1","加法",MID(A57, LEN(A57)-3,1)="2","减法",MID(A57, LEN(A57)-3,1)="3","乘法",MID(A57, LEN(A57)-3,1)= "4","除法",MID(A57, LEN(A57)-3,1)="5","特殊")</f>
        <v>减法</v>
      </c>
      <c r="E57" s="9" t="str" cm="1">
        <f t="array" ref="E57">_xlfn.IFS(MID(A57, LEN(A57)-2,1)="0","初始",MID(A57, LEN(A57)-2,1)="1","普通",MID(A57, LEN(A57)-2,1)="2","罕见",MID(A57, LEN(A57)-2,1)="3","稀有",MID(A57, LEN(A57)-2,1)="4","特殊")</f>
        <v>稀有</v>
      </c>
      <c r="F57" s="31">
        <v>0</v>
      </c>
      <c r="G57" s="32" t="s">
        <v>308</v>
      </c>
      <c r="H57" s="9">
        <v>1</v>
      </c>
      <c r="I57" s="9" t="s">
        <v>309</v>
      </c>
      <c r="J57" s="9" t="s">
        <v>326</v>
      </c>
      <c r="K57" s="9" t="str" cm="1">
        <f t="array" ref="K57">_xlfn.IFS(E57="初始","1到6",E57="普通","3到6",E57="罕见","3到9",E57="稀有","9到12",E57="特殊","12")</f>
        <v>9到12</v>
      </c>
      <c r="L57" s="9" t="s">
        <v>304</v>
      </c>
      <c r="M57" s="20" t="s">
        <v>357</v>
      </c>
      <c r="N57" s="9" t="str" cm="1">
        <f t="array" ref="N57">_xlfn.IFS(C57="禁物牌","res://icon/禁物牌图标.png",C57="效果牌","res://icon/效果牌图标.png",D57="加法","res://icon/加法卡牌图标.png",D57="减法","res://icon/减法卡牌图标.png",D57="乘法","res://icon/乘法卡牌图标.png",D57="除法","res://icon/除法卡牌图标.png")</f>
        <v>res://icon/禁物牌图标.png</v>
      </c>
      <c r="O57" s="6"/>
      <c r="P57" s="6"/>
      <c r="Q57" s="5" t="s">
        <v>458</v>
      </c>
      <c r="R57" s="43"/>
    </row>
    <row r="58" spans="1:18" ht="20" customHeight="1" x14ac:dyDescent="0.3">
      <c r="A58" s="32">
        <v>23101</v>
      </c>
      <c r="B58" s="5" t="s">
        <v>107</v>
      </c>
      <c r="C58" s="9" t="str" cm="1">
        <f t="array" ref="C58">_xlfn.IFS(MID(A58, LEN(A58)-4,1)="1","算法牌",MID(A58, LEN(A58)-4,1)="2","禁物牌",MID(A58, LEN(A58)-4,1)="3","效果牌")</f>
        <v>禁物牌</v>
      </c>
      <c r="D58" s="9" t="str" cm="1">
        <f t="array" ref="D58">_xlfn.IFS(MID(A58, LEN(A58)-3,1)="1","加法",MID(A58, LEN(A58)-3,1)="2","减法",MID(A58, LEN(A58)-3,1)="3","乘法",MID(A58, LEN(A58)-3,1)= "4","除法",MID(A58, LEN(A58)-3,1)="5","特殊")</f>
        <v>乘法</v>
      </c>
      <c r="E58" s="9" t="str" cm="1">
        <f t="array" ref="E58">_xlfn.IFS(MID(A58, LEN(A58)-2,1)="0","初始",MID(A58, LEN(A58)-2,1)="1","普通",MID(A58, LEN(A58)-2,1)="2","罕见",MID(A58, LEN(A58)-2,1)="3","稀有",MID(A58, LEN(A58)-2,1)="4","特殊")</f>
        <v>普通</v>
      </c>
      <c r="F58" s="31">
        <v>0</v>
      </c>
      <c r="G58" s="32" t="s">
        <v>308</v>
      </c>
      <c r="H58" s="9">
        <v>1</v>
      </c>
      <c r="I58" s="9" t="s">
        <v>309</v>
      </c>
      <c r="J58" s="9" t="s">
        <v>326</v>
      </c>
      <c r="K58" s="9" t="str" cm="1">
        <f t="array" ref="K58">_xlfn.IFS(E58="初始","1到6",E58="普通","3到6",E58="罕见","3到9",E58="稀有","9到12",E58="特殊","12")</f>
        <v>3到6</v>
      </c>
      <c r="L58" s="9" t="s">
        <v>304</v>
      </c>
      <c r="M58" s="5" t="s">
        <v>361</v>
      </c>
      <c r="N58" s="9" t="str" cm="1">
        <f t="array" ref="N58">_xlfn.IFS(C58="禁物牌","res://icon/禁物牌图标.png",C58="效果牌","res://icon/效果牌图标.png",D58="加法","res://icon/加法卡牌图标.png",D58="减法","res://icon/减法卡牌图标.png",D58="乘法","res://icon/乘法卡牌图标.png",D58="除法","res://icon/除法卡牌图标.png")</f>
        <v>res://icon/禁物牌图标.png</v>
      </c>
      <c r="O58" s="10"/>
      <c r="P58" s="10"/>
      <c r="Q58" s="5" t="s">
        <v>458</v>
      </c>
      <c r="R58" s="38"/>
    </row>
    <row r="59" spans="1:18" ht="20" customHeight="1" x14ac:dyDescent="0.3">
      <c r="A59" s="32">
        <v>23102</v>
      </c>
      <c r="B59" s="5" t="s">
        <v>108</v>
      </c>
      <c r="C59" s="9" t="str" cm="1">
        <f t="array" ref="C59">_xlfn.IFS(MID(A59, LEN(A59)-4,1)="1","算法牌",MID(A59, LEN(A59)-4,1)="2","禁物牌",MID(A59, LEN(A59)-4,1)="3","效果牌")</f>
        <v>禁物牌</v>
      </c>
      <c r="D59" s="9" t="str" cm="1">
        <f t="array" ref="D59">_xlfn.IFS(MID(A59, LEN(A59)-3,1)="1","加法",MID(A59, LEN(A59)-3,1)="2","减法",MID(A59, LEN(A59)-3,1)="3","乘法",MID(A59, LEN(A59)-3,1)= "4","除法",MID(A59, LEN(A59)-3,1)="5","特殊")</f>
        <v>乘法</v>
      </c>
      <c r="E59" s="9" t="str" cm="1">
        <f t="array" ref="E59">_xlfn.IFS(MID(A59, LEN(A59)-2,1)="0","初始",MID(A59, LEN(A59)-2,1)="1","普通",MID(A59, LEN(A59)-2,1)="2","罕见",MID(A59, LEN(A59)-2,1)="3","稀有",MID(A59, LEN(A59)-2,1)="4","特殊")</f>
        <v>普通</v>
      </c>
      <c r="F59" s="31">
        <v>0</v>
      </c>
      <c r="G59" s="32" t="s">
        <v>308</v>
      </c>
      <c r="H59" s="9">
        <v>1</v>
      </c>
      <c r="I59" s="9" t="s">
        <v>309</v>
      </c>
      <c r="J59" s="9" t="s">
        <v>326</v>
      </c>
      <c r="K59" s="9" t="str" cm="1">
        <f t="array" ref="K59">_xlfn.IFS(E59="初始","1到6",E59="普通","3到6",E59="罕见","3到9",E59="稀有","9到12",E59="特殊","12")</f>
        <v>3到6</v>
      </c>
      <c r="L59" s="9" t="s">
        <v>304</v>
      </c>
      <c r="M59" s="5" t="s">
        <v>362</v>
      </c>
      <c r="N59" s="9" t="str" cm="1">
        <f t="array" ref="N59">_xlfn.IFS(C59="禁物牌","res://icon/禁物牌图标.png",C59="效果牌","res://icon/效果牌图标.png",D59="加法","res://icon/加法卡牌图标.png",D59="减法","res://icon/减法卡牌图标.png",D59="乘法","res://icon/乘法卡牌图标.png",D59="除法","res://icon/除法卡牌图标.png")</f>
        <v>res://icon/禁物牌图标.png</v>
      </c>
      <c r="O59" s="10"/>
      <c r="P59" s="10"/>
      <c r="Q59" s="5" t="s">
        <v>458</v>
      </c>
      <c r="R59" s="38"/>
    </row>
    <row r="60" spans="1:18" ht="20" customHeight="1" x14ac:dyDescent="0.3">
      <c r="A60" s="32">
        <v>23201</v>
      </c>
      <c r="B60" s="7" t="s">
        <v>110</v>
      </c>
      <c r="C60" s="9" t="str" cm="1">
        <f t="array" ref="C60">_xlfn.IFS(MID(A60, LEN(A60)-4,1)="1","算法牌",MID(A60, LEN(A60)-4,1)="2","禁物牌",MID(A60, LEN(A60)-4,1)="3","效果牌")</f>
        <v>禁物牌</v>
      </c>
      <c r="D60" s="9" t="str" cm="1">
        <f t="array" ref="D60">_xlfn.IFS(MID(A60, LEN(A60)-3,1)="1","加法",MID(A60, LEN(A60)-3,1)="2","减法",MID(A60, LEN(A60)-3,1)="3","乘法",MID(A60, LEN(A60)-3,1)= "4","除法",MID(A60, LEN(A60)-3,1)="5","特殊")</f>
        <v>乘法</v>
      </c>
      <c r="E60" s="9" t="str" cm="1">
        <f t="array" ref="E60">_xlfn.IFS(MID(A60, LEN(A60)-2,1)="0","初始",MID(A60, LEN(A60)-2,1)="1","普通",MID(A60, LEN(A60)-2,1)="2","罕见",MID(A60, LEN(A60)-2,1)="3","稀有",MID(A60, LEN(A60)-2,1)="4","特殊")</f>
        <v>罕见</v>
      </c>
      <c r="F60" s="31">
        <v>2</v>
      </c>
      <c r="G60" s="32" t="s">
        <v>308</v>
      </c>
      <c r="H60" s="9">
        <v>1</v>
      </c>
      <c r="I60" s="9" t="s">
        <v>309</v>
      </c>
      <c r="J60" s="9" t="s">
        <v>326</v>
      </c>
      <c r="K60" s="9" t="str" cm="1">
        <f t="array" ref="K60">_xlfn.IFS(E60="初始","1到6",E60="普通","3到6",E60="罕见","3到9",E60="稀有","9到12",E60="特殊","12")</f>
        <v>3到9</v>
      </c>
      <c r="L60" s="9" t="s">
        <v>304</v>
      </c>
      <c r="M60" s="7" t="s">
        <v>394</v>
      </c>
      <c r="N60" s="9" t="str" cm="1">
        <f t="array" ref="N60">_xlfn.IFS(C60="禁物牌","res://icon/禁物牌图标.png",C60="效果牌","res://icon/效果牌图标.png",D60="加法","res://icon/加法卡牌图标.png",D60="减法","res://icon/减法卡牌图标.png",D60="乘法","res://icon/乘法卡牌图标.png",D60="除法","res://icon/除法卡牌图标.png")</f>
        <v>res://icon/禁物牌图标.png</v>
      </c>
      <c r="O60" s="2"/>
      <c r="P60" s="2"/>
      <c r="Q60" s="5" t="s">
        <v>458</v>
      </c>
      <c r="R60" s="46"/>
    </row>
    <row r="61" spans="1:18" ht="28" x14ac:dyDescent="0.3">
      <c r="A61" s="32">
        <v>23202</v>
      </c>
      <c r="B61" s="7" t="s">
        <v>111</v>
      </c>
      <c r="C61" s="9" t="str" cm="1">
        <f t="array" ref="C61">_xlfn.IFS(MID(A61, LEN(A61)-4,1)="1","算法牌",MID(A61, LEN(A61)-4,1)="2","禁物牌",MID(A61, LEN(A61)-4,1)="3","效果牌")</f>
        <v>禁物牌</v>
      </c>
      <c r="D61" s="9" t="str" cm="1">
        <f t="array" ref="D61">_xlfn.IFS(MID(A61, LEN(A61)-3,1)="1","加法",MID(A61, LEN(A61)-3,1)="2","减法",MID(A61, LEN(A61)-3,1)="3","乘法",MID(A61, LEN(A61)-3,1)= "4","除法",MID(A61, LEN(A61)-3,1)="5","特殊")</f>
        <v>乘法</v>
      </c>
      <c r="E61" s="9" t="str" cm="1">
        <f t="array" ref="E61">_xlfn.IFS(MID(A61, LEN(A61)-2,1)="0","初始",MID(A61, LEN(A61)-2,1)="1","普通",MID(A61, LEN(A61)-2,1)="2","罕见",MID(A61, LEN(A61)-2,1)="3","稀有",MID(A61, LEN(A61)-2,1)="4","特殊")</f>
        <v>罕见</v>
      </c>
      <c r="F61" s="31">
        <v>2</v>
      </c>
      <c r="G61" s="32" t="s">
        <v>308</v>
      </c>
      <c r="H61" s="9">
        <v>1</v>
      </c>
      <c r="I61" s="9" t="s">
        <v>309</v>
      </c>
      <c r="J61" s="9" t="s">
        <v>326</v>
      </c>
      <c r="K61" s="9" t="str" cm="1">
        <f t="array" ref="K61">_xlfn.IFS(E61="初始","1到6",E61="普通","3到6",E61="罕见","3到9",E61="稀有","9到12",E61="特殊","12")</f>
        <v>3到9</v>
      </c>
      <c r="L61" s="9" t="s">
        <v>304</v>
      </c>
      <c r="M61" s="19" t="s">
        <v>403</v>
      </c>
      <c r="N61" s="9" t="str" cm="1">
        <f t="array" ref="N61">_xlfn.IFS(C61="禁物牌","res://icon/禁物牌图标.png",C61="效果牌","res://icon/效果牌图标.png",D61="加法","res://icon/加法卡牌图标.png",D61="减法","res://icon/减法卡牌图标.png",D61="乘法","res://icon/乘法卡牌图标.png",D61="除法","res://icon/除法卡牌图标.png")</f>
        <v>res://icon/禁物牌图标.png</v>
      </c>
      <c r="O61" s="2"/>
      <c r="P61" s="2"/>
      <c r="Q61" s="5" t="s">
        <v>458</v>
      </c>
      <c r="R61" s="46"/>
    </row>
    <row r="62" spans="1:18" ht="28" x14ac:dyDescent="0.3">
      <c r="A62" s="32">
        <v>23203</v>
      </c>
      <c r="B62" s="7" t="s">
        <v>112</v>
      </c>
      <c r="C62" s="9" t="str" cm="1">
        <f t="array" ref="C62">_xlfn.IFS(MID(A62, LEN(A62)-4,1)="1","算法牌",MID(A62, LEN(A62)-4,1)="2","禁物牌",MID(A62, LEN(A62)-4,1)="3","效果牌")</f>
        <v>禁物牌</v>
      </c>
      <c r="D62" s="9" t="str" cm="1">
        <f t="array" ref="D62">_xlfn.IFS(MID(A62, LEN(A62)-3,1)="1","加法",MID(A62, LEN(A62)-3,1)="2","减法",MID(A62, LEN(A62)-3,1)="3","乘法",MID(A62, LEN(A62)-3,1)= "4","除法",MID(A62, LEN(A62)-3,1)="5","特殊")</f>
        <v>乘法</v>
      </c>
      <c r="E62" s="9" t="str" cm="1">
        <f t="array" ref="E62">_xlfn.IFS(MID(A62, LEN(A62)-2,1)="0","初始",MID(A62, LEN(A62)-2,1)="1","普通",MID(A62, LEN(A62)-2,1)="2","罕见",MID(A62, LEN(A62)-2,1)="3","稀有",MID(A62, LEN(A62)-2,1)="4","特殊")</f>
        <v>罕见</v>
      </c>
      <c r="F62" s="31">
        <v>4</v>
      </c>
      <c r="G62" s="32" t="s">
        <v>308</v>
      </c>
      <c r="H62" s="9">
        <v>1</v>
      </c>
      <c r="I62" s="9" t="s">
        <v>309</v>
      </c>
      <c r="J62" s="9" t="s">
        <v>326</v>
      </c>
      <c r="K62" s="9" t="str" cm="1">
        <f t="array" ref="K62">_xlfn.IFS(E62="初始","1到6",E62="普通","3到6",E62="罕见","3到9",E62="稀有","9到12",E62="特殊","12")</f>
        <v>3到9</v>
      </c>
      <c r="L62" s="9" t="s">
        <v>304</v>
      </c>
      <c r="M62" s="19" t="s">
        <v>402</v>
      </c>
      <c r="N62" s="9" t="str" cm="1">
        <f t="array" ref="N62">_xlfn.IFS(C62="禁物牌","res://icon/禁物牌图标.png",C62="效果牌","res://icon/效果牌图标.png",D62="加法","res://icon/加法卡牌图标.png",D62="减法","res://icon/减法卡牌图标.png",D62="乘法","res://icon/乘法卡牌图标.png",D62="除法","res://icon/除法卡牌图标.png")</f>
        <v>res://icon/禁物牌图标.png</v>
      </c>
      <c r="O62" s="2"/>
      <c r="P62" s="2"/>
      <c r="Q62" s="5" t="s">
        <v>458</v>
      </c>
      <c r="R62" s="46"/>
    </row>
    <row r="63" spans="1:18" ht="20" customHeight="1" x14ac:dyDescent="0.3">
      <c r="A63" s="32">
        <v>23303</v>
      </c>
      <c r="B63" s="4" t="s">
        <v>241</v>
      </c>
      <c r="C63" s="9" t="str" cm="1">
        <f t="array" ref="C63">_xlfn.IFS(MID(A63, LEN(A63)-4,1)="1","算法牌",MID(A63, LEN(A63)-4,1)="2","禁物牌",MID(A63, LEN(A63)-4,1)="3","效果牌")</f>
        <v>禁物牌</v>
      </c>
      <c r="D63" s="9" t="str" cm="1">
        <f t="array" ref="D63">_xlfn.IFS(MID(A63, LEN(A63)-3,1)="1","加法",MID(A63, LEN(A63)-3,1)="2","减法",MID(A63, LEN(A63)-3,1)="3","乘法",MID(A63, LEN(A63)-3,1)= "4","除法",MID(A63, LEN(A63)-3,1)="5","特殊")</f>
        <v>乘法</v>
      </c>
      <c r="E63" s="9" t="str" cm="1">
        <f t="array" ref="E63">_xlfn.IFS(MID(A63, LEN(A63)-2,1)="0","初始",MID(A63, LEN(A63)-2,1)="1","普通",MID(A63, LEN(A63)-2,1)="2","罕见",MID(A63, LEN(A63)-2,1)="3","稀有",MID(A63, LEN(A63)-2,1)="4","特殊")</f>
        <v>稀有</v>
      </c>
      <c r="F63" s="31">
        <v>0</v>
      </c>
      <c r="G63" s="32" t="s">
        <v>308</v>
      </c>
      <c r="H63" s="9">
        <v>1</v>
      </c>
      <c r="I63" s="9" t="s">
        <v>309</v>
      </c>
      <c r="J63" s="9" t="s">
        <v>326</v>
      </c>
      <c r="K63" s="9" t="str" cm="1">
        <f t="array" ref="K63">_xlfn.IFS(E63="初始","1到6",E63="普通","3到6",E63="罕见","3到9",E63="稀有","9到12",E63="特殊","12")</f>
        <v>9到12</v>
      </c>
      <c r="L63" s="9" t="s">
        <v>304</v>
      </c>
      <c r="M63" s="4" t="s">
        <v>363</v>
      </c>
      <c r="N63" s="9" t="str" cm="1">
        <f t="array" ref="N63">_xlfn.IFS(C63="禁物牌","res://icon/禁物牌图标.png",C63="效果牌","res://icon/效果牌图标.png",D63="加法","res://icon/加法卡牌图标.png",D63="减法","res://icon/减法卡牌图标.png",D63="乘法","res://icon/乘法卡牌图标.png",D63="除法","res://icon/除法卡牌图标.png")</f>
        <v>res://icon/禁物牌图标.png</v>
      </c>
      <c r="O63" s="2"/>
      <c r="P63" s="2"/>
      <c r="Q63" s="5" t="s">
        <v>458</v>
      </c>
      <c r="R63" s="46"/>
    </row>
    <row r="64" spans="1:18" ht="20" customHeight="1" x14ac:dyDescent="0.3">
      <c r="A64" s="32">
        <v>24101</v>
      </c>
      <c r="B64" s="9" t="s">
        <v>117</v>
      </c>
      <c r="C64" s="9" t="str" cm="1">
        <f t="array" ref="C64">_xlfn.IFS(MID(A64, LEN(A64)-4,1)="1","算法牌",MID(A64, LEN(A64)-4,1)="2","禁物牌",MID(A64, LEN(A64)-4,1)="3","效果牌")</f>
        <v>禁物牌</v>
      </c>
      <c r="D64" s="9" t="str" cm="1">
        <f t="array" ref="D64">_xlfn.IFS(MID(A64, LEN(A64)-3,1)="1","加法",MID(A64, LEN(A64)-3,1)="2","减法",MID(A64, LEN(A64)-3,1)="3","乘法",MID(A64, LEN(A64)-3,1)= "4","除法",MID(A64, LEN(A64)-3,1)="5","特殊")</f>
        <v>除法</v>
      </c>
      <c r="E64" s="9" t="str" cm="1">
        <f t="array" ref="E64">_xlfn.IFS(MID(A64, LEN(A64)-2,1)="0","初始",MID(A64, LEN(A64)-2,1)="1","普通",MID(A64, LEN(A64)-2,1)="2","罕见",MID(A64, LEN(A64)-2,1)="3","稀有",MID(A64, LEN(A64)-2,1)="4","特殊")</f>
        <v>普通</v>
      </c>
      <c r="F64" s="31">
        <v>0</v>
      </c>
      <c r="G64" s="32" t="s">
        <v>308</v>
      </c>
      <c r="H64" s="9">
        <v>1</v>
      </c>
      <c r="I64" s="9" t="s">
        <v>309</v>
      </c>
      <c r="J64" s="9" t="s">
        <v>326</v>
      </c>
      <c r="K64" s="9" t="str" cm="1">
        <f t="array" ref="K64">_xlfn.IFS(E64="初始","1到6",E64="普通","3到6",E64="罕见","3到9",E64="稀有","9到12",E64="特殊","12")</f>
        <v>3到6</v>
      </c>
      <c r="L64" s="9" t="s">
        <v>304</v>
      </c>
      <c r="M64" s="10" t="s">
        <v>364</v>
      </c>
      <c r="N64" s="9" t="str" cm="1">
        <f t="array" ref="N64">_xlfn.IFS(C64="禁物牌","res://icon/禁物牌图标.png",C64="效果牌","res://icon/效果牌图标.png",D64="加法","res://icon/加法卡牌图标.png",D64="减法","res://icon/减法卡牌图标.png",D64="乘法","res://icon/乘法卡牌图标.png",D64="除法","res://icon/除法卡牌图标.png")</f>
        <v>res://icon/禁物牌图标.png</v>
      </c>
      <c r="O64" s="10"/>
      <c r="P64" s="10"/>
      <c r="Q64" s="5" t="s">
        <v>458</v>
      </c>
      <c r="R64" s="38"/>
    </row>
    <row r="65" spans="1:18" ht="20" customHeight="1" x14ac:dyDescent="0.3">
      <c r="A65" s="32">
        <v>24201</v>
      </c>
      <c r="B65" s="9" t="s">
        <v>119</v>
      </c>
      <c r="C65" s="9" t="str" cm="1">
        <f t="array" ref="C65">_xlfn.IFS(MID(A65, LEN(A65)-4,1)="1","算法牌",MID(A65, LEN(A65)-4,1)="2","禁物牌",MID(A65, LEN(A65)-4,1)="3","效果牌")</f>
        <v>禁物牌</v>
      </c>
      <c r="D65" s="9" t="str" cm="1">
        <f t="array" ref="D65">_xlfn.IFS(MID(A65, LEN(A65)-3,1)="1","加法",MID(A65, LEN(A65)-3,1)="2","减法",MID(A65, LEN(A65)-3,1)="3","乘法",MID(A65, LEN(A65)-3,1)= "4","除法",MID(A65, LEN(A65)-3,1)="5","特殊")</f>
        <v>除法</v>
      </c>
      <c r="E65" s="9" t="str" cm="1">
        <f t="array" ref="E65">_xlfn.IFS(MID(A65, LEN(A65)-2,1)="0","初始",MID(A65, LEN(A65)-2,1)="1","普通",MID(A65, LEN(A65)-2,1)="2","罕见",MID(A65, LEN(A65)-2,1)="3","稀有",MID(A65, LEN(A65)-2,1)="4","特殊")</f>
        <v>罕见</v>
      </c>
      <c r="F65" s="31">
        <v>-1</v>
      </c>
      <c r="G65" s="32" t="s">
        <v>308</v>
      </c>
      <c r="H65" s="9">
        <v>1</v>
      </c>
      <c r="I65" s="9" t="s">
        <v>309</v>
      </c>
      <c r="J65" s="9" t="s">
        <v>326</v>
      </c>
      <c r="K65" s="9" t="str" cm="1">
        <f t="array" ref="K65">_xlfn.IFS(E65="初始","1到6",E65="普通","3到6",E65="罕见","3到9",E65="稀有","9到12",E65="特殊","12")</f>
        <v>3到9</v>
      </c>
      <c r="L65" s="9" t="s">
        <v>304</v>
      </c>
      <c r="M65" s="10" t="s">
        <v>365</v>
      </c>
      <c r="N65" s="9" t="str" cm="1">
        <f t="array" ref="N65">_xlfn.IFS(C65="禁物牌","res://icon/禁物牌图标.png",C65="效果牌","res://icon/效果牌图标.png",D65="加法","res://icon/加法卡牌图标.png",D65="减法","res://icon/减法卡牌图标.png",D65="乘法","res://icon/乘法卡牌图标.png",D65="除法","res://icon/除法卡牌图标.png")</f>
        <v>res://icon/禁物牌图标.png</v>
      </c>
      <c r="O65" s="10"/>
      <c r="P65" s="10"/>
      <c r="Q65" s="5" t="s">
        <v>458</v>
      </c>
      <c r="R65" s="38"/>
    </row>
    <row r="66" spans="1:18" ht="20" customHeight="1" x14ac:dyDescent="0.3">
      <c r="A66" s="32">
        <v>24301</v>
      </c>
      <c r="B66" s="9" t="s">
        <v>259</v>
      </c>
      <c r="C66" s="9" t="str" cm="1">
        <f t="array" ref="C66">_xlfn.IFS(MID(A66, LEN(A66)-4,1)="1","算法牌",MID(A66, LEN(A66)-4,1)="2","禁物牌",MID(A66, LEN(A66)-4,1)="3","效果牌")</f>
        <v>禁物牌</v>
      </c>
      <c r="D66" s="9" t="str" cm="1">
        <f t="array" ref="D66">_xlfn.IFS(MID(A66, LEN(A66)-3,1)="1","加法",MID(A66, LEN(A66)-3,1)="2","减法",MID(A66, LEN(A66)-3,1)="3","乘法",MID(A66, LEN(A66)-3,1)= "4","除法",MID(A66, LEN(A66)-3,1)="5","特殊")</f>
        <v>除法</v>
      </c>
      <c r="E66" s="9" t="str" cm="1">
        <f t="array" ref="E66">_xlfn.IFS(MID(A66, LEN(A66)-2,1)="0","初始",MID(A66, LEN(A66)-2,1)="1","普通",MID(A66, LEN(A66)-2,1)="2","罕见",MID(A66, LEN(A66)-2,1)="3","稀有",MID(A66, LEN(A66)-2,1)="4","特殊")</f>
        <v>稀有</v>
      </c>
      <c r="F66" s="31">
        <v>0</v>
      </c>
      <c r="G66" s="32" t="s">
        <v>308</v>
      </c>
      <c r="H66" s="9">
        <v>1</v>
      </c>
      <c r="I66" s="9" t="s">
        <v>309</v>
      </c>
      <c r="J66" s="9" t="s">
        <v>326</v>
      </c>
      <c r="K66" s="9" t="str" cm="1">
        <f t="array" ref="K66">_xlfn.IFS(E66="初始","1到6",E66="普通","3到6",E66="罕见","3到9",E66="稀有","9到12",E66="特殊","12")</f>
        <v>9到12</v>
      </c>
      <c r="L66" s="9" t="s">
        <v>304</v>
      </c>
      <c r="M66" s="10" t="s">
        <v>366</v>
      </c>
      <c r="N66" s="9" t="str" cm="1">
        <f t="array" ref="N66">_xlfn.IFS(C66="禁物牌","res://icon/禁物牌图标.png",C66="效果牌","res://icon/效果牌图标.png",D66="加法","res://icon/加法卡牌图标.png",D66="减法","res://icon/减法卡牌图标.png",D66="乘法","res://icon/乘法卡牌图标.png",D66="除法","res://icon/除法卡牌图标.png")</f>
        <v>res://icon/禁物牌图标.png</v>
      </c>
      <c r="O66" s="10"/>
      <c r="P66" s="10"/>
      <c r="Q66" s="5" t="s">
        <v>458</v>
      </c>
      <c r="R66" s="38"/>
    </row>
    <row r="67" spans="1:18" ht="20" customHeight="1" x14ac:dyDescent="0.3">
      <c r="A67" s="32">
        <f>A35 +10000</f>
        <v>31101</v>
      </c>
      <c r="B67" s="9" t="str">
        <f>B35</f>
        <v>增3</v>
      </c>
      <c r="C67" s="9" t="str" cm="1">
        <f t="array" ref="C67">_xlfn.IFS(MID(A67, LEN(A67)-4,1)="1","算法牌",MID(A67, LEN(A67)-4,1)="2","禁物牌",MID(A67, LEN(A67)-4,1)="3","效果牌")</f>
        <v>效果牌</v>
      </c>
      <c r="D67" s="9" t="str" cm="1">
        <f t="array" ref="D67">_xlfn.IFS(MID(A67, LEN(A67)-3,1)="1","加法",MID(A67, LEN(A67)-3,1)="2","减法",MID(A67, LEN(A67)-3,1)="3","乘法",MID(A67, LEN(A67)-3,1)= "4","除法",MID(A67, LEN(A67)-3,1)="5","特殊")</f>
        <v>加法</v>
      </c>
      <c r="E67" s="9" t="str" cm="1">
        <f t="array" ref="E67">_xlfn.IFS(MID(A67, LEN(A67)-2,1)="0","初始",MID(A67, LEN(A67)-2,1)="1","普通",MID(A67, LEN(A67)-2,1)="2","罕见",MID(A67, LEN(A67)-2,1)="3","稀有",MID(A67, LEN(A67)-2,1)="4","特殊")</f>
        <v>普通</v>
      </c>
      <c r="F67" s="31">
        <f>F35</f>
        <v>3</v>
      </c>
      <c r="G67" s="32" t="s">
        <v>308</v>
      </c>
      <c r="H67" s="9">
        <v>1</v>
      </c>
      <c r="I67" s="9" t="s">
        <v>305</v>
      </c>
      <c r="J67" s="9" t="s">
        <v>326</v>
      </c>
      <c r="K67" s="9" t="str" cm="1">
        <f t="array" ref="K67">_xlfn.IFS(E67="初始","1到6",E67="普通","3到6",E67="罕见","3到9",E67="稀有","9到12",E67="特殊","12")</f>
        <v>3到6</v>
      </c>
      <c r="L67" s="9" t="s">
        <v>304</v>
      </c>
      <c r="M67" s="9" t="str" cm="1">
        <f t="array" ref="M67">INDEX($M$35:$M$66,MATCH(A67-10000,$A$35:$A$66),FALSE)</f>
        <v>令数字+3</v>
      </c>
      <c r="N67" s="9" t="str" cm="1">
        <f t="array" ref="N67">_xlfn.IFS(C67="禁物牌","res://icon/禁物牌图标.png",C67="效果牌","res://icon/效果牌图标.png",D67="加法","res://icon/加法卡牌图标.png",D67="减法","res://icon/减法卡牌图标.png",D67="乘法","res://icon/乘法卡牌图标.png",D67="除法","res://icon/除法卡牌图标.png")</f>
        <v>res://icon/效果牌图标.png</v>
      </c>
      <c r="O67" s="9"/>
      <c r="P67" s="9"/>
      <c r="Q67" s="9"/>
      <c r="R67" s="35"/>
    </row>
    <row r="68" spans="1:18" ht="20" customHeight="1" x14ac:dyDescent="0.3">
      <c r="A68" s="32">
        <f t="shared" ref="A68:A98" si="0">A36 +10000</f>
        <v>31102</v>
      </c>
      <c r="B68" s="9" t="str">
        <f t="shared" ref="B68:B98" si="1">B36</f>
        <v>加法盾</v>
      </c>
      <c r="C68" s="9" t="str" cm="1">
        <f t="array" ref="C68">_xlfn.IFS(MID(A68, LEN(A68)-4,1)="1","算法牌",MID(A68, LEN(A68)-4,1)="2","禁物牌",MID(A68, LEN(A68)-4,1)="3","效果牌")</f>
        <v>效果牌</v>
      </c>
      <c r="D68" s="9" t="str" cm="1">
        <f t="array" ref="D68">_xlfn.IFS(MID(A68, LEN(A68)-3,1)="1","加法",MID(A68, LEN(A68)-3,1)="2","减法",MID(A68, LEN(A68)-3,1)="3","乘法",MID(A68, LEN(A68)-3,1)= "4","除法",MID(A68, LEN(A68)-3,1)="5","特殊")</f>
        <v>加法</v>
      </c>
      <c r="E68" s="9" t="str" cm="1">
        <f t="array" ref="E68">_xlfn.IFS(MID(A68, LEN(A68)-2,1)="0","初始",MID(A68, LEN(A68)-2,1)="1","普通",MID(A68, LEN(A68)-2,1)="2","罕见",MID(A68, LEN(A68)-2,1)="3","稀有",MID(A68, LEN(A68)-2,1)="4","特殊")</f>
        <v>普通</v>
      </c>
      <c r="F68" s="31">
        <f t="shared" ref="F68:F98" si="2">F36</f>
        <v>0</v>
      </c>
      <c r="G68" s="32" t="s">
        <v>308</v>
      </c>
      <c r="H68" s="9">
        <v>1</v>
      </c>
      <c r="I68" s="9" t="s">
        <v>305</v>
      </c>
      <c r="J68" s="9" t="s">
        <v>326</v>
      </c>
      <c r="K68" s="9" t="str" cm="1">
        <f t="array" ref="K68">_xlfn.IFS(E68="初始","1到6",E68="普通","3到6",E68="罕见","3到9",E68="稀有","9到12",E68="特殊","12")</f>
        <v>3到6</v>
      </c>
      <c r="L68" s="9" t="s">
        <v>304</v>
      </c>
      <c r="M68" s="9" t="str" cm="1">
        <f t="array" ref="M68">INDEX($M$35:$M$66,MATCH(A68-10000,$A$35:$A$66),FALSE)</f>
        <v>提供3个加法护盾</v>
      </c>
      <c r="N68" s="9" t="str" cm="1">
        <f t="array" ref="N68">_xlfn.IFS(C68="禁物牌","res://icon/禁物牌图标.png",C68="效果牌","res://icon/效果牌图标.png",D68="加法","res://icon/加法卡牌图标.png",D68="减法","res://icon/减法卡牌图标.png",D68="乘法","res://icon/乘法卡牌图标.png",D68="除法","res://icon/除法卡牌图标.png")</f>
        <v>res://icon/效果牌图标.png</v>
      </c>
      <c r="O68" s="9"/>
      <c r="P68" s="9"/>
      <c r="Q68" s="9" t="s">
        <v>459</v>
      </c>
      <c r="R68" s="35"/>
    </row>
    <row r="69" spans="1:18" ht="20" customHeight="1" x14ac:dyDescent="0.3">
      <c r="A69" s="32">
        <f t="shared" si="0"/>
        <v>31103</v>
      </c>
      <c r="B69" s="9" t="str">
        <f t="shared" si="1"/>
        <v>素数骰子</v>
      </c>
      <c r="C69" s="9" t="str" cm="1">
        <f t="array" ref="C69">_xlfn.IFS(MID(A69, LEN(A69)-4,1)="1","算法牌",MID(A69, LEN(A69)-4,1)="2","禁物牌",MID(A69, LEN(A69)-4,1)="3","效果牌")</f>
        <v>效果牌</v>
      </c>
      <c r="D69" s="9" t="str" cm="1">
        <f t="array" ref="D69">_xlfn.IFS(MID(A69, LEN(A69)-3,1)="1","加法",MID(A69, LEN(A69)-3,1)="2","减法",MID(A69, LEN(A69)-3,1)="3","乘法",MID(A69, LEN(A69)-3,1)= "4","除法",MID(A69, LEN(A69)-3,1)="5","特殊")</f>
        <v>加法</v>
      </c>
      <c r="E69" s="9" t="str" cm="1">
        <f t="array" ref="E69">_xlfn.IFS(MID(A69, LEN(A69)-2,1)="0","初始",MID(A69, LEN(A69)-2,1)="1","普通",MID(A69, LEN(A69)-2,1)="2","罕见",MID(A69, LEN(A69)-2,1)="3","稀有",MID(A69, LEN(A69)-2,1)="4","特殊")</f>
        <v>普通</v>
      </c>
      <c r="F69" s="31">
        <f t="shared" si="2"/>
        <v>0</v>
      </c>
      <c r="G69" s="32" t="s">
        <v>308</v>
      </c>
      <c r="H69" s="9">
        <v>1</v>
      </c>
      <c r="I69" s="9" t="s">
        <v>305</v>
      </c>
      <c r="J69" s="9" t="s">
        <v>326</v>
      </c>
      <c r="K69" s="9" t="str" cm="1">
        <f t="array" ref="K69">_xlfn.IFS(E69="初始","1到6",E69="普通","3到6",E69="罕见","3到9",E69="稀有","9到12",E69="特殊","12")</f>
        <v>3到6</v>
      </c>
      <c r="L69" s="9" t="s">
        <v>304</v>
      </c>
      <c r="M69" s="9" t="str" cm="1">
        <f t="array" ref="M69">INDEX($M$35:$M$66,MATCH(A69-10000,$A$35:$A$66),FALSE)</f>
        <v>令数字随机增加1-50其中一素数</v>
      </c>
      <c r="N69" s="9" t="str" cm="1">
        <f t="array" ref="N69">_xlfn.IFS(C69="禁物牌","res://icon/禁物牌图标.png",C69="效果牌","res://icon/效果牌图标.png",D69="加法","res://icon/加法卡牌图标.png",D69="减法","res://icon/减法卡牌图标.png",D69="乘法","res://icon/乘法卡牌图标.png",D69="除法","res://icon/除法卡牌图标.png")</f>
        <v>res://icon/效果牌图标.png</v>
      </c>
      <c r="O69" s="9"/>
      <c r="P69" s="9"/>
      <c r="Q69" s="9" t="s">
        <v>460</v>
      </c>
      <c r="R69" s="35"/>
    </row>
    <row r="70" spans="1:18" ht="20" customHeight="1" x14ac:dyDescent="0.3">
      <c r="A70" s="32">
        <f t="shared" si="0"/>
        <v>31104</v>
      </c>
      <c r="B70" s="9" t="str">
        <f t="shared" si="1"/>
        <v>增1</v>
      </c>
      <c r="C70" s="9" t="str" cm="1">
        <f t="array" ref="C70">_xlfn.IFS(MID(A70, LEN(A70)-4,1)="1","算法牌",MID(A70, LEN(A70)-4,1)="2","禁物牌",MID(A70, LEN(A70)-4,1)="3","效果牌")</f>
        <v>效果牌</v>
      </c>
      <c r="D70" s="9" t="str" cm="1">
        <f t="array" ref="D70">_xlfn.IFS(MID(A70, LEN(A70)-3,1)="1","加法",MID(A70, LEN(A70)-3,1)="2","减法",MID(A70, LEN(A70)-3,1)="3","乘法",MID(A70, LEN(A70)-3,1)= "4","除法",MID(A70, LEN(A70)-3,1)="5","特殊")</f>
        <v>加法</v>
      </c>
      <c r="E70" s="9" t="str" cm="1">
        <f t="array" ref="E70">_xlfn.IFS(MID(A70, LEN(A70)-2,1)="0","初始",MID(A70, LEN(A70)-2,1)="1","普通",MID(A70, LEN(A70)-2,1)="2","罕见",MID(A70, LEN(A70)-2,1)="3","稀有",MID(A70, LEN(A70)-2,1)="4","特殊")</f>
        <v>普通</v>
      </c>
      <c r="F70" s="31">
        <f t="shared" si="2"/>
        <v>1</v>
      </c>
      <c r="G70" s="32" t="s">
        <v>308</v>
      </c>
      <c r="H70" s="9">
        <v>1</v>
      </c>
      <c r="I70" s="9" t="s">
        <v>305</v>
      </c>
      <c r="J70" s="9" t="s">
        <v>326</v>
      </c>
      <c r="K70" s="9" t="str" cm="1">
        <f t="array" ref="K70">_xlfn.IFS(E70="初始","1到6",E70="普通","3到6",E70="罕见","3到9",E70="稀有","9到12",E70="特殊","12")</f>
        <v>3到6</v>
      </c>
      <c r="L70" s="9" t="s">
        <v>304</v>
      </c>
      <c r="M70" s="9" t="str" cm="1">
        <f t="array" ref="M70">INDEX($M$35:$M$66,MATCH(A70-10000,$A$35:$A$66),FALSE)</f>
        <v>令数字+1</v>
      </c>
      <c r="N70" s="9" t="str" cm="1">
        <f t="array" ref="N70">_xlfn.IFS(C70="禁物牌","res://icon/禁物牌图标.png",C70="效果牌","res://icon/效果牌图标.png",D70="加法","res://icon/加法卡牌图标.png",D70="减法","res://icon/减法卡牌图标.png",D70="乘法","res://icon/乘法卡牌图标.png",D70="除法","res://icon/除法卡牌图标.png")</f>
        <v>res://icon/效果牌图标.png</v>
      </c>
      <c r="O70" s="9"/>
      <c r="P70" s="9"/>
      <c r="Q70" s="9"/>
      <c r="R70" s="35"/>
    </row>
    <row r="71" spans="1:18" ht="20" customHeight="1" x14ac:dyDescent="0.3">
      <c r="A71" s="32">
        <f t="shared" si="0"/>
        <v>31105</v>
      </c>
      <c r="B71" s="9" t="str">
        <f t="shared" si="1"/>
        <v>乘法盾</v>
      </c>
      <c r="C71" s="9" t="str" cm="1">
        <f t="array" ref="C71">_xlfn.IFS(MID(A71, LEN(A71)-4,1)="1","算法牌",MID(A71, LEN(A71)-4,1)="2","禁物牌",MID(A71, LEN(A71)-4,1)="3","效果牌")</f>
        <v>效果牌</v>
      </c>
      <c r="D71" s="9" t="str" cm="1">
        <f t="array" ref="D71">_xlfn.IFS(MID(A71, LEN(A71)-3,1)="1","加法",MID(A71, LEN(A71)-3,1)="2","减法",MID(A71, LEN(A71)-3,1)="3","乘法",MID(A71, LEN(A71)-3,1)= "4","除法",MID(A71, LEN(A71)-3,1)="5","特殊")</f>
        <v>加法</v>
      </c>
      <c r="E71" s="9" t="str" cm="1">
        <f t="array" ref="E71">_xlfn.IFS(MID(A71, LEN(A71)-2,1)="0","初始",MID(A71, LEN(A71)-2,1)="1","普通",MID(A71, LEN(A71)-2,1)="2","罕见",MID(A71, LEN(A71)-2,1)="3","稀有",MID(A71, LEN(A71)-2,1)="4","特殊")</f>
        <v>普通</v>
      </c>
      <c r="F71" s="31">
        <f t="shared" si="2"/>
        <v>0</v>
      </c>
      <c r="G71" s="32" t="s">
        <v>308</v>
      </c>
      <c r="H71" s="9">
        <v>1</v>
      </c>
      <c r="I71" s="9" t="s">
        <v>305</v>
      </c>
      <c r="J71" s="9" t="s">
        <v>326</v>
      </c>
      <c r="K71" s="9" t="str" cm="1">
        <f t="array" ref="K71">_xlfn.IFS(E71="初始","1到6",E71="普通","3到6",E71="罕见","3到9",E71="稀有","9到12",E71="特殊","12")</f>
        <v>3到6</v>
      </c>
      <c r="L71" s="9" t="s">
        <v>304</v>
      </c>
      <c r="M71" s="9" t="str" cm="1">
        <f t="array" ref="M71">INDEX($M$35:$M$66,MATCH(A71-10000,$A$35:$A$66),FALSE)</f>
        <v>提供1个乘法护盾</v>
      </c>
      <c r="N71" s="9" t="str" cm="1">
        <f t="array" ref="N71">_xlfn.IFS(C71="禁物牌","res://icon/禁物牌图标.png",C71="效果牌","res://icon/效果牌图标.png",D71="加法","res://icon/加法卡牌图标.png",D71="减法","res://icon/减法卡牌图标.png",D71="乘法","res://icon/乘法卡牌图标.png",D71="除法","res://icon/除法卡牌图标.png")</f>
        <v>res://icon/效果牌图标.png</v>
      </c>
      <c r="O71" s="9"/>
      <c r="P71" s="9"/>
      <c r="Q71" s="9" t="s">
        <v>459</v>
      </c>
      <c r="R71" s="35"/>
    </row>
    <row r="72" spans="1:18" ht="20" customHeight="1" x14ac:dyDescent="0.3">
      <c r="A72" s="32">
        <f t="shared" si="0"/>
        <v>31106</v>
      </c>
      <c r="B72" s="9" t="str">
        <f t="shared" si="1"/>
        <v>减法盾</v>
      </c>
      <c r="C72" s="9" t="str" cm="1">
        <f t="array" ref="C72">_xlfn.IFS(MID(A72, LEN(A72)-4,1)="1","算法牌",MID(A72, LEN(A72)-4,1)="2","禁物牌",MID(A72, LEN(A72)-4,1)="3","效果牌")</f>
        <v>效果牌</v>
      </c>
      <c r="D72" s="9" t="str" cm="1">
        <f t="array" ref="D72">_xlfn.IFS(MID(A72, LEN(A72)-3,1)="1","加法",MID(A72, LEN(A72)-3,1)="2","减法",MID(A72, LEN(A72)-3,1)="3","乘法",MID(A72, LEN(A72)-3,1)= "4","除法",MID(A72, LEN(A72)-3,1)="5","特殊")</f>
        <v>加法</v>
      </c>
      <c r="E72" s="9" t="str" cm="1">
        <f t="array" ref="E72">_xlfn.IFS(MID(A72, LEN(A72)-2,1)="0","初始",MID(A72, LEN(A72)-2,1)="1","普通",MID(A72, LEN(A72)-2,1)="2","罕见",MID(A72, LEN(A72)-2,1)="3","稀有",MID(A72, LEN(A72)-2,1)="4","特殊")</f>
        <v>普通</v>
      </c>
      <c r="F72" s="31">
        <f t="shared" si="2"/>
        <v>0</v>
      </c>
      <c r="G72" s="32" t="s">
        <v>308</v>
      </c>
      <c r="H72" s="9">
        <v>1</v>
      </c>
      <c r="I72" s="9" t="s">
        <v>305</v>
      </c>
      <c r="J72" s="9" t="s">
        <v>326</v>
      </c>
      <c r="K72" s="9" t="str" cm="1">
        <f t="array" ref="K72">_xlfn.IFS(E72="初始","1到6",E72="普通","3到6",E72="罕见","3到9",E72="稀有","9到12",E72="特殊","12")</f>
        <v>3到6</v>
      </c>
      <c r="L72" s="9" t="s">
        <v>304</v>
      </c>
      <c r="M72" s="9" t="str" cm="1">
        <f t="array" ref="M72">INDEX($M$35:$M$66,MATCH(A72-10000,$A$35:$A$66),FALSE)</f>
        <v>提供2个减法护盾</v>
      </c>
      <c r="N72" s="9" t="str" cm="1">
        <f t="array" ref="N72">_xlfn.IFS(C72="禁物牌","res://icon/禁物牌图标.png",C72="效果牌","res://icon/效果牌图标.png",D72="加法","res://icon/加法卡牌图标.png",D72="减法","res://icon/减法卡牌图标.png",D72="乘法","res://icon/乘法卡牌图标.png",D72="除法","res://icon/除法卡牌图标.png")</f>
        <v>res://icon/效果牌图标.png</v>
      </c>
      <c r="O72" s="9"/>
      <c r="P72" s="9"/>
      <c r="Q72" s="9" t="s">
        <v>459</v>
      </c>
      <c r="R72" s="35"/>
    </row>
    <row r="73" spans="1:18" ht="20" customHeight="1" x14ac:dyDescent="0.3">
      <c r="A73" s="32">
        <f t="shared" si="0"/>
        <v>31201</v>
      </c>
      <c r="B73" s="9" t="str">
        <f t="shared" si="1"/>
        <v>定向骰子</v>
      </c>
      <c r="C73" s="9" t="str" cm="1">
        <f t="array" ref="C73">_xlfn.IFS(MID(A73, LEN(A73)-4,1)="1","算法牌",MID(A73, LEN(A73)-4,1)="2","禁物牌",MID(A73, LEN(A73)-4,1)="3","效果牌")</f>
        <v>效果牌</v>
      </c>
      <c r="D73" s="9" t="str" cm="1">
        <f t="array" ref="D73">_xlfn.IFS(MID(A73, LEN(A73)-3,1)="1","加法",MID(A73, LEN(A73)-3,1)="2","减法",MID(A73, LEN(A73)-3,1)="3","乘法",MID(A73, LEN(A73)-3,1)= "4","除法",MID(A73, LEN(A73)-3,1)="5","特殊")</f>
        <v>加法</v>
      </c>
      <c r="E73" s="9" t="str" cm="1">
        <f t="array" ref="E73">_xlfn.IFS(MID(A73, LEN(A73)-2,1)="0","初始",MID(A73, LEN(A73)-2,1)="1","普通",MID(A73, LEN(A73)-2,1)="2","罕见",MID(A73, LEN(A73)-2,1)="3","稀有",MID(A73, LEN(A73)-2,1)="4","特殊")</f>
        <v>罕见</v>
      </c>
      <c r="F73" s="31">
        <f t="shared" si="2"/>
        <v>0</v>
      </c>
      <c r="G73" s="32" t="s">
        <v>308</v>
      </c>
      <c r="H73" s="9">
        <v>1</v>
      </c>
      <c r="I73" s="9" t="s">
        <v>309</v>
      </c>
      <c r="J73" s="9" t="s">
        <v>326</v>
      </c>
      <c r="K73" s="9" t="str" cm="1">
        <f t="array" ref="K73">_xlfn.IFS(E73="初始","1到6",E73="普通","3到6",E73="罕见","3到9",E73="稀有","9到12",E73="特殊","12")</f>
        <v>3到9</v>
      </c>
      <c r="L73" s="9" t="s">
        <v>304</v>
      </c>
      <c r="M73" s="9" t="str" cm="1">
        <f t="array" ref="M73">INDEX($M$35:$M$66,MATCH(A73-10000,$A$35:$A$66),FALSE)</f>
        <v>选择生成一张数值介于1至6之间的加算效果牌</v>
      </c>
      <c r="N73" s="9" t="str" cm="1">
        <f t="array" ref="N73">_xlfn.IFS(C73="禁物牌","res://icon/禁物牌图标.png",C73="效果牌","res://icon/效果牌图标.png",D73="加法","res://icon/加法卡牌图标.png",D73="减法","res://icon/减法卡牌图标.png",D73="乘法","res://icon/乘法卡牌图标.png",D73="除法","res://icon/除法卡牌图标.png")</f>
        <v>res://icon/效果牌图标.png</v>
      </c>
      <c r="O73" s="9"/>
      <c r="P73" s="9"/>
      <c r="Q73" s="9" t="s">
        <v>461</v>
      </c>
      <c r="R73" s="35"/>
    </row>
    <row r="74" spans="1:18" ht="20" customHeight="1" x14ac:dyDescent="0.3">
      <c r="A74" s="32">
        <f t="shared" si="0"/>
        <v>31202</v>
      </c>
      <c r="B74" s="9" t="str">
        <f t="shared" si="1"/>
        <v>增50</v>
      </c>
      <c r="C74" s="9" t="str" cm="1">
        <f t="array" ref="C74">_xlfn.IFS(MID(A74, LEN(A74)-4,1)="1","算法牌",MID(A74, LEN(A74)-4,1)="2","禁物牌",MID(A74, LEN(A74)-4,1)="3","效果牌")</f>
        <v>效果牌</v>
      </c>
      <c r="D74" s="9" t="str" cm="1">
        <f t="array" ref="D74">_xlfn.IFS(MID(A74, LEN(A74)-3,1)="1","加法",MID(A74, LEN(A74)-3,1)="2","减法",MID(A74, LEN(A74)-3,1)="3","乘法",MID(A74, LEN(A74)-3,1)= "4","除法",MID(A74, LEN(A74)-3,1)="5","特殊")</f>
        <v>加法</v>
      </c>
      <c r="E74" s="9" t="str" cm="1">
        <f t="array" ref="E74">_xlfn.IFS(MID(A74, LEN(A74)-2,1)="0","初始",MID(A74, LEN(A74)-2,1)="1","普通",MID(A74, LEN(A74)-2,1)="2","罕见",MID(A74, LEN(A74)-2,1)="3","稀有",MID(A74, LEN(A74)-2,1)="4","特殊")</f>
        <v>罕见</v>
      </c>
      <c r="F74" s="31">
        <f t="shared" si="2"/>
        <v>50</v>
      </c>
      <c r="G74" s="32" t="s">
        <v>308</v>
      </c>
      <c r="H74" s="9">
        <v>1</v>
      </c>
      <c r="I74" s="9" t="s">
        <v>305</v>
      </c>
      <c r="J74" s="9" t="s">
        <v>326</v>
      </c>
      <c r="K74" s="9" t="str" cm="1">
        <f t="array" ref="K74">_xlfn.IFS(E74="初始","1到6",E74="普通","3到6",E74="罕见","3到9",E74="稀有","9到12",E74="特殊","12")</f>
        <v>3到9</v>
      </c>
      <c r="L74" s="9" t="s">
        <v>304</v>
      </c>
      <c r="M74" s="9" t="str" cm="1">
        <f t="array" ref="M74">INDEX($M$35:$M$66,MATCH(A74-10000,$A$35:$A$66),FALSE)</f>
        <v>令数字+50</v>
      </c>
      <c r="N74" s="9" t="str" cm="1">
        <f t="array" ref="N74">_xlfn.IFS(C74="禁物牌","res://icon/禁物牌图标.png",C74="效果牌","res://icon/效果牌图标.png",D74="加法","res://icon/加法卡牌图标.png",D74="减法","res://icon/减法卡牌图标.png",D74="乘法","res://icon/乘法卡牌图标.png",D74="除法","res://icon/除法卡牌图标.png")</f>
        <v>res://icon/效果牌图标.png</v>
      </c>
      <c r="O74" s="9"/>
      <c r="P74" s="9"/>
      <c r="Q74" s="9"/>
      <c r="R74" s="35"/>
    </row>
    <row r="75" spans="1:18" ht="20" customHeight="1" x14ac:dyDescent="0.3">
      <c r="A75" s="32">
        <f t="shared" si="0"/>
        <v>31203</v>
      </c>
      <c r="B75" s="9" t="str">
        <f t="shared" si="1"/>
        <v>逆素化</v>
      </c>
      <c r="C75" s="9" t="str" cm="1">
        <f t="array" ref="C75">_xlfn.IFS(MID(A75, LEN(A75)-4,1)="1","算法牌",MID(A75, LEN(A75)-4,1)="2","禁物牌",MID(A75, LEN(A75)-4,1)="3","效果牌")</f>
        <v>效果牌</v>
      </c>
      <c r="D75" s="9" t="str" cm="1">
        <f t="array" ref="D75">_xlfn.IFS(MID(A75, LEN(A75)-3,1)="1","加法",MID(A75, LEN(A75)-3,1)="2","减法",MID(A75, LEN(A75)-3,1)="3","乘法",MID(A75, LEN(A75)-3,1)= "4","除法",MID(A75, LEN(A75)-3,1)="5","特殊")</f>
        <v>加法</v>
      </c>
      <c r="E75" s="9" t="str" cm="1">
        <f t="array" ref="E75">_xlfn.IFS(MID(A75, LEN(A75)-2,1)="0","初始",MID(A75, LEN(A75)-2,1)="1","普通",MID(A75, LEN(A75)-2,1)="2","罕见",MID(A75, LEN(A75)-2,1)="3","稀有",MID(A75, LEN(A75)-2,1)="4","特殊")</f>
        <v>罕见</v>
      </c>
      <c r="F75" s="31">
        <f t="shared" si="2"/>
        <v>0</v>
      </c>
      <c r="G75" s="32" t="s">
        <v>308</v>
      </c>
      <c r="H75" s="9">
        <v>1</v>
      </c>
      <c r="I75" s="9" t="s">
        <v>305</v>
      </c>
      <c r="J75" s="9" t="s">
        <v>326</v>
      </c>
      <c r="K75" s="9" t="str" cm="1">
        <f t="array" ref="K75">_xlfn.IFS(E75="初始","1到6",E75="普通","3到6",E75="罕见","3到9",E75="稀有","9到12",E75="特殊","12")</f>
        <v>3到9</v>
      </c>
      <c r="L75" s="9" t="s">
        <v>304</v>
      </c>
      <c r="M75" s="9" t="str" cm="1">
        <f t="array" ref="M75">INDEX($M$35:$M$66,MATCH(A75-10000,$A$35:$A$66),FALSE)</f>
        <v>令数字生成逆素化
（回合结束后数值重复加3直到数值变为素数）</v>
      </c>
      <c r="N75" s="9" t="str" cm="1">
        <f t="array" ref="N75">_xlfn.IFS(C75="禁物牌","res://icon/禁物牌图标.png",C75="效果牌","res://icon/效果牌图标.png",D75="加法","res://icon/加法卡牌图标.png",D75="减法","res://icon/减法卡牌图标.png",D75="乘法","res://icon/乘法卡牌图标.png",D75="除法","res://icon/除法卡牌图标.png")</f>
        <v>res://icon/效果牌图标.png</v>
      </c>
      <c r="O75" s="9"/>
      <c r="P75" s="9"/>
      <c r="Q75" s="9" t="s">
        <v>459</v>
      </c>
      <c r="R75" s="35"/>
    </row>
    <row r="76" spans="1:18" ht="20" customHeight="1" x14ac:dyDescent="0.3">
      <c r="A76" s="32">
        <f t="shared" si="0"/>
        <v>31301</v>
      </c>
      <c r="B76" s="9" t="str">
        <f t="shared" si="1"/>
        <v>减法法阵</v>
      </c>
      <c r="C76" s="9" t="str" cm="1">
        <f t="array" ref="C76">_xlfn.IFS(MID(A76, LEN(A76)-4,1)="1","算法牌",MID(A76, LEN(A76)-4,1)="2","禁物牌",MID(A76, LEN(A76)-4,1)="3","效果牌")</f>
        <v>效果牌</v>
      </c>
      <c r="D76" s="9" t="str" cm="1">
        <f t="array" ref="D76">_xlfn.IFS(MID(A76, LEN(A76)-3,1)="1","加法",MID(A76, LEN(A76)-3,1)="2","减法",MID(A76, LEN(A76)-3,1)="3","乘法",MID(A76, LEN(A76)-3,1)= "4","除法",MID(A76, LEN(A76)-3,1)="5","特殊")</f>
        <v>加法</v>
      </c>
      <c r="E76" s="9" t="str" cm="1">
        <f t="array" ref="E76">_xlfn.IFS(MID(A76, LEN(A76)-2,1)="0","初始",MID(A76, LEN(A76)-2,1)="1","普通",MID(A76, LEN(A76)-2,1)="2","罕见",MID(A76, LEN(A76)-2,1)="3","稀有",MID(A76, LEN(A76)-2,1)="4","特殊")</f>
        <v>稀有</v>
      </c>
      <c r="F76" s="31">
        <f t="shared" si="2"/>
        <v>0</v>
      </c>
      <c r="G76" s="32" t="s">
        <v>308</v>
      </c>
      <c r="H76" s="9">
        <v>1</v>
      </c>
      <c r="I76" s="9" t="s">
        <v>305</v>
      </c>
      <c r="J76" s="9" t="s">
        <v>326</v>
      </c>
      <c r="K76" s="9" t="str" cm="1">
        <f t="array" ref="K76">_xlfn.IFS(E76="初始","1到6",E76="普通","3到6",E76="罕见","3到9",E76="稀有","9到12",E76="特殊","12")</f>
        <v>9到12</v>
      </c>
      <c r="L76" s="9" t="s">
        <v>304</v>
      </c>
      <c r="M76" s="9" t="str" cm="1">
        <f t="array" ref="M76">INDEX($M$35:$M$66,MATCH(A76-10000,$A$35:$A$66),FALSE)</f>
        <v>提供2个减法法阵</v>
      </c>
      <c r="N76" s="9" t="str" cm="1">
        <f t="array" ref="N76">_xlfn.IFS(C76="禁物牌","res://icon/禁物牌图标.png",C76="效果牌","res://icon/效果牌图标.png",D76="加法","res://icon/加法卡牌图标.png",D76="减法","res://icon/减法卡牌图标.png",D76="乘法","res://icon/乘法卡牌图标.png",D76="除法","res://icon/除法卡牌图标.png")</f>
        <v>res://icon/效果牌图标.png</v>
      </c>
      <c r="O76" s="9"/>
      <c r="P76" s="9"/>
      <c r="Q76" s="9" t="s">
        <v>459</v>
      </c>
      <c r="R76" s="35"/>
    </row>
    <row r="77" spans="1:18" ht="20" customHeight="1" x14ac:dyDescent="0.3">
      <c r="A77" s="32">
        <f t="shared" si="0"/>
        <v>31302</v>
      </c>
      <c r="B77" s="9" t="str">
        <f t="shared" si="1"/>
        <v>坚不可摧</v>
      </c>
      <c r="C77" s="9" t="str" cm="1">
        <f t="array" ref="C77">_xlfn.IFS(MID(A77, LEN(A77)-4,1)="1","算法牌",MID(A77, LEN(A77)-4,1)="2","禁物牌",MID(A77, LEN(A77)-4,1)="3","效果牌")</f>
        <v>效果牌</v>
      </c>
      <c r="D77" s="9" t="str" cm="1">
        <f t="array" ref="D77">_xlfn.IFS(MID(A77, LEN(A77)-3,1)="1","加法",MID(A77, LEN(A77)-3,1)="2","减法",MID(A77, LEN(A77)-3,1)="3","乘法",MID(A77, LEN(A77)-3,1)= "4","除法",MID(A77, LEN(A77)-3,1)="5","特殊")</f>
        <v>加法</v>
      </c>
      <c r="E77" s="9" t="str" cm="1">
        <f t="array" ref="E77">_xlfn.IFS(MID(A77, LEN(A77)-2,1)="0","初始",MID(A77, LEN(A77)-2,1)="1","普通",MID(A77, LEN(A77)-2,1)="2","罕见",MID(A77, LEN(A77)-2,1)="3","稀有",MID(A77, LEN(A77)-2,1)="4","特殊")</f>
        <v>稀有</v>
      </c>
      <c r="F77" s="31">
        <f t="shared" si="2"/>
        <v>0</v>
      </c>
      <c r="G77" s="32" t="s">
        <v>308</v>
      </c>
      <c r="H77" s="9">
        <v>1</v>
      </c>
      <c r="I77" s="9" t="s">
        <v>305</v>
      </c>
      <c r="J77" s="9" t="s">
        <v>326</v>
      </c>
      <c r="K77" s="9" t="str" cm="1">
        <f t="array" ref="K77">_xlfn.IFS(E77="初始","1到6",E77="普通","3到6",E77="罕见","3到9",E77="稀有","9到12",E77="特殊","12")</f>
        <v>9到12</v>
      </c>
      <c r="L77" s="9" t="s">
        <v>304</v>
      </c>
      <c r="M77" s="9" t="str" cm="1">
        <f t="array" ref="M77">INDEX($M$35:$M$66,MATCH(A77-10000,$A$35:$A$66),FALSE)</f>
        <v>当目标数字在被打出3张减法牌后，生成减法抗性</v>
      </c>
      <c r="N77" s="9" t="str" cm="1">
        <f t="array" ref="N77">_xlfn.IFS(C77="禁物牌","res://icon/禁物牌图标.png",C77="效果牌","res://icon/效果牌图标.png",D77="加法","res://icon/加法卡牌图标.png",D77="减法","res://icon/减法卡牌图标.png",D77="乘法","res://icon/乘法卡牌图标.png",D77="除法","res://icon/除法卡牌图标.png")</f>
        <v>res://icon/效果牌图标.png</v>
      </c>
      <c r="O77" s="9"/>
      <c r="P77" s="9"/>
      <c r="Q77" s="9" t="s">
        <v>459</v>
      </c>
      <c r="R77" s="35"/>
    </row>
    <row r="78" spans="1:18" ht="20" customHeight="1" x14ac:dyDescent="0.3">
      <c r="A78" s="32">
        <f t="shared" si="0"/>
        <v>31303</v>
      </c>
      <c r="B78" s="9" t="str">
        <f t="shared" si="1"/>
        <v>增289</v>
      </c>
      <c r="C78" s="9" t="str" cm="1">
        <f t="array" ref="C78">_xlfn.IFS(MID(A78, LEN(A78)-4,1)="1","算法牌",MID(A78, LEN(A78)-4,1)="2","禁物牌",MID(A78, LEN(A78)-4,1)="3","效果牌")</f>
        <v>效果牌</v>
      </c>
      <c r="D78" s="9" t="str" cm="1">
        <f t="array" ref="D78">_xlfn.IFS(MID(A78, LEN(A78)-3,1)="1","加法",MID(A78, LEN(A78)-3,1)="2","减法",MID(A78, LEN(A78)-3,1)="3","乘法",MID(A78, LEN(A78)-3,1)= "4","除法",MID(A78, LEN(A78)-3,1)="5","特殊")</f>
        <v>加法</v>
      </c>
      <c r="E78" s="9" t="str" cm="1">
        <f t="array" ref="E78">_xlfn.IFS(MID(A78, LEN(A78)-2,1)="0","初始",MID(A78, LEN(A78)-2,1)="1","普通",MID(A78, LEN(A78)-2,1)="2","罕见",MID(A78, LEN(A78)-2,1)="3","稀有",MID(A78, LEN(A78)-2,1)="4","特殊")</f>
        <v>稀有</v>
      </c>
      <c r="F78" s="31">
        <f t="shared" si="2"/>
        <v>289</v>
      </c>
      <c r="G78" s="32" t="s">
        <v>308</v>
      </c>
      <c r="H78" s="9">
        <v>1</v>
      </c>
      <c r="I78" s="9" t="s">
        <v>305</v>
      </c>
      <c r="J78" s="9" t="s">
        <v>326</v>
      </c>
      <c r="K78" s="9" t="str" cm="1">
        <f t="array" ref="K78">_xlfn.IFS(E78="初始","1到6",E78="普通","3到6",E78="罕见","3到9",E78="稀有","9到12",E78="特殊","12")</f>
        <v>9到12</v>
      </c>
      <c r="L78" s="9" t="s">
        <v>304</v>
      </c>
      <c r="M78" s="9" t="str" cm="1">
        <f t="array" ref="M78">INDEX($M$35:$M$66,MATCH(A78-10000,$A$35:$A$66),FALSE)</f>
        <v>令数字+289</v>
      </c>
      <c r="N78" s="9" t="str" cm="1">
        <f t="array" ref="N78">_xlfn.IFS(C78="禁物牌","res://icon/禁物牌图标.png",C78="效果牌","res://icon/效果牌图标.png",D78="加法","res://icon/加法卡牌图标.png",D78="减法","res://icon/减法卡牌图标.png",D78="乘法","res://icon/乘法卡牌图标.png",D78="除法","res://icon/除法卡牌图标.png")</f>
        <v>res://icon/效果牌图标.png</v>
      </c>
      <c r="O78" s="9"/>
      <c r="P78" s="9"/>
      <c r="Q78" s="9"/>
      <c r="R78" s="35"/>
    </row>
    <row r="79" spans="1:18" ht="20" customHeight="1" x14ac:dyDescent="0.3">
      <c r="A79" s="32">
        <f t="shared" si="0"/>
        <v>32101</v>
      </c>
      <c r="B79" s="9" t="str">
        <f t="shared" si="1"/>
        <v>减3</v>
      </c>
      <c r="C79" s="9" t="str" cm="1">
        <f t="array" ref="C79">_xlfn.IFS(MID(A79, LEN(A79)-4,1)="1","算法牌",MID(A79, LEN(A79)-4,1)="2","禁物牌",MID(A79, LEN(A79)-4,1)="3","效果牌")</f>
        <v>效果牌</v>
      </c>
      <c r="D79" s="9" t="str" cm="1">
        <f t="array" ref="D79">_xlfn.IFS(MID(A79, LEN(A79)-3,1)="1","加法",MID(A79, LEN(A79)-3,1)="2","减法",MID(A79, LEN(A79)-3,1)="3","乘法",MID(A79, LEN(A79)-3,1)= "4","除法",MID(A79, LEN(A79)-3,1)="5","特殊")</f>
        <v>减法</v>
      </c>
      <c r="E79" s="9" t="str" cm="1">
        <f t="array" ref="E79">_xlfn.IFS(MID(A79, LEN(A79)-2,1)="0","初始",MID(A79, LEN(A79)-2,1)="1","普通",MID(A79, LEN(A79)-2,1)="2","罕见",MID(A79, LEN(A79)-2,1)="3","稀有",MID(A79, LEN(A79)-2,1)="4","特殊")</f>
        <v>普通</v>
      </c>
      <c r="F79" s="31">
        <f t="shared" si="2"/>
        <v>3</v>
      </c>
      <c r="G79" s="32" t="s">
        <v>308</v>
      </c>
      <c r="H79" s="9">
        <v>1</v>
      </c>
      <c r="I79" s="9" t="s">
        <v>305</v>
      </c>
      <c r="J79" s="9" t="s">
        <v>326</v>
      </c>
      <c r="K79" s="9" t="str" cm="1">
        <f t="array" ref="K79">_xlfn.IFS(E79="初始","1到6",E79="普通","3到6",E79="罕见","3到9",E79="稀有","9到12",E79="特殊","12")</f>
        <v>3到6</v>
      </c>
      <c r="L79" s="9" t="s">
        <v>304</v>
      </c>
      <c r="M79" s="9" t="str" cm="1">
        <f t="array" ref="M79">INDEX($M$35:$M$66,MATCH(A79-10000,$A$35:$A$66),FALSE)</f>
        <v>令数字减三</v>
      </c>
      <c r="N79" s="9" t="str" cm="1">
        <f t="array" ref="N79">_xlfn.IFS(C79="禁物牌","res://icon/禁物牌图标.png",C79="效果牌","res://icon/效果牌图标.png",D79="加法","res://icon/加法卡牌图标.png",D79="减法","res://icon/减法卡牌图标.png",D79="乘法","res://icon/乘法卡牌图标.png",D79="除法","res://icon/除法卡牌图标.png")</f>
        <v>res://icon/效果牌图标.png</v>
      </c>
      <c r="O79" s="9"/>
      <c r="P79" s="9"/>
      <c r="Q79" s="9"/>
      <c r="R79" s="35"/>
    </row>
    <row r="80" spans="1:18" ht="20" customHeight="1" x14ac:dyDescent="0.3">
      <c r="A80" s="32">
        <f t="shared" si="0"/>
        <v>32102</v>
      </c>
      <c r="B80" s="9" t="str">
        <f t="shared" si="1"/>
        <v>去加法盾</v>
      </c>
      <c r="C80" s="9" t="str" cm="1">
        <f t="array" ref="C80">_xlfn.IFS(MID(A80, LEN(A80)-4,1)="1","算法牌",MID(A80, LEN(A80)-4,1)="2","禁物牌",MID(A80, LEN(A80)-4,1)="3","效果牌")</f>
        <v>效果牌</v>
      </c>
      <c r="D80" s="9" t="str" cm="1">
        <f t="array" ref="D80">_xlfn.IFS(MID(A80, LEN(A80)-3,1)="1","加法",MID(A80, LEN(A80)-3,1)="2","减法",MID(A80, LEN(A80)-3,1)="3","乘法",MID(A80, LEN(A80)-3,1)= "4","除法",MID(A80, LEN(A80)-3,1)="5","特殊")</f>
        <v>减法</v>
      </c>
      <c r="E80" s="9" t="str" cm="1">
        <f t="array" ref="E80">_xlfn.IFS(MID(A80, LEN(A80)-2,1)="0","初始",MID(A80, LEN(A80)-2,1)="1","普通",MID(A80, LEN(A80)-2,1)="2","罕见",MID(A80, LEN(A80)-2,1)="3","稀有",MID(A80, LEN(A80)-2,1)="4","特殊")</f>
        <v>普通</v>
      </c>
      <c r="F80" s="31">
        <f t="shared" si="2"/>
        <v>0</v>
      </c>
      <c r="G80" s="32" t="s">
        <v>308</v>
      </c>
      <c r="H80" s="9">
        <v>1</v>
      </c>
      <c r="I80" s="9" t="s">
        <v>305</v>
      </c>
      <c r="J80" s="9" t="s">
        <v>326</v>
      </c>
      <c r="K80" s="9" t="str" cm="1">
        <f t="array" ref="K80">_xlfn.IFS(E80="初始","1到6",E80="普通","3到6",E80="罕见","3到9",E80="稀有","9到12",E80="特殊","12")</f>
        <v>3到6</v>
      </c>
      <c r="L80" s="9" t="s">
        <v>304</v>
      </c>
      <c r="M80" s="9" t="str" cm="1">
        <f t="array" ref="M80">INDEX($M$35:$M$66,MATCH(A80-10000,$A$35:$A$66),FALSE)</f>
        <v>移去3个加法护盾</v>
      </c>
      <c r="N80" s="9" t="str" cm="1">
        <f t="array" ref="N80">_xlfn.IFS(C80="禁物牌","res://icon/禁物牌图标.png",C80="效果牌","res://icon/效果牌图标.png",D80="加法","res://icon/加法卡牌图标.png",D80="减法","res://icon/减法卡牌图标.png",D80="乘法","res://icon/乘法卡牌图标.png",D80="除法","res://icon/除法卡牌图标.png")</f>
        <v>res://icon/效果牌图标.png</v>
      </c>
      <c r="O80" s="9"/>
      <c r="P80" s="9"/>
      <c r="Q80" s="9" t="s">
        <v>459</v>
      </c>
      <c r="R80" s="35"/>
    </row>
    <row r="81" spans="1:18" ht="20" customHeight="1" x14ac:dyDescent="0.3">
      <c r="A81" s="32">
        <f t="shared" si="0"/>
        <v>32103</v>
      </c>
      <c r="B81" s="9" t="str">
        <f t="shared" si="1"/>
        <v>居中</v>
      </c>
      <c r="C81" s="9" t="str" cm="1">
        <f t="array" ref="C81">_xlfn.IFS(MID(A81, LEN(A81)-4,1)="1","算法牌",MID(A81, LEN(A81)-4,1)="2","禁物牌",MID(A81, LEN(A81)-4,1)="3","效果牌")</f>
        <v>效果牌</v>
      </c>
      <c r="D81" s="9" t="str" cm="1">
        <f t="array" ref="D81">_xlfn.IFS(MID(A81, LEN(A81)-3,1)="1","加法",MID(A81, LEN(A81)-3,1)="2","减法",MID(A81, LEN(A81)-3,1)="3","乘法",MID(A81, LEN(A81)-3,1)= "4","除法",MID(A81, LEN(A81)-3,1)="5","特殊")</f>
        <v>减法</v>
      </c>
      <c r="E81" s="9" t="str" cm="1">
        <f t="array" ref="E81">_xlfn.IFS(MID(A81, LEN(A81)-2,1)="0","初始",MID(A81, LEN(A81)-2,1)="1","普通",MID(A81, LEN(A81)-2,1)="2","罕见",MID(A81, LEN(A81)-2,1)="3","稀有",MID(A81, LEN(A81)-2,1)="4","特殊")</f>
        <v>普通</v>
      </c>
      <c r="F81" s="31">
        <f t="shared" si="2"/>
        <v>0</v>
      </c>
      <c r="G81" s="32" t="s">
        <v>308</v>
      </c>
      <c r="H81" s="9">
        <v>1</v>
      </c>
      <c r="I81" s="9" t="s">
        <v>305</v>
      </c>
      <c r="J81" s="9" t="s">
        <v>326</v>
      </c>
      <c r="K81" s="9" t="str" cm="1">
        <f t="array" ref="K81">_xlfn.IFS(E81="初始","1到6",E81="普通","3到6",E81="罕见","3到9",E81="稀有","9到12",E81="特殊","12")</f>
        <v>3到6</v>
      </c>
      <c r="L81" s="9" t="s">
        <v>304</v>
      </c>
      <c r="M81" s="9" t="str" cm="1">
        <f t="array" ref="M81">INDEX($M$35:$M$66,MATCH(A81-10000,$A$35:$A$66),FALSE)</f>
        <v>将目标个位数修改为五</v>
      </c>
      <c r="N81" s="9" t="str" cm="1">
        <f t="array" ref="N81">_xlfn.IFS(C81="禁物牌","res://icon/禁物牌图标.png",C81="效果牌","res://icon/效果牌图标.png",D81="加法","res://icon/加法卡牌图标.png",D81="减法","res://icon/减法卡牌图标.png",D81="乘法","res://icon/乘法卡牌图标.png",D81="除法","res://icon/除法卡牌图标.png")</f>
        <v>res://icon/效果牌图标.png</v>
      </c>
      <c r="O81" s="9"/>
      <c r="P81" s="9"/>
      <c r="Q81" s="9" t="s">
        <v>462</v>
      </c>
      <c r="R81" s="35"/>
    </row>
    <row r="82" spans="1:18" ht="20" customHeight="1" x14ac:dyDescent="0.3">
      <c r="A82" s="32">
        <f t="shared" si="0"/>
        <v>32104</v>
      </c>
      <c r="B82" s="9" t="str">
        <f t="shared" si="1"/>
        <v>减1</v>
      </c>
      <c r="C82" s="9" t="str" cm="1">
        <f t="array" ref="C82">_xlfn.IFS(MID(A82, LEN(A82)-4,1)="1","算法牌",MID(A82, LEN(A82)-4,1)="2","禁物牌",MID(A82, LEN(A82)-4,1)="3","效果牌")</f>
        <v>效果牌</v>
      </c>
      <c r="D82" s="9" t="str" cm="1">
        <f t="array" ref="D82">_xlfn.IFS(MID(A82, LEN(A82)-3,1)="1","加法",MID(A82, LEN(A82)-3,1)="2","减法",MID(A82, LEN(A82)-3,1)="3","乘法",MID(A82, LEN(A82)-3,1)= "4","除法",MID(A82, LEN(A82)-3,1)="5","特殊")</f>
        <v>减法</v>
      </c>
      <c r="E82" s="9" t="str" cm="1">
        <f t="array" ref="E82">_xlfn.IFS(MID(A82, LEN(A82)-2,1)="0","初始",MID(A82, LEN(A82)-2,1)="1","普通",MID(A82, LEN(A82)-2,1)="2","罕见",MID(A82, LEN(A82)-2,1)="3","稀有",MID(A82, LEN(A82)-2,1)="4","特殊")</f>
        <v>普通</v>
      </c>
      <c r="F82" s="31">
        <f t="shared" si="2"/>
        <v>1</v>
      </c>
      <c r="G82" s="32" t="s">
        <v>308</v>
      </c>
      <c r="H82" s="9">
        <v>1</v>
      </c>
      <c r="I82" s="9" t="s">
        <v>305</v>
      </c>
      <c r="J82" s="9" t="s">
        <v>326</v>
      </c>
      <c r="K82" s="9" t="str" cm="1">
        <f t="array" ref="K82">_xlfn.IFS(E82="初始","1到6",E82="普通","3到6",E82="罕见","3到9",E82="稀有","9到12",E82="特殊","12")</f>
        <v>3到6</v>
      </c>
      <c r="L82" s="9" t="s">
        <v>304</v>
      </c>
      <c r="M82" s="9" t="str" cm="1">
        <f t="array" ref="M82">INDEX($M$35:$M$66,MATCH(A82-10000,$A$35:$A$66),FALSE)</f>
        <v>令数字减1</v>
      </c>
      <c r="N82" s="9" t="str" cm="1">
        <f t="array" ref="N82">_xlfn.IFS(C82="禁物牌","res://icon/禁物牌图标.png",C82="效果牌","res://icon/效果牌图标.png",D82="加法","res://icon/加法卡牌图标.png",D82="减法","res://icon/减法卡牌图标.png",D82="乘法","res://icon/乘法卡牌图标.png",D82="除法","res://icon/除法卡牌图标.png")</f>
        <v>res://icon/效果牌图标.png</v>
      </c>
      <c r="O82" s="9"/>
      <c r="P82" s="9"/>
      <c r="Q82" s="9"/>
      <c r="R82" s="35"/>
    </row>
    <row r="83" spans="1:18" ht="20" customHeight="1" x14ac:dyDescent="0.3">
      <c r="A83" s="32">
        <f t="shared" si="0"/>
        <v>32105</v>
      </c>
      <c r="B83" s="9" t="str">
        <f t="shared" si="1"/>
        <v>去减法盾</v>
      </c>
      <c r="C83" s="9" t="str" cm="1">
        <f t="array" ref="C83">_xlfn.IFS(MID(A83, LEN(A83)-4,1)="1","算法牌",MID(A83, LEN(A83)-4,1)="2","禁物牌",MID(A83, LEN(A83)-4,1)="3","效果牌")</f>
        <v>效果牌</v>
      </c>
      <c r="D83" s="9" t="str" cm="1">
        <f t="array" ref="D83">_xlfn.IFS(MID(A83, LEN(A83)-3,1)="1","加法",MID(A83, LEN(A83)-3,1)="2","减法",MID(A83, LEN(A83)-3,1)="3","乘法",MID(A83, LEN(A83)-3,1)= "4","除法",MID(A83, LEN(A83)-3,1)="5","特殊")</f>
        <v>减法</v>
      </c>
      <c r="E83" s="9" t="str" cm="1">
        <f t="array" ref="E83">_xlfn.IFS(MID(A83, LEN(A83)-2,1)="0","初始",MID(A83, LEN(A83)-2,1)="1","普通",MID(A83, LEN(A83)-2,1)="2","罕见",MID(A83, LEN(A83)-2,1)="3","稀有",MID(A83, LEN(A83)-2,1)="4","特殊")</f>
        <v>普通</v>
      </c>
      <c r="F83" s="31">
        <f>F51</f>
        <v>0</v>
      </c>
      <c r="G83" s="32" t="s">
        <v>308</v>
      </c>
      <c r="H83" s="9">
        <v>1</v>
      </c>
      <c r="I83" s="9" t="s">
        <v>305</v>
      </c>
      <c r="J83" s="9" t="s">
        <v>326</v>
      </c>
      <c r="K83" s="9" t="str" cm="1">
        <f t="array" ref="K83">_xlfn.IFS(E83="初始","1到6",E83="普通","3到6",E83="罕见","3到9",E83="稀有","9到12",E83="特殊","12")</f>
        <v>3到6</v>
      </c>
      <c r="L83" s="9" t="s">
        <v>304</v>
      </c>
      <c r="M83" s="9" t="str" cm="1">
        <f t="array" ref="M83">INDEX($M$35:$M$66,MATCH(A83-10000,$A$35:$A$66),FALSE)</f>
        <v>移去2个减法护盾</v>
      </c>
      <c r="N83" s="9" t="str" cm="1">
        <f t="array" ref="N83">_xlfn.IFS(C83="禁物牌","res://icon/禁物牌图标.png",C83="效果牌","res://icon/效果牌图标.png",D83="加法","res://icon/加法卡牌图标.png",D83="减法","res://icon/减法卡牌图标.png",D83="乘法","res://icon/乘法卡牌图标.png",D83="除法","res://icon/除法卡牌图标.png")</f>
        <v>res://icon/效果牌图标.png</v>
      </c>
      <c r="O83" s="9"/>
      <c r="P83" s="9"/>
      <c r="Q83" s="9" t="s">
        <v>459</v>
      </c>
      <c r="R83" s="35"/>
    </row>
    <row r="84" spans="1:18" ht="20" customHeight="1" x14ac:dyDescent="0.3">
      <c r="A84" s="32">
        <f t="shared" si="0"/>
        <v>32201</v>
      </c>
      <c r="B84" s="9" t="str">
        <f t="shared" si="1"/>
        <v>减100</v>
      </c>
      <c r="C84" s="9" t="str" cm="1">
        <f t="array" ref="C84">_xlfn.IFS(MID(A84, LEN(A84)-4,1)="1","算法牌",MID(A84, LEN(A84)-4,1)="2","禁物牌",MID(A84, LEN(A84)-4,1)="3","效果牌")</f>
        <v>效果牌</v>
      </c>
      <c r="D84" s="9" t="str" cm="1">
        <f t="array" ref="D84">_xlfn.IFS(MID(A84, LEN(A84)-3,1)="1","加法",MID(A84, LEN(A84)-3,1)="2","减法",MID(A84, LEN(A84)-3,1)="3","乘法",MID(A84, LEN(A84)-3,1)= "4","除法",MID(A84, LEN(A84)-3,1)="5","特殊")</f>
        <v>减法</v>
      </c>
      <c r="E84" s="9" t="str" cm="1">
        <f t="array" ref="E84">_xlfn.IFS(MID(A84, LEN(A84)-2,1)="0","初始",MID(A84, LEN(A84)-2,1)="1","普通",MID(A84, LEN(A84)-2,1)="2","罕见",MID(A84, LEN(A84)-2,1)="3","稀有",MID(A84, LEN(A84)-2,1)="4","特殊")</f>
        <v>罕见</v>
      </c>
      <c r="F84" s="31">
        <f t="shared" si="2"/>
        <v>100</v>
      </c>
      <c r="G84" s="32" t="s">
        <v>308</v>
      </c>
      <c r="H84" s="9">
        <v>1</v>
      </c>
      <c r="I84" s="9" t="s">
        <v>305</v>
      </c>
      <c r="J84" s="9" t="s">
        <v>326</v>
      </c>
      <c r="K84" s="9" t="str" cm="1">
        <f t="array" ref="K84">_xlfn.IFS(E84="初始","1到6",E84="普通","3到6",E84="罕见","3到9",E84="稀有","9到12",E84="特殊","12")</f>
        <v>3到9</v>
      </c>
      <c r="L84" s="9" t="s">
        <v>304</v>
      </c>
      <c r="M84" s="9" t="str" cm="1">
        <f t="array" ref="M84">INDEX($M$35:$M$66,MATCH(A84-10000,$A$35:$A$66),FALSE)</f>
        <v>令数字-100</v>
      </c>
      <c r="N84" s="9" t="str" cm="1">
        <f t="array" ref="N84">_xlfn.IFS(C84="禁物牌","res://icon/禁物牌图标.png",C84="效果牌","res://icon/效果牌图标.png",D84="加法","res://icon/加法卡牌图标.png",D84="减法","res://icon/减法卡牌图标.png",D84="乘法","res://icon/乘法卡牌图标.png",D84="除法","res://icon/除法卡牌图标.png")</f>
        <v>res://icon/效果牌图标.png</v>
      </c>
      <c r="O84" s="9"/>
      <c r="P84" s="9"/>
      <c r="Q84" s="9"/>
      <c r="R84" s="35"/>
    </row>
    <row r="85" spans="1:18" ht="20" customHeight="1" x14ac:dyDescent="0.3">
      <c r="A85" s="32">
        <f t="shared" si="0"/>
        <v>32202</v>
      </c>
      <c r="B85" s="9" t="str">
        <f t="shared" si="1"/>
        <v>去乘法盾</v>
      </c>
      <c r="C85" s="9" t="str" cm="1">
        <f t="array" ref="C85">_xlfn.IFS(MID(A85, LEN(A85)-4,1)="1","算法牌",MID(A85, LEN(A85)-4,1)="2","禁物牌",MID(A85, LEN(A85)-4,1)="3","效果牌")</f>
        <v>效果牌</v>
      </c>
      <c r="D85" s="9" t="str" cm="1">
        <f t="array" ref="D85">_xlfn.IFS(MID(A85, LEN(A85)-3,1)="1","加法",MID(A85, LEN(A85)-3,1)="2","减法",MID(A85, LEN(A85)-3,1)="3","乘法",MID(A85, LEN(A85)-3,1)= "4","除法",MID(A85, LEN(A85)-3,1)="5","特殊")</f>
        <v>减法</v>
      </c>
      <c r="E85" s="9" t="str" cm="1">
        <f t="array" ref="E85">_xlfn.IFS(MID(A85, LEN(A85)-2,1)="0","初始",MID(A85, LEN(A85)-2,1)="1","普通",MID(A85, LEN(A85)-2,1)="2","罕见",MID(A85, LEN(A85)-2,1)="3","稀有",MID(A85, LEN(A85)-2,1)="4","特殊")</f>
        <v>罕见</v>
      </c>
      <c r="F85" s="31">
        <f t="shared" si="2"/>
        <v>0</v>
      </c>
      <c r="G85" s="32" t="s">
        <v>308</v>
      </c>
      <c r="H85" s="9">
        <v>1</v>
      </c>
      <c r="I85" s="9" t="s">
        <v>305</v>
      </c>
      <c r="J85" s="9" t="s">
        <v>326</v>
      </c>
      <c r="K85" s="9" t="str" cm="1">
        <f t="array" ref="K85">_xlfn.IFS(E85="初始","1到6",E85="普通","3到6",E85="罕见","3到9",E85="稀有","9到12",E85="特殊","12")</f>
        <v>3到9</v>
      </c>
      <c r="L85" s="9" t="s">
        <v>304</v>
      </c>
      <c r="M85" s="9" t="str" cm="1">
        <f t="array" ref="M85">INDEX($M$35:$M$66,MATCH(A85-10000,$A$35:$A$66),FALSE)</f>
        <v>移去一个乘法护盾，
打出效果牌的后一张牌也会触发这一效果</v>
      </c>
      <c r="N85" s="9" t="str" cm="1">
        <f t="array" ref="N85">_xlfn.IFS(C85="禁物牌","res://icon/禁物牌图标.png",C85="效果牌","res://icon/效果牌图标.png",D85="加法","res://icon/加法卡牌图标.png",D85="减法","res://icon/减法卡牌图标.png",D85="乘法","res://icon/乘法卡牌图标.png",D85="除法","res://icon/除法卡牌图标.png")</f>
        <v>res://icon/效果牌图标.png</v>
      </c>
      <c r="O85" s="9"/>
      <c r="P85" s="9"/>
      <c r="Q85" s="9" t="s">
        <v>464</v>
      </c>
      <c r="R85" s="35"/>
    </row>
    <row r="86" spans="1:18" ht="20" customHeight="1" x14ac:dyDescent="0.3">
      <c r="A86" s="32">
        <f t="shared" si="0"/>
        <v>32203</v>
      </c>
      <c r="B86" s="9" t="str">
        <f t="shared" si="1"/>
        <v>减负1</v>
      </c>
      <c r="C86" s="9" t="str" cm="1">
        <f t="array" ref="C86">_xlfn.IFS(MID(A86, LEN(A86)-4,1)="1","算法牌",MID(A86, LEN(A86)-4,1)="2","禁物牌",MID(A86, LEN(A86)-4,1)="3","效果牌")</f>
        <v>效果牌</v>
      </c>
      <c r="D86" s="9" t="str" cm="1">
        <f t="array" ref="D86">_xlfn.IFS(MID(A86, LEN(A86)-3,1)="1","加法",MID(A86, LEN(A86)-3,1)="2","减法",MID(A86, LEN(A86)-3,1)="3","乘法",MID(A86, LEN(A86)-3,1)= "4","除法",MID(A86, LEN(A86)-3,1)="5","特殊")</f>
        <v>减法</v>
      </c>
      <c r="E86" s="9" t="str" cm="1">
        <f t="array" ref="E86">_xlfn.IFS(MID(A86, LEN(A86)-2,1)="0","初始",MID(A86, LEN(A86)-2,1)="1","普通",MID(A86, LEN(A86)-2,1)="2","罕见",MID(A86, LEN(A86)-2,1)="3","稀有",MID(A86, LEN(A86)-2,1)="4","特殊")</f>
        <v>罕见</v>
      </c>
      <c r="F86" s="31">
        <f t="shared" si="2"/>
        <v>-1</v>
      </c>
      <c r="G86" s="32" t="s">
        <v>308</v>
      </c>
      <c r="H86" s="9">
        <v>1</v>
      </c>
      <c r="I86" s="9" t="s">
        <v>305</v>
      </c>
      <c r="J86" s="9" t="s">
        <v>326</v>
      </c>
      <c r="K86" s="9" t="str" cm="1">
        <f t="array" ref="K86">_xlfn.IFS(E86="初始","1到6",E86="普通","3到6",E86="罕见","3到9",E86="稀有","9到12",E86="特殊","12")</f>
        <v>3到9</v>
      </c>
      <c r="L86" s="9" t="s">
        <v>304</v>
      </c>
      <c r="M86" s="9" t="str" cm="1">
        <f t="array" ref="M86">INDEX($M$35:$M$66,MATCH(A86-10000,$A$35:$A$66),FALSE)</f>
        <v>令数字减负1</v>
      </c>
      <c r="N86" s="9" t="str" cm="1">
        <f t="array" ref="N86">_xlfn.IFS(C86="禁物牌","res://icon/禁物牌图标.png",C86="效果牌","res://icon/效果牌图标.png",D86="加法","res://icon/加法卡牌图标.png",D86="减法","res://icon/减法卡牌图标.png",D86="乘法","res://icon/乘法卡牌图标.png",D86="除法","res://icon/除法卡牌图标.png")</f>
        <v>res://icon/效果牌图标.png</v>
      </c>
      <c r="O86" s="9"/>
      <c r="P86" s="9"/>
      <c r="Q86" s="9"/>
      <c r="R86" s="35"/>
    </row>
    <row r="87" spans="1:18" ht="20" customHeight="1" x14ac:dyDescent="0.3">
      <c r="A87" s="32">
        <f t="shared" si="0"/>
        <v>32301</v>
      </c>
      <c r="B87" s="9" t="str">
        <f t="shared" si="1"/>
        <v>去阵</v>
      </c>
      <c r="C87" s="9" t="str" cm="1">
        <f t="array" ref="C87">_xlfn.IFS(MID(A87, LEN(A87)-4,1)="1","算法牌",MID(A87, LEN(A87)-4,1)="2","禁物牌",MID(A87, LEN(A87)-4,1)="3","效果牌")</f>
        <v>效果牌</v>
      </c>
      <c r="D87" s="9" t="str" cm="1">
        <f t="array" ref="D87">_xlfn.IFS(MID(A87, LEN(A87)-3,1)="1","加法",MID(A87, LEN(A87)-3,1)="2","减法",MID(A87, LEN(A87)-3,1)="3","乘法",MID(A87, LEN(A87)-3,1)= "4","除法",MID(A87, LEN(A87)-3,1)="5","特殊")</f>
        <v>减法</v>
      </c>
      <c r="E87" s="9" t="str" cm="1">
        <f t="array" ref="E87">_xlfn.IFS(MID(A87, LEN(A87)-2,1)="0","初始",MID(A87, LEN(A87)-2,1)="1","普通",MID(A87, LEN(A87)-2,1)="2","罕见",MID(A87, LEN(A87)-2,1)="3","稀有",MID(A87, LEN(A87)-2,1)="4","特殊")</f>
        <v>稀有</v>
      </c>
      <c r="F87" s="31">
        <f t="shared" si="2"/>
        <v>0</v>
      </c>
      <c r="G87" s="32" t="s">
        <v>308</v>
      </c>
      <c r="H87" s="9">
        <v>1</v>
      </c>
      <c r="I87" s="9" t="s">
        <v>305</v>
      </c>
      <c r="J87" s="9" t="s">
        <v>326</v>
      </c>
      <c r="K87" s="9" t="str" cm="1">
        <f t="array" ref="K87">_xlfn.IFS(E87="初始","1到6",E87="普通","3到6",E87="罕见","3到9",E87="稀有","9到12",E87="特殊","12")</f>
        <v>9到12</v>
      </c>
      <c r="L87" s="9" t="s">
        <v>304</v>
      </c>
      <c r="M87" s="9" t="str" cm="1">
        <f t="array" ref="M87">INDEX($M$35:$M$66,MATCH(A87-10000,$A$35:$A$66),FALSE)</f>
        <v>移除一个随机法阵</v>
      </c>
      <c r="N87" s="9" t="str" cm="1">
        <f t="array" ref="N87">_xlfn.IFS(C87="禁物牌","res://icon/禁物牌图标.png",C87="效果牌","res://icon/效果牌图标.png",D87="加法","res://icon/加法卡牌图标.png",D87="减法","res://icon/减法卡牌图标.png",D87="乘法","res://icon/乘法卡牌图标.png",D87="除法","res://icon/除法卡牌图标.png")</f>
        <v>res://icon/效果牌图标.png</v>
      </c>
      <c r="O87" s="9"/>
      <c r="P87" s="9"/>
      <c r="Q87" s="9" t="s">
        <v>459</v>
      </c>
      <c r="R87" s="35"/>
    </row>
    <row r="88" spans="1:18" ht="20" customHeight="1" x14ac:dyDescent="0.3">
      <c r="A88" s="32">
        <f t="shared" si="0"/>
        <v>32302</v>
      </c>
      <c r="B88" s="9" t="str">
        <f t="shared" si="1"/>
        <v>狂轰滥炸</v>
      </c>
      <c r="C88" s="9" t="str" cm="1">
        <f t="array" ref="C88">_xlfn.IFS(MID(A88, LEN(A88)-4,1)="1","算法牌",MID(A88, LEN(A88)-4,1)="2","禁物牌",MID(A88, LEN(A88)-4,1)="3","效果牌")</f>
        <v>效果牌</v>
      </c>
      <c r="D88" s="9" t="str" cm="1">
        <f t="array" ref="D88">_xlfn.IFS(MID(A88, LEN(A88)-3,1)="1","加法",MID(A88, LEN(A88)-3,1)="2","减法",MID(A88, LEN(A88)-3,1)="3","乘法",MID(A88, LEN(A88)-3,1)= "4","除法",MID(A88, LEN(A88)-3,1)="5","特殊")</f>
        <v>减法</v>
      </c>
      <c r="E88" s="9" t="str" cm="1">
        <f t="array" ref="E88">_xlfn.IFS(MID(A88, LEN(A88)-2,1)="0","初始",MID(A88, LEN(A88)-2,1)="1","普通",MID(A88, LEN(A88)-2,1)="2","罕见",MID(A88, LEN(A88)-2,1)="3","稀有",MID(A88, LEN(A88)-2,1)="4","特殊")</f>
        <v>稀有</v>
      </c>
      <c r="F88" s="31">
        <f t="shared" si="2"/>
        <v>0</v>
      </c>
      <c r="G88" s="32" t="s">
        <v>308</v>
      </c>
      <c r="H88" s="9">
        <v>1</v>
      </c>
      <c r="I88" s="9" t="s">
        <v>309</v>
      </c>
      <c r="J88" s="9" t="s">
        <v>326</v>
      </c>
      <c r="K88" s="9" t="str" cm="1">
        <f t="array" ref="K88">_xlfn.IFS(E88="初始","1到6",E88="普通","3到6",E88="罕见","3到9",E88="稀有","9到12",E88="特殊","12")</f>
        <v>9到12</v>
      </c>
      <c r="L88" s="9" t="s">
        <v>304</v>
      </c>
      <c r="M88" s="9" t="str" cm="1">
        <f t="array" ref="M88">INDEX($M$35:$M$66,MATCH(A88-10000,$A$35:$A$66),FALSE)</f>
        <v>随机移除场上单位的护盾，重复四次</v>
      </c>
      <c r="N88" s="9" t="str" cm="1">
        <f t="array" ref="N88">_xlfn.IFS(C88="禁物牌","res://icon/禁物牌图标.png",C88="效果牌","res://icon/效果牌图标.png",D88="加法","res://icon/加法卡牌图标.png",D88="减法","res://icon/减法卡牌图标.png",D88="乘法","res://icon/乘法卡牌图标.png",D88="除法","res://icon/除法卡牌图标.png")</f>
        <v>res://icon/效果牌图标.png</v>
      </c>
      <c r="O88" s="9"/>
      <c r="P88" s="9"/>
      <c r="Q88" s="9" t="s">
        <v>463</v>
      </c>
      <c r="R88" s="35"/>
    </row>
    <row r="89" spans="1:18" ht="28" x14ac:dyDescent="0.3">
      <c r="A89" s="32">
        <f t="shared" si="0"/>
        <v>32303</v>
      </c>
      <c r="B89" s="9" t="str">
        <f t="shared" si="1"/>
        <v>抗性削除</v>
      </c>
      <c r="C89" s="9" t="str" cm="1">
        <f t="array" ref="C89">_xlfn.IFS(MID(A89, LEN(A89)-4,1)="1","算法牌",MID(A89, LEN(A89)-4,1)="2","禁物牌",MID(A89, LEN(A89)-4,1)="3","效果牌")</f>
        <v>效果牌</v>
      </c>
      <c r="D89" s="9" t="str" cm="1">
        <f t="array" ref="D89">_xlfn.IFS(MID(A89, LEN(A89)-3,1)="1","加法",MID(A89, LEN(A89)-3,1)="2","减法",MID(A89, LEN(A89)-3,1)="3","乘法",MID(A89, LEN(A89)-3,1)= "4","除法",MID(A89, LEN(A89)-3,1)="5","特殊")</f>
        <v>减法</v>
      </c>
      <c r="E89" s="9" t="str" cm="1">
        <f t="array" ref="E89">_xlfn.IFS(MID(A89, LEN(A89)-2,1)="0","初始",MID(A89, LEN(A89)-2,1)="1","普通",MID(A89, LEN(A89)-2,1)="2","罕见",MID(A89, LEN(A89)-2,1)="3","稀有",MID(A89, LEN(A89)-2,1)="4","特殊")</f>
        <v>稀有</v>
      </c>
      <c r="F89" s="31">
        <f t="shared" si="2"/>
        <v>0</v>
      </c>
      <c r="G89" s="32" t="s">
        <v>308</v>
      </c>
      <c r="H89" s="9">
        <v>1</v>
      </c>
      <c r="I89" s="9" t="s">
        <v>305</v>
      </c>
      <c r="J89" s="9" t="s">
        <v>326</v>
      </c>
      <c r="K89" s="9" t="str" cm="1">
        <f t="array" ref="K89">_xlfn.IFS(E89="初始","1到6",E89="普通","3到6",E89="罕见","3到9",E89="稀有","9到12",E89="特殊","12")</f>
        <v>9到12</v>
      </c>
      <c r="L89" s="9" t="s">
        <v>304</v>
      </c>
      <c r="M89" s="16" t="s">
        <v>367</v>
      </c>
      <c r="N89" s="9" t="str" cm="1">
        <f t="array" ref="N89">_xlfn.IFS(C89="禁物牌","res://icon/禁物牌图标.png",C89="效果牌","res://icon/效果牌图标.png",D89="加法","res://icon/加法卡牌图标.png",D89="减法","res://icon/减法卡牌图标.png",D89="乘法","res://icon/乘法卡牌图标.png",D89="除法","res://icon/除法卡牌图标.png")</f>
        <v>res://icon/效果牌图标.png</v>
      </c>
      <c r="O89" s="9"/>
      <c r="P89" s="9"/>
      <c r="Q89" s="9" t="s">
        <v>459</v>
      </c>
      <c r="R89" s="35"/>
    </row>
    <row r="90" spans="1:18" ht="20" customHeight="1" x14ac:dyDescent="0.3">
      <c r="A90" s="32">
        <f t="shared" si="0"/>
        <v>33101</v>
      </c>
      <c r="B90" s="9" t="str">
        <f t="shared" si="1"/>
        <v>双重出牌</v>
      </c>
      <c r="C90" s="9" t="str" cm="1">
        <f t="array" ref="C90">_xlfn.IFS(MID(A90, LEN(A90)-4,1)="1","算法牌",MID(A90, LEN(A90)-4,1)="2","禁物牌",MID(A90, LEN(A90)-4,1)="3","效果牌")</f>
        <v>效果牌</v>
      </c>
      <c r="D90" s="9" t="str" cm="1">
        <f t="array" ref="D90">_xlfn.IFS(MID(A90, LEN(A90)-3,1)="1","加法",MID(A90, LEN(A90)-3,1)="2","减法",MID(A90, LEN(A90)-3,1)="3","乘法",MID(A90, LEN(A90)-3,1)= "4","除法",MID(A90, LEN(A90)-3,1)="5","特殊")</f>
        <v>乘法</v>
      </c>
      <c r="E90" s="9" t="str" cm="1">
        <f t="array" ref="E90">_xlfn.IFS(MID(A90, LEN(A90)-2,1)="0","初始",MID(A90, LEN(A90)-2,1)="1","普通",MID(A90, LEN(A90)-2,1)="2","罕见",MID(A90, LEN(A90)-2,1)="3","稀有",MID(A90, LEN(A90)-2,1)="4","特殊")</f>
        <v>普通</v>
      </c>
      <c r="F90" s="31">
        <f t="shared" si="2"/>
        <v>0</v>
      </c>
      <c r="G90" s="32" t="s">
        <v>308</v>
      </c>
      <c r="H90" s="9">
        <v>1</v>
      </c>
      <c r="I90" s="9" t="s">
        <v>309</v>
      </c>
      <c r="J90" s="9" t="s">
        <v>326</v>
      </c>
      <c r="K90" s="9" t="str" cm="1">
        <f t="array" ref="K90">_xlfn.IFS(E90="初始","1到6",E90="普通","3到6",E90="罕见","3到9",E90="稀有","9到12",E90="特殊","12")</f>
        <v>3到6</v>
      </c>
      <c r="L90" s="9" t="s">
        <v>304</v>
      </c>
      <c r="M90" s="9" t="str" cm="1">
        <f t="array" ref="M90">INDEX($M$35:$M$66,MATCH(A90-10000,$A$35:$A$66),FALSE)</f>
        <v>本关下一张牌打出后重新额外触发一次</v>
      </c>
      <c r="N90" s="9" t="str" cm="1">
        <f t="array" ref="N90">_xlfn.IFS(C90="禁物牌","res://icon/禁物牌图标.png",C90="效果牌","res://icon/效果牌图标.png",D90="加法","res://icon/加法卡牌图标.png",D90="减法","res://icon/减法卡牌图标.png",D90="乘法","res://icon/乘法卡牌图标.png",D90="除法","res://icon/除法卡牌图标.png")</f>
        <v>res://icon/效果牌图标.png</v>
      </c>
      <c r="O90" s="9"/>
      <c r="P90" s="9"/>
      <c r="Q90" s="9" t="s">
        <v>459</v>
      </c>
      <c r="R90" s="35"/>
    </row>
    <row r="91" spans="1:18" ht="20" customHeight="1" x14ac:dyDescent="0.3">
      <c r="A91" s="32">
        <f t="shared" si="0"/>
        <v>33102</v>
      </c>
      <c r="B91" s="9" t="str">
        <f>B59</f>
        <v>同花</v>
      </c>
      <c r="C91" s="9" t="str" cm="1">
        <f t="array" ref="C91">_xlfn.IFS(MID(A91, LEN(A91)-4,1)="1","算法牌",MID(A91, LEN(A91)-4,1)="2","禁物牌",MID(A91, LEN(A91)-4,1)="3","效果牌")</f>
        <v>效果牌</v>
      </c>
      <c r="D91" s="9" t="str" cm="1">
        <f t="array" ref="D91">_xlfn.IFS(MID(A91, LEN(A91)-3,1)="1","加法",MID(A91, LEN(A91)-3,1)="2","减法",MID(A91, LEN(A91)-3,1)="3","乘法",MID(A91, LEN(A91)-3,1)= "4","除法",MID(A91, LEN(A91)-3,1)="5","特殊")</f>
        <v>乘法</v>
      </c>
      <c r="E91" s="9" t="str" cm="1">
        <f t="array" ref="E91">_xlfn.IFS(MID(A91, LEN(A91)-2,1)="0","初始",MID(A91, LEN(A91)-2,1)="1","普通",MID(A91, LEN(A91)-2,1)="2","罕见",MID(A91, LEN(A91)-2,1)="3","稀有",MID(A91, LEN(A91)-2,1)="4","特殊")</f>
        <v>普通</v>
      </c>
      <c r="F91" s="31">
        <f t="shared" si="2"/>
        <v>0</v>
      </c>
      <c r="G91" s="32" t="s">
        <v>308</v>
      </c>
      <c r="H91" s="9">
        <v>1</v>
      </c>
      <c r="I91" s="9" t="s">
        <v>309</v>
      </c>
      <c r="J91" s="9" t="s">
        <v>326</v>
      </c>
      <c r="K91" s="9" t="str" cm="1">
        <f t="array" ref="K91">_xlfn.IFS(E91="初始","1到6",E91="普通","3到6",E91="罕见","3到9",E91="稀有","9到12",E91="特殊","12")</f>
        <v>3到6</v>
      </c>
      <c r="L91" s="9" t="s">
        <v>304</v>
      </c>
      <c r="M91" s="9" t="str" cm="1">
        <f t="array" ref="M91">INDEX($M$35:$M$66,MATCH(A91-10000,$A$35:$A$66),FALSE)</f>
        <v>剩余手牌均为算法牌且为同一种类时打出当前所有手牌的复制品</v>
      </c>
      <c r="N91" s="9" t="str" cm="1">
        <f t="array" ref="N91">_xlfn.IFS(C91="禁物牌","res://icon/禁物牌图标.png",C91="效果牌","res://icon/效果牌图标.png",D91="加法","res://icon/加法卡牌图标.png",D91="减法","res://icon/减法卡牌图标.png",D91="乘法","res://icon/乘法卡牌图标.png",D91="除法","res://icon/除法卡牌图标.png")</f>
        <v>res://icon/效果牌图标.png</v>
      </c>
      <c r="O91" s="9"/>
      <c r="P91" s="9"/>
      <c r="Q91" s="9" t="s">
        <v>465</v>
      </c>
      <c r="R91" s="35"/>
    </row>
    <row r="92" spans="1:18" ht="20" customHeight="1" x14ac:dyDescent="0.3">
      <c r="A92" s="32">
        <f t="shared" si="0"/>
        <v>33201</v>
      </c>
      <c r="B92" s="9" t="str">
        <f t="shared" si="1"/>
        <v>翻大倍</v>
      </c>
      <c r="C92" s="9" t="str" cm="1">
        <f t="array" ref="C92">_xlfn.IFS(MID(A92, LEN(A92)-4,1)="1","算法牌",MID(A92, LEN(A92)-4,1)="2","禁物牌",MID(A92, LEN(A92)-4,1)="3","效果牌")</f>
        <v>效果牌</v>
      </c>
      <c r="D92" s="9" t="str" cm="1">
        <f t="array" ref="D92">_xlfn.IFS(MID(A92, LEN(A92)-3,1)="1","加法",MID(A92, LEN(A92)-3,1)="2","减法",MID(A92, LEN(A92)-3,1)="3","乘法",MID(A92, LEN(A92)-3,1)= "4","除法",MID(A92, LEN(A92)-3,1)="5","特殊")</f>
        <v>乘法</v>
      </c>
      <c r="E92" s="9" t="str" cm="1">
        <f t="array" ref="E92">_xlfn.IFS(MID(A92, LEN(A92)-2,1)="0","初始",MID(A92, LEN(A92)-2,1)="1","普通",MID(A92, LEN(A92)-2,1)="2","罕见",MID(A92, LEN(A92)-2,1)="3","稀有",MID(A92, LEN(A92)-2,1)="4","特殊")</f>
        <v>罕见</v>
      </c>
      <c r="F92" s="31">
        <f t="shared" si="2"/>
        <v>2</v>
      </c>
      <c r="G92" s="32" t="s">
        <v>308</v>
      </c>
      <c r="H92" s="9">
        <v>1</v>
      </c>
      <c r="I92" s="9" t="s">
        <v>305</v>
      </c>
      <c r="J92" s="9" t="s">
        <v>326</v>
      </c>
      <c r="K92" s="9" t="str" cm="1">
        <f t="array" ref="K92">_xlfn.IFS(E92="初始","1到6",E92="普通","3到6",E92="罕见","3到9",E92="稀有","9到12",E92="特殊","12")</f>
        <v>3到9</v>
      </c>
      <c r="L92" s="9" t="s">
        <v>304</v>
      </c>
      <c r="M92" s="9" t="str" cm="1">
        <f t="array" ref="M92">INDEX($M$35:$M$66,MATCH(A92-10000,$A$35:$A$66),FALSE)</f>
        <v>令数字乘2</v>
      </c>
      <c r="N92" s="9" t="str" cm="1">
        <f t="array" ref="N92">_xlfn.IFS(C92="禁物牌","res://icon/禁物牌图标.png",C92="效果牌","res://icon/效果牌图标.png",D92="加法","res://icon/加法卡牌图标.png",D92="减法","res://icon/减法卡牌图标.png",D92="乘法","res://icon/乘法卡牌图标.png",D92="除法","res://icon/除法卡牌图标.png")</f>
        <v>res://icon/效果牌图标.png</v>
      </c>
      <c r="O92" s="9"/>
      <c r="P92" s="9"/>
      <c r="Q92" s="9"/>
      <c r="R92" s="35"/>
    </row>
    <row r="93" spans="1:18" ht="27.5" customHeight="1" x14ac:dyDescent="0.3">
      <c r="A93" s="32">
        <f t="shared" si="0"/>
        <v>33202</v>
      </c>
      <c r="B93" s="9" t="str">
        <f t="shared" si="1"/>
        <v>翻翻大倍</v>
      </c>
      <c r="C93" s="9" t="str" cm="1">
        <f t="array" ref="C93">_xlfn.IFS(MID(A93, LEN(A93)-4,1)="1","算法牌",MID(A93, LEN(A93)-4,1)="2","禁物牌",MID(A93, LEN(A93)-4,1)="3","效果牌")</f>
        <v>效果牌</v>
      </c>
      <c r="D93" s="9" t="str" cm="1">
        <f t="array" ref="D93">_xlfn.IFS(MID(A93, LEN(A93)-3,1)="1","加法",MID(A93, LEN(A93)-3,1)="2","减法",MID(A93, LEN(A93)-3,1)="3","乘法",MID(A93, LEN(A93)-3,1)= "4","除法",MID(A93, LEN(A93)-3,1)="5","特殊")</f>
        <v>乘法</v>
      </c>
      <c r="E93" s="9" t="str" cm="1">
        <f t="array" ref="E93">_xlfn.IFS(MID(A93, LEN(A93)-2,1)="0","初始",MID(A93, LEN(A93)-2,1)="1","普通",MID(A93, LEN(A93)-2,1)="2","罕见",MID(A93, LEN(A93)-2,1)="3","稀有",MID(A93, LEN(A93)-2,1)="4","特殊")</f>
        <v>罕见</v>
      </c>
      <c r="F93" s="31">
        <f t="shared" si="2"/>
        <v>2</v>
      </c>
      <c r="G93" s="32" t="s">
        <v>308</v>
      </c>
      <c r="H93" s="9">
        <v>1</v>
      </c>
      <c r="I93" s="9" t="s">
        <v>305</v>
      </c>
      <c r="J93" s="9" t="s">
        <v>326</v>
      </c>
      <c r="K93" s="9" t="str" cm="1">
        <f t="array" ref="K93">_xlfn.IFS(E93="初始","1到6",E93="普通","3到6",E93="罕见","3到9",E93="稀有","9到12",E93="特殊","12")</f>
        <v>3到9</v>
      </c>
      <c r="L93" s="9" t="s">
        <v>304</v>
      </c>
      <c r="M93" s="9" t="str" cm="1">
        <f t="array" ref="M93">INDEX($M$35:$M$66,MATCH(A93-10000,$A$35:$A$66),FALSE)</f>
        <v>不掉落，由两张翻大倍合成。
令目标乘2，令当前回合可出牌次数乘2</v>
      </c>
      <c r="N93" s="9" t="str" cm="1">
        <f t="array" ref="N93">_xlfn.IFS(C93="禁物牌","res://icon/禁物牌图标.png",C93="效果牌","res://icon/效果牌图标.png",D93="加法","res://icon/加法卡牌图标.png",D93="减法","res://icon/减法卡牌图标.png",D93="乘法","res://icon/乘法卡牌图标.png",D93="除法","res://icon/除法卡牌图标.png")</f>
        <v>res://icon/效果牌图标.png</v>
      </c>
      <c r="O93" s="9"/>
      <c r="P93" s="9"/>
      <c r="Q93" s="9" t="s">
        <v>466</v>
      </c>
      <c r="R93" s="35"/>
    </row>
    <row r="94" spans="1:18" ht="20" customHeight="1" x14ac:dyDescent="0.3">
      <c r="A94" s="32">
        <f t="shared" si="0"/>
        <v>33203</v>
      </c>
      <c r="B94" s="9" t="str">
        <f t="shared" si="1"/>
        <v>翻翻翻大倍</v>
      </c>
      <c r="C94" s="9" t="str" cm="1">
        <f t="array" ref="C94">_xlfn.IFS(MID(A94, LEN(A94)-4,1)="1","算法牌",MID(A94, LEN(A94)-4,1)="2","禁物牌",MID(A94, LEN(A94)-4,1)="3","效果牌")</f>
        <v>效果牌</v>
      </c>
      <c r="D94" s="9" t="str" cm="1">
        <f t="array" ref="D94">_xlfn.IFS(MID(A94, LEN(A94)-3,1)="1","加法",MID(A94, LEN(A94)-3,1)="2","减法",MID(A94, LEN(A94)-3,1)="3","乘法",MID(A94, LEN(A94)-3,1)= "4","除法",MID(A94, LEN(A94)-3,1)="5","特殊")</f>
        <v>乘法</v>
      </c>
      <c r="E94" s="9" t="str" cm="1">
        <f t="array" ref="E94">_xlfn.IFS(MID(A94, LEN(A94)-2,1)="0","初始",MID(A94, LEN(A94)-2,1)="1","普通",MID(A94, LEN(A94)-2,1)="2","罕见",MID(A94, LEN(A94)-2,1)="3","稀有",MID(A94, LEN(A94)-2,1)="4","特殊")</f>
        <v>罕见</v>
      </c>
      <c r="F94" s="31">
        <f t="shared" si="2"/>
        <v>4</v>
      </c>
      <c r="G94" s="32" t="s">
        <v>308</v>
      </c>
      <c r="H94" s="9">
        <v>1</v>
      </c>
      <c r="I94" s="9" t="s">
        <v>305</v>
      </c>
      <c r="J94" s="9" t="s">
        <v>326</v>
      </c>
      <c r="K94" s="9" t="str" cm="1">
        <f t="array" ref="K94">_xlfn.IFS(E94="初始","1到6",E94="普通","3到6",E94="罕见","3到9",E94="稀有","9到12",E94="特殊","12")</f>
        <v>3到9</v>
      </c>
      <c r="L94" s="9" t="s">
        <v>304</v>
      </c>
      <c r="M94" s="9" t="str" cm="1">
        <f t="array" ref="M94">INDEX($M$35:$M$66,MATCH(A94-10000,$A$35:$A$66),FALSE)</f>
        <v>不掉落，由两张翻翻大倍合成。
令目标乘4，令每回合可出牌次数乘2，每回合多抽6张牌</v>
      </c>
      <c r="N94" s="9" t="str" cm="1">
        <f t="array" ref="N94">_xlfn.IFS(C94="禁物牌","res://icon/禁物牌图标.png",C94="效果牌","res://icon/效果牌图标.png",D94="加法","res://icon/加法卡牌图标.png",D94="减法","res://icon/减法卡牌图标.png",D94="乘法","res://icon/乘法卡牌图标.png",D94="除法","res://icon/除法卡牌图标.png")</f>
        <v>res://icon/效果牌图标.png</v>
      </c>
      <c r="O94" s="9"/>
      <c r="P94" s="9"/>
      <c r="Q94" s="9" t="s">
        <v>459</v>
      </c>
      <c r="R94" s="35"/>
    </row>
    <row r="95" spans="1:18" ht="20" customHeight="1" x14ac:dyDescent="0.3">
      <c r="A95" s="32">
        <f t="shared" si="0"/>
        <v>33303</v>
      </c>
      <c r="B95" s="9" t="str">
        <f t="shared" si="1"/>
        <v>左脚踩右脚</v>
      </c>
      <c r="C95" s="9" t="str" cm="1">
        <f t="array" ref="C95">_xlfn.IFS(MID(A95, LEN(A95)-4,1)="1","算法牌",MID(A95, LEN(A95)-4,1)="2","禁物牌",MID(A95, LEN(A95)-4,1)="3","效果牌")</f>
        <v>效果牌</v>
      </c>
      <c r="D95" s="9" t="str" cm="1">
        <f t="array" ref="D95">_xlfn.IFS(MID(A95, LEN(A95)-3,1)="1","加法",MID(A95, LEN(A95)-3,1)="2","减法",MID(A95, LEN(A95)-3,1)="3","乘法",MID(A95, LEN(A95)-3,1)= "4","除法",MID(A95, LEN(A95)-3,1)="5","特殊")</f>
        <v>乘法</v>
      </c>
      <c r="E95" s="9" t="str" cm="1">
        <f t="array" ref="E95">_xlfn.IFS(MID(A95, LEN(A95)-2,1)="0","初始",MID(A95, LEN(A95)-2,1)="1","普通",MID(A95, LEN(A95)-2,1)="2","罕见",MID(A95, LEN(A95)-2,1)="3","稀有",MID(A95, LEN(A95)-2,1)="4","特殊")</f>
        <v>稀有</v>
      </c>
      <c r="F95" s="31">
        <f t="shared" si="2"/>
        <v>0</v>
      </c>
      <c r="G95" s="32" t="s">
        <v>308</v>
      </c>
      <c r="H95" s="9">
        <v>1</v>
      </c>
      <c r="I95" s="9" t="s">
        <v>309</v>
      </c>
      <c r="J95" s="9" t="s">
        <v>326</v>
      </c>
      <c r="K95" s="9" t="str" cm="1">
        <f t="array" ref="K95">_xlfn.IFS(E95="初始","1到6",E95="普通","3到6",E95="罕见","3到9",E95="稀有","9到12",E95="特殊","12")</f>
        <v>9到12</v>
      </c>
      <c r="L95" s="9" t="s">
        <v>304</v>
      </c>
      <c r="M95" s="9" t="str" cm="1">
        <f t="array" ref="M95">INDEX($M$35:$M$66,MATCH(A95-10000,$A$35:$A$66),FALSE)</f>
        <v>令所有敌数加上本数当前数值</v>
      </c>
      <c r="N95" s="9" t="str" cm="1">
        <f t="array" ref="N95">_xlfn.IFS(C95="禁物牌","res://icon/禁物牌图标.png",C95="效果牌","res://icon/效果牌图标.png",D95="加法","res://icon/加法卡牌图标.png",D95="减法","res://icon/减法卡牌图标.png",D95="乘法","res://icon/乘法卡牌图标.png",D95="除法","res://icon/除法卡牌图标.png")</f>
        <v>res://icon/效果牌图标.png</v>
      </c>
      <c r="O95" s="9"/>
      <c r="P95" s="9"/>
      <c r="Q95" s="9" t="s">
        <v>467</v>
      </c>
      <c r="R95" s="35"/>
    </row>
    <row r="96" spans="1:18" ht="20" customHeight="1" x14ac:dyDescent="0.3">
      <c r="A96" s="32">
        <f t="shared" si="0"/>
        <v>34101</v>
      </c>
      <c r="B96" s="9" t="str">
        <f t="shared" si="1"/>
        <v>回收</v>
      </c>
      <c r="C96" s="9" t="str" cm="1">
        <f t="array" ref="C96">_xlfn.IFS(MID(A96, LEN(A96)-4,1)="1","算法牌",MID(A96, LEN(A96)-4,1)="2","禁物牌",MID(A96, LEN(A96)-4,1)="3","效果牌")</f>
        <v>效果牌</v>
      </c>
      <c r="D96" s="9" t="str" cm="1">
        <f t="array" ref="D96">_xlfn.IFS(MID(A96, LEN(A96)-3,1)="1","加法",MID(A96, LEN(A96)-3,1)="2","减法",MID(A96, LEN(A96)-3,1)="3","乘法",MID(A96, LEN(A96)-3,1)= "4","除法",MID(A96, LEN(A96)-3,1)="5","特殊")</f>
        <v>除法</v>
      </c>
      <c r="E96" s="9" t="str" cm="1">
        <f t="array" ref="E96">_xlfn.IFS(MID(A96, LEN(A96)-2,1)="0","初始",MID(A96, LEN(A96)-2,1)="1","普通",MID(A96, LEN(A96)-2,1)="2","罕见",MID(A96, LEN(A96)-2,1)="3","稀有",MID(A96, LEN(A96)-2,1)="4","特殊")</f>
        <v>普通</v>
      </c>
      <c r="F96" s="31">
        <f t="shared" si="2"/>
        <v>0</v>
      </c>
      <c r="G96" s="32" t="s">
        <v>308</v>
      </c>
      <c r="H96" s="9">
        <v>1</v>
      </c>
      <c r="I96" s="9" t="s">
        <v>309</v>
      </c>
      <c r="J96" s="9" t="s">
        <v>326</v>
      </c>
      <c r="K96" s="9" t="str" cm="1">
        <f t="array" ref="K96">_xlfn.IFS(E96="初始","1到6",E96="普通","3到6",E96="罕见","3到9",E96="稀有","9到12",E96="特殊","12")</f>
        <v>3到6</v>
      </c>
      <c r="L96" s="9" t="s">
        <v>304</v>
      </c>
      <c r="M96" s="9" t="str" cm="1">
        <f t="array" ref="M96">INDEX($M$35:$M$66,MATCH(A96-10000,$A$35:$A$66),FALSE)</f>
        <v>选择至多两张手牌，将其消去，获得消去手牌数的出牌次数</v>
      </c>
      <c r="N96" s="9" t="str" cm="1">
        <f t="array" ref="N96">_xlfn.IFS(C96="禁物牌","res://icon/禁物牌图标.png",C96="效果牌","res://icon/效果牌图标.png",D96="加法","res://icon/加法卡牌图标.png",D96="减法","res://icon/减法卡牌图标.png",D96="乘法","res://icon/乘法卡牌图标.png",D96="除法","res://icon/除法卡牌图标.png")</f>
        <v>res://icon/效果牌图标.png</v>
      </c>
      <c r="O96" s="9"/>
      <c r="P96" s="9"/>
      <c r="Q96" s="9" t="s">
        <v>468</v>
      </c>
      <c r="R96" s="35"/>
    </row>
    <row r="97" spans="1:18" ht="20" customHeight="1" x14ac:dyDescent="0.3">
      <c r="A97" s="32">
        <f t="shared" si="0"/>
        <v>34201</v>
      </c>
      <c r="B97" s="9" t="str">
        <f t="shared" si="1"/>
        <v>除负一</v>
      </c>
      <c r="C97" s="9" t="str" cm="1">
        <f t="array" ref="C97">_xlfn.IFS(MID(A97, LEN(A97)-4,1)="1","算法牌",MID(A97, LEN(A97)-4,1)="2","禁物牌",MID(A97, LEN(A97)-4,1)="3","效果牌")</f>
        <v>效果牌</v>
      </c>
      <c r="D97" s="9" t="str" cm="1">
        <f t="array" ref="D97">_xlfn.IFS(MID(A97, LEN(A97)-3,1)="1","加法",MID(A97, LEN(A97)-3,1)="2","减法",MID(A97, LEN(A97)-3,1)="3","乘法",MID(A97, LEN(A97)-3,1)= "4","除法",MID(A97, LEN(A97)-3,1)="5","特殊")</f>
        <v>除法</v>
      </c>
      <c r="E97" s="9" t="str" cm="1">
        <f t="array" ref="E97">_xlfn.IFS(MID(A97, LEN(A97)-2,1)="0","初始",MID(A97, LEN(A97)-2,1)="1","普通",MID(A97, LEN(A97)-2,1)="2","罕见",MID(A97, LEN(A97)-2,1)="3","稀有",MID(A97, LEN(A97)-2,1)="4","特殊")</f>
        <v>罕见</v>
      </c>
      <c r="F97" s="31">
        <f t="shared" si="2"/>
        <v>-1</v>
      </c>
      <c r="G97" s="32" t="s">
        <v>308</v>
      </c>
      <c r="H97" s="9">
        <v>1</v>
      </c>
      <c r="I97" s="9" t="s">
        <v>305</v>
      </c>
      <c r="J97" s="9" t="s">
        <v>326</v>
      </c>
      <c r="K97" s="9" t="str" cm="1">
        <f t="array" ref="K97">_xlfn.IFS(E97="初始","1到6",E97="普通","3到6",E97="罕见","3到9",E97="稀有","9到12",E97="特殊","12")</f>
        <v>3到9</v>
      </c>
      <c r="L97" s="9" t="s">
        <v>304</v>
      </c>
      <c r="M97" s="9" t="str" cm="1">
        <f t="array" ref="M97">INDEX($M$35:$M$66,MATCH(A97-10000,$A$35:$A$66),FALSE)</f>
        <v>令数字除以负1</v>
      </c>
      <c r="N97" s="9" t="str" cm="1">
        <f t="array" ref="N97">_xlfn.IFS(C97="禁物牌","res://icon/禁物牌图标.png",C97="效果牌","res://icon/效果牌图标.png",D97="加法","res://icon/加法卡牌图标.png",D97="减法","res://icon/减法卡牌图标.png",D97="乘法","res://icon/乘法卡牌图标.png",D97="除法","res://icon/除法卡牌图标.png")</f>
        <v>res://icon/效果牌图标.png</v>
      </c>
      <c r="O97" s="9"/>
      <c r="P97" s="9"/>
      <c r="Q97" s="9"/>
      <c r="R97" s="35"/>
    </row>
    <row r="98" spans="1:18" ht="20" customHeight="1" x14ac:dyDescent="0.3">
      <c r="A98" s="32">
        <f t="shared" si="0"/>
        <v>34301</v>
      </c>
      <c r="B98" s="9" t="str">
        <f t="shared" si="1"/>
        <v>待订正</v>
      </c>
      <c r="C98" s="9" t="str" cm="1">
        <f t="array" ref="C98">_xlfn.IFS(MID(A98, LEN(A98)-4,1)="1","算法牌",MID(A98, LEN(A98)-4,1)="2","禁物牌",MID(A98, LEN(A98)-4,1)="3","效果牌")</f>
        <v>效果牌</v>
      </c>
      <c r="D98" s="9" t="str" cm="1">
        <f t="array" ref="D98">_xlfn.IFS(MID(A98, LEN(A98)-3,1)="1","加法",MID(A98, LEN(A98)-3,1)="2","减法",MID(A98, LEN(A98)-3,1)="3","乘法",MID(A98, LEN(A98)-3,1)= "4","除法",MID(A98, LEN(A98)-3,1)="5","特殊")</f>
        <v>除法</v>
      </c>
      <c r="E98" s="9" t="str" cm="1">
        <f t="array" ref="E98">_xlfn.IFS(MID(A98, LEN(A98)-2,1)="0","初始",MID(A98, LEN(A98)-2,1)="1","普通",MID(A98, LEN(A98)-2,1)="2","罕见",MID(A98, LEN(A98)-2,1)="3","稀有",MID(A98, LEN(A98)-2,1)="4","特殊")</f>
        <v>稀有</v>
      </c>
      <c r="F98" s="31">
        <f t="shared" si="2"/>
        <v>0</v>
      </c>
      <c r="G98" s="32" t="s">
        <v>308</v>
      </c>
      <c r="H98" s="9">
        <v>1</v>
      </c>
      <c r="I98" s="9" t="s">
        <v>309</v>
      </c>
      <c r="J98" s="9" t="s">
        <v>326</v>
      </c>
      <c r="K98" s="9" t="str" cm="1">
        <f t="array" ref="K98">_xlfn.IFS(E98="初始","1到6",E98="普通","3到6",E98="罕见","3到9",E98="稀有","9到12",E98="特殊","12")</f>
        <v>9到12</v>
      </c>
      <c r="L98" s="9" t="s">
        <v>304</v>
      </c>
      <c r="M98" s="9" t="str" cm="1">
        <f t="array" ref="M98">INDEX($M$35:$M$66,MATCH(A98-10000,$A$35:$A$66),FALSE)</f>
        <v>下一张牌打出后不会被消去</v>
      </c>
      <c r="N98" s="9" t="str" cm="1">
        <f t="array" ref="N98">_xlfn.IFS(C98="禁物牌","res://icon/禁物牌图标.png",C98="效果牌","res://icon/效果牌图标.png",D98="加法","res://icon/加法卡牌图标.png",D98="减法","res://icon/减法卡牌图标.png",D98="乘法","res://icon/乘法卡牌图标.png",D98="除法","res://icon/除法卡牌图标.png")</f>
        <v>res://icon/效果牌图标.png</v>
      </c>
      <c r="O98" s="9"/>
      <c r="P98" s="9"/>
      <c r="Q98" s="9" t="s">
        <v>459</v>
      </c>
      <c r="R98" s="35"/>
    </row>
    <row r="99" spans="1:18" ht="20" customHeight="1" x14ac:dyDescent="0.3">
      <c r="A99" s="32">
        <v>35401</v>
      </c>
      <c r="B99" s="9" t="s">
        <v>368</v>
      </c>
      <c r="C99" s="9" t="str" cm="1">
        <f t="array" ref="C99">_xlfn.IFS(MID(A99, LEN(A99)-4,1)="1","算法牌",MID(A99, LEN(A99)-4,1)="2","禁物牌",MID(A99, LEN(A99)-4,1)="3","效果牌")</f>
        <v>效果牌</v>
      </c>
      <c r="D99" s="9" t="str" cm="1">
        <f t="array" ref="D99">_xlfn.IFS(MID(A99, LEN(A99)-3,1)="1","加法",MID(A99, LEN(A99)-3,1)="2","减法",MID(A99, LEN(A99)-3,1)="3","乘法",MID(A99, LEN(A99)-3,1)= "4","除法",MID(A99, LEN(A99)-3,1)="5","特殊")</f>
        <v>特殊</v>
      </c>
      <c r="E99" s="9" t="str" cm="1">
        <f t="array" ref="E99">_xlfn.IFS(MID(A99, LEN(A99)-2,1)="0","初始",MID(A99, LEN(A99)-2,1)="1","普通",MID(A99, LEN(A99)-2,1)="2","罕见",MID(A99, LEN(A99)-2,1)="3","稀有",MID(A99, LEN(A99)-2,1)="4","特殊")</f>
        <v>特殊</v>
      </c>
      <c r="F99" s="31">
        <v>0</v>
      </c>
      <c r="G99" s="32" t="s">
        <v>308</v>
      </c>
      <c r="H99" s="9">
        <v>1</v>
      </c>
      <c r="I99" s="9" t="s">
        <v>305</v>
      </c>
      <c r="J99" s="9" t="s">
        <v>326</v>
      </c>
      <c r="K99" s="9" t="str" cm="1">
        <f t="array" ref="K99">_xlfn.IFS(E99="初始","1到6",E99="普通","3到6",E99="罕见","3到9",E99="稀有","9到12",E99="特殊","12")</f>
        <v>12</v>
      </c>
      <c r="L99" s="9" t="s">
        <v>304</v>
      </c>
      <c r="M99" s="9" t="s">
        <v>370</v>
      </c>
      <c r="N99" s="9" t="str" cm="1">
        <f t="array" ref="N99">_xlfn.IFS(C99="禁物牌","res://icon/禁物牌图标.png",C99="效果牌","res://icon/效果牌图标.png",D99="加法","res://icon/加法卡牌图标.png",D99="减法","res://icon/减法卡牌图标.png",D99="乘法","res://icon/乘法卡牌图标.png",D99="除法","res://icon/除法卡牌图标.png")</f>
        <v>res://icon/效果牌图标.png</v>
      </c>
      <c r="O99" s="9"/>
      <c r="P99" s="9"/>
      <c r="Q99" s="9" t="s">
        <v>469</v>
      </c>
      <c r="R99" s="35"/>
    </row>
    <row r="100" spans="1:18" ht="20" customHeight="1" x14ac:dyDescent="0.3">
      <c r="A100" s="32">
        <v>35402</v>
      </c>
      <c r="B100" s="9" t="s">
        <v>369</v>
      </c>
      <c r="C100" s="9" t="str" cm="1">
        <f t="array" ref="C100">_xlfn.IFS(MID(A100, LEN(A100)-4,1)="1","算法牌",MID(A100, LEN(A100)-4,1)="2","禁物牌",MID(A100, LEN(A100)-4,1)="3","效果牌")</f>
        <v>效果牌</v>
      </c>
      <c r="D100" s="9" t="str" cm="1">
        <f t="array" ref="D100">_xlfn.IFS(MID(A100, LEN(A100)-3,1)="1","加法",MID(A100, LEN(A100)-3,1)="2","减法",MID(A100, LEN(A100)-3,1)="3","乘法",MID(A100, LEN(A100)-3,1)= "4","除法",MID(A100, LEN(A100)-3,1)="5","特殊")</f>
        <v>特殊</v>
      </c>
      <c r="E100" s="9" t="str" cm="1">
        <f t="array" ref="E100">_xlfn.IFS(MID(A100, LEN(A100)-2,1)="0","初始",MID(A100, LEN(A100)-2,1)="1","普通",MID(A100, LEN(A100)-2,1)="2","罕见",MID(A100, LEN(A100)-2,1)="3","稀有",MID(A100, LEN(A100)-2,1)="4","特殊")</f>
        <v>特殊</v>
      </c>
      <c r="F100" s="31">
        <v>0</v>
      </c>
      <c r="G100" s="32" t="s">
        <v>308</v>
      </c>
      <c r="H100" s="9">
        <v>1</v>
      </c>
      <c r="I100" s="9" t="s">
        <v>309</v>
      </c>
      <c r="J100" s="9" t="s">
        <v>326</v>
      </c>
      <c r="K100" s="9" t="str" cm="1">
        <f t="array" ref="K100">_xlfn.IFS(E100="初始","1到6",E100="普通","3到6",E100="罕见","3到9",E100="稀有","9到12",E100="特殊","12")</f>
        <v>12</v>
      </c>
      <c r="L100" s="9" t="s">
        <v>304</v>
      </c>
      <c r="M100" s="9" t="s">
        <v>371</v>
      </c>
      <c r="N100" s="9" t="str" cm="1">
        <f t="array" ref="N100">_xlfn.IFS(C100="禁物牌","res://icon/禁物牌图标.png",C100="效果牌","res://icon/效果牌图标.png",D100="加法","res://icon/加法卡牌图标.png",D100="减法","res://icon/减法卡牌图标.png",D100="乘法","res://icon/乘法卡牌图标.png",D100="除法","res://icon/除法卡牌图标.png")</f>
        <v>res://icon/效果牌图标.png</v>
      </c>
      <c r="O100" s="9"/>
      <c r="P100" s="9"/>
      <c r="Q100" s="9" t="s">
        <v>470</v>
      </c>
      <c r="R100" s="35"/>
    </row>
    <row r="101" spans="1:18" ht="20" customHeight="1" x14ac:dyDescent="0.3">
      <c r="A101" s="32">
        <v>35403</v>
      </c>
      <c r="B101" s="9" t="s">
        <v>372</v>
      </c>
      <c r="C101" s="9" t="str" cm="1">
        <f t="array" ref="C101">_xlfn.IFS(MID(A101, LEN(A101)-4,1)="1","算法牌",MID(A101, LEN(A101)-4,1)="2","禁物牌",MID(A101, LEN(A101)-4,1)="3","效果牌")</f>
        <v>效果牌</v>
      </c>
      <c r="D101" s="9" t="str" cm="1">
        <f t="array" ref="D101">_xlfn.IFS(MID(A101, LEN(A101)-3,1)="1","加法",MID(A101, LEN(A101)-3,1)="2","减法",MID(A101, LEN(A101)-3,1)="3","乘法",MID(A101, LEN(A101)-3,1)= "4","除法",MID(A101, LEN(A101)-3,1)="5","特殊")</f>
        <v>特殊</v>
      </c>
      <c r="E101" s="9" t="str" cm="1">
        <f t="array" ref="E101">_xlfn.IFS(MID(A101, LEN(A101)-2,1)="0","初始",MID(A101, LEN(A101)-2,1)="1","普通",MID(A101, LEN(A101)-2,1)="2","罕见",MID(A101, LEN(A101)-2,1)="3","稀有",MID(A101, LEN(A101)-2,1)="4","特殊")</f>
        <v>特殊</v>
      </c>
      <c r="F101" s="31">
        <v>0</v>
      </c>
      <c r="G101" s="32" t="s">
        <v>308</v>
      </c>
      <c r="H101" s="9">
        <v>0</v>
      </c>
      <c r="I101" s="9" t="s">
        <v>309</v>
      </c>
      <c r="J101" s="9" t="s">
        <v>304</v>
      </c>
      <c r="K101" s="9" t="str" cm="1">
        <f t="array" ref="K101">_xlfn.IFS(E101="初始","1到6",E101="普通","3到6",E101="罕见","3到9",E101="稀有","9到12",E101="特殊","12")</f>
        <v>12</v>
      </c>
      <c r="L101" s="9" t="s">
        <v>304</v>
      </c>
      <c r="M101" s="9" t="s">
        <v>373</v>
      </c>
      <c r="N101" s="9" t="str" cm="1">
        <f t="array" ref="N101">_xlfn.IFS(C101="禁物牌","res://icon/禁物牌图标.png",C101="效果牌","res://icon/效果牌图标.png",D101="加法","res://icon/加法卡牌图标.png",D101="减法","res://icon/减法卡牌图标.png",D101="乘法","res://icon/乘法卡牌图标.png",D101="除法","res://icon/除法卡牌图标.png")</f>
        <v>res://icon/效果牌图标.png</v>
      </c>
      <c r="O101" s="9"/>
      <c r="P101" s="9"/>
      <c r="Q101" s="9" t="s">
        <v>512</v>
      </c>
      <c r="R101" s="35"/>
    </row>
    <row r="102" spans="1:18" ht="20" customHeight="1" x14ac:dyDescent="0.3">
      <c r="A102" s="32">
        <v>35404</v>
      </c>
      <c r="B102" s="9" t="s">
        <v>374</v>
      </c>
      <c r="C102" s="9" t="str" cm="1">
        <f t="array" ref="C102">_xlfn.IFS(MID(A102, LEN(A102)-4,1)="1","算法牌",MID(A102, LEN(A102)-4,1)="2","禁物牌",MID(A102, LEN(A102)-4,1)="3","效果牌")</f>
        <v>效果牌</v>
      </c>
      <c r="D102" s="9" t="str" cm="1">
        <f t="array" ref="D102">_xlfn.IFS(MID(A102, LEN(A102)-3,1)="1","加法",MID(A102, LEN(A102)-3,1)="2","减法",MID(A102, LEN(A102)-3,1)="3","乘法",MID(A102, LEN(A102)-3,1)= "4","除法",MID(A102, LEN(A102)-3,1)="5","特殊")</f>
        <v>特殊</v>
      </c>
      <c r="E102" s="9" t="str" cm="1">
        <f t="array" ref="E102">_xlfn.IFS(MID(A102, LEN(A102)-2,1)="0","初始",MID(A102, LEN(A102)-2,1)="1","普通",MID(A102, LEN(A102)-2,1)="2","罕见",MID(A102, LEN(A102)-2,1)="3","稀有",MID(A102, LEN(A102)-2,1)="4","特殊")</f>
        <v>特殊</v>
      </c>
      <c r="F102" s="31">
        <v>0</v>
      </c>
      <c r="G102" s="32" t="s">
        <v>308</v>
      </c>
      <c r="H102" s="9">
        <v>1</v>
      </c>
      <c r="I102" s="9" t="s">
        <v>309</v>
      </c>
      <c r="J102" s="9" t="s">
        <v>326</v>
      </c>
      <c r="K102" s="9" t="str" cm="1">
        <f t="array" ref="K102">_xlfn.IFS(E102="初始","1到6",E102="普通","3到6",E102="罕见","3到9",E102="稀有","9到12",E102="特殊","12")</f>
        <v>12</v>
      </c>
      <c r="L102" s="9" t="s">
        <v>304</v>
      </c>
      <c r="M102" s="9" t="s">
        <v>375</v>
      </c>
      <c r="N102" s="9" t="str" cm="1">
        <f t="array" ref="N102">_xlfn.IFS(C102="禁物牌","res://icon/禁物牌图标.png",C102="效果牌","res://icon/效果牌图标.png",D102="加法","res://icon/加法卡牌图标.png",D102="减法","res://icon/减法卡牌图标.png",D102="乘法","res://icon/乘法卡牌图标.png",D102="除法","res://icon/除法卡牌图标.png")</f>
        <v>res://icon/效果牌图标.png</v>
      </c>
      <c r="O102" s="9"/>
      <c r="P102" s="9"/>
      <c r="Q102" s="9" t="s">
        <v>459</v>
      </c>
      <c r="R102" s="35"/>
    </row>
    <row r="103" spans="1:18" ht="20" customHeight="1" x14ac:dyDescent="0.3">
      <c r="A103" s="32">
        <v>35405</v>
      </c>
      <c r="B103" s="9" t="s">
        <v>376</v>
      </c>
      <c r="C103" s="9" t="str" cm="1">
        <f t="array" ref="C103">_xlfn.IFS(MID(A103, LEN(A103)-4,1)="1","算法牌",MID(A103, LEN(A103)-4,1)="2","禁物牌",MID(A103, LEN(A103)-4,1)="3","效果牌")</f>
        <v>效果牌</v>
      </c>
      <c r="D103" s="9" t="str" cm="1">
        <f t="array" ref="D103">_xlfn.IFS(MID(A103, LEN(A103)-3,1)="1","加法",MID(A103, LEN(A103)-3,1)="2","减法",MID(A103, LEN(A103)-3,1)="3","乘法",MID(A103, LEN(A103)-3,1)= "4","除法",MID(A103, LEN(A103)-3,1)="5","特殊")</f>
        <v>特殊</v>
      </c>
      <c r="E103" s="9" t="str" cm="1">
        <f t="array" ref="E103">_xlfn.IFS(MID(A103, LEN(A103)-2,1)="0","初始",MID(A103, LEN(A103)-2,1)="1","普通",MID(A103, LEN(A103)-2,1)="2","罕见",MID(A103, LEN(A103)-2,1)="3","稀有",MID(A103, LEN(A103)-2,1)="4","特殊")</f>
        <v>特殊</v>
      </c>
      <c r="F103" s="31">
        <v>0</v>
      </c>
      <c r="G103" s="32" t="s">
        <v>308</v>
      </c>
      <c r="H103" s="9">
        <v>1</v>
      </c>
      <c r="I103" s="9" t="s">
        <v>305</v>
      </c>
      <c r="J103" s="9" t="s">
        <v>326</v>
      </c>
      <c r="K103" s="9" t="str" cm="1">
        <f t="array" ref="K103">_xlfn.IFS(E103="初始","1到6",E103="普通","3到6",E103="罕见","3到9",E103="稀有","9到12",E103="特殊","12")</f>
        <v>12</v>
      </c>
      <c r="L103" s="9" t="s">
        <v>304</v>
      </c>
      <c r="M103" s="9" t="s">
        <v>377</v>
      </c>
      <c r="N103" s="9" t="str" cm="1">
        <f t="array" ref="N103">_xlfn.IFS(C103="禁物牌","res://icon/禁物牌图标.png",C103="效果牌","res://icon/效果牌图标.png",D103="加法","res://icon/加法卡牌图标.png",D103="减法","res://icon/减法卡牌图标.png",D103="乘法","res://icon/乘法卡牌图标.png",D103="除法","res://icon/除法卡牌图标.png")</f>
        <v>res://icon/效果牌图标.png</v>
      </c>
      <c r="O103" s="9"/>
      <c r="P103" s="9"/>
      <c r="Q103" s="9" t="s">
        <v>459</v>
      </c>
      <c r="R103" s="35"/>
    </row>
    <row r="104" spans="1:18" ht="20" customHeight="1" x14ac:dyDescent="0.3">
      <c r="E104" s="9" t="e" cm="1">
        <f t="array" ref="E104">_xlfn.IFS(MID(A104, LEN(A104)-2,1)="0","初始",MID(A104, LEN(A104)-2,1)="1","普通",MID(A104, LEN(A104)-2,1)="2","罕见",MID(A104, LEN(A104)-2,1)="3","稀有",MID(A104, LEN(A104)-2,1)="4","特殊")</f>
        <v>#VALUE!</v>
      </c>
    </row>
  </sheetData>
  <autoFilter ref="A3:Q34" xr:uid="{1F9E89C7-E783-4CAF-AD19-941447DB9797}"/>
  <phoneticPr fontId="1" type="noConversion"/>
  <conditionalFormatting sqref="A4:R222">
    <cfRule type="expression" dxfId="15" priority="1">
      <formula>$E4="特殊"</formula>
    </cfRule>
    <cfRule type="expression" dxfId="14" priority="2">
      <formula>$E4="稀有"</formula>
    </cfRule>
    <cfRule type="expression" dxfId="13" priority="3">
      <formula>$E4="罕见"</formula>
    </cfRule>
    <cfRule type="expression" dxfId="12" priority="4">
      <formula>$E4="普通"</formula>
    </cfRule>
    <cfRule type="expression" dxfId="11" priority="5">
      <formula>$E4="初始"</formula>
    </cfRule>
  </conditionalFormatting>
  <dataValidations count="2">
    <dataValidation type="list" allowBlank="1" showInputMessage="1" showErrorMessage="1" sqref="J4:J1048576 L4:L1048576" xr:uid="{E25DB6CC-C347-417A-8029-EB6381B8079F}">
      <formula1>"是,否"</formula1>
    </dataValidation>
    <dataValidation type="list" allowBlank="1" showInputMessage="1" showErrorMessage="1" sqref="I4:I1048576" xr:uid="{0799CF8C-9D17-47C4-B196-721BEC6FD059}">
      <formula1>"指向型,非指向型"</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A88B-371F-43A4-A127-D63D37F81B14}">
  <dimension ref="A1:H40"/>
  <sheetViews>
    <sheetView topLeftCell="A25" zoomScale="115" zoomScaleNormal="115" workbookViewId="0">
      <selection activeCell="I11" sqref="I11"/>
    </sheetView>
  </sheetViews>
  <sheetFormatPr defaultRowHeight="14" x14ac:dyDescent="0.3"/>
  <cols>
    <col min="1" max="1" width="11.4140625" customWidth="1"/>
    <col min="2" max="2" width="12" bestFit="1" customWidth="1"/>
    <col min="3" max="3" width="10.75" style="52" bestFit="1" customWidth="1"/>
    <col min="4" max="4" width="8.33203125" bestFit="1" customWidth="1"/>
    <col min="5" max="5" width="10.75" bestFit="1" customWidth="1"/>
    <col min="6" max="6" width="6" bestFit="1" customWidth="1"/>
    <col min="7" max="7" width="54.33203125" customWidth="1"/>
    <col min="8" max="8" width="21.4140625" customWidth="1"/>
  </cols>
  <sheetData>
    <row r="1" spans="1:8" ht="17.5" x14ac:dyDescent="0.3">
      <c r="A1" s="26" t="s">
        <v>286</v>
      </c>
      <c r="B1" s="27" t="s">
        <v>535</v>
      </c>
      <c r="C1" s="27" t="s">
        <v>300</v>
      </c>
      <c r="D1" s="27" t="s">
        <v>289</v>
      </c>
      <c r="E1" s="27" t="s">
        <v>536</v>
      </c>
      <c r="F1" s="27" t="s">
        <v>175</v>
      </c>
      <c r="G1" s="27" t="s">
        <v>294</v>
      </c>
      <c r="H1" s="27" t="s">
        <v>539</v>
      </c>
    </row>
    <row r="2" spans="1:8" x14ac:dyDescent="0.3">
      <c r="A2" s="17" t="s">
        <v>526</v>
      </c>
      <c r="B2" s="17" t="s">
        <v>275</v>
      </c>
      <c r="C2" s="17" t="s">
        <v>301</v>
      </c>
      <c r="D2" s="17" t="s">
        <v>280</v>
      </c>
      <c r="E2" s="17" t="s">
        <v>537</v>
      </c>
      <c r="F2" s="17" t="s">
        <v>417</v>
      </c>
      <c r="G2" s="17" t="s">
        <v>285</v>
      </c>
      <c r="H2" s="17" t="s">
        <v>540</v>
      </c>
    </row>
    <row r="3" spans="1:8" x14ac:dyDescent="0.3">
      <c r="A3" s="17" t="s">
        <v>298</v>
      </c>
      <c r="B3" s="17" t="s">
        <v>299</v>
      </c>
      <c r="C3" s="17" t="s">
        <v>299</v>
      </c>
      <c r="D3" s="17" t="s">
        <v>299</v>
      </c>
      <c r="E3" s="17" t="s">
        <v>538</v>
      </c>
      <c r="F3" s="17" t="s">
        <v>299</v>
      </c>
      <c r="G3" s="17" t="s">
        <v>299</v>
      </c>
      <c r="H3" s="17" t="s">
        <v>299</v>
      </c>
    </row>
    <row r="4" spans="1:8" x14ac:dyDescent="0.3">
      <c r="A4" s="30">
        <v>21101</v>
      </c>
      <c r="B4" s="5" t="s">
        <v>64</v>
      </c>
      <c r="C4" s="52" t="str" cm="1">
        <f t="array" ref="C4">_xlfn.IFS(MID(A4, LEN(A4)-3,1)="1","加法",MID(A4, LEN(A4)-3,1)="2","减法",MID(A4, LEN(A4)-3,1)="3","乘法",MID(A4, LEN(A4)-3,1)= "4","除法",MID(A4, LEN(A4)-3,1)="5","特殊")</f>
        <v>加法</v>
      </c>
      <c r="D4" t="str" cm="1">
        <f t="array" ref="D4">_xlfn.IFS(MID(A4, LEN(A4)-2,1)="0","初始",MID(A4, LEN(A4)-2,1)="1","普通",MID(A4, LEN(A4)-2,1)="2","罕见",MID(A4, LEN(A4)-2,1)="3","稀有",MID(A4, LEN(A4)-2,1)="4","特殊")</f>
        <v>普通</v>
      </c>
      <c r="E4" t="s">
        <v>304</v>
      </c>
      <c r="F4" t="str" cm="1">
        <f t="array" ref="F4">_xlfn.IFS(D4="初始","1到3",D4="普通","1到6",D4="罕见","3到6",D4="稀有","6到9",D4="特殊","9")</f>
        <v>1到6</v>
      </c>
      <c r="G4" s="5" t="s">
        <v>340</v>
      </c>
      <c r="H4" s="51"/>
    </row>
    <row r="5" spans="1:8" x14ac:dyDescent="0.3">
      <c r="A5" s="30">
        <v>21102</v>
      </c>
      <c r="B5" s="5" t="s">
        <v>65</v>
      </c>
      <c r="C5" s="52" t="str" cm="1">
        <f t="array" ref="C5">_xlfn.IFS(MID(A5, LEN(A5)-3,1)="1","加法",MID(A5, LEN(A5)-3,1)="2","减法",MID(A5, LEN(A5)-3,1)="3","乘法",MID(A5, LEN(A5)-3,1)= "4","除法",MID(A5, LEN(A5)-3,1)="5","特殊")</f>
        <v>加法</v>
      </c>
      <c r="D5" t="str" cm="1">
        <f t="array" ref="D5">_xlfn.IFS(MID(A5, LEN(A5)-2,1)="0","初始",MID(A5, LEN(A5)-2,1)="1","普通",MID(A5, LEN(A5)-2,1)="2","罕见",MID(A5, LEN(A5)-2,1)="3","稀有",MID(A5, LEN(A5)-2,1)="4","特殊")</f>
        <v>普通</v>
      </c>
      <c r="E5" t="s">
        <v>304</v>
      </c>
      <c r="F5" t="str" cm="1">
        <f t="array" ref="F5">_xlfn.IFS(D5="初始","1到3",D5="普通","1到6",D5="罕见","3到6",D5="稀有","6到9",D5="特殊","9")</f>
        <v>1到6</v>
      </c>
      <c r="G5" s="5" t="s">
        <v>341</v>
      </c>
      <c r="H5" s="51"/>
    </row>
    <row r="6" spans="1:8" x14ac:dyDescent="0.3">
      <c r="A6" s="30">
        <v>21103</v>
      </c>
      <c r="B6" s="5" t="s">
        <v>67</v>
      </c>
      <c r="C6" s="52" t="str" cm="1">
        <f t="array" ref="C6">_xlfn.IFS(MID(A6, LEN(A6)-3,1)="1","加法",MID(A6, LEN(A6)-3,1)="2","减法",MID(A6, LEN(A6)-3,1)="3","乘法",MID(A6, LEN(A6)-3,1)= "4","除法",MID(A6, LEN(A6)-3,1)="5","特殊")</f>
        <v>加法</v>
      </c>
      <c r="D6" t="str" cm="1">
        <f t="array" ref="D6">_xlfn.IFS(MID(A6, LEN(A6)-2,1)="0","初始",MID(A6, LEN(A6)-2,1)="1","普通",MID(A6, LEN(A6)-2,1)="2","罕见",MID(A6, LEN(A6)-2,1)="3","稀有",MID(A6, LEN(A6)-2,1)="4","特殊")</f>
        <v>普通</v>
      </c>
      <c r="E6" t="s">
        <v>304</v>
      </c>
      <c r="F6" t="str" cm="1">
        <f t="array" ref="F6">_xlfn.IFS(D6="初始","1到3",D6="普通","1到6",D6="罕见","3到6",D6="稀有","6到9",D6="特殊","9")</f>
        <v>1到6</v>
      </c>
      <c r="G6" s="5" t="s">
        <v>342</v>
      </c>
      <c r="H6" s="51"/>
    </row>
    <row r="7" spans="1:8" x14ac:dyDescent="0.3">
      <c r="A7" s="30">
        <v>21104</v>
      </c>
      <c r="B7" s="5" t="s">
        <v>70</v>
      </c>
      <c r="C7" s="52" t="str" cm="1">
        <f t="array" ref="C7">_xlfn.IFS(MID(A7, LEN(A7)-3,1)="1","加法",MID(A7, LEN(A7)-3,1)="2","减法",MID(A7, LEN(A7)-3,1)="3","乘法",MID(A7, LEN(A7)-3,1)= "4","除法",MID(A7, LEN(A7)-3,1)="5","特殊")</f>
        <v>加法</v>
      </c>
      <c r="D7" t="str" cm="1">
        <f t="array" ref="D7">_xlfn.IFS(MID(A7, LEN(A7)-2,1)="0","初始",MID(A7, LEN(A7)-2,1)="1","普通",MID(A7, LEN(A7)-2,1)="2","罕见",MID(A7, LEN(A7)-2,1)="3","稀有",MID(A7, LEN(A7)-2,1)="4","特殊")</f>
        <v>普通</v>
      </c>
      <c r="E7" t="s">
        <v>304</v>
      </c>
      <c r="F7" t="str" cm="1">
        <f t="array" ref="F7">_xlfn.IFS(D7="初始","1到3",D7="普通","1到6",D7="罕见","3到6",D7="稀有","6到9",D7="特殊","9")</f>
        <v>1到6</v>
      </c>
      <c r="G7" s="5" t="s">
        <v>343</v>
      </c>
      <c r="H7" s="51"/>
    </row>
    <row r="8" spans="1:8" x14ac:dyDescent="0.3">
      <c r="A8" s="30">
        <v>21105</v>
      </c>
      <c r="B8" s="5" t="s">
        <v>78</v>
      </c>
      <c r="C8" s="52" t="str" cm="1">
        <f t="array" ref="C8">_xlfn.IFS(MID(A8, LEN(A8)-3,1)="1","加法",MID(A8, LEN(A8)-3,1)="2","减法",MID(A8, LEN(A8)-3,1)="3","乘法",MID(A8, LEN(A8)-3,1)= "4","除法",MID(A8, LEN(A8)-3,1)="5","特殊")</f>
        <v>加法</v>
      </c>
      <c r="D8" t="str" cm="1">
        <f t="array" ref="D8">_xlfn.IFS(MID(A8, LEN(A8)-2,1)="0","初始",MID(A8, LEN(A8)-2,1)="1","普通",MID(A8, LEN(A8)-2,1)="2","罕见",MID(A8, LEN(A8)-2,1)="3","稀有",MID(A8, LEN(A8)-2,1)="4","特殊")</f>
        <v>普通</v>
      </c>
      <c r="E8" t="s">
        <v>304</v>
      </c>
      <c r="F8" t="str" cm="1">
        <f t="array" ref="F8">_xlfn.IFS(D8="初始","1到3",D8="普通","1到6",D8="罕见","3到6",D8="稀有","6到9",D8="特殊","9")</f>
        <v>1到6</v>
      </c>
      <c r="G8" s="5" t="s">
        <v>344</v>
      </c>
      <c r="H8" s="51"/>
    </row>
    <row r="9" spans="1:8" x14ac:dyDescent="0.3">
      <c r="A9" s="30">
        <v>21106</v>
      </c>
      <c r="B9" s="5" t="s">
        <v>71</v>
      </c>
      <c r="C9" s="52" t="str" cm="1">
        <f t="array" ref="C9">_xlfn.IFS(MID(A9, LEN(A9)-3,1)="1","加法",MID(A9, LEN(A9)-3,1)="2","减法",MID(A9, LEN(A9)-3,1)="3","乘法",MID(A9, LEN(A9)-3,1)= "4","除法",MID(A9, LEN(A9)-3,1)="5","特殊")</f>
        <v>加法</v>
      </c>
      <c r="D9" t="str" cm="1">
        <f t="array" ref="D9">_xlfn.IFS(MID(A9, LEN(A9)-2,1)="0","初始",MID(A9, LEN(A9)-2,1)="1","普通",MID(A9, LEN(A9)-2,1)="2","罕见",MID(A9, LEN(A9)-2,1)="3","稀有",MID(A9, LEN(A9)-2,1)="4","特殊")</f>
        <v>普通</v>
      </c>
      <c r="E9" t="s">
        <v>304</v>
      </c>
      <c r="F9" t="str" cm="1">
        <f t="array" ref="F9">_xlfn.IFS(D9="初始","1到3",D9="普通","1到6",D9="罕见","3到6",D9="稀有","6到9",D9="特殊","9")</f>
        <v>1到6</v>
      </c>
      <c r="G9" s="5" t="s">
        <v>345</v>
      </c>
      <c r="H9" s="51"/>
    </row>
    <row r="10" spans="1:8" x14ac:dyDescent="0.3">
      <c r="A10" s="30">
        <v>21201</v>
      </c>
      <c r="B10" s="7" t="s">
        <v>72</v>
      </c>
      <c r="C10" s="52" t="str" cm="1">
        <f t="array" ref="C10">_xlfn.IFS(MID(A10, LEN(A10)-3,1)="1","加法",MID(A10, LEN(A10)-3,1)="2","减法",MID(A10, LEN(A10)-3,1)="3","乘法",MID(A10, LEN(A10)-3,1)= "4","除法",MID(A10, LEN(A10)-3,1)="5","特殊")</f>
        <v>加法</v>
      </c>
      <c r="D10" t="str" cm="1">
        <f t="array" ref="D10">_xlfn.IFS(MID(A10, LEN(A10)-2,1)="0","初始",MID(A10, LEN(A10)-2,1)="1","普通",MID(A10, LEN(A10)-2,1)="2","罕见",MID(A10, LEN(A10)-2,1)="3","稀有",MID(A10, LEN(A10)-2,1)="4","特殊")</f>
        <v>罕见</v>
      </c>
      <c r="E10" t="s">
        <v>304</v>
      </c>
      <c r="F10" t="str" cm="1">
        <f t="array" ref="F10">_xlfn.IFS(D10="初始","1到3",D10="普通","1到6",D10="罕见","3到6",D10="稀有","6到9",D10="特殊","9")</f>
        <v>3到6</v>
      </c>
      <c r="G10" s="7" t="s">
        <v>75</v>
      </c>
      <c r="H10" s="51"/>
    </row>
    <row r="11" spans="1:8" x14ac:dyDescent="0.3">
      <c r="A11" s="30">
        <v>21202</v>
      </c>
      <c r="B11" s="7" t="s">
        <v>76</v>
      </c>
      <c r="C11" s="52" t="str" cm="1">
        <f t="array" ref="C11">_xlfn.IFS(MID(A11, LEN(A11)-3,1)="1","加法",MID(A11, LEN(A11)-3,1)="2","减法",MID(A11, LEN(A11)-3,1)="3","乘法",MID(A11, LEN(A11)-3,1)= "4","除法",MID(A11, LEN(A11)-3,1)="5","特殊")</f>
        <v>加法</v>
      </c>
      <c r="D11" t="str" cm="1">
        <f t="array" ref="D11">_xlfn.IFS(MID(A11, LEN(A11)-2,1)="0","初始",MID(A11, LEN(A11)-2,1)="1","普通",MID(A11, LEN(A11)-2,1)="2","罕见",MID(A11, LEN(A11)-2,1)="3","稀有",MID(A11, LEN(A11)-2,1)="4","特殊")</f>
        <v>罕见</v>
      </c>
      <c r="E11" t="s">
        <v>304</v>
      </c>
      <c r="F11" t="str" cm="1">
        <f t="array" ref="F11">_xlfn.IFS(D11="初始","1到3",D11="普通","1到6",D11="罕见","3到6",D11="稀有","6到9",D11="特殊","9")</f>
        <v>3到6</v>
      </c>
      <c r="G11" s="7" t="s">
        <v>350</v>
      </c>
      <c r="H11" s="51"/>
    </row>
    <row r="12" spans="1:8" ht="28" x14ac:dyDescent="0.3">
      <c r="A12" s="30">
        <v>21203</v>
      </c>
      <c r="B12" s="7" t="s">
        <v>260</v>
      </c>
      <c r="C12" s="52" t="str" cm="1">
        <f t="array" ref="C12">_xlfn.IFS(MID(A12, LEN(A12)-3,1)="1","加法",MID(A12, LEN(A12)-3,1)="2","减法",MID(A12, LEN(A12)-3,1)="3","乘法",MID(A12, LEN(A12)-3,1)= "4","除法",MID(A12, LEN(A12)-3,1)="5","特殊")</f>
        <v>加法</v>
      </c>
      <c r="D12" t="str" cm="1">
        <f t="array" ref="D12">_xlfn.IFS(MID(A12, LEN(A12)-2,1)="0","初始",MID(A12, LEN(A12)-2,1)="1","普通",MID(A12, LEN(A12)-2,1)="2","罕见",MID(A12, LEN(A12)-2,1)="3","稀有",MID(A12, LEN(A12)-2,1)="4","特殊")</f>
        <v>罕见</v>
      </c>
      <c r="E12" t="s">
        <v>304</v>
      </c>
      <c r="F12" t="str" cm="1">
        <f t="array" ref="F12">_xlfn.IFS(D12="初始","1到3",D12="普通","1到6",D12="罕见","3到6",D12="稀有","6到9",D12="特殊","9")</f>
        <v>3到6</v>
      </c>
      <c r="G12" s="19" t="s">
        <v>349</v>
      </c>
      <c r="H12" s="51"/>
    </row>
    <row r="13" spans="1:8" x14ac:dyDescent="0.3">
      <c r="A13" s="30">
        <v>21301</v>
      </c>
      <c r="B13" s="4" t="s">
        <v>80</v>
      </c>
      <c r="C13" s="52" t="str" cm="1">
        <f t="array" ref="C13">_xlfn.IFS(MID(A13, LEN(A13)-3,1)="1","加法",MID(A13, LEN(A13)-3,1)="2","减法",MID(A13, LEN(A13)-3,1)="3","乘法",MID(A13, LEN(A13)-3,1)= "4","除法",MID(A13, LEN(A13)-3,1)="5","特殊")</f>
        <v>加法</v>
      </c>
      <c r="D13" t="str" cm="1">
        <f t="array" ref="D13">_xlfn.IFS(MID(A13, LEN(A13)-2,1)="0","初始",MID(A13, LEN(A13)-2,1)="1","普通",MID(A13, LEN(A13)-2,1)="2","罕见",MID(A13, LEN(A13)-2,1)="3","稀有",MID(A13, LEN(A13)-2,1)="4","特殊")</f>
        <v>稀有</v>
      </c>
      <c r="E13" t="s">
        <v>304</v>
      </c>
      <c r="F13" t="str" cm="1">
        <f t="array" ref="F13">_xlfn.IFS(D13="初始","1到3",D13="普通","1到6",D13="罕见","3到6",D13="稀有","6到9",D13="特殊","9")</f>
        <v>6到9</v>
      </c>
      <c r="G13" s="4" t="s">
        <v>348</v>
      </c>
      <c r="H13" s="51"/>
    </row>
    <row r="14" spans="1:8" x14ac:dyDescent="0.3">
      <c r="A14" s="30">
        <v>21302</v>
      </c>
      <c r="B14" s="4" t="s">
        <v>81</v>
      </c>
      <c r="C14" s="52" t="str" cm="1">
        <f t="array" ref="C14">_xlfn.IFS(MID(A14, LEN(A14)-3,1)="1","加法",MID(A14, LEN(A14)-3,1)="2","减法",MID(A14, LEN(A14)-3,1)="3","乘法",MID(A14, LEN(A14)-3,1)= "4","除法",MID(A14, LEN(A14)-3,1)="5","特殊")</f>
        <v>加法</v>
      </c>
      <c r="D14" t="str" cm="1">
        <f t="array" ref="D14">_xlfn.IFS(MID(A14, LEN(A14)-2,1)="0","初始",MID(A14, LEN(A14)-2,1)="1","普通",MID(A14, LEN(A14)-2,1)="2","罕见",MID(A14, LEN(A14)-2,1)="3","稀有",MID(A14, LEN(A14)-2,1)="4","特殊")</f>
        <v>稀有</v>
      </c>
      <c r="E14" t="s">
        <v>304</v>
      </c>
      <c r="F14" t="str" cm="1">
        <f t="array" ref="F14">_xlfn.IFS(D14="初始","1到3",D14="普通","1到6",D14="罕见","3到6",D14="稀有","6到9",D14="特殊","9")</f>
        <v>6到9</v>
      </c>
      <c r="G14" s="4" t="s">
        <v>347</v>
      </c>
      <c r="H14" s="51"/>
    </row>
    <row r="15" spans="1:8" x14ac:dyDescent="0.3">
      <c r="A15" s="30">
        <v>21303</v>
      </c>
      <c r="B15" s="4" t="s">
        <v>85</v>
      </c>
      <c r="C15" s="52" t="str" cm="1">
        <f t="array" ref="C15">_xlfn.IFS(MID(A15, LEN(A15)-3,1)="1","加法",MID(A15, LEN(A15)-3,1)="2","减法",MID(A15, LEN(A15)-3,1)="3","乘法",MID(A15, LEN(A15)-3,1)= "4","除法",MID(A15, LEN(A15)-3,1)="5","特殊")</f>
        <v>加法</v>
      </c>
      <c r="D15" t="str" cm="1">
        <f t="array" ref="D15">_xlfn.IFS(MID(A15, LEN(A15)-2,1)="0","初始",MID(A15, LEN(A15)-2,1)="1","普通",MID(A15, LEN(A15)-2,1)="2","罕见",MID(A15, LEN(A15)-2,1)="3","稀有",MID(A15, LEN(A15)-2,1)="4","特殊")</f>
        <v>稀有</v>
      </c>
      <c r="E15" t="s">
        <v>304</v>
      </c>
      <c r="F15" t="str" cm="1">
        <f t="array" ref="F15">_xlfn.IFS(D15="初始","1到3",D15="普通","1到6",D15="罕见","3到6",D15="稀有","6到9",D15="特殊","9")</f>
        <v>6到9</v>
      </c>
      <c r="G15" s="4" t="s">
        <v>346</v>
      </c>
      <c r="H15" s="51"/>
    </row>
    <row r="16" spans="1:8" x14ac:dyDescent="0.3">
      <c r="A16" s="30">
        <v>22101</v>
      </c>
      <c r="B16" s="5" t="s">
        <v>86</v>
      </c>
      <c r="C16" s="52" t="str" cm="1">
        <f t="array" ref="C16">_xlfn.IFS(MID(A16, LEN(A16)-3,1)="1","加法",MID(A16, LEN(A16)-3,1)="2","减法",MID(A16, LEN(A16)-3,1)="3","乘法",MID(A16, LEN(A16)-3,1)= "4","除法",MID(A16, LEN(A16)-3,1)="5","特殊")</f>
        <v>减法</v>
      </c>
      <c r="D16" t="str" cm="1">
        <f t="array" ref="D16">_xlfn.IFS(MID(A16, LEN(A16)-2,1)="0","初始",MID(A16, LEN(A16)-2,1)="1","普通",MID(A16, LEN(A16)-2,1)="2","罕见",MID(A16, LEN(A16)-2,1)="3","稀有",MID(A16, LEN(A16)-2,1)="4","特殊")</f>
        <v>普通</v>
      </c>
      <c r="E16" t="s">
        <v>304</v>
      </c>
      <c r="F16" t="str" cm="1">
        <f t="array" ref="F16">_xlfn.IFS(D16="初始","1到3",D16="普通","1到6",D16="罕见","3到6",D16="稀有","6到9",D16="特殊","9")</f>
        <v>1到6</v>
      </c>
      <c r="G16" s="5" t="s">
        <v>391</v>
      </c>
      <c r="H16" s="51"/>
    </row>
    <row r="17" spans="1:8" x14ac:dyDescent="0.3">
      <c r="A17" s="30">
        <v>22102</v>
      </c>
      <c r="B17" s="5" t="s">
        <v>88</v>
      </c>
      <c r="C17" s="52" t="str" cm="1">
        <f t="array" ref="C17">_xlfn.IFS(MID(A17, LEN(A17)-3,1)="1","加法",MID(A17, LEN(A17)-3,1)="2","减法",MID(A17, LEN(A17)-3,1)="3","乘法",MID(A17, LEN(A17)-3,1)= "4","除法",MID(A17, LEN(A17)-3,1)="5","特殊")</f>
        <v>减法</v>
      </c>
      <c r="D17" t="str" cm="1">
        <f t="array" ref="D17">_xlfn.IFS(MID(A17, LEN(A17)-2,1)="0","初始",MID(A17, LEN(A17)-2,1)="1","普通",MID(A17, LEN(A17)-2,1)="2","罕见",MID(A17, LEN(A17)-2,1)="3","稀有",MID(A17, LEN(A17)-2,1)="4","特殊")</f>
        <v>普通</v>
      </c>
      <c r="E17" t="s">
        <v>304</v>
      </c>
      <c r="F17" t="str" cm="1">
        <f t="array" ref="F17">_xlfn.IFS(D17="初始","1到3",D17="普通","1到6",D17="罕见","3到6",D17="稀有","6到9",D17="特殊","9")</f>
        <v>1到6</v>
      </c>
      <c r="G17" s="5" t="s">
        <v>351</v>
      </c>
      <c r="H17" s="51"/>
    </row>
    <row r="18" spans="1:8" x14ac:dyDescent="0.3">
      <c r="A18" s="30">
        <v>22103</v>
      </c>
      <c r="B18" s="5" t="s">
        <v>89</v>
      </c>
      <c r="C18" s="52" t="str" cm="1">
        <f t="array" ref="C18">_xlfn.IFS(MID(A18, LEN(A18)-3,1)="1","加法",MID(A18, LEN(A18)-3,1)="2","减法",MID(A18, LEN(A18)-3,1)="3","乘法",MID(A18, LEN(A18)-3,1)= "4","除法",MID(A18, LEN(A18)-3,1)="5","特殊")</f>
        <v>减法</v>
      </c>
      <c r="D18" t="str" cm="1">
        <f t="array" ref="D18">_xlfn.IFS(MID(A18, LEN(A18)-2,1)="0","初始",MID(A18, LEN(A18)-2,1)="1","普通",MID(A18, LEN(A18)-2,1)="2","罕见",MID(A18, LEN(A18)-2,1)="3","稀有",MID(A18, LEN(A18)-2,1)="4","特殊")</f>
        <v>普通</v>
      </c>
      <c r="E18" t="s">
        <v>304</v>
      </c>
      <c r="F18" t="str" cm="1">
        <f t="array" ref="F18">_xlfn.IFS(D18="初始","1到3",D18="普通","1到6",D18="罕见","3到6",D18="稀有","6到9",D18="特殊","9")</f>
        <v>1到6</v>
      </c>
      <c r="G18" s="5" t="s">
        <v>352</v>
      </c>
      <c r="H18" s="51"/>
    </row>
    <row r="19" spans="1:8" x14ac:dyDescent="0.3">
      <c r="A19" s="30">
        <v>22104</v>
      </c>
      <c r="B19" s="5" t="s">
        <v>91</v>
      </c>
      <c r="C19" s="52" t="str" cm="1">
        <f t="array" ref="C19">_xlfn.IFS(MID(A19, LEN(A19)-3,1)="1","加法",MID(A19, LEN(A19)-3,1)="2","减法",MID(A19, LEN(A19)-3,1)="3","乘法",MID(A19, LEN(A19)-3,1)= "4","除法",MID(A19, LEN(A19)-3,1)="5","特殊")</f>
        <v>减法</v>
      </c>
      <c r="D19" t="str" cm="1">
        <f t="array" ref="D19">_xlfn.IFS(MID(A19, LEN(A19)-2,1)="0","初始",MID(A19, LEN(A19)-2,1)="1","普通",MID(A19, LEN(A19)-2,1)="2","罕见",MID(A19, LEN(A19)-2,1)="3","稀有",MID(A19, LEN(A19)-2,1)="4","特殊")</f>
        <v>普通</v>
      </c>
      <c r="E19" t="s">
        <v>304</v>
      </c>
      <c r="F19" t="str" cm="1">
        <f t="array" ref="F19">_xlfn.IFS(D19="初始","1到3",D19="普通","1到6",D19="罕见","3到6",D19="稀有","6到9",D19="特殊","9")</f>
        <v>1到6</v>
      </c>
      <c r="G19" s="5" t="s">
        <v>392</v>
      </c>
      <c r="H19" s="51"/>
    </row>
    <row r="20" spans="1:8" x14ac:dyDescent="0.3">
      <c r="A20" s="30">
        <v>22105</v>
      </c>
      <c r="B20" s="5" t="s">
        <v>263</v>
      </c>
      <c r="C20" s="52" t="str" cm="1">
        <f t="array" ref="C20">_xlfn.IFS(MID(A20, LEN(A20)-3,1)="1","加法",MID(A20, LEN(A20)-3,1)="2","减法",MID(A20, LEN(A20)-3,1)="3","乘法",MID(A20, LEN(A20)-3,1)= "4","除法",MID(A20, LEN(A20)-3,1)="5","特殊")</f>
        <v>减法</v>
      </c>
      <c r="D20" t="str" cm="1">
        <f t="array" ref="D20">_xlfn.IFS(MID(A20, LEN(A20)-2,1)="0","初始",MID(A20, LEN(A20)-2,1)="1","普通",MID(A20, LEN(A20)-2,1)="2","罕见",MID(A20, LEN(A20)-2,1)="3","稀有",MID(A20, LEN(A20)-2,1)="4","特殊")</f>
        <v>普通</v>
      </c>
      <c r="E20" t="s">
        <v>304</v>
      </c>
      <c r="F20" t="str" cm="1">
        <f t="array" ref="F20">_xlfn.IFS(D20="初始","1到3",D20="普通","1到6",D20="罕见","3到6",D20="稀有","6到9",D20="特殊","9")</f>
        <v>1到6</v>
      </c>
      <c r="G20" s="5" t="s">
        <v>353</v>
      </c>
      <c r="H20" s="51"/>
    </row>
    <row r="21" spans="1:8" x14ac:dyDescent="0.3">
      <c r="A21" s="30">
        <v>22201</v>
      </c>
      <c r="B21" s="7" t="s">
        <v>96</v>
      </c>
      <c r="C21" s="52" t="str" cm="1">
        <f t="array" ref="C21">_xlfn.IFS(MID(A21, LEN(A21)-3,1)="1","加法",MID(A21, LEN(A21)-3,1)="2","减法",MID(A21, LEN(A21)-3,1)="3","乘法",MID(A21, LEN(A21)-3,1)= "4","除法",MID(A21, LEN(A21)-3,1)="5","特殊")</f>
        <v>减法</v>
      </c>
      <c r="D21" t="str" cm="1">
        <f t="array" ref="D21">_xlfn.IFS(MID(A21, LEN(A21)-2,1)="0","初始",MID(A21, LEN(A21)-2,1)="1","普通",MID(A21, LEN(A21)-2,1)="2","罕见",MID(A21, LEN(A21)-2,1)="3","稀有",MID(A21, LEN(A21)-2,1)="4","特殊")</f>
        <v>罕见</v>
      </c>
      <c r="E21" t="s">
        <v>304</v>
      </c>
      <c r="F21" t="str" cm="1">
        <f t="array" ref="F21">_xlfn.IFS(D21="初始","1到3",D21="普通","1到6",D21="罕见","3到6",D21="稀有","6到9",D21="特殊","9")</f>
        <v>3到6</v>
      </c>
      <c r="G21" s="7" t="s">
        <v>354</v>
      </c>
      <c r="H21" s="51"/>
    </row>
    <row r="22" spans="1:8" ht="28" x14ac:dyDescent="0.3">
      <c r="A22" s="30">
        <v>22202</v>
      </c>
      <c r="B22" s="7" t="s">
        <v>98</v>
      </c>
      <c r="C22" s="52" t="str" cm="1">
        <f t="array" ref="C22">_xlfn.IFS(MID(A22, LEN(A22)-3,1)="1","加法",MID(A22, LEN(A22)-3,1)="2","减法",MID(A22, LEN(A22)-3,1)="3","乘法",MID(A22, LEN(A22)-3,1)= "4","除法",MID(A22, LEN(A22)-3,1)="5","特殊")</f>
        <v>减法</v>
      </c>
      <c r="D22" t="str" cm="1">
        <f t="array" ref="D22">_xlfn.IFS(MID(A22, LEN(A22)-2,1)="0","初始",MID(A22, LEN(A22)-2,1)="1","普通",MID(A22, LEN(A22)-2,1)="2","罕见",MID(A22, LEN(A22)-2,1)="3","稀有",MID(A22, LEN(A22)-2,1)="4","特殊")</f>
        <v>罕见</v>
      </c>
      <c r="E22" t="s">
        <v>304</v>
      </c>
      <c r="F22" t="str" cm="1">
        <f t="array" ref="F22">_xlfn.IFS(D22="初始","1到3",D22="普通","1到6",D22="罕见","3到6",D22="稀有","6到9",D22="特殊","9")</f>
        <v>3到6</v>
      </c>
      <c r="G22" s="19" t="s">
        <v>355</v>
      </c>
      <c r="H22" s="51"/>
    </row>
    <row r="23" spans="1:8" x14ac:dyDescent="0.3">
      <c r="A23" s="30">
        <v>22203</v>
      </c>
      <c r="B23" s="7" t="s">
        <v>100</v>
      </c>
      <c r="C23" s="52" t="str" cm="1">
        <f t="array" ref="C23">_xlfn.IFS(MID(A23, LEN(A23)-3,1)="1","加法",MID(A23, LEN(A23)-3,1)="2","减法",MID(A23, LEN(A23)-3,1)="3","乘法",MID(A23, LEN(A23)-3,1)= "4","除法",MID(A23, LEN(A23)-3,1)="5","特殊")</f>
        <v>减法</v>
      </c>
      <c r="D23" t="str" cm="1">
        <f t="array" ref="D23">_xlfn.IFS(MID(A23, LEN(A23)-2,1)="0","初始",MID(A23, LEN(A23)-2,1)="1","普通",MID(A23, LEN(A23)-2,1)="2","罕见",MID(A23, LEN(A23)-2,1)="3","稀有",MID(A23, LEN(A23)-2,1)="4","特殊")</f>
        <v>罕见</v>
      </c>
      <c r="E23" t="s">
        <v>304</v>
      </c>
      <c r="F23" t="str" cm="1">
        <f t="array" ref="F23">_xlfn.IFS(D23="初始","1到3",D23="普通","1到6",D23="罕见","3到6",D23="稀有","6到9",D23="特殊","9")</f>
        <v>3到6</v>
      </c>
      <c r="G23" s="7" t="s">
        <v>393</v>
      </c>
      <c r="H23" s="51"/>
    </row>
    <row r="24" spans="1:8" x14ac:dyDescent="0.3">
      <c r="A24" s="30">
        <v>22301</v>
      </c>
      <c r="B24" s="4" t="s">
        <v>102</v>
      </c>
      <c r="C24" s="52" t="str" cm="1">
        <f t="array" ref="C24">_xlfn.IFS(MID(A24, LEN(A24)-3,1)="1","加法",MID(A24, LEN(A24)-3,1)="2","减法",MID(A24, LEN(A24)-3,1)="3","乘法",MID(A24, LEN(A24)-3,1)= "4","除法",MID(A24, LEN(A24)-3,1)="5","特殊")</f>
        <v>减法</v>
      </c>
      <c r="D24" t="str" cm="1">
        <f t="array" ref="D24">_xlfn.IFS(MID(A24, LEN(A24)-2,1)="0","初始",MID(A24, LEN(A24)-2,1)="1","普通",MID(A24, LEN(A24)-2,1)="2","罕见",MID(A24, LEN(A24)-2,1)="3","稀有",MID(A24, LEN(A24)-2,1)="4","特殊")</f>
        <v>稀有</v>
      </c>
      <c r="E24" t="s">
        <v>304</v>
      </c>
      <c r="F24" t="str" cm="1">
        <f t="array" ref="F24">_xlfn.IFS(D24="初始","1到3",D24="普通","1到6",D24="罕见","3到6",D24="稀有","6到9",D24="特殊","9")</f>
        <v>6到9</v>
      </c>
      <c r="G24" s="4" t="s">
        <v>103</v>
      </c>
      <c r="H24" s="51"/>
    </row>
    <row r="25" spans="1:8" x14ac:dyDescent="0.3">
      <c r="A25" s="30">
        <v>22302</v>
      </c>
      <c r="B25" s="4" t="s">
        <v>265</v>
      </c>
      <c r="C25" s="52" t="str" cm="1">
        <f t="array" ref="C25">_xlfn.IFS(MID(A25, LEN(A25)-3,1)="1","加法",MID(A25, LEN(A25)-3,1)="2","减法",MID(A25, LEN(A25)-3,1)="3","乘法",MID(A25, LEN(A25)-3,1)= "4","除法",MID(A25, LEN(A25)-3,1)="5","特殊")</f>
        <v>减法</v>
      </c>
      <c r="D25" t="str" cm="1">
        <f t="array" ref="D25">_xlfn.IFS(MID(A25, LEN(A25)-2,1)="0","初始",MID(A25, LEN(A25)-2,1)="1","普通",MID(A25, LEN(A25)-2,1)="2","罕见",MID(A25, LEN(A25)-2,1)="3","稀有",MID(A25, LEN(A25)-2,1)="4","特殊")</f>
        <v>稀有</v>
      </c>
      <c r="E25" t="s">
        <v>304</v>
      </c>
      <c r="F25" t="str" cm="1">
        <f t="array" ref="F25">_xlfn.IFS(D25="初始","1到3",D25="普通","1到6",D25="罕见","3到6",D25="稀有","6到9",D25="特殊","9")</f>
        <v>6到9</v>
      </c>
      <c r="G25" s="4" t="s">
        <v>356</v>
      </c>
      <c r="H25" s="51"/>
    </row>
    <row r="26" spans="1:8" ht="28" x14ac:dyDescent="0.3">
      <c r="A26" s="30">
        <v>22303</v>
      </c>
      <c r="B26" s="4" t="s">
        <v>267</v>
      </c>
      <c r="C26" s="52" t="str" cm="1">
        <f t="array" ref="C26">_xlfn.IFS(MID(A26, LEN(A26)-3,1)="1","加法",MID(A26, LEN(A26)-3,1)="2","减法",MID(A26, LEN(A26)-3,1)="3","乘法",MID(A26, LEN(A26)-3,1)= "4","除法",MID(A26, LEN(A26)-3,1)="5","特殊")</f>
        <v>减法</v>
      </c>
      <c r="D26" t="str" cm="1">
        <f t="array" ref="D26">_xlfn.IFS(MID(A26, LEN(A26)-2,1)="0","初始",MID(A26, LEN(A26)-2,1)="1","普通",MID(A26, LEN(A26)-2,1)="2","罕见",MID(A26, LEN(A26)-2,1)="3","稀有",MID(A26, LEN(A26)-2,1)="4","特殊")</f>
        <v>稀有</v>
      </c>
      <c r="E26" t="s">
        <v>304</v>
      </c>
      <c r="F26" t="str" cm="1">
        <f t="array" ref="F26">_xlfn.IFS(D26="初始","1到3",D26="普通","1到6",D26="罕见","3到6",D26="稀有","6到9",D26="特殊","9")</f>
        <v>6到9</v>
      </c>
      <c r="G26" s="20" t="s">
        <v>357</v>
      </c>
      <c r="H26" s="51"/>
    </row>
    <row r="27" spans="1:8" x14ac:dyDescent="0.3">
      <c r="A27" s="32">
        <v>23101</v>
      </c>
      <c r="B27" s="5" t="s">
        <v>107</v>
      </c>
      <c r="C27" s="52" t="str" cm="1">
        <f t="array" ref="C27">_xlfn.IFS(MID(A27, LEN(A27)-3,1)="1","加法",MID(A27, LEN(A27)-3,1)="2","减法",MID(A27, LEN(A27)-3,1)="3","乘法",MID(A27, LEN(A27)-3,1)= "4","除法",MID(A27, LEN(A27)-3,1)="5","特殊")</f>
        <v>乘法</v>
      </c>
      <c r="D27" t="str" cm="1">
        <f t="array" ref="D27">_xlfn.IFS(MID(A27, LEN(A27)-2,1)="0","初始",MID(A27, LEN(A27)-2,1)="1","普通",MID(A27, LEN(A27)-2,1)="2","罕见",MID(A27, LEN(A27)-2,1)="3","稀有",MID(A27, LEN(A27)-2,1)="4","特殊")</f>
        <v>普通</v>
      </c>
      <c r="E27" t="s">
        <v>304</v>
      </c>
      <c r="F27" t="str" cm="1">
        <f t="array" ref="F27">_xlfn.IFS(D27="初始","1到3",D27="普通","1到6",D27="罕见","3到6",D27="稀有","6到9",D27="特殊","9")</f>
        <v>1到6</v>
      </c>
      <c r="G27" s="5" t="s">
        <v>361</v>
      </c>
      <c r="H27" s="51"/>
    </row>
    <row r="28" spans="1:8" x14ac:dyDescent="0.3">
      <c r="A28" s="32">
        <v>23102</v>
      </c>
      <c r="B28" s="5" t="s">
        <v>108</v>
      </c>
      <c r="C28" s="52" t="str" cm="1">
        <f t="array" ref="C28">_xlfn.IFS(MID(A28, LEN(A28)-3,1)="1","加法",MID(A28, LEN(A28)-3,1)="2","减法",MID(A28, LEN(A28)-3,1)="3","乘法",MID(A28, LEN(A28)-3,1)= "4","除法",MID(A28, LEN(A28)-3,1)="5","特殊")</f>
        <v>乘法</v>
      </c>
      <c r="D28" t="str" cm="1">
        <f t="array" ref="D28">_xlfn.IFS(MID(A28, LEN(A28)-2,1)="0","初始",MID(A28, LEN(A28)-2,1)="1","普通",MID(A28, LEN(A28)-2,1)="2","罕见",MID(A28, LEN(A28)-2,1)="3","稀有",MID(A28, LEN(A28)-2,1)="4","特殊")</f>
        <v>普通</v>
      </c>
      <c r="E28" t="s">
        <v>304</v>
      </c>
      <c r="F28" t="str" cm="1">
        <f t="array" ref="F28">_xlfn.IFS(D28="初始","1到3",D28="普通","1到6",D28="罕见","3到6",D28="稀有","6到9",D28="特殊","9")</f>
        <v>1到6</v>
      </c>
      <c r="G28" s="5" t="s">
        <v>362</v>
      </c>
      <c r="H28" s="51"/>
    </row>
    <row r="29" spans="1:8" x14ac:dyDescent="0.3">
      <c r="A29" s="32">
        <v>23201</v>
      </c>
      <c r="B29" s="7" t="s">
        <v>110</v>
      </c>
      <c r="C29" s="52" t="str" cm="1">
        <f t="array" ref="C29">_xlfn.IFS(MID(A29, LEN(A29)-3,1)="1","加法",MID(A29, LEN(A29)-3,1)="2","减法",MID(A29, LEN(A29)-3,1)="3","乘法",MID(A29, LEN(A29)-3,1)= "4","除法",MID(A29, LEN(A29)-3,1)="5","特殊")</f>
        <v>乘法</v>
      </c>
      <c r="D29" t="str" cm="1">
        <f t="array" ref="D29">_xlfn.IFS(MID(A29, LEN(A29)-2,1)="0","初始",MID(A29, LEN(A29)-2,1)="1","普通",MID(A29, LEN(A29)-2,1)="2","罕见",MID(A29, LEN(A29)-2,1)="3","稀有",MID(A29, LEN(A29)-2,1)="4","特殊")</f>
        <v>罕见</v>
      </c>
      <c r="E29" t="s">
        <v>326</v>
      </c>
      <c r="F29" t="str" cm="1">
        <f t="array" ref="F29">_xlfn.IFS(D29="初始","1到3",D29="普通","1到6",D29="罕见","3到6",D29="稀有","6到9",D29="特殊","9")</f>
        <v>3到6</v>
      </c>
      <c r="G29" s="7" t="s">
        <v>394</v>
      </c>
      <c r="H29" s="51"/>
    </row>
    <row r="30" spans="1:8" ht="28" x14ac:dyDescent="0.3">
      <c r="A30" s="32">
        <v>23202</v>
      </c>
      <c r="B30" s="7" t="s">
        <v>111</v>
      </c>
      <c r="C30" s="52" t="str" cm="1">
        <f t="array" ref="C30">_xlfn.IFS(MID(A30, LEN(A30)-3,1)="1","加法",MID(A30, LEN(A30)-3,1)="2","减法",MID(A30, LEN(A30)-3,1)="3","乘法",MID(A30, LEN(A30)-3,1)= "4","除法",MID(A30, LEN(A30)-3,1)="5","特殊")</f>
        <v>乘法</v>
      </c>
      <c r="D30" t="str" cm="1">
        <f t="array" ref="D30">_xlfn.IFS(MID(A30, LEN(A30)-2,1)="0","初始",MID(A30, LEN(A30)-2,1)="1","普通",MID(A30, LEN(A30)-2,1)="2","罕见",MID(A30, LEN(A30)-2,1)="3","稀有",MID(A30, LEN(A30)-2,1)="4","特殊")</f>
        <v>罕见</v>
      </c>
      <c r="E30" t="s">
        <v>326</v>
      </c>
      <c r="F30" t="str" cm="1">
        <f t="array" ref="F30">_xlfn.IFS(D30="初始","1到3",D30="普通","1到6",D30="罕见","3到6",D30="稀有","6到9",D30="特殊","9")</f>
        <v>3到6</v>
      </c>
      <c r="G30" s="19" t="s">
        <v>403</v>
      </c>
      <c r="H30" s="51"/>
    </row>
    <row r="31" spans="1:8" ht="28" x14ac:dyDescent="0.3">
      <c r="A31" s="32">
        <v>23203</v>
      </c>
      <c r="B31" s="7" t="s">
        <v>112</v>
      </c>
      <c r="C31" s="52" t="str" cm="1">
        <f t="array" ref="C31">_xlfn.IFS(MID(A31, LEN(A31)-3,1)="1","加法",MID(A31, LEN(A31)-3,1)="2","减法",MID(A31, LEN(A31)-3,1)="3","乘法",MID(A31, LEN(A31)-3,1)= "4","除法",MID(A31, LEN(A31)-3,1)="5","特殊")</f>
        <v>乘法</v>
      </c>
      <c r="D31" t="str" cm="1">
        <f t="array" ref="D31">_xlfn.IFS(MID(A31, LEN(A31)-2,1)="0","初始",MID(A31, LEN(A31)-2,1)="1","普通",MID(A31, LEN(A31)-2,1)="2","罕见",MID(A31, LEN(A31)-2,1)="3","稀有",MID(A31, LEN(A31)-2,1)="4","特殊")</f>
        <v>罕见</v>
      </c>
      <c r="E31" t="s">
        <v>304</v>
      </c>
      <c r="F31" t="str" cm="1">
        <f t="array" ref="F31">_xlfn.IFS(D31="初始","1到3",D31="普通","1到6",D31="罕见","3到6",D31="稀有","6到9",D31="特殊","9")</f>
        <v>3到6</v>
      </c>
      <c r="G31" s="19" t="s">
        <v>402</v>
      </c>
      <c r="H31" s="51"/>
    </row>
    <row r="32" spans="1:8" x14ac:dyDescent="0.3">
      <c r="A32" s="32">
        <v>23303</v>
      </c>
      <c r="B32" s="4" t="s">
        <v>241</v>
      </c>
      <c r="C32" s="52" t="str" cm="1">
        <f t="array" ref="C32">_xlfn.IFS(MID(A32, LEN(A32)-3,1)="1","加法",MID(A32, LEN(A32)-3,1)="2","减法",MID(A32, LEN(A32)-3,1)="3","乘法",MID(A32, LEN(A32)-3,1)= "4","除法",MID(A32, LEN(A32)-3,1)="5","特殊")</f>
        <v>乘法</v>
      </c>
      <c r="D32" t="str" cm="1">
        <f t="array" ref="D32">_xlfn.IFS(MID(A32, LEN(A32)-2,1)="0","初始",MID(A32, LEN(A32)-2,1)="1","普通",MID(A32, LEN(A32)-2,1)="2","罕见",MID(A32, LEN(A32)-2,1)="3","稀有",MID(A32, LEN(A32)-2,1)="4","特殊")</f>
        <v>稀有</v>
      </c>
      <c r="E32" t="s">
        <v>304</v>
      </c>
      <c r="F32" t="str" cm="1">
        <f t="array" ref="F32">_xlfn.IFS(D32="初始","1到3",D32="普通","1到6",D32="罕见","3到6",D32="稀有","6到9",D32="特殊","9")</f>
        <v>6到9</v>
      </c>
      <c r="G32" s="4" t="s">
        <v>363</v>
      </c>
      <c r="H32" s="51"/>
    </row>
    <row r="33" spans="1:8" x14ac:dyDescent="0.3">
      <c r="A33" s="32">
        <v>24101</v>
      </c>
      <c r="B33" s="9" t="s">
        <v>117</v>
      </c>
      <c r="C33" s="52" t="str" cm="1">
        <f t="array" ref="C33">_xlfn.IFS(MID(A33, LEN(A33)-3,1)="1","加法",MID(A33, LEN(A33)-3,1)="2","减法",MID(A33, LEN(A33)-3,1)="3","乘法",MID(A33, LEN(A33)-3,1)= "4","除法",MID(A33, LEN(A33)-3,1)="5","特殊")</f>
        <v>除法</v>
      </c>
      <c r="D33" t="str" cm="1">
        <f t="array" ref="D33">_xlfn.IFS(MID(A33, LEN(A33)-2,1)="0","初始",MID(A33, LEN(A33)-2,1)="1","普通",MID(A33, LEN(A33)-2,1)="2","罕见",MID(A33, LEN(A33)-2,1)="3","稀有",MID(A33, LEN(A33)-2,1)="4","特殊")</f>
        <v>普通</v>
      </c>
      <c r="E33" t="s">
        <v>304</v>
      </c>
      <c r="F33" t="str" cm="1">
        <f t="array" ref="F33">_xlfn.IFS(D33="初始","1到3",D33="普通","1到6",D33="罕见","3到6",D33="稀有","6到9",D33="特殊","9")</f>
        <v>1到6</v>
      </c>
      <c r="G33" s="10" t="s">
        <v>364</v>
      </c>
      <c r="H33" s="51"/>
    </row>
    <row r="34" spans="1:8" x14ac:dyDescent="0.3">
      <c r="A34" s="32">
        <v>24201</v>
      </c>
      <c r="B34" s="9" t="s">
        <v>119</v>
      </c>
      <c r="C34" s="52" t="str" cm="1">
        <f t="array" ref="C34">_xlfn.IFS(MID(A34, LEN(A34)-3,1)="1","加法",MID(A34, LEN(A34)-3,1)="2","减法",MID(A34, LEN(A34)-3,1)="3","乘法",MID(A34, LEN(A34)-3,1)= "4","除法",MID(A34, LEN(A34)-3,1)="5","特殊")</f>
        <v>除法</v>
      </c>
      <c r="D34" t="str" cm="1">
        <f t="array" ref="D34">_xlfn.IFS(MID(A34, LEN(A34)-2,1)="0","初始",MID(A34, LEN(A34)-2,1)="1","普通",MID(A34, LEN(A34)-2,1)="2","罕见",MID(A34, LEN(A34)-2,1)="3","稀有",MID(A34, LEN(A34)-2,1)="4","特殊")</f>
        <v>罕见</v>
      </c>
      <c r="E34" t="s">
        <v>304</v>
      </c>
      <c r="F34" t="str" cm="1">
        <f t="array" ref="F34">_xlfn.IFS(D34="初始","1到3",D34="普通","1到6",D34="罕见","3到6",D34="稀有","6到9",D34="特殊","9")</f>
        <v>3到6</v>
      </c>
      <c r="G34" s="10" t="s">
        <v>365</v>
      </c>
      <c r="H34" s="51"/>
    </row>
    <row r="35" spans="1:8" x14ac:dyDescent="0.3">
      <c r="A35" s="32">
        <v>24301</v>
      </c>
      <c r="B35" s="9" t="s">
        <v>259</v>
      </c>
      <c r="C35" s="52" t="str" cm="1">
        <f t="array" ref="C35">_xlfn.IFS(MID(A35, LEN(A35)-3,1)="1","加法",MID(A35, LEN(A35)-3,1)="2","减法",MID(A35, LEN(A35)-3,1)="3","乘法",MID(A35, LEN(A35)-3,1)= "4","除法",MID(A35, LEN(A35)-3,1)="5","特殊")</f>
        <v>除法</v>
      </c>
      <c r="D35" t="str" cm="1">
        <f t="array" ref="D35">_xlfn.IFS(MID(A35, LEN(A35)-2,1)="0","初始",MID(A35, LEN(A35)-2,1)="1","普通",MID(A35, LEN(A35)-2,1)="2","罕见",MID(A35, LEN(A35)-2,1)="3","稀有",MID(A35, LEN(A35)-2,1)="4","特殊")</f>
        <v>稀有</v>
      </c>
      <c r="E35" t="s">
        <v>304</v>
      </c>
      <c r="F35" t="str" cm="1">
        <f t="array" ref="F35">_xlfn.IFS(D35="初始","1到3",D35="普通","1到6",D35="罕见","3到6",D35="稀有","6到9",D35="特殊","9")</f>
        <v>6到9</v>
      </c>
      <c r="G35" s="10" t="s">
        <v>366</v>
      </c>
      <c r="H35" s="51"/>
    </row>
    <row r="36" spans="1:8" x14ac:dyDescent="0.3">
      <c r="A36" s="32">
        <v>25401</v>
      </c>
      <c r="B36" s="9" t="s">
        <v>234</v>
      </c>
      <c r="C36" s="52" t="str" cm="1">
        <f t="array" ref="C36">_xlfn.IFS(MID(A36, LEN(A36)-3,1)="1","加法",MID(A36, LEN(A36)-3,1)="2","减法",MID(A36, LEN(A36)-3,1)="3","乘法",MID(A36, LEN(A36)-3,1)= "4","除法",MID(A36, LEN(A36)-3,1)="5","特殊")</f>
        <v>特殊</v>
      </c>
      <c r="D36" t="str" cm="1">
        <f t="array" ref="D36">_xlfn.IFS(MID(A36, LEN(A36)-2,1)="0","初始",MID(A36, LEN(A36)-2,1)="1","普通",MID(A36, LEN(A36)-2,1)="2","罕见",MID(A36, LEN(A36)-2,1)="3","稀有",MID(A36, LEN(A36)-2,1)="4","特殊")</f>
        <v>特殊</v>
      </c>
      <c r="E36" t="s">
        <v>304</v>
      </c>
      <c r="F36" t="str" cm="1">
        <f t="array" ref="F36">_xlfn.IFS(D36="初始","1到3",D36="普通","1到6",D36="罕见","3到6",D36="稀有","6到9",D36="特殊","9")</f>
        <v>9</v>
      </c>
      <c r="G36" s="9" t="s">
        <v>370</v>
      </c>
      <c r="H36" s="51"/>
    </row>
    <row r="37" spans="1:8" x14ac:dyDescent="0.3">
      <c r="A37" s="32">
        <v>25402</v>
      </c>
      <c r="B37" s="9" t="s">
        <v>369</v>
      </c>
      <c r="C37" s="52" t="str" cm="1">
        <f t="array" ref="C37">_xlfn.IFS(MID(A37, LEN(A37)-3,1)="1","加法",MID(A37, LEN(A37)-3,1)="2","减法",MID(A37, LEN(A37)-3,1)="3","乘法",MID(A37, LEN(A37)-3,1)= "4","除法",MID(A37, LEN(A37)-3,1)="5","特殊")</f>
        <v>特殊</v>
      </c>
      <c r="D37" t="str" cm="1">
        <f t="array" ref="D37">_xlfn.IFS(MID(A37, LEN(A37)-2,1)="0","初始",MID(A37, LEN(A37)-2,1)="1","普通",MID(A37, LEN(A37)-2,1)="2","罕见",MID(A37, LEN(A37)-2,1)="3","稀有",MID(A37, LEN(A37)-2,1)="4","特殊")</f>
        <v>特殊</v>
      </c>
      <c r="E37" t="s">
        <v>304</v>
      </c>
      <c r="F37" t="str" cm="1">
        <f t="array" ref="F37">_xlfn.IFS(D37="初始","1到3",D37="普通","1到6",D37="罕见","3到6",D37="稀有","6到9",D37="特殊","9")</f>
        <v>9</v>
      </c>
      <c r="G37" s="9" t="s">
        <v>371</v>
      </c>
      <c r="H37" s="51"/>
    </row>
    <row r="38" spans="1:8" x14ac:dyDescent="0.3">
      <c r="A38" s="32">
        <v>25403</v>
      </c>
      <c r="B38" s="9" t="s">
        <v>372</v>
      </c>
      <c r="C38" s="52" t="str" cm="1">
        <f t="array" ref="C38">_xlfn.IFS(MID(A38, LEN(A38)-3,1)="1","加法",MID(A38, LEN(A38)-3,1)="2","减法",MID(A38, LEN(A38)-3,1)="3","乘法",MID(A38, LEN(A38)-3,1)= "4","除法",MID(A38, LEN(A38)-3,1)="5","特殊")</f>
        <v>特殊</v>
      </c>
      <c r="D38" t="str" cm="1">
        <f t="array" ref="D38">_xlfn.IFS(MID(A38, LEN(A38)-2,1)="0","初始",MID(A38, LEN(A38)-2,1)="1","普通",MID(A38, LEN(A38)-2,1)="2","罕见",MID(A38, LEN(A38)-2,1)="3","稀有",MID(A38, LEN(A38)-2,1)="4","特殊")</f>
        <v>特殊</v>
      </c>
      <c r="E38" t="s">
        <v>304</v>
      </c>
      <c r="F38" t="str" cm="1">
        <f t="array" ref="F38">_xlfn.IFS(D38="初始","1到3",D38="普通","1到6",D38="罕见","3到6",D38="稀有","6到9",D38="特殊","9")</f>
        <v>9</v>
      </c>
      <c r="G38" s="9" t="s">
        <v>373</v>
      </c>
      <c r="H38" s="51"/>
    </row>
    <row r="39" spans="1:8" x14ac:dyDescent="0.3">
      <c r="A39" s="32">
        <v>25404</v>
      </c>
      <c r="B39" s="9" t="s">
        <v>374</v>
      </c>
      <c r="C39" s="52" t="str" cm="1">
        <f t="array" ref="C39">_xlfn.IFS(MID(A39, LEN(A39)-3,1)="1","加法",MID(A39, LEN(A39)-3,1)="2","减法",MID(A39, LEN(A39)-3,1)="3","乘法",MID(A39, LEN(A39)-3,1)= "4","除法",MID(A39, LEN(A39)-3,1)="5","特殊")</f>
        <v>特殊</v>
      </c>
      <c r="D39" t="str" cm="1">
        <f t="array" ref="D39">_xlfn.IFS(MID(A39, LEN(A39)-2,1)="0","初始",MID(A39, LEN(A39)-2,1)="1","普通",MID(A39, LEN(A39)-2,1)="2","罕见",MID(A39, LEN(A39)-2,1)="3","稀有",MID(A39, LEN(A39)-2,1)="4","特殊")</f>
        <v>特殊</v>
      </c>
      <c r="E39" t="s">
        <v>304</v>
      </c>
      <c r="F39" t="str" cm="1">
        <f t="array" ref="F39">_xlfn.IFS(D39="初始","1到3",D39="普通","1到6",D39="罕见","3到6",D39="稀有","6到9",D39="特殊","9")</f>
        <v>9</v>
      </c>
      <c r="G39" s="9" t="s">
        <v>375</v>
      </c>
      <c r="H39" s="51"/>
    </row>
    <row r="40" spans="1:8" x14ac:dyDescent="0.3">
      <c r="A40" s="32">
        <v>25405</v>
      </c>
      <c r="B40" s="9" t="s">
        <v>95</v>
      </c>
      <c r="C40" s="52" t="str" cm="1">
        <f t="array" ref="C40">_xlfn.IFS(MID(A40, LEN(A40)-3,1)="1","加法",MID(A40, LEN(A40)-3,1)="2","减法",MID(A40, LEN(A40)-3,1)="3","乘法",MID(A40, LEN(A40)-3,1)= "4","除法",MID(A40, LEN(A40)-3,1)="5","特殊")</f>
        <v>特殊</v>
      </c>
      <c r="D40" t="str" cm="1">
        <f t="array" ref="D40">_xlfn.IFS(MID(A40, LEN(A40)-2,1)="0","初始",MID(A40, LEN(A40)-2,1)="1","普通",MID(A40, LEN(A40)-2,1)="2","罕见",MID(A40, LEN(A40)-2,1)="3","稀有",MID(A40, LEN(A40)-2,1)="4","特殊")</f>
        <v>特殊</v>
      </c>
      <c r="E40" t="s">
        <v>304</v>
      </c>
      <c r="F40" t="str" cm="1">
        <f t="array" ref="F40">_xlfn.IFS(D40="初始","1到3",D40="普通","1到6",D40="罕见","3到6",D40="稀有","6到9",D40="特殊","9")</f>
        <v>9</v>
      </c>
      <c r="G40" s="9" t="s">
        <v>377</v>
      </c>
      <c r="H40" s="51"/>
    </row>
  </sheetData>
  <phoneticPr fontId="1" type="noConversion"/>
  <conditionalFormatting sqref="A4:B40">
    <cfRule type="expression" dxfId="10" priority="14">
      <formula>$E4="特殊"</formula>
    </cfRule>
    <cfRule type="expression" dxfId="9" priority="15">
      <formula>$E4="稀有"</formula>
    </cfRule>
    <cfRule type="expression" dxfId="8" priority="16">
      <formula>$E4="罕见"</formula>
    </cfRule>
    <cfRule type="expression" dxfId="7" priority="17">
      <formula>$E4="普通"</formula>
    </cfRule>
    <cfRule type="expression" dxfId="6" priority="18">
      <formula>$E4="初始"</formula>
    </cfRule>
  </conditionalFormatting>
  <conditionalFormatting sqref="G4:G40">
    <cfRule type="expression" dxfId="5" priority="4">
      <formula>$E4="特殊"</formula>
    </cfRule>
    <cfRule type="expression" dxfId="4" priority="5">
      <formula>$E4="稀有"</formula>
    </cfRule>
    <cfRule type="expression" dxfId="3" priority="6">
      <formula>$E4="罕见"</formula>
    </cfRule>
    <cfRule type="expression" dxfId="2" priority="7">
      <formula>$E4="普通"</formula>
    </cfRule>
    <cfRule type="expression" dxfId="1" priority="8">
      <formula>$E4="初始"</formula>
    </cfRule>
  </conditionalFormatting>
  <conditionalFormatting sqref="H40">
    <cfRule type="expression" dxfId="0" priority="1">
      <formula>"$D4=“普通"""</formula>
    </cfRule>
  </conditionalFormatting>
  <dataValidations count="1">
    <dataValidation type="list" allowBlank="1" showInputMessage="1" showErrorMessage="1" sqref="E1:E1048576" xr:uid="{E4D89978-3396-4FE9-9D97-AC93E7C2A10C}">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B566D-39E3-482A-9243-CCE9C029B72F}">
  <dimension ref="A1:X95"/>
  <sheetViews>
    <sheetView tabSelected="1" topLeftCell="B1" zoomScale="85" zoomScaleNormal="85" workbookViewId="0">
      <selection activeCell="P47" sqref="P47:X58"/>
    </sheetView>
  </sheetViews>
  <sheetFormatPr defaultRowHeight="14" x14ac:dyDescent="0.3"/>
  <sheetData>
    <row r="1" spans="1:24" ht="14" customHeight="1" x14ac:dyDescent="0.3">
      <c r="A1" s="158" t="s">
        <v>489</v>
      </c>
      <c r="B1" s="158"/>
      <c r="C1" s="158"/>
      <c r="D1" s="158"/>
      <c r="E1" s="158"/>
      <c r="F1" s="158"/>
      <c r="G1" s="158"/>
      <c r="H1" s="158"/>
      <c r="I1" s="158"/>
      <c r="J1" s="158"/>
      <c r="K1" s="158"/>
      <c r="L1" s="158"/>
      <c r="N1" s="78" t="s">
        <v>514</v>
      </c>
      <c r="O1" s="78"/>
      <c r="P1" s="78" t="s">
        <v>515</v>
      </c>
      <c r="Q1" s="78"/>
      <c r="R1" s="78"/>
      <c r="S1" s="78"/>
      <c r="T1" s="78"/>
      <c r="U1" s="78"/>
      <c r="V1" s="78"/>
      <c r="W1" s="78"/>
      <c r="X1" s="78"/>
    </row>
    <row r="2" spans="1:24" ht="14" customHeight="1" x14ac:dyDescent="0.3">
      <c r="A2" s="158"/>
      <c r="B2" s="158"/>
      <c r="C2" s="158"/>
      <c r="D2" s="158"/>
      <c r="E2" s="158"/>
      <c r="F2" s="158"/>
      <c r="G2" s="158"/>
      <c r="H2" s="158"/>
      <c r="I2" s="158"/>
      <c r="J2" s="158"/>
      <c r="K2" s="158"/>
      <c r="L2" s="158"/>
      <c r="N2" s="78"/>
      <c r="O2" s="78"/>
      <c r="P2" s="78"/>
      <c r="Q2" s="78"/>
      <c r="R2" s="78"/>
      <c r="S2" s="78"/>
      <c r="T2" s="78"/>
      <c r="U2" s="78"/>
      <c r="V2" s="78"/>
      <c r="W2" s="78"/>
      <c r="X2" s="78"/>
    </row>
    <row r="3" spans="1:24" ht="14" customHeight="1" x14ac:dyDescent="0.3">
      <c r="A3" s="158"/>
      <c r="B3" s="158"/>
      <c r="C3" s="158"/>
      <c r="D3" s="158"/>
      <c r="E3" s="158"/>
      <c r="F3" s="158"/>
      <c r="G3" s="158"/>
      <c r="H3" s="158"/>
      <c r="I3" s="158"/>
      <c r="J3" s="158"/>
      <c r="K3" s="158"/>
      <c r="L3" s="158"/>
      <c r="N3" s="153">
        <v>45836</v>
      </c>
      <c r="O3" s="154"/>
      <c r="P3" s="155" t="s">
        <v>533</v>
      </c>
      <c r="Q3" s="155"/>
      <c r="R3" s="155"/>
      <c r="S3" s="155"/>
      <c r="T3" s="155"/>
      <c r="U3" s="155"/>
      <c r="V3" s="155"/>
      <c r="W3" s="155"/>
      <c r="X3" s="155"/>
    </row>
    <row r="4" spans="1:24" ht="28" customHeight="1" x14ac:dyDescent="0.3">
      <c r="A4" s="159" t="s">
        <v>487</v>
      </c>
      <c r="B4" s="159"/>
      <c r="C4" s="159"/>
      <c r="D4" s="159"/>
      <c r="E4" s="159"/>
      <c r="F4" s="159"/>
      <c r="G4" s="159" t="s">
        <v>488</v>
      </c>
      <c r="H4" s="159"/>
      <c r="I4" s="159"/>
      <c r="J4" s="159"/>
      <c r="K4" s="159"/>
      <c r="L4" s="159"/>
      <c r="N4" s="154"/>
      <c r="O4" s="154"/>
      <c r="P4" s="155"/>
      <c r="Q4" s="155"/>
      <c r="R4" s="155"/>
      <c r="S4" s="155"/>
      <c r="T4" s="155"/>
      <c r="U4" s="155"/>
      <c r="V4" s="155"/>
      <c r="W4" s="155"/>
      <c r="X4" s="155"/>
    </row>
    <row r="5" spans="1:24" ht="15" customHeight="1" x14ac:dyDescent="0.3">
      <c r="A5" s="53" t="s">
        <v>490</v>
      </c>
      <c r="B5" s="53"/>
      <c r="C5" s="53"/>
      <c r="D5" s="53"/>
      <c r="E5" s="56"/>
      <c r="F5" s="57"/>
      <c r="G5" s="54" t="s">
        <v>503</v>
      </c>
      <c r="H5" s="53"/>
      <c r="I5" s="53"/>
      <c r="J5" s="53"/>
      <c r="K5" s="56"/>
      <c r="L5" s="57"/>
      <c r="N5" s="156" t="s">
        <v>516</v>
      </c>
      <c r="O5" s="157"/>
      <c r="P5" s="155"/>
      <c r="Q5" s="155"/>
      <c r="R5" s="155"/>
      <c r="S5" s="155"/>
      <c r="T5" s="155"/>
      <c r="U5" s="155"/>
      <c r="V5" s="155"/>
      <c r="W5" s="155"/>
      <c r="X5" s="155"/>
    </row>
    <row r="6" spans="1:24" ht="14" customHeight="1" x14ac:dyDescent="0.3">
      <c r="A6" s="53"/>
      <c r="B6" s="53"/>
      <c r="C6" s="53"/>
      <c r="D6" s="53"/>
      <c r="E6" s="58"/>
      <c r="F6" s="59"/>
      <c r="G6" s="53"/>
      <c r="H6" s="53"/>
      <c r="I6" s="53"/>
      <c r="J6" s="53"/>
      <c r="K6" s="58"/>
      <c r="L6" s="59"/>
      <c r="N6" s="157"/>
      <c r="O6" s="157"/>
      <c r="P6" s="155"/>
      <c r="Q6" s="155"/>
      <c r="R6" s="155"/>
      <c r="S6" s="155"/>
      <c r="T6" s="155"/>
      <c r="U6" s="155"/>
      <c r="V6" s="155"/>
      <c r="W6" s="155"/>
      <c r="X6" s="155"/>
    </row>
    <row r="7" spans="1:24" ht="14" customHeight="1" x14ac:dyDescent="0.3">
      <c r="A7" s="53"/>
      <c r="B7" s="53"/>
      <c r="C7" s="53"/>
      <c r="D7" s="53"/>
      <c r="E7" s="60"/>
      <c r="F7" s="61"/>
      <c r="G7" s="53"/>
      <c r="H7" s="53"/>
      <c r="I7" s="53"/>
      <c r="J7" s="53"/>
      <c r="K7" s="60"/>
      <c r="L7" s="61"/>
      <c r="N7" s="157"/>
      <c r="O7" s="157"/>
      <c r="P7" s="155"/>
      <c r="Q7" s="155"/>
      <c r="R7" s="155"/>
      <c r="S7" s="155"/>
      <c r="T7" s="155"/>
      <c r="U7" s="155"/>
      <c r="V7" s="155"/>
      <c r="W7" s="155"/>
      <c r="X7" s="155"/>
    </row>
    <row r="8" spans="1:24" ht="14" customHeight="1" x14ac:dyDescent="0.3">
      <c r="A8" s="53" t="s">
        <v>491</v>
      </c>
      <c r="B8" s="53"/>
      <c r="C8" s="53"/>
      <c r="D8" s="53"/>
      <c r="E8" s="56" t="s">
        <v>492</v>
      </c>
      <c r="F8" s="57"/>
      <c r="G8" s="54" t="s">
        <v>504</v>
      </c>
      <c r="H8" s="53"/>
      <c r="I8" s="53"/>
      <c r="J8" s="53"/>
      <c r="K8" s="56"/>
      <c r="L8" s="57"/>
      <c r="N8" s="157"/>
      <c r="O8" s="157"/>
      <c r="P8" s="155"/>
      <c r="Q8" s="155"/>
      <c r="R8" s="155"/>
      <c r="S8" s="155"/>
      <c r="T8" s="155"/>
      <c r="U8" s="155"/>
      <c r="V8" s="155"/>
      <c r="W8" s="155"/>
      <c r="X8" s="155"/>
    </row>
    <row r="9" spans="1:24" ht="14" customHeight="1" x14ac:dyDescent="0.3">
      <c r="A9" s="53"/>
      <c r="B9" s="53"/>
      <c r="C9" s="53"/>
      <c r="D9" s="53"/>
      <c r="E9" s="58"/>
      <c r="F9" s="59"/>
      <c r="G9" s="53"/>
      <c r="H9" s="53"/>
      <c r="I9" s="53"/>
      <c r="J9" s="53"/>
      <c r="K9" s="58"/>
      <c r="L9" s="59"/>
      <c r="N9" s="157"/>
      <c r="O9" s="157"/>
      <c r="P9" s="155"/>
      <c r="Q9" s="155"/>
      <c r="R9" s="155"/>
      <c r="S9" s="155"/>
      <c r="T9" s="155"/>
      <c r="U9" s="155"/>
      <c r="V9" s="155"/>
      <c r="W9" s="155"/>
      <c r="X9" s="155"/>
    </row>
    <row r="10" spans="1:24" ht="14" customHeight="1" x14ac:dyDescent="0.3">
      <c r="A10" s="53"/>
      <c r="B10" s="53"/>
      <c r="C10" s="53"/>
      <c r="D10" s="53"/>
      <c r="E10" s="60"/>
      <c r="F10" s="61"/>
      <c r="G10" s="53"/>
      <c r="H10" s="53"/>
      <c r="I10" s="53"/>
      <c r="J10" s="53"/>
      <c r="K10" s="60"/>
      <c r="L10" s="61"/>
      <c r="N10" s="157"/>
      <c r="O10" s="157"/>
      <c r="P10" s="155"/>
      <c r="Q10" s="155"/>
      <c r="R10" s="155"/>
      <c r="S10" s="155"/>
      <c r="T10" s="155"/>
      <c r="U10" s="155"/>
      <c r="V10" s="155"/>
      <c r="W10" s="155"/>
      <c r="X10" s="155"/>
    </row>
    <row r="11" spans="1:24" ht="14" customHeight="1" x14ac:dyDescent="0.3">
      <c r="A11" s="54" t="s">
        <v>493</v>
      </c>
      <c r="B11" s="53"/>
      <c r="C11" s="53"/>
      <c r="D11" s="53"/>
      <c r="E11" s="56"/>
      <c r="F11" s="57"/>
      <c r="G11" s="54" t="s">
        <v>505</v>
      </c>
      <c r="H11" s="53"/>
      <c r="I11" s="53"/>
      <c r="J11" s="53"/>
      <c r="K11" s="56"/>
      <c r="L11" s="57"/>
      <c r="N11" s="157"/>
      <c r="O11" s="157"/>
      <c r="P11" s="155"/>
      <c r="Q11" s="155"/>
      <c r="R11" s="155"/>
      <c r="S11" s="155"/>
      <c r="T11" s="155"/>
      <c r="U11" s="155"/>
      <c r="V11" s="155"/>
      <c r="W11" s="155"/>
      <c r="X11" s="155"/>
    </row>
    <row r="12" spans="1:24" ht="14" customHeight="1" x14ac:dyDescent="0.3">
      <c r="A12" s="53"/>
      <c r="B12" s="53"/>
      <c r="C12" s="53"/>
      <c r="D12" s="53"/>
      <c r="E12" s="58"/>
      <c r="F12" s="59"/>
      <c r="G12" s="53"/>
      <c r="H12" s="53"/>
      <c r="I12" s="53"/>
      <c r="J12" s="53"/>
      <c r="K12" s="58"/>
      <c r="L12" s="59"/>
      <c r="N12" s="157"/>
      <c r="O12" s="157"/>
      <c r="P12" s="155"/>
      <c r="Q12" s="155"/>
      <c r="R12" s="155"/>
      <c r="S12" s="155"/>
      <c r="T12" s="155"/>
      <c r="U12" s="155"/>
      <c r="V12" s="155"/>
      <c r="W12" s="155"/>
      <c r="X12" s="155"/>
    </row>
    <row r="13" spans="1:24" ht="14" customHeight="1" x14ac:dyDescent="0.3">
      <c r="A13" s="53"/>
      <c r="B13" s="53"/>
      <c r="C13" s="53"/>
      <c r="D13" s="53"/>
      <c r="E13" s="60"/>
      <c r="F13" s="61"/>
      <c r="G13" s="53"/>
      <c r="H13" s="53"/>
      <c r="I13" s="53"/>
      <c r="J13" s="53"/>
      <c r="K13" s="60"/>
      <c r="L13" s="61"/>
      <c r="N13" s="157"/>
      <c r="O13" s="157"/>
      <c r="P13" s="155"/>
      <c r="Q13" s="155"/>
      <c r="R13" s="155"/>
      <c r="S13" s="155"/>
      <c r="T13" s="155"/>
      <c r="U13" s="155"/>
      <c r="V13" s="155"/>
      <c r="W13" s="155"/>
      <c r="X13" s="155"/>
    </row>
    <row r="14" spans="1:24" ht="14" customHeight="1" x14ac:dyDescent="0.3">
      <c r="A14" s="53" t="s">
        <v>494</v>
      </c>
      <c r="B14" s="53"/>
      <c r="C14" s="53"/>
      <c r="D14" s="53"/>
      <c r="E14" s="56"/>
      <c r="F14" s="57"/>
      <c r="G14" s="54" t="s">
        <v>506</v>
      </c>
      <c r="H14" s="53"/>
      <c r="I14" s="53"/>
      <c r="J14" s="53"/>
      <c r="K14" s="56"/>
      <c r="L14" s="57"/>
      <c r="N14" s="157"/>
      <c r="O14" s="157"/>
      <c r="P14" s="155"/>
      <c r="Q14" s="155"/>
      <c r="R14" s="155"/>
      <c r="S14" s="155"/>
      <c r="T14" s="155"/>
      <c r="U14" s="155"/>
      <c r="V14" s="155"/>
      <c r="W14" s="155"/>
      <c r="X14" s="155"/>
    </row>
    <row r="15" spans="1:24" ht="14" customHeight="1" x14ac:dyDescent="0.3">
      <c r="A15" s="53"/>
      <c r="B15" s="53"/>
      <c r="C15" s="53"/>
      <c r="D15" s="53"/>
      <c r="E15" s="58"/>
      <c r="F15" s="59"/>
      <c r="G15" s="53"/>
      <c r="H15" s="53"/>
      <c r="I15" s="53"/>
      <c r="J15" s="53"/>
      <c r="K15" s="58"/>
      <c r="L15" s="59"/>
      <c r="N15" s="157"/>
      <c r="O15" s="157"/>
      <c r="P15" s="155"/>
      <c r="Q15" s="155"/>
      <c r="R15" s="155"/>
      <c r="S15" s="155"/>
      <c r="T15" s="155"/>
      <c r="U15" s="155"/>
      <c r="V15" s="155"/>
      <c r="W15" s="155"/>
      <c r="X15" s="155"/>
    </row>
    <row r="16" spans="1:24" ht="14" customHeight="1" x14ac:dyDescent="0.3">
      <c r="A16" s="53"/>
      <c r="B16" s="53"/>
      <c r="C16" s="53"/>
      <c r="D16" s="53"/>
      <c r="E16" s="60"/>
      <c r="F16" s="61"/>
      <c r="G16" s="53"/>
      <c r="H16" s="53"/>
      <c r="I16" s="53"/>
      <c r="J16" s="53"/>
      <c r="K16" s="60"/>
      <c r="L16" s="61"/>
      <c r="N16" s="157"/>
      <c r="O16" s="157"/>
      <c r="P16" s="155"/>
      <c r="Q16" s="155"/>
      <c r="R16" s="155"/>
      <c r="S16" s="155"/>
      <c r="T16" s="155"/>
      <c r="U16" s="155"/>
      <c r="V16" s="155"/>
      <c r="W16" s="155"/>
      <c r="X16" s="155"/>
    </row>
    <row r="17" spans="1:24" ht="14" customHeight="1" x14ac:dyDescent="0.3">
      <c r="A17" s="53" t="s">
        <v>495</v>
      </c>
      <c r="B17" s="53"/>
      <c r="C17" s="53"/>
      <c r="D17" s="53"/>
      <c r="E17" s="56"/>
      <c r="F17" s="57"/>
      <c r="G17" s="54" t="s">
        <v>507</v>
      </c>
      <c r="H17" s="53"/>
      <c r="I17" s="53"/>
      <c r="J17" s="53"/>
      <c r="K17" s="56"/>
      <c r="L17" s="57"/>
      <c r="N17" s="157"/>
      <c r="O17" s="157"/>
      <c r="P17" s="155"/>
      <c r="Q17" s="155"/>
      <c r="R17" s="155"/>
      <c r="S17" s="155"/>
      <c r="T17" s="155"/>
      <c r="U17" s="155"/>
      <c r="V17" s="155"/>
      <c r="W17" s="155"/>
      <c r="X17" s="155"/>
    </row>
    <row r="18" spans="1:24" ht="14" customHeight="1" x14ac:dyDescent="0.3">
      <c r="A18" s="53"/>
      <c r="B18" s="53"/>
      <c r="C18" s="53"/>
      <c r="D18" s="53"/>
      <c r="E18" s="58"/>
      <c r="F18" s="59"/>
      <c r="G18" s="53"/>
      <c r="H18" s="53"/>
      <c r="I18" s="53"/>
      <c r="J18" s="53"/>
      <c r="K18" s="58"/>
      <c r="L18" s="59"/>
      <c r="N18" s="157"/>
      <c r="O18" s="157"/>
      <c r="P18" s="155"/>
      <c r="Q18" s="155"/>
      <c r="R18" s="155"/>
      <c r="S18" s="155"/>
      <c r="T18" s="155"/>
      <c r="U18" s="155"/>
      <c r="V18" s="155"/>
      <c r="W18" s="155"/>
      <c r="X18" s="155"/>
    </row>
    <row r="19" spans="1:24" ht="14" customHeight="1" x14ac:dyDescent="0.3">
      <c r="A19" s="53"/>
      <c r="B19" s="53"/>
      <c r="C19" s="53"/>
      <c r="D19" s="53"/>
      <c r="E19" s="60"/>
      <c r="F19" s="61"/>
      <c r="G19" s="53"/>
      <c r="H19" s="53"/>
      <c r="I19" s="53"/>
      <c r="J19" s="53"/>
      <c r="K19" s="60"/>
      <c r="L19" s="61"/>
      <c r="N19" s="157"/>
      <c r="O19" s="157"/>
      <c r="P19" s="155"/>
      <c r="Q19" s="155"/>
      <c r="R19" s="155"/>
      <c r="S19" s="155"/>
      <c r="T19" s="155"/>
      <c r="U19" s="155"/>
      <c r="V19" s="155"/>
      <c r="W19" s="155"/>
      <c r="X19" s="155"/>
    </row>
    <row r="20" spans="1:24" ht="14" customHeight="1" x14ac:dyDescent="0.3">
      <c r="A20" s="53" t="s">
        <v>496</v>
      </c>
      <c r="B20" s="53"/>
      <c r="C20" s="53"/>
      <c r="D20" s="53"/>
      <c r="E20" s="56"/>
      <c r="F20" s="57"/>
      <c r="G20" s="54" t="s">
        <v>508</v>
      </c>
      <c r="H20" s="53"/>
      <c r="I20" s="53"/>
      <c r="J20" s="53"/>
      <c r="K20" s="56"/>
      <c r="L20" s="57"/>
      <c r="N20" s="157"/>
      <c r="O20" s="157"/>
      <c r="P20" s="155"/>
      <c r="Q20" s="155"/>
      <c r="R20" s="155"/>
      <c r="S20" s="155"/>
      <c r="T20" s="155"/>
      <c r="U20" s="155"/>
      <c r="V20" s="155"/>
      <c r="W20" s="155"/>
      <c r="X20" s="155"/>
    </row>
    <row r="21" spans="1:24" ht="14" customHeight="1" x14ac:dyDescent="0.3">
      <c r="A21" s="53"/>
      <c r="B21" s="53"/>
      <c r="C21" s="53"/>
      <c r="D21" s="53"/>
      <c r="E21" s="58"/>
      <c r="F21" s="59"/>
      <c r="G21" s="54"/>
      <c r="H21" s="53"/>
      <c r="I21" s="53"/>
      <c r="J21" s="53"/>
      <c r="K21" s="58"/>
      <c r="L21" s="59"/>
      <c r="N21" s="157"/>
      <c r="O21" s="157"/>
      <c r="P21" s="155"/>
      <c r="Q21" s="155"/>
      <c r="R21" s="155"/>
      <c r="S21" s="155"/>
      <c r="T21" s="155"/>
      <c r="U21" s="155"/>
      <c r="V21" s="155"/>
      <c r="W21" s="155"/>
      <c r="X21" s="155"/>
    </row>
    <row r="22" spans="1:24" ht="14" customHeight="1" x14ac:dyDescent="0.3">
      <c r="A22" s="53"/>
      <c r="B22" s="53"/>
      <c r="C22" s="53"/>
      <c r="D22" s="53"/>
      <c r="E22" s="58"/>
      <c r="F22" s="59"/>
      <c r="G22" s="53"/>
      <c r="H22" s="53"/>
      <c r="I22" s="53"/>
      <c r="J22" s="53"/>
      <c r="K22" s="58"/>
      <c r="L22" s="59"/>
      <c r="N22" s="157"/>
      <c r="O22" s="157"/>
      <c r="P22" s="155"/>
      <c r="Q22" s="155"/>
      <c r="R22" s="155"/>
      <c r="S22" s="155"/>
      <c r="T22" s="155"/>
      <c r="U22" s="155"/>
      <c r="V22" s="155"/>
      <c r="W22" s="155"/>
      <c r="X22" s="155"/>
    </row>
    <row r="23" spans="1:24" ht="14" customHeight="1" x14ac:dyDescent="0.3">
      <c r="A23" s="53"/>
      <c r="B23" s="53"/>
      <c r="C23" s="53"/>
      <c r="D23" s="53"/>
      <c r="E23" s="60"/>
      <c r="F23" s="61"/>
      <c r="G23" s="53"/>
      <c r="H23" s="53"/>
      <c r="I23" s="53"/>
      <c r="J23" s="53"/>
      <c r="K23" s="60"/>
      <c r="L23" s="61"/>
      <c r="N23" s="157"/>
      <c r="O23" s="157"/>
      <c r="P23" s="155"/>
      <c r="Q23" s="155"/>
      <c r="R23" s="155"/>
      <c r="S23" s="155"/>
      <c r="T23" s="155"/>
      <c r="U23" s="155"/>
      <c r="V23" s="155"/>
      <c r="W23" s="155"/>
      <c r="X23" s="155"/>
    </row>
    <row r="24" spans="1:24" ht="14" customHeight="1" x14ac:dyDescent="0.3">
      <c r="A24" s="53" t="s">
        <v>497</v>
      </c>
      <c r="B24" s="53"/>
      <c r="C24" s="53"/>
      <c r="D24" s="53"/>
      <c r="E24" s="56"/>
      <c r="F24" s="57"/>
      <c r="G24" s="54" t="s">
        <v>509</v>
      </c>
      <c r="H24" s="53"/>
      <c r="I24" s="53"/>
      <c r="J24" s="53"/>
      <c r="K24" s="56"/>
      <c r="L24" s="57"/>
      <c r="N24" s="157"/>
      <c r="O24" s="157"/>
      <c r="P24" s="155"/>
      <c r="Q24" s="155"/>
      <c r="R24" s="155"/>
      <c r="S24" s="155"/>
      <c r="T24" s="155"/>
      <c r="U24" s="155"/>
      <c r="V24" s="155"/>
      <c r="W24" s="155"/>
      <c r="X24" s="155"/>
    </row>
    <row r="25" spans="1:24" ht="14" customHeight="1" x14ac:dyDescent="0.3">
      <c r="A25" s="53"/>
      <c r="B25" s="53"/>
      <c r="C25" s="53"/>
      <c r="D25" s="53"/>
      <c r="E25" s="58"/>
      <c r="F25" s="59"/>
      <c r="G25" s="53"/>
      <c r="H25" s="53"/>
      <c r="I25" s="53"/>
      <c r="J25" s="53"/>
      <c r="K25" s="58"/>
      <c r="L25" s="59"/>
      <c r="N25" s="157"/>
      <c r="O25" s="157"/>
      <c r="P25" s="155"/>
      <c r="Q25" s="155"/>
      <c r="R25" s="155"/>
      <c r="S25" s="155"/>
      <c r="T25" s="155"/>
      <c r="U25" s="155"/>
      <c r="V25" s="155"/>
      <c r="W25" s="155"/>
      <c r="X25" s="155"/>
    </row>
    <row r="26" spans="1:24" ht="14" customHeight="1" x14ac:dyDescent="0.3">
      <c r="A26" s="53"/>
      <c r="B26" s="53"/>
      <c r="C26" s="53"/>
      <c r="D26" s="53"/>
      <c r="E26" s="60"/>
      <c r="F26" s="61"/>
      <c r="G26" s="53"/>
      <c r="H26" s="53"/>
      <c r="I26" s="53"/>
      <c r="J26" s="53"/>
      <c r="K26" s="60"/>
      <c r="L26" s="61"/>
      <c r="N26" s="157"/>
      <c r="O26" s="157"/>
      <c r="P26" s="155"/>
      <c r="Q26" s="155"/>
      <c r="R26" s="155"/>
      <c r="S26" s="155"/>
      <c r="T26" s="155"/>
      <c r="U26" s="155"/>
      <c r="V26" s="155"/>
      <c r="W26" s="155"/>
      <c r="X26" s="155"/>
    </row>
    <row r="27" spans="1:24" ht="14" customHeight="1" x14ac:dyDescent="0.3">
      <c r="A27" s="54" t="s">
        <v>498</v>
      </c>
      <c r="B27" s="53"/>
      <c r="C27" s="53"/>
      <c r="D27" s="53"/>
      <c r="E27" s="56"/>
      <c r="F27" s="57"/>
      <c r="G27" s="53" t="s">
        <v>510</v>
      </c>
      <c r="H27" s="53"/>
      <c r="I27" s="53"/>
      <c r="J27" s="53"/>
      <c r="K27" s="56" t="s">
        <v>492</v>
      </c>
      <c r="L27" s="57"/>
      <c r="N27" s="157"/>
      <c r="O27" s="157"/>
      <c r="P27" s="155"/>
      <c r="Q27" s="155"/>
      <c r="R27" s="155"/>
      <c r="S27" s="155"/>
      <c r="T27" s="155"/>
      <c r="U27" s="155"/>
      <c r="V27" s="155"/>
      <c r="W27" s="155"/>
      <c r="X27" s="155"/>
    </row>
    <row r="28" spans="1:24" ht="14" customHeight="1" x14ac:dyDescent="0.3">
      <c r="A28" s="53"/>
      <c r="B28" s="53"/>
      <c r="C28" s="53"/>
      <c r="D28" s="53"/>
      <c r="E28" s="58"/>
      <c r="F28" s="59"/>
      <c r="G28" s="53"/>
      <c r="H28" s="53"/>
      <c r="I28" s="53"/>
      <c r="J28" s="53"/>
      <c r="K28" s="58"/>
      <c r="L28" s="59"/>
      <c r="N28" s="157"/>
      <c r="O28" s="157"/>
      <c r="P28" s="155"/>
      <c r="Q28" s="155"/>
      <c r="R28" s="155"/>
      <c r="S28" s="155"/>
      <c r="T28" s="155"/>
      <c r="U28" s="155"/>
      <c r="V28" s="155"/>
      <c r="W28" s="155"/>
      <c r="X28" s="155"/>
    </row>
    <row r="29" spans="1:24" ht="14" customHeight="1" x14ac:dyDescent="0.3">
      <c r="A29" s="53"/>
      <c r="B29" s="53"/>
      <c r="C29" s="53"/>
      <c r="D29" s="53"/>
      <c r="E29" s="60"/>
      <c r="F29" s="61"/>
      <c r="G29" s="53"/>
      <c r="H29" s="53"/>
      <c r="I29" s="53"/>
      <c r="J29" s="53"/>
      <c r="K29" s="60"/>
      <c r="L29" s="61"/>
      <c r="N29" s="157"/>
      <c r="O29" s="157"/>
      <c r="P29" s="155"/>
      <c r="Q29" s="155"/>
      <c r="R29" s="155"/>
      <c r="S29" s="155"/>
      <c r="T29" s="155"/>
      <c r="U29" s="155"/>
      <c r="V29" s="155"/>
      <c r="W29" s="155"/>
      <c r="X29" s="155"/>
    </row>
    <row r="30" spans="1:24" ht="14" customHeight="1" x14ac:dyDescent="0.3">
      <c r="A30" s="53" t="s">
        <v>499</v>
      </c>
      <c r="B30" s="53"/>
      <c r="C30" s="53"/>
      <c r="D30" s="53"/>
      <c r="E30" s="56"/>
      <c r="F30" s="57"/>
      <c r="G30" s="53" t="s">
        <v>511</v>
      </c>
      <c r="H30" s="53"/>
      <c r="I30" s="53"/>
      <c r="J30" s="53"/>
      <c r="K30" s="56"/>
      <c r="L30" s="57"/>
      <c r="N30" s="157"/>
      <c r="O30" s="157"/>
      <c r="P30" s="155"/>
      <c r="Q30" s="155"/>
      <c r="R30" s="155"/>
      <c r="S30" s="155"/>
      <c r="T30" s="155"/>
      <c r="U30" s="155"/>
      <c r="V30" s="155"/>
      <c r="W30" s="155"/>
      <c r="X30" s="155"/>
    </row>
    <row r="31" spans="1:24" ht="14" customHeight="1" x14ac:dyDescent="0.3">
      <c r="A31" s="53"/>
      <c r="B31" s="53"/>
      <c r="C31" s="53"/>
      <c r="D31" s="53"/>
      <c r="E31" s="58"/>
      <c r="F31" s="59"/>
      <c r="G31" s="53"/>
      <c r="H31" s="53"/>
      <c r="I31" s="53"/>
      <c r="J31" s="53"/>
      <c r="K31" s="58"/>
      <c r="L31" s="59"/>
      <c r="N31" s="157"/>
      <c r="O31" s="157"/>
      <c r="P31" s="155"/>
      <c r="Q31" s="155"/>
      <c r="R31" s="155"/>
      <c r="S31" s="155"/>
      <c r="T31" s="155"/>
      <c r="U31" s="155"/>
      <c r="V31" s="155"/>
      <c r="W31" s="155"/>
      <c r="X31" s="155"/>
    </row>
    <row r="32" spans="1:24" ht="14" customHeight="1" x14ac:dyDescent="0.3">
      <c r="A32" s="53"/>
      <c r="B32" s="53"/>
      <c r="C32" s="53"/>
      <c r="D32" s="53"/>
      <c r="E32" s="60"/>
      <c r="F32" s="61"/>
      <c r="G32" s="53"/>
      <c r="H32" s="53"/>
      <c r="I32" s="53"/>
      <c r="J32" s="53"/>
      <c r="K32" s="60"/>
      <c r="L32" s="61"/>
      <c r="N32" s="157"/>
      <c r="O32" s="157"/>
      <c r="P32" s="155"/>
      <c r="Q32" s="155"/>
      <c r="R32" s="155"/>
      <c r="S32" s="155"/>
      <c r="T32" s="155"/>
      <c r="U32" s="155"/>
      <c r="V32" s="155"/>
      <c r="W32" s="155"/>
      <c r="X32" s="155"/>
    </row>
    <row r="33" spans="1:24" ht="14" customHeight="1" x14ac:dyDescent="0.3">
      <c r="A33" s="54" t="s">
        <v>500</v>
      </c>
      <c r="B33" s="53"/>
      <c r="C33" s="53"/>
      <c r="D33" s="53"/>
      <c r="E33" s="56"/>
      <c r="F33" s="57"/>
      <c r="G33" s="54" t="s">
        <v>513</v>
      </c>
      <c r="H33" s="53"/>
      <c r="I33" s="53"/>
      <c r="J33" s="53"/>
      <c r="K33" s="56"/>
      <c r="L33" s="57"/>
      <c r="N33" s="157"/>
      <c r="O33" s="157"/>
      <c r="P33" s="155"/>
      <c r="Q33" s="155"/>
      <c r="R33" s="155"/>
      <c r="S33" s="155"/>
      <c r="T33" s="155"/>
      <c r="U33" s="155"/>
      <c r="V33" s="155"/>
      <c r="W33" s="155"/>
      <c r="X33" s="155"/>
    </row>
    <row r="34" spans="1:24" ht="14" customHeight="1" x14ac:dyDescent="0.3">
      <c r="A34" s="53"/>
      <c r="B34" s="53"/>
      <c r="C34" s="53"/>
      <c r="D34" s="53"/>
      <c r="E34" s="58"/>
      <c r="F34" s="59"/>
      <c r="G34" s="53"/>
      <c r="H34" s="53"/>
      <c r="I34" s="53"/>
      <c r="J34" s="53"/>
      <c r="K34" s="58"/>
      <c r="L34" s="59"/>
      <c r="N34" s="157"/>
      <c r="O34" s="157"/>
      <c r="P34" s="155"/>
      <c r="Q34" s="155"/>
      <c r="R34" s="155"/>
      <c r="S34" s="155"/>
      <c r="T34" s="155"/>
      <c r="U34" s="155"/>
      <c r="V34" s="155"/>
      <c r="W34" s="155"/>
      <c r="X34" s="155"/>
    </row>
    <row r="35" spans="1:24" ht="14" customHeight="1" x14ac:dyDescent="0.3">
      <c r="A35" s="53"/>
      <c r="B35" s="53"/>
      <c r="C35" s="53"/>
      <c r="D35" s="53"/>
      <c r="E35" s="60"/>
      <c r="F35" s="61"/>
      <c r="G35" s="53"/>
      <c r="H35" s="53"/>
      <c r="I35" s="53"/>
      <c r="J35" s="53"/>
      <c r="K35" s="60"/>
      <c r="L35" s="61"/>
      <c r="N35" s="157"/>
      <c r="O35" s="157"/>
      <c r="P35" s="155"/>
      <c r="Q35" s="155"/>
      <c r="R35" s="155"/>
      <c r="S35" s="155"/>
      <c r="T35" s="155"/>
      <c r="U35" s="155"/>
      <c r="V35" s="155"/>
      <c r="W35" s="155"/>
      <c r="X35" s="155"/>
    </row>
    <row r="36" spans="1:24" ht="14" customHeight="1" x14ac:dyDescent="0.3">
      <c r="A36" s="53" t="s">
        <v>501</v>
      </c>
      <c r="B36" s="53"/>
      <c r="C36" s="53"/>
      <c r="D36" s="53"/>
      <c r="E36" s="56"/>
      <c r="F36" s="57"/>
      <c r="G36" s="53"/>
      <c r="H36" s="53"/>
      <c r="I36" s="53"/>
      <c r="J36" s="53"/>
      <c r="K36" s="56"/>
      <c r="L36" s="57"/>
      <c r="N36" s="157"/>
      <c r="O36" s="157"/>
      <c r="P36" s="155"/>
      <c r="Q36" s="155"/>
      <c r="R36" s="155"/>
      <c r="S36" s="155"/>
      <c r="T36" s="155"/>
      <c r="U36" s="155"/>
      <c r="V36" s="155"/>
      <c r="W36" s="155"/>
      <c r="X36" s="155"/>
    </row>
    <row r="37" spans="1:24" ht="14" customHeight="1" x14ac:dyDescent="0.3">
      <c r="A37" s="53"/>
      <c r="B37" s="53"/>
      <c r="C37" s="53"/>
      <c r="D37" s="53"/>
      <c r="E37" s="58"/>
      <c r="F37" s="59"/>
      <c r="G37" s="53"/>
      <c r="H37" s="53"/>
      <c r="I37" s="53"/>
      <c r="J37" s="53"/>
      <c r="K37" s="58"/>
      <c r="L37" s="59"/>
      <c r="N37" s="157"/>
      <c r="O37" s="157"/>
      <c r="P37" s="155"/>
      <c r="Q37" s="155"/>
      <c r="R37" s="155"/>
      <c r="S37" s="155"/>
      <c r="T37" s="155"/>
      <c r="U37" s="155"/>
      <c r="V37" s="155"/>
      <c r="W37" s="155"/>
      <c r="X37" s="155"/>
    </row>
    <row r="38" spans="1:24" ht="14" customHeight="1" x14ac:dyDescent="0.3">
      <c r="A38" s="53"/>
      <c r="B38" s="53"/>
      <c r="C38" s="53"/>
      <c r="D38" s="53"/>
      <c r="E38" s="60"/>
      <c r="F38" s="61"/>
      <c r="G38" s="53"/>
      <c r="H38" s="53"/>
      <c r="I38" s="53"/>
      <c r="J38" s="53"/>
      <c r="K38" s="60"/>
      <c r="L38" s="61"/>
      <c r="N38" s="157"/>
      <c r="O38" s="157"/>
      <c r="P38" s="155"/>
      <c r="Q38" s="155"/>
      <c r="R38" s="155"/>
      <c r="S38" s="155"/>
      <c r="T38" s="155"/>
      <c r="U38" s="155"/>
      <c r="V38" s="155"/>
      <c r="W38" s="155"/>
      <c r="X38" s="155"/>
    </row>
    <row r="39" spans="1:24" ht="14" customHeight="1" x14ac:dyDescent="0.3">
      <c r="A39" s="53" t="s">
        <v>502</v>
      </c>
      <c r="B39" s="53"/>
      <c r="C39" s="53"/>
      <c r="D39" s="53"/>
      <c r="E39" s="56"/>
      <c r="F39" s="57"/>
      <c r="G39" s="53"/>
      <c r="H39" s="53"/>
      <c r="I39" s="53"/>
      <c r="J39" s="53"/>
      <c r="K39" s="56"/>
      <c r="L39" s="57"/>
      <c r="N39" s="157"/>
      <c r="O39" s="157"/>
      <c r="P39" s="155"/>
      <c r="Q39" s="155"/>
      <c r="R39" s="155"/>
      <c r="S39" s="155"/>
      <c r="T39" s="155"/>
      <c r="U39" s="155"/>
      <c r="V39" s="155"/>
      <c r="W39" s="155"/>
      <c r="X39" s="155"/>
    </row>
    <row r="40" spans="1:24" ht="14" customHeight="1" x14ac:dyDescent="0.3">
      <c r="A40" s="53"/>
      <c r="B40" s="53"/>
      <c r="C40" s="53"/>
      <c r="D40" s="53"/>
      <c r="E40" s="58"/>
      <c r="F40" s="59"/>
      <c r="G40" s="53"/>
      <c r="H40" s="53"/>
      <c r="I40" s="53"/>
      <c r="J40" s="53"/>
      <c r="K40" s="58"/>
      <c r="L40" s="59"/>
      <c r="N40" s="157"/>
      <c r="O40" s="157"/>
      <c r="P40" s="155"/>
      <c r="Q40" s="155"/>
      <c r="R40" s="155"/>
      <c r="S40" s="155"/>
      <c r="T40" s="155"/>
      <c r="U40" s="155"/>
      <c r="V40" s="155"/>
      <c r="W40" s="155"/>
      <c r="X40" s="155"/>
    </row>
    <row r="41" spans="1:24" ht="14" customHeight="1" x14ac:dyDescent="0.3">
      <c r="A41" s="53"/>
      <c r="B41" s="53"/>
      <c r="C41" s="53"/>
      <c r="D41" s="53"/>
      <c r="E41" s="60"/>
      <c r="F41" s="61"/>
      <c r="G41" s="53"/>
      <c r="H41" s="53"/>
      <c r="I41" s="53"/>
      <c r="J41" s="53"/>
      <c r="K41" s="60"/>
      <c r="L41" s="61"/>
      <c r="N41" s="157"/>
      <c r="O41" s="157"/>
      <c r="P41" s="155"/>
      <c r="Q41" s="155"/>
      <c r="R41" s="155"/>
      <c r="S41" s="155"/>
      <c r="T41" s="155"/>
      <c r="U41" s="155"/>
      <c r="V41" s="155"/>
      <c r="W41" s="155"/>
      <c r="X41" s="155"/>
    </row>
    <row r="42" spans="1:24" ht="14" customHeight="1" x14ac:dyDescent="0.3">
      <c r="A42" s="53"/>
      <c r="B42" s="53"/>
      <c r="C42" s="53"/>
      <c r="D42" s="53"/>
      <c r="E42" s="56"/>
      <c r="F42" s="57"/>
      <c r="G42" s="53"/>
      <c r="H42" s="53"/>
      <c r="I42" s="53"/>
      <c r="J42" s="53"/>
      <c r="K42" s="56"/>
      <c r="L42" s="57"/>
      <c r="N42" s="157"/>
      <c r="O42" s="157"/>
      <c r="P42" s="155"/>
      <c r="Q42" s="155"/>
      <c r="R42" s="155"/>
      <c r="S42" s="155"/>
      <c r="T42" s="155"/>
      <c r="U42" s="155"/>
      <c r="V42" s="155"/>
      <c r="W42" s="155"/>
      <c r="X42" s="155"/>
    </row>
    <row r="43" spans="1:24" ht="14" customHeight="1" x14ac:dyDescent="0.3">
      <c r="A43" s="53"/>
      <c r="B43" s="53"/>
      <c r="C43" s="53"/>
      <c r="D43" s="53"/>
      <c r="E43" s="58"/>
      <c r="F43" s="59"/>
      <c r="G43" s="53"/>
      <c r="H43" s="53"/>
      <c r="I43" s="53"/>
      <c r="J43" s="53"/>
      <c r="K43" s="58"/>
      <c r="L43" s="59"/>
      <c r="N43" s="157"/>
      <c r="O43" s="157"/>
      <c r="P43" s="155"/>
      <c r="Q43" s="155"/>
      <c r="R43" s="155"/>
      <c r="S43" s="155"/>
      <c r="T43" s="155"/>
      <c r="U43" s="155"/>
      <c r="V43" s="155"/>
      <c r="W43" s="155"/>
      <c r="X43" s="155"/>
    </row>
    <row r="44" spans="1:24" ht="14" customHeight="1" x14ac:dyDescent="0.3">
      <c r="A44" s="53"/>
      <c r="B44" s="53"/>
      <c r="C44" s="53"/>
      <c r="D44" s="53"/>
      <c r="E44" s="60"/>
      <c r="F44" s="61"/>
      <c r="G44" s="53"/>
      <c r="H44" s="53"/>
      <c r="I44" s="53"/>
      <c r="J44" s="53"/>
      <c r="K44" s="60"/>
      <c r="L44" s="61"/>
      <c r="N44" s="157"/>
      <c r="O44" s="157"/>
      <c r="P44" s="155"/>
      <c r="Q44" s="155"/>
      <c r="R44" s="155"/>
      <c r="S44" s="155"/>
      <c r="T44" s="155"/>
      <c r="U44" s="155"/>
      <c r="V44" s="155"/>
      <c r="W44" s="155"/>
      <c r="X44" s="155"/>
    </row>
    <row r="45" spans="1:24" ht="14" customHeight="1" x14ac:dyDescent="0.3">
      <c r="A45" s="53"/>
      <c r="B45" s="53"/>
      <c r="C45" s="53"/>
      <c r="D45" s="53"/>
      <c r="E45" s="56"/>
      <c r="F45" s="57"/>
      <c r="G45" s="53"/>
      <c r="H45" s="53"/>
      <c r="I45" s="53"/>
      <c r="J45" s="53"/>
      <c r="K45" s="56"/>
      <c r="L45" s="57"/>
      <c r="N45" s="157"/>
      <c r="O45" s="157"/>
      <c r="P45" s="155"/>
      <c r="Q45" s="155"/>
      <c r="R45" s="155"/>
      <c r="S45" s="155"/>
      <c r="T45" s="155"/>
      <c r="U45" s="155"/>
      <c r="V45" s="155"/>
      <c r="W45" s="155"/>
      <c r="X45" s="155"/>
    </row>
    <row r="46" spans="1:24" x14ac:dyDescent="0.3">
      <c r="A46" s="53"/>
      <c r="B46" s="53"/>
      <c r="C46" s="53"/>
      <c r="D46" s="53"/>
      <c r="E46" s="58"/>
      <c r="F46" s="59"/>
      <c r="G46" s="53"/>
      <c r="H46" s="53"/>
      <c r="I46" s="53"/>
      <c r="J46" s="53"/>
      <c r="K46" s="58"/>
      <c r="L46" s="59"/>
      <c r="N46" s="157"/>
      <c r="O46" s="157"/>
      <c r="P46" s="155"/>
      <c r="Q46" s="155"/>
      <c r="R46" s="155"/>
      <c r="S46" s="155"/>
      <c r="T46" s="155"/>
      <c r="U46" s="155"/>
      <c r="V46" s="155"/>
      <c r="W46" s="155"/>
      <c r="X46" s="155"/>
    </row>
    <row r="47" spans="1:24" ht="14" customHeight="1" x14ac:dyDescent="0.3">
      <c r="A47" s="53"/>
      <c r="B47" s="53"/>
      <c r="C47" s="53"/>
      <c r="D47" s="53"/>
      <c r="E47" s="60"/>
      <c r="F47" s="61"/>
      <c r="G47" s="53"/>
      <c r="H47" s="53"/>
      <c r="I47" s="53"/>
      <c r="J47" s="53"/>
      <c r="K47" s="60"/>
      <c r="L47" s="61"/>
      <c r="P47" s="151" t="s">
        <v>534</v>
      </c>
      <c r="Q47" s="151"/>
      <c r="R47" s="151"/>
      <c r="S47" s="151"/>
      <c r="T47" s="151"/>
      <c r="U47" s="151"/>
      <c r="V47" s="151"/>
      <c r="W47" s="151"/>
      <c r="X47" s="151"/>
    </row>
    <row r="48" spans="1:24" x14ac:dyDescent="0.3">
      <c r="A48" s="53"/>
      <c r="B48" s="53"/>
      <c r="C48" s="53"/>
      <c r="D48" s="53"/>
      <c r="E48" s="56"/>
      <c r="F48" s="57"/>
      <c r="G48" s="53"/>
      <c r="H48" s="53"/>
      <c r="I48" s="53"/>
      <c r="J48" s="53"/>
      <c r="K48" s="56"/>
      <c r="L48" s="57"/>
      <c r="P48" s="152"/>
      <c r="Q48" s="152"/>
      <c r="R48" s="152"/>
      <c r="S48" s="152"/>
      <c r="T48" s="152"/>
      <c r="U48" s="152"/>
      <c r="V48" s="152"/>
      <c r="W48" s="152"/>
      <c r="X48" s="152"/>
    </row>
    <row r="49" spans="1:24" x14ac:dyDescent="0.3">
      <c r="A49" s="53"/>
      <c r="B49" s="53"/>
      <c r="C49" s="53"/>
      <c r="D49" s="53"/>
      <c r="E49" s="58"/>
      <c r="F49" s="59"/>
      <c r="G49" s="53"/>
      <c r="H49" s="53"/>
      <c r="I49" s="53"/>
      <c r="J49" s="53"/>
      <c r="K49" s="58"/>
      <c r="L49" s="59"/>
      <c r="P49" s="152"/>
      <c r="Q49" s="152"/>
      <c r="R49" s="152"/>
      <c r="S49" s="152"/>
      <c r="T49" s="152"/>
      <c r="U49" s="152"/>
      <c r="V49" s="152"/>
      <c r="W49" s="152"/>
      <c r="X49" s="152"/>
    </row>
    <row r="50" spans="1:24" x14ac:dyDescent="0.3">
      <c r="A50" s="53"/>
      <c r="B50" s="53"/>
      <c r="C50" s="53"/>
      <c r="D50" s="53"/>
      <c r="E50" s="60"/>
      <c r="F50" s="61"/>
      <c r="G50" s="53"/>
      <c r="H50" s="53"/>
      <c r="I50" s="53"/>
      <c r="J50" s="53"/>
      <c r="K50" s="60"/>
      <c r="L50" s="61"/>
      <c r="P50" s="152"/>
      <c r="Q50" s="152"/>
      <c r="R50" s="152"/>
      <c r="S50" s="152"/>
      <c r="T50" s="152"/>
      <c r="U50" s="152"/>
      <c r="V50" s="152"/>
      <c r="W50" s="152"/>
      <c r="X50" s="152"/>
    </row>
    <row r="51" spans="1:24" x14ac:dyDescent="0.3">
      <c r="A51" s="53"/>
      <c r="B51" s="53"/>
      <c r="C51" s="53"/>
      <c r="D51" s="53"/>
      <c r="E51" s="56"/>
      <c r="F51" s="57"/>
      <c r="G51" s="53"/>
      <c r="H51" s="53"/>
      <c r="I51" s="53"/>
      <c r="J51" s="53"/>
      <c r="K51" s="56"/>
      <c r="L51" s="57"/>
      <c r="P51" s="152"/>
      <c r="Q51" s="152"/>
      <c r="R51" s="152"/>
      <c r="S51" s="152"/>
      <c r="T51" s="152"/>
      <c r="U51" s="152"/>
      <c r="V51" s="152"/>
      <c r="W51" s="152"/>
      <c r="X51" s="152"/>
    </row>
    <row r="52" spans="1:24" x14ac:dyDescent="0.3">
      <c r="A52" s="53"/>
      <c r="B52" s="53"/>
      <c r="C52" s="53"/>
      <c r="D52" s="53"/>
      <c r="E52" s="58"/>
      <c r="F52" s="59"/>
      <c r="G52" s="53"/>
      <c r="H52" s="53"/>
      <c r="I52" s="53"/>
      <c r="J52" s="53"/>
      <c r="K52" s="58"/>
      <c r="L52" s="59"/>
      <c r="P52" s="152"/>
      <c r="Q52" s="152"/>
      <c r="R52" s="152"/>
      <c r="S52" s="152"/>
      <c r="T52" s="152"/>
      <c r="U52" s="152"/>
      <c r="V52" s="152"/>
      <c r="W52" s="152"/>
      <c r="X52" s="152"/>
    </row>
    <row r="53" spans="1:24" x14ac:dyDescent="0.3">
      <c r="A53" s="53"/>
      <c r="B53" s="53"/>
      <c r="C53" s="53"/>
      <c r="D53" s="53"/>
      <c r="E53" s="60"/>
      <c r="F53" s="61"/>
      <c r="G53" s="53"/>
      <c r="H53" s="53"/>
      <c r="I53" s="53"/>
      <c r="J53" s="53"/>
      <c r="K53" s="60"/>
      <c r="L53" s="61"/>
      <c r="P53" s="152"/>
      <c r="Q53" s="152"/>
      <c r="R53" s="152"/>
      <c r="S53" s="152"/>
      <c r="T53" s="152"/>
      <c r="U53" s="152"/>
      <c r="V53" s="152"/>
      <c r="W53" s="152"/>
      <c r="X53" s="152"/>
    </row>
    <row r="54" spans="1:24" x14ac:dyDescent="0.3">
      <c r="A54" s="53"/>
      <c r="B54" s="53"/>
      <c r="C54" s="53"/>
      <c r="D54" s="53"/>
      <c r="E54" s="56"/>
      <c r="F54" s="57"/>
      <c r="G54" s="53"/>
      <c r="H54" s="53"/>
      <c r="I54" s="53"/>
      <c r="J54" s="53"/>
      <c r="K54" s="56"/>
      <c r="L54" s="57"/>
      <c r="P54" s="152"/>
      <c r="Q54" s="152"/>
      <c r="R54" s="152"/>
      <c r="S54" s="152"/>
      <c r="T54" s="152"/>
      <c r="U54" s="152"/>
      <c r="V54" s="152"/>
      <c r="W54" s="152"/>
      <c r="X54" s="152"/>
    </row>
    <row r="55" spans="1:24" x14ac:dyDescent="0.3">
      <c r="A55" s="53"/>
      <c r="B55" s="53"/>
      <c r="C55" s="53"/>
      <c r="D55" s="53"/>
      <c r="E55" s="58"/>
      <c r="F55" s="59"/>
      <c r="G55" s="53"/>
      <c r="H55" s="53"/>
      <c r="I55" s="53"/>
      <c r="J55" s="53"/>
      <c r="K55" s="58"/>
      <c r="L55" s="59"/>
      <c r="P55" s="152"/>
      <c r="Q55" s="152"/>
      <c r="R55" s="152"/>
      <c r="S55" s="152"/>
      <c r="T55" s="152"/>
      <c r="U55" s="152"/>
      <c r="V55" s="152"/>
      <c r="W55" s="152"/>
      <c r="X55" s="152"/>
    </row>
    <row r="56" spans="1:24" x14ac:dyDescent="0.3">
      <c r="A56" s="53"/>
      <c r="B56" s="53"/>
      <c r="C56" s="53"/>
      <c r="D56" s="53"/>
      <c r="E56" s="60"/>
      <c r="F56" s="61"/>
      <c r="G56" s="53"/>
      <c r="H56" s="53"/>
      <c r="I56" s="53"/>
      <c r="J56" s="53"/>
      <c r="K56" s="60"/>
      <c r="L56" s="61"/>
      <c r="P56" s="152"/>
      <c r="Q56" s="152"/>
      <c r="R56" s="152"/>
      <c r="S56" s="152"/>
      <c r="T56" s="152"/>
      <c r="U56" s="152"/>
      <c r="V56" s="152"/>
      <c r="W56" s="152"/>
      <c r="X56" s="152"/>
    </row>
    <row r="57" spans="1:24" x14ac:dyDescent="0.3">
      <c r="A57" s="53"/>
      <c r="B57" s="53"/>
      <c r="C57" s="53"/>
      <c r="D57" s="53"/>
      <c r="E57" s="56"/>
      <c r="F57" s="57"/>
      <c r="G57" s="53"/>
      <c r="H57" s="53"/>
      <c r="I57" s="53"/>
      <c r="J57" s="53"/>
      <c r="K57" s="56"/>
      <c r="L57" s="57"/>
      <c r="P57" s="152"/>
      <c r="Q57" s="152"/>
      <c r="R57" s="152"/>
      <c r="S57" s="152"/>
      <c r="T57" s="152"/>
      <c r="U57" s="152"/>
      <c r="V57" s="152"/>
      <c r="W57" s="152"/>
      <c r="X57" s="152"/>
    </row>
    <row r="58" spans="1:24" x14ac:dyDescent="0.3">
      <c r="A58" s="53"/>
      <c r="B58" s="53"/>
      <c r="C58" s="53"/>
      <c r="D58" s="53"/>
      <c r="E58" s="58"/>
      <c r="F58" s="59"/>
      <c r="G58" s="53"/>
      <c r="H58" s="53"/>
      <c r="I58" s="53"/>
      <c r="J58" s="53"/>
      <c r="K58" s="58"/>
      <c r="L58" s="59"/>
      <c r="P58" s="152"/>
      <c r="Q58" s="152"/>
      <c r="R58" s="152"/>
      <c r="S58" s="152"/>
      <c r="T58" s="152"/>
      <c r="U58" s="152"/>
      <c r="V58" s="152"/>
      <c r="W58" s="152"/>
      <c r="X58" s="152"/>
    </row>
    <row r="59" spans="1:24" x14ac:dyDescent="0.3">
      <c r="A59" s="53"/>
      <c r="B59" s="53"/>
      <c r="C59" s="53"/>
      <c r="D59" s="53"/>
      <c r="E59" s="60"/>
      <c r="F59" s="61"/>
      <c r="G59" s="53"/>
      <c r="H59" s="53"/>
      <c r="I59" s="53"/>
      <c r="J59" s="53"/>
      <c r="K59" s="60"/>
      <c r="L59" s="61"/>
    </row>
    <row r="60" spans="1:24" x14ac:dyDescent="0.3">
      <c r="A60" s="53"/>
      <c r="B60" s="53"/>
      <c r="C60" s="53"/>
      <c r="D60" s="53"/>
      <c r="E60" s="56"/>
      <c r="F60" s="57"/>
      <c r="G60" s="53"/>
      <c r="H60" s="53"/>
      <c r="I60" s="53"/>
      <c r="J60" s="53"/>
      <c r="K60" s="56"/>
      <c r="L60" s="57"/>
    </row>
    <row r="61" spans="1:24" x14ac:dyDescent="0.3">
      <c r="A61" s="53"/>
      <c r="B61" s="53"/>
      <c r="C61" s="53"/>
      <c r="D61" s="53"/>
      <c r="E61" s="58"/>
      <c r="F61" s="59"/>
      <c r="G61" s="53"/>
      <c r="H61" s="53"/>
      <c r="I61" s="53"/>
      <c r="J61" s="53"/>
      <c r="K61" s="58"/>
      <c r="L61" s="59"/>
    </row>
    <row r="62" spans="1:24" x14ac:dyDescent="0.3">
      <c r="A62" s="53"/>
      <c r="B62" s="53"/>
      <c r="C62" s="53"/>
      <c r="D62" s="53"/>
      <c r="E62" s="60"/>
      <c r="F62" s="61"/>
      <c r="G62" s="53"/>
      <c r="H62" s="53"/>
      <c r="I62" s="53"/>
      <c r="J62" s="53"/>
      <c r="K62" s="60"/>
      <c r="L62" s="61"/>
    </row>
    <row r="63" spans="1:24" x14ac:dyDescent="0.3">
      <c r="A63" s="53"/>
      <c r="B63" s="53"/>
      <c r="C63" s="53"/>
      <c r="D63" s="53"/>
      <c r="E63" s="56"/>
      <c r="F63" s="57"/>
      <c r="G63" s="53"/>
      <c r="H63" s="53"/>
      <c r="I63" s="53"/>
      <c r="J63" s="53"/>
      <c r="K63" s="56"/>
      <c r="L63" s="57"/>
    </row>
    <row r="64" spans="1:24" x14ac:dyDescent="0.3">
      <c r="A64" s="53"/>
      <c r="B64" s="53"/>
      <c r="C64" s="53"/>
      <c r="D64" s="53"/>
      <c r="E64" s="58"/>
      <c r="F64" s="59"/>
      <c r="G64" s="53"/>
      <c r="H64" s="53"/>
      <c r="I64" s="53"/>
      <c r="J64" s="53"/>
      <c r="K64" s="58"/>
      <c r="L64" s="59"/>
    </row>
    <row r="65" spans="1:12" x14ac:dyDescent="0.3">
      <c r="A65" s="53"/>
      <c r="B65" s="53"/>
      <c r="C65" s="53"/>
      <c r="D65" s="53"/>
      <c r="E65" s="60"/>
      <c r="F65" s="61"/>
      <c r="G65" s="53"/>
      <c r="H65" s="53"/>
      <c r="I65" s="53"/>
      <c r="J65" s="53"/>
      <c r="K65" s="60"/>
      <c r="L65" s="61"/>
    </row>
    <row r="66" spans="1:12" x14ac:dyDescent="0.3">
      <c r="A66" s="53"/>
      <c r="B66" s="53"/>
      <c r="C66" s="53"/>
      <c r="D66" s="53"/>
      <c r="E66" s="56"/>
      <c r="F66" s="57"/>
      <c r="G66" s="53"/>
      <c r="H66" s="53"/>
      <c r="I66" s="53"/>
      <c r="J66" s="53"/>
      <c r="K66" s="56"/>
      <c r="L66" s="57"/>
    </row>
    <row r="67" spans="1:12" x14ac:dyDescent="0.3">
      <c r="A67" s="53"/>
      <c r="B67" s="53"/>
      <c r="C67" s="53"/>
      <c r="D67" s="53"/>
      <c r="E67" s="58"/>
      <c r="F67" s="59"/>
      <c r="G67" s="53"/>
      <c r="H67" s="53"/>
      <c r="I67" s="53"/>
      <c r="J67" s="53"/>
      <c r="K67" s="58"/>
      <c r="L67" s="59"/>
    </row>
    <row r="68" spans="1:12" x14ac:dyDescent="0.3">
      <c r="A68" s="53"/>
      <c r="B68" s="53"/>
      <c r="C68" s="53"/>
      <c r="D68" s="53"/>
      <c r="E68" s="60"/>
      <c r="F68" s="61"/>
      <c r="G68" s="53"/>
      <c r="H68" s="53"/>
      <c r="I68" s="53"/>
      <c r="J68" s="53"/>
      <c r="K68" s="60"/>
      <c r="L68" s="61"/>
    </row>
    <row r="69" spans="1:12" x14ac:dyDescent="0.3">
      <c r="A69" s="53"/>
      <c r="B69" s="53"/>
      <c r="C69" s="53"/>
      <c r="D69" s="53"/>
      <c r="E69" s="56"/>
      <c r="F69" s="57"/>
      <c r="G69" s="53"/>
      <c r="H69" s="53"/>
      <c r="I69" s="53"/>
      <c r="J69" s="53"/>
      <c r="K69" s="56"/>
      <c r="L69" s="57"/>
    </row>
    <row r="70" spans="1:12" x14ac:dyDescent="0.3">
      <c r="A70" s="53"/>
      <c r="B70" s="53"/>
      <c r="C70" s="53"/>
      <c r="D70" s="53"/>
      <c r="E70" s="58"/>
      <c r="F70" s="59"/>
      <c r="G70" s="53"/>
      <c r="H70" s="53"/>
      <c r="I70" s="53"/>
      <c r="J70" s="53"/>
      <c r="K70" s="58"/>
      <c r="L70" s="59"/>
    </row>
    <row r="71" spans="1:12" x14ac:dyDescent="0.3">
      <c r="A71" s="53"/>
      <c r="B71" s="53"/>
      <c r="C71" s="53"/>
      <c r="D71" s="53"/>
      <c r="E71" s="60"/>
      <c r="F71" s="61"/>
      <c r="G71" s="53"/>
      <c r="H71" s="53"/>
      <c r="I71" s="53"/>
      <c r="J71" s="53"/>
      <c r="K71" s="60"/>
      <c r="L71" s="61"/>
    </row>
    <row r="72" spans="1:12" x14ac:dyDescent="0.3">
      <c r="A72" s="53"/>
      <c r="B72" s="53"/>
      <c r="C72" s="53"/>
      <c r="D72" s="53"/>
      <c r="E72" s="56"/>
      <c r="F72" s="57"/>
      <c r="G72" s="53"/>
      <c r="H72" s="53"/>
      <c r="I72" s="53"/>
      <c r="J72" s="53"/>
      <c r="K72" s="56"/>
      <c r="L72" s="57"/>
    </row>
    <row r="73" spans="1:12" x14ac:dyDescent="0.3">
      <c r="A73" s="53"/>
      <c r="B73" s="53"/>
      <c r="C73" s="53"/>
      <c r="D73" s="53"/>
      <c r="E73" s="58"/>
      <c r="F73" s="59"/>
      <c r="G73" s="53"/>
      <c r="H73" s="53"/>
      <c r="I73" s="53"/>
      <c r="J73" s="53"/>
      <c r="K73" s="58"/>
      <c r="L73" s="59"/>
    </row>
    <row r="74" spans="1:12" x14ac:dyDescent="0.3">
      <c r="A74" s="53"/>
      <c r="B74" s="53"/>
      <c r="C74" s="53"/>
      <c r="D74" s="53"/>
      <c r="E74" s="60"/>
      <c r="F74" s="61"/>
      <c r="G74" s="53"/>
      <c r="H74" s="53"/>
      <c r="I74" s="53"/>
      <c r="J74" s="53"/>
      <c r="K74" s="60"/>
      <c r="L74" s="61"/>
    </row>
    <row r="75" spans="1:12" x14ac:dyDescent="0.3">
      <c r="A75" s="53"/>
      <c r="B75" s="53"/>
      <c r="C75" s="53"/>
      <c r="D75" s="53"/>
      <c r="E75" s="56"/>
      <c r="F75" s="57"/>
      <c r="G75" s="53"/>
      <c r="H75" s="53"/>
      <c r="I75" s="53"/>
      <c r="J75" s="53"/>
      <c r="K75" s="56"/>
      <c r="L75" s="57"/>
    </row>
    <row r="76" spans="1:12" x14ac:dyDescent="0.3">
      <c r="A76" s="53"/>
      <c r="B76" s="53"/>
      <c r="C76" s="53"/>
      <c r="D76" s="53"/>
      <c r="E76" s="58"/>
      <c r="F76" s="59"/>
      <c r="G76" s="53"/>
      <c r="H76" s="53"/>
      <c r="I76" s="53"/>
      <c r="J76" s="53"/>
      <c r="K76" s="58"/>
      <c r="L76" s="59"/>
    </row>
    <row r="77" spans="1:12" x14ac:dyDescent="0.3">
      <c r="A77" s="53"/>
      <c r="B77" s="53"/>
      <c r="C77" s="53"/>
      <c r="D77" s="53"/>
      <c r="E77" s="60"/>
      <c r="F77" s="61"/>
      <c r="G77" s="53"/>
      <c r="H77" s="53"/>
      <c r="I77" s="53"/>
      <c r="J77" s="53"/>
      <c r="K77" s="60"/>
      <c r="L77" s="61"/>
    </row>
    <row r="78" spans="1:12" x14ac:dyDescent="0.3">
      <c r="A78" s="53"/>
      <c r="B78" s="53"/>
      <c r="C78" s="53"/>
      <c r="D78" s="53"/>
      <c r="E78" s="56"/>
      <c r="F78" s="57"/>
      <c r="G78" s="53"/>
      <c r="H78" s="53"/>
      <c r="I78" s="53"/>
      <c r="J78" s="53"/>
      <c r="K78" s="56"/>
      <c r="L78" s="57"/>
    </row>
    <row r="79" spans="1:12" x14ac:dyDescent="0.3">
      <c r="A79" s="53"/>
      <c r="B79" s="53"/>
      <c r="C79" s="53"/>
      <c r="D79" s="53"/>
      <c r="E79" s="58"/>
      <c r="F79" s="59"/>
      <c r="G79" s="53"/>
      <c r="H79" s="53"/>
      <c r="I79" s="53"/>
      <c r="J79" s="53"/>
      <c r="K79" s="58"/>
      <c r="L79" s="59"/>
    </row>
    <row r="80" spans="1:12" x14ac:dyDescent="0.3">
      <c r="A80" s="53"/>
      <c r="B80" s="53"/>
      <c r="C80" s="53"/>
      <c r="D80" s="53"/>
      <c r="E80" s="60"/>
      <c r="F80" s="61"/>
      <c r="G80" s="53"/>
      <c r="H80" s="53"/>
      <c r="I80" s="53"/>
      <c r="J80" s="53"/>
      <c r="K80" s="60"/>
      <c r="L80" s="61"/>
    </row>
    <row r="81" spans="1:12" x14ac:dyDescent="0.3">
      <c r="A81" s="53"/>
      <c r="B81" s="53"/>
      <c r="C81" s="53"/>
      <c r="D81" s="53"/>
      <c r="E81" s="56"/>
      <c r="F81" s="57"/>
      <c r="G81" s="53"/>
      <c r="H81" s="53"/>
      <c r="I81" s="53"/>
      <c r="J81" s="53"/>
      <c r="K81" s="56"/>
      <c r="L81" s="57"/>
    </row>
    <row r="82" spans="1:12" x14ac:dyDescent="0.3">
      <c r="A82" s="53"/>
      <c r="B82" s="53"/>
      <c r="C82" s="53"/>
      <c r="D82" s="53"/>
      <c r="E82" s="58"/>
      <c r="F82" s="59"/>
      <c r="G82" s="53"/>
      <c r="H82" s="53"/>
      <c r="I82" s="53"/>
      <c r="J82" s="53"/>
      <c r="K82" s="58"/>
      <c r="L82" s="59"/>
    </row>
    <row r="83" spans="1:12" x14ac:dyDescent="0.3">
      <c r="A83" s="53"/>
      <c r="B83" s="53"/>
      <c r="C83" s="53"/>
      <c r="D83" s="53"/>
      <c r="E83" s="60"/>
      <c r="F83" s="61"/>
      <c r="G83" s="53"/>
      <c r="H83" s="53"/>
      <c r="I83" s="53"/>
      <c r="J83" s="53"/>
      <c r="K83" s="60"/>
      <c r="L83" s="61"/>
    </row>
    <row r="84" spans="1:12" x14ac:dyDescent="0.3">
      <c r="A84" s="53"/>
      <c r="B84" s="53"/>
      <c r="C84" s="53"/>
      <c r="D84" s="53"/>
      <c r="E84" s="56"/>
      <c r="F84" s="57"/>
      <c r="G84" s="53"/>
      <c r="H84" s="53"/>
      <c r="I84" s="53"/>
      <c r="J84" s="53"/>
      <c r="K84" s="56"/>
      <c r="L84" s="57"/>
    </row>
    <row r="85" spans="1:12" x14ac:dyDescent="0.3">
      <c r="A85" s="53"/>
      <c r="B85" s="53"/>
      <c r="C85" s="53"/>
      <c r="D85" s="53"/>
      <c r="E85" s="58"/>
      <c r="F85" s="59"/>
      <c r="G85" s="53"/>
      <c r="H85" s="53"/>
      <c r="I85" s="53"/>
      <c r="J85" s="53"/>
      <c r="K85" s="58"/>
      <c r="L85" s="59"/>
    </row>
    <row r="86" spans="1:12" x14ac:dyDescent="0.3">
      <c r="A86" s="53"/>
      <c r="B86" s="53"/>
      <c r="C86" s="53"/>
      <c r="D86" s="53"/>
      <c r="E86" s="60"/>
      <c r="F86" s="61"/>
      <c r="G86" s="53"/>
      <c r="H86" s="53"/>
      <c r="I86" s="53"/>
      <c r="J86" s="53"/>
      <c r="K86" s="60"/>
      <c r="L86" s="61"/>
    </row>
    <row r="87" spans="1:12" x14ac:dyDescent="0.3">
      <c r="A87" s="53"/>
      <c r="B87" s="53"/>
      <c r="C87" s="53"/>
      <c r="D87" s="53"/>
      <c r="E87" s="56"/>
      <c r="F87" s="57"/>
      <c r="G87" s="53"/>
      <c r="H87" s="53"/>
      <c r="I87" s="53"/>
      <c r="J87" s="53"/>
      <c r="K87" s="56"/>
      <c r="L87" s="57"/>
    </row>
    <row r="88" spans="1:12" x14ac:dyDescent="0.3">
      <c r="A88" s="53"/>
      <c r="B88" s="53"/>
      <c r="C88" s="53"/>
      <c r="D88" s="53"/>
      <c r="E88" s="58"/>
      <c r="F88" s="59"/>
      <c r="G88" s="53"/>
      <c r="H88" s="53"/>
      <c r="I88" s="53"/>
      <c r="J88" s="53"/>
      <c r="K88" s="58"/>
      <c r="L88" s="59"/>
    </row>
    <row r="89" spans="1:12" x14ac:dyDescent="0.3">
      <c r="A89" s="53"/>
      <c r="B89" s="53"/>
      <c r="C89" s="53"/>
      <c r="D89" s="53"/>
      <c r="E89" s="60"/>
      <c r="F89" s="61"/>
      <c r="G89" s="53"/>
      <c r="H89" s="53"/>
      <c r="I89" s="53"/>
      <c r="J89" s="53"/>
      <c r="K89" s="60"/>
      <c r="L89" s="61"/>
    </row>
    <row r="90" spans="1:12" x14ac:dyDescent="0.3">
      <c r="A90" s="53"/>
      <c r="B90" s="53"/>
      <c r="C90" s="53"/>
      <c r="D90" s="53"/>
      <c r="E90" s="56"/>
      <c r="F90" s="57"/>
      <c r="G90" s="53"/>
      <c r="H90" s="53"/>
      <c r="I90" s="53"/>
      <c r="J90" s="53"/>
      <c r="K90" s="56"/>
      <c r="L90" s="57"/>
    </row>
    <row r="91" spans="1:12" x14ac:dyDescent="0.3">
      <c r="A91" s="53"/>
      <c r="B91" s="53"/>
      <c r="C91" s="53"/>
      <c r="D91" s="53"/>
      <c r="E91" s="58"/>
      <c r="F91" s="59"/>
      <c r="G91" s="53"/>
      <c r="H91" s="53"/>
      <c r="I91" s="53"/>
      <c r="J91" s="53"/>
      <c r="K91" s="58"/>
      <c r="L91" s="59"/>
    </row>
    <row r="92" spans="1:12" x14ac:dyDescent="0.3">
      <c r="A92" s="53"/>
      <c r="B92" s="53"/>
      <c r="C92" s="53"/>
      <c r="D92" s="53"/>
      <c r="E92" s="60"/>
      <c r="F92" s="61"/>
      <c r="G92" s="53"/>
      <c r="H92" s="53"/>
      <c r="I92" s="53"/>
      <c r="J92" s="53"/>
      <c r="K92" s="60"/>
      <c r="L92" s="61"/>
    </row>
    <row r="93" spans="1:12" x14ac:dyDescent="0.3">
      <c r="A93" s="53"/>
      <c r="B93" s="53"/>
      <c r="C93" s="53"/>
      <c r="D93" s="53"/>
      <c r="E93" s="56"/>
      <c r="F93" s="57"/>
      <c r="G93" s="53"/>
      <c r="H93" s="53"/>
      <c r="I93" s="53"/>
      <c r="J93" s="53"/>
      <c r="K93" s="56"/>
      <c r="L93" s="57"/>
    </row>
    <row r="94" spans="1:12" x14ac:dyDescent="0.3">
      <c r="A94" s="53"/>
      <c r="B94" s="53"/>
      <c r="C94" s="53"/>
      <c r="D94" s="53"/>
      <c r="E94" s="58"/>
      <c r="F94" s="59"/>
      <c r="G94" s="53"/>
      <c r="H94" s="53"/>
      <c r="I94" s="53"/>
      <c r="J94" s="53"/>
      <c r="K94" s="58"/>
      <c r="L94" s="59"/>
    </row>
    <row r="95" spans="1:12" x14ac:dyDescent="0.3">
      <c r="A95" s="53"/>
      <c r="B95" s="53"/>
      <c r="C95" s="53"/>
      <c r="D95" s="53"/>
      <c r="E95" s="60"/>
      <c r="F95" s="61"/>
      <c r="G95" s="53"/>
      <c r="H95" s="53"/>
      <c r="I95" s="53"/>
      <c r="J95" s="53"/>
      <c r="K95" s="60"/>
      <c r="L95" s="61"/>
    </row>
  </sheetData>
  <mergeCells count="129">
    <mergeCell ref="P47:X58"/>
    <mergeCell ref="N1:O2"/>
    <mergeCell ref="N3:O4"/>
    <mergeCell ref="P1:X2"/>
    <mergeCell ref="P3:X46"/>
    <mergeCell ref="N5:O46"/>
    <mergeCell ref="A5:D7"/>
    <mergeCell ref="E5:F7"/>
    <mergeCell ref="G5:J7"/>
    <mergeCell ref="K5:L7"/>
    <mergeCell ref="A8:D10"/>
    <mergeCell ref="E8:F10"/>
    <mergeCell ref="G8:J10"/>
    <mergeCell ref="K8:L10"/>
    <mergeCell ref="A1:L3"/>
    <mergeCell ref="G4:L4"/>
    <mergeCell ref="A4:F4"/>
    <mergeCell ref="A17:D19"/>
    <mergeCell ref="E17:F19"/>
    <mergeCell ref="G17:J19"/>
    <mergeCell ref="K17:L19"/>
    <mergeCell ref="A20:D23"/>
    <mergeCell ref="E20:F23"/>
    <mergeCell ref="G20:J23"/>
    <mergeCell ref="K20:L23"/>
    <mergeCell ref="A11:D13"/>
    <mergeCell ref="E11:F13"/>
    <mergeCell ref="G11:J13"/>
    <mergeCell ref="K11:L13"/>
    <mergeCell ref="A14:D16"/>
    <mergeCell ref="E14:F16"/>
    <mergeCell ref="G14:J16"/>
    <mergeCell ref="K14:L16"/>
    <mergeCell ref="A30:D32"/>
    <mergeCell ref="E30:F32"/>
    <mergeCell ref="G30:J32"/>
    <mergeCell ref="K30:L32"/>
    <mergeCell ref="A33:D35"/>
    <mergeCell ref="E33:F35"/>
    <mergeCell ref="G33:J35"/>
    <mergeCell ref="K33:L35"/>
    <mergeCell ref="A24:D26"/>
    <mergeCell ref="E24:F26"/>
    <mergeCell ref="G24:J26"/>
    <mergeCell ref="K24:L26"/>
    <mergeCell ref="A27:D29"/>
    <mergeCell ref="E27:F29"/>
    <mergeCell ref="G27:J29"/>
    <mergeCell ref="K27:L29"/>
    <mergeCell ref="A42:D44"/>
    <mergeCell ref="E42:F44"/>
    <mergeCell ref="G42:J44"/>
    <mergeCell ref="K42:L44"/>
    <mergeCell ref="A45:D47"/>
    <mergeCell ref="E45:F47"/>
    <mergeCell ref="G45:J47"/>
    <mergeCell ref="K45:L47"/>
    <mergeCell ref="A36:D38"/>
    <mergeCell ref="E36:F38"/>
    <mergeCell ref="G36:J38"/>
    <mergeCell ref="K36:L38"/>
    <mergeCell ref="A39:D41"/>
    <mergeCell ref="E39:F41"/>
    <mergeCell ref="G39:J41"/>
    <mergeCell ref="K39:L41"/>
    <mergeCell ref="A54:D56"/>
    <mergeCell ref="E54:F56"/>
    <mergeCell ref="G54:J56"/>
    <mergeCell ref="K54:L56"/>
    <mergeCell ref="A57:D59"/>
    <mergeCell ref="E57:F59"/>
    <mergeCell ref="G57:J59"/>
    <mergeCell ref="K57:L59"/>
    <mergeCell ref="A48:D50"/>
    <mergeCell ref="E48:F50"/>
    <mergeCell ref="G48:J50"/>
    <mergeCell ref="K48:L50"/>
    <mergeCell ref="A51:D53"/>
    <mergeCell ref="E51:F53"/>
    <mergeCell ref="G51:J53"/>
    <mergeCell ref="K51:L53"/>
    <mergeCell ref="A66:D68"/>
    <mergeCell ref="E66:F68"/>
    <mergeCell ref="G66:J68"/>
    <mergeCell ref="K66:L68"/>
    <mergeCell ref="A69:D71"/>
    <mergeCell ref="E69:F71"/>
    <mergeCell ref="G69:J71"/>
    <mergeCell ref="K69:L71"/>
    <mergeCell ref="A60:D62"/>
    <mergeCell ref="E60:F62"/>
    <mergeCell ref="G60:J62"/>
    <mergeCell ref="K60:L62"/>
    <mergeCell ref="A63:D65"/>
    <mergeCell ref="E63:F65"/>
    <mergeCell ref="G63:J65"/>
    <mergeCell ref="K63:L65"/>
    <mergeCell ref="A78:D80"/>
    <mergeCell ref="E78:F80"/>
    <mergeCell ref="G78:J80"/>
    <mergeCell ref="K78:L80"/>
    <mergeCell ref="A81:D83"/>
    <mergeCell ref="E81:F83"/>
    <mergeCell ref="G81:J83"/>
    <mergeCell ref="K81:L83"/>
    <mergeCell ref="A72:D74"/>
    <mergeCell ref="E72:F74"/>
    <mergeCell ref="G72:J74"/>
    <mergeCell ref="K72:L74"/>
    <mergeCell ref="A75:D77"/>
    <mergeCell ref="E75:F77"/>
    <mergeCell ref="G75:J77"/>
    <mergeCell ref="K75:L77"/>
    <mergeCell ref="A90:D92"/>
    <mergeCell ref="E90:F92"/>
    <mergeCell ref="G90:J92"/>
    <mergeCell ref="K90:L92"/>
    <mergeCell ref="A93:D95"/>
    <mergeCell ref="E93:F95"/>
    <mergeCell ref="G93:J95"/>
    <mergeCell ref="K93:L95"/>
    <mergeCell ref="A84:D86"/>
    <mergeCell ref="E84:F86"/>
    <mergeCell ref="G84:J86"/>
    <mergeCell ref="K84:L86"/>
    <mergeCell ref="A87:D89"/>
    <mergeCell ref="E87:F89"/>
    <mergeCell ref="G87:J89"/>
    <mergeCell ref="K87:L8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具体规则大纲</vt:lpstr>
      <vt:lpstr>自身状态配置表</vt:lpstr>
      <vt:lpstr>核心机制</vt:lpstr>
      <vt:lpstr>卡牌配置表</vt:lpstr>
      <vt:lpstr>道具配置表</vt:lpstr>
      <vt:lpstr>策划案缺漏与阶段性收获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10136</dc:creator>
  <cp:lastModifiedBy>1013661631@qq.com</cp:lastModifiedBy>
  <dcterms:created xsi:type="dcterms:W3CDTF">2015-06-05T18:19:34Z</dcterms:created>
  <dcterms:modified xsi:type="dcterms:W3CDTF">2026-03-25T09:36:29Z</dcterms:modified>
</cp:coreProperties>
</file>