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oWorkingSpace\itmo\ФИЗИКА\Лабораторная 3.06\"/>
    </mc:Choice>
  </mc:AlternateContent>
  <xr:revisionPtr revIDLastSave="0" documentId="13_ncr:1_{C4CA4119-10C3-4089-8857-6F7BBDC2C1E1}" xr6:coauthVersionLast="46" xr6:coauthVersionMax="46" xr10:uidLastSave="{00000000-0000-0000-0000-000000000000}"/>
  <bookViews>
    <workbookView xWindow="-108" yWindow="-108" windowWidth="23256" windowHeight="12576" xr2:uid="{10680E31-ACFB-44E4-9656-49AF43661C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M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M4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</calcChain>
</file>

<file path=xl/sharedStrings.xml><?xml version="1.0" encoding="utf-8"?>
<sst xmlns="http://schemas.openxmlformats.org/spreadsheetml/2006/main" count="16" uniqueCount="15">
  <si>
    <t>№</t>
  </si>
  <si>
    <t>U, В</t>
  </si>
  <si>
    <r>
      <t>К</t>
    </r>
    <r>
      <rPr>
        <vertAlign val="subscript"/>
        <sz val="14"/>
        <color rgb="FF000000"/>
        <rFont val="Times New Roman"/>
        <family val="1"/>
        <charset val="204"/>
      </rPr>
      <t>х</t>
    </r>
    <r>
      <rPr>
        <sz val="14"/>
        <color rgb="FF000000"/>
        <rFont val="Times New Roman"/>
        <family val="1"/>
        <charset val="204"/>
      </rPr>
      <t>, В/дел</t>
    </r>
  </si>
  <si>
    <r>
      <t>K</t>
    </r>
    <r>
      <rPr>
        <vertAlign val="subscript"/>
        <sz val="14"/>
        <color rgb="FF000000"/>
        <rFont val="Times New Roman"/>
        <family val="1"/>
        <charset val="204"/>
      </rPr>
      <t>у</t>
    </r>
    <r>
      <rPr>
        <sz val="14"/>
        <color rgb="FF000000"/>
        <rFont val="Times New Roman"/>
        <family val="1"/>
        <charset val="204"/>
      </rPr>
      <t>, В/дел</t>
    </r>
  </si>
  <si>
    <t>X, дел</t>
  </si>
  <si>
    <t>Y, дел</t>
  </si>
  <si>
    <t>E, В/м</t>
  </si>
  <si>
    <t>D, В/м^2</t>
  </si>
  <si>
    <t>ε</t>
  </si>
  <si>
    <t>E</t>
  </si>
  <si>
    <t>D</t>
  </si>
  <si>
    <t>C1</t>
  </si>
  <si>
    <t>S</t>
  </si>
  <si>
    <t>E0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</si>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</sst>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6" fontId="0" fillId="0" borderId="0" xfId="0" applyNumberFormat="1"/>
    <xf numFmtId="166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D(E)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032613913914961E-2"/>
          <c:y val="9.9873857362657248E-2"/>
          <c:w val="0.85917566378968979"/>
          <c:h val="0.768549472802968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Лист1!$G$2:$G$17</c:f>
              <c:numCache>
                <c:formatCode>General</c:formatCode>
                <c:ptCount val="16"/>
                <c:pt idx="0">
                  <c:v>286000</c:v>
                </c:pt>
                <c:pt idx="1">
                  <c:v>253000</c:v>
                </c:pt>
                <c:pt idx="2">
                  <c:v>220000</c:v>
                </c:pt>
                <c:pt idx="3">
                  <c:v>187000</c:v>
                </c:pt>
                <c:pt idx="4">
                  <c:v>154000</c:v>
                </c:pt>
                <c:pt idx="5">
                  <c:v>121000</c:v>
                </c:pt>
                <c:pt idx="6">
                  <c:v>77000</c:v>
                </c:pt>
                <c:pt idx="7">
                  <c:v>74800</c:v>
                </c:pt>
                <c:pt idx="8">
                  <c:v>63799.999999999993</c:v>
                </c:pt>
                <c:pt idx="9">
                  <c:v>52799.999999999993</c:v>
                </c:pt>
                <c:pt idx="10">
                  <c:v>44000</c:v>
                </c:pt>
                <c:pt idx="11">
                  <c:v>36300</c:v>
                </c:pt>
                <c:pt idx="12">
                  <c:v>26399.999999999996</c:v>
                </c:pt>
                <c:pt idx="13">
                  <c:v>19800</c:v>
                </c:pt>
                <c:pt idx="14">
                  <c:v>9680.0000000000018</c:v>
                </c:pt>
                <c:pt idx="15">
                  <c:v>6600.0000000000009</c:v>
                </c:pt>
              </c:numCache>
            </c:numRef>
          </c:xVal>
          <c:yVal>
            <c:numRef>
              <c:f>Лист1!$H$2:$H$17</c:f>
              <c:numCache>
                <c:formatCode>General</c:formatCode>
                <c:ptCount val="16"/>
                <c:pt idx="0">
                  <c:v>2.7999999999999997E-2</c:v>
                </c:pt>
                <c:pt idx="1">
                  <c:v>2.7999999999999997E-2</c:v>
                </c:pt>
                <c:pt idx="2">
                  <c:v>2.4999999999999998E-2</c:v>
                </c:pt>
                <c:pt idx="3">
                  <c:v>2.1999999999999999E-2</c:v>
                </c:pt>
                <c:pt idx="4">
                  <c:v>1.6E-2</c:v>
                </c:pt>
                <c:pt idx="5">
                  <c:v>1.1999999999999999E-2</c:v>
                </c:pt>
                <c:pt idx="6">
                  <c:v>4.0000000000000001E-3</c:v>
                </c:pt>
                <c:pt idx="7">
                  <c:v>2.5999999999999999E-3</c:v>
                </c:pt>
                <c:pt idx="8">
                  <c:v>2.2000000000000001E-3</c:v>
                </c:pt>
                <c:pt idx="9">
                  <c:v>1.5999999999999999E-3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2.9999999999999997E-4</c:v>
                </c:pt>
                <c:pt idx="13">
                  <c:v>1.9999999999999998E-4</c:v>
                </c:pt>
                <c:pt idx="14">
                  <c:v>1.1999999999999999E-4</c:v>
                </c:pt>
                <c:pt idx="15">
                  <c:v>8.0000000000000007E-5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C-4714-940E-011381E42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011968"/>
        <c:axId val="1467011136"/>
      </c:scatterChart>
      <c:valAx>
        <c:axId val="14670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r>
                  <a:rPr lang="en-US" baseline="0"/>
                  <a:t>/</a:t>
                </a:r>
                <a:r>
                  <a:rPr lang="ru-RU" baseline="0"/>
                  <a:t>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011136"/>
        <c:crosses val="autoZero"/>
        <c:crossBetween val="midCat"/>
      </c:valAx>
      <c:valAx>
        <c:axId val="146701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D, </a:t>
                </a:r>
                <a:r>
                  <a:rPr lang="ru-RU"/>
                  <a:t>В</a:t>
                </a:r>
                <a:r>
                  <a:rPr lang="en-US"/>
                  <a:t>/</a:t>
                </a:r>
                <a:r>
                  <a:rPr lang="ru-RU"/>
                  <a:t>м</a:t>
                </a:r>
                <a:r>
                  <a:rPr lang="en-US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01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𝜀</a:t>
            </a:r>
            <a:r>
              <a:rPr lang="ru-RU" sz="1400" b="0" i="0" u="none" strike="noStrike" baseline="0">
                <a:effectLst/>
              </a:rPr>
              <a:t>(</a:t>
            </a:r>
            <a:r>
              <a:rPr lang="en-US" sz="1400" b="0" i="0" u="none" strike="noStrike" baseline="0">
                <a:effectLst/>
              </a:rPr>
              <a:t>𝐸</a:t>
            </a:r>
            <a:r>
              <a:rPr lang="ru-RU" sz="1400" b="0" i="0" u="none" strike="noStrike" baseline="0">
                <a:effectLst/>
              </a:rPr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966790762033407"/>
          <c:y val="0.13254853366377531"/>
          <c:w val="0.84458592780504949"/>
          <c:h val="0.741869859204402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Лист1!$G$2:$G$17</c:f>
              <c:numCache>
                <c:formatCode>General</c:formatCode>
                <c:ptCount val="16"/>
                <c:pt idx="0">
                  <c:v>286000</c:v>
                </c:pt>
                <c:pt idx="1">
                  <c:v>253000</c:v>
                </c:pt>
                <c:pt idx="2">
                  <c:v>220000</c:v>
                </c:pt>
                <c:pt idx="3">
                  <c:v>187000</c:v>
                </c:pt>
                <c:pt idx="4">
                  <c:v>154000</c:v>
                </c:pt>
                <c:pt idx="5">
                  <c:v>121000</c:v>
                </c:pt>
                <c:pt idx="6">
                  <c:v>77000</c:v>
                </c:pt>
                <c:pt idx="7">
                  <c:v>74800</c:v>
                </c:pt>
                <c:pt idx="8">
                  <c:v>63799.999999999993</c:v>
                </c:pt>
                <c:pt idx="9">
                  <c:v>52799.999999999993</c:v>
                </c:pt>
                <c:pt idx="10">
                  <c:v>44000</c:v>
                </c:pt>
                <c:pt idx="11">
                  <c:v>36300</c:v>
                </c:pt>
                <c:pt idx="12">
                  <c:v>26399.999999999996</c:v>
                </c:pt>
                <c:pt idx="13">
                  <c:v>19800</c:v>
                </c:pt>
                <c:pt idx="14">
                  <c:v>9680.0000000000018</c:v>
                </c:pt>
                <c:pt idx="15">
                  <c:v>6600.0000000000009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11062.383943739876</c:v>
                </c:pt>
                <c:pt idx="1">
                  <c:v>12505.303588575513</c:v>
                </c:pt>
                <c:pt idx="2">
                  <c:v>12840.267077555214</c:v>
                </c:pt>
                <c:pt idx="3">
                  <c:v>13293.452974410104</c:v>
                </c:pt>
                <c:pt idx="4">
                  <c:v>11739.672756621911</c:v>
                </c:pt>
                <c:pt idx="5">
                  <c:v>11206.05126768455</c:v>
                </c:pt>
                <c:pt idx="6">
                  <c:v>5869.8363783109553</c:v>
                </c:pt>
                <c:pt idx="7">
                  <c:v>3927.6111060757125</c:v>
                </c:pt>
                <c:pt idx="8">
                  <c:v>3896.3569062926176</c:v>
                </c:pt>
                <c:pt idx="9">
                  <c:v>3424.071220681391</c:v>
                </c:pt>
                <c:pt idx="10">
                  <c:v>2568.0534155110431</c:v>
                </c:pt>
                <c:pt idx="11">
                  <c:v>2178.954413160885</c:v>
                </c:pt>
                <c:pt idx="12">
                  <c:v>1284.0267077555216</c:v>
                </c:pt>
                <c:pt idx="13">
                  <c:v>1141.3570735604633</c:v>
                </c:pt>
                <c:pt idx="14">
                  <c:v>1400.7564084605685</c:v>
                </c:pt>
                <c:pt idx="15">
                  <c:v>1369.6284882725563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F-498D-A8B0-44774E76E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221024"/>
        <c:axId val="1549533120"/>
      </c:scatterChart>
      <c:valAx>
        <c:axId val="167622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E,</a:t>
                </a:r>
                <a:r>
                  <a:rPr lang="ru-RU" baseline="0"/>
                  <a:t> В</a:t>
                </a:r>
                <a:r>
                  <a:rPr lang="en-US" baseline="0"/>
                  <a:t>/</a:t>
                </a:r>
                <a:r>
                  <a:rPr lang="ru-RU" baseline="0"/>
                  <a:t>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533120"/>
        <c:crosses val="autoZero"/>
        <c:crossBetween val="midCat"/>
      </c:valAx>
      <c:valAx>
        <c:axId val="15495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𝜀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622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365760</xdr:colOff>
      <xdr:row>1</xdr:row>
      <xdr:rowOff>167640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EA67A0-9A40-4BA2-856C-613BA3DC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8496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15240</xdr:colOff>
      <xdr:row>3</xdr:row>
      <xdr:rowOff>22860</xdr:rowOff>
    </xdr:from>
    <xdr:to>
      <xdr:col>25</xdr:col>
      <xdr:colOff>236220</xdr:colOff>
      <xdr:row>18</xdr:row>
      <xdr:rowOff>68580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ECDE245-EB9A-49A6-8351-093503C92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403860</xdr:colOff>
      <xdr:row>25</xdr:row>
      <xdr:rowOff>57150</xdr:rowOff>
    </xdr:from>
    <xdr:to>
      <xdr:col>18</xdr:col>
      <xdr:colOff>381000</xdr:colOff>
      <xdr:row>39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9374225-7546-4856-A511-71A3AB728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C1FA-5EE3-4EF2-BA7B-02235FD4E3C6}">
  <dimension ref="A1:N35"/>
  <sheetViews>
    <sheetView tabSelected="1" workbookViewId="0">
      <selection activeCell="M9" sqref="M9"/>
    </sheetView>
  </sheetViews>
  <sheetFormatPr defaultRowHeight="14.4" x14ac:dyDescent="0.3"/>
  <sheetData>
    <row r="1" spans="1:14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6" t="s">
        <v>9</v>
      </c>
      <c r="L1" s="6" t="s">
        <v>10</v>
      </c>
      <c r="M1" s="6" t="s">
        <v>11</v>
      </c>
      <c r="N1" s="6" t="s">
        <v>14</v>
      </c>
    </row>
    <row r="2" spans="1:14" ht="18.600000000000001" thickBot="1" x14ac:dyDescent="0.35">
      <c r="A2" s="3">
        <v>1</v>
      </c>
      <c r="B2" s="4">
        <v>17</v>
      </c>
      <c r="C2" s="4">
        <v>5</v>
      </c>
      <c r="D2" s="4">
        <v>5</v>
      </c>
      <c r="E2" s="4">
        <v>2.6</v>
      </c>
      <c r="F2" s="4">
        <v>2.8</v>
      </c>
      <c r="G2" s="4">
        <v>286000</v>
      </c>
      <c r="H2" s="8">
        <v>2.7999999999999997E-2</v>
      </c>
      <c r="I2" s="4">
        <v>11062.383943739876</v>
      </c>
      <c r="K2">
        <f xml:space="preserve"> (47 * (10^3) + 47 * (10^4))/(47*(10^3))  *  (C2 * E2) / (5* (10^-4))</f>
        <v>286000</v>
      </c>
      <c r="L2" s="7">
        <f>($M$2 * D2 * F2)/$M$4</f>
        <v>2.7999999999999997E-2</v>
      </c>
      <c r="M2">
        <f>(10^-6)</f>
        <v>9.9999999999999995E-7</v>
      </c>
      <c r="N2">
        <f>L2/($M$6 * K2)</f>
        <v>11062.383943739876</v>
      </c>
    </row>
    <row r="3" spans="1:14" ht="18.600000000000001" thickBot="1" x14ac:dyDescent="0.35">
      <c r="A3" s="3">
        <v>2</v>
      </c>
      <c r="B3" s="4">
        <v>15</v>
      </c>
      <c r="C3" s="4">
        <v>5</v>
      </c>
      <c r="D3" s="4">
        <v>5</v>
      </c>
      <c r="E3" s="4">
        <v>2.2999999999999998</v>
      </c>
      <c r="F3" s="4">
        <v>2.8</v>
      </c>
      <c r="G3" s="4">
        <v>253000</v>
      </c>
      <c r="H3" s="8">
        <v>2.7999999999999997E-2</v>
      </c>
      <c r="I3" s="4">
        <v>12505.303588575513</v>
      </c>
      <c r="K3">
        <f t="shared" ref="K3:K17" si="0" xml:space="preserve"> (47 * (10^3) + 47 * (10^4))/(47*(10^3))  *  (C3 * E3) / (5* (10^-4))</f>
        <v>253000</v>
      </c>
      <c r="L3" s="7">
        <f t="shared" ref="L3:L17" si="1">($M$2 * D3 * F3)/$M$4</f>
        <v>2.7999999999999997E-2</v>
      </c>
      <c r="M3" t="s">
        <v>12</v>
      </c>
      <c r="N3">
        <f t="shared" ref="N3:N17" si="2">L3/($M$6 * K3)</f>
        <v>12505.303588575513</v>
      </c>
    </row>
    <row r="4" spans="1:14" ht="18.600000000000001" thickBot="1" x14ac:dyDescent="0.35">
      <c r="A4" s="3">
        <v>3</v>
      </c>
      <c r="B4" s="4">
        <v>13</v>
      </c>
      <c r="C4" s="4">
        <v>5</v>
      </c>
      <c r="D4" s="4">
        <v>5</v>
      </c>
      <c r="E4" s="4">
        <v>2</v>
      </c>
      <c r="F4" s="4">
        <v>2.5</v>
      </c>
      <c r="G4" s="4">
        <v>220000</v>
      </c>
      <c r="H4" s="8">
        <v>2.4999999999999998E-2</v>
      </c>
      <c r="I4" s="4">
        <v>12840.267077555214</v>
      </c>
      <c r="K4">
        <f t="shared" si="0"/>
        <v>220000</v>
      </c>
      <c r="L4" s="7">
        <f t="shared" si="1"/>
        <v>2.4999999999999998E-2</v>
      </c>
      <c r="M4">
        <f>5*(10^-4)</f>
        <v>5.0000000000000001E-4</v>
      </c>
      <c r="N4">
        <f t="shared" si="2"/>
        <v>12840.267077555214</v>
      </c>
    </row>
    <row r="5" spans="1:14" ht="18.600000000000001" thickBot="1" x14ac:dyDescent="0.35">
      <c r="A5" s="3">
        <v>4</v>
      </c>
      <c r="B5" s="4">
        <v>11</v>
      </c>
      <c r="C5" s="4">
        <v>5</v>
      </c>
      <c r="D5" s="4">
        <v>5</v>
      </c>
      <c r="E5" s="4">
        <v>1.7</v>
      </c>
      <c r="F5" s="4">
        <v>2.2000000000000002</v>
      </c>
      <c r="G5" s="4">
        <v>187000</v>
      </c>
      <c r="H5" s="8">
        <v>2.1999999999999999E-2</v>
      </c>
      <c r="I5" s="4">
        <v>13293.452974410104</v>
      </c>
      <c r="K5">
        <f t="shared" si="0"/>
        <v>187000</v>
      </c>
      <c r="L5" s="7">
        <f t="shared" si="1"/>
        <v>2.1999999999999999E-2</v>
      </c>
      <c r="M5" t="s">
        <v>13</v>
      </c>
      <c r="N5">
        <f t="shared" si="2"/>
        <v>13293.452974410104</v>
      </c>
    </row>
    <row r="6" spans="1:14" ht="18.600000000000001" thickBot="1" x14ac:dyDescent="0.35">
      <c r="A6" s="3">
        <v>5</v>
      </c>
      <c r="B6" s="4">
        <v>9</v>
      </c>
      <c r="C6" s="4">
        <v>5</v>
      </c>
      <c r="D6" s="4">
        <v>5</v>
      </c>
      <c r="E6" s="4">
        <v>1.4</v>
      </c>
      <c r="F6" s="4">
        <v>1.6</v>
      </c>
      <c r="G6" s="4">
        <v>154000</v>
      </c>
      <c r="H6" s="8">
        <v>1.6E-2</v>
      </c>
      <c r="I6" s="4">
        <v>11739.672756621911</v>
      </c>
      <c r="K6">
        <f t="shared" si="0"/>
        <v>154000</v>
      </c>
      <c r="L6" s="7">
        <f t="shared" si="1"/>
        <v>1.6E-2</v>
      </c>
      <c r="M6">
        <f>8.85 * (10^-12)</f>
        <v>8.8499999999999988E-12</v>
      </c>
      <c r="N6">
        <f t="shared" si="2"/>
        <v>11739.672756621911</v>
      </c>
    </row>
    <row r="7" spans="1:14" ht="18.600000000000001" thickBot="1" x14ac:dyDescent="0.35">
      <c r="A7" s="3">
        <v>6</v>
      </c>
      <c r="B7" s="4">
        <v>7</v>
      </c>
      <c r="C7" s="4">
        <v>5</v>
      </c>
      <c r="D7" s="4">
        <v>5</v>
      </c>
      <c r="E7" s="4">
        <v>1.1000000000000001</v>
      </c>
      <c r="F7" s="4">
        <v>1.2</v>
      </c>
      <c r="G7" s="4">
        <v>121000</v>
      </c>
      <c r="H7" s="8">
        <v>1.1999999999999999E-2</v>
      </c>
      <c r="I7" s="4">
        <v>11206.05126768455</v>
      </c>
      <c r="K7">
        <f t="shared" si="0"/>
        <v>121000</v>
      </c>
      <c r="L7" s="7">
        <f t="shared" si="1"/>
        <v>1.1999999999999999E-2</v>
      </c>
      <c r="N7">
        <f t="shared" si="2"/>
        <v>11206.05126768455</v>
      </c>
    </row>
    <row r="8" spans="1:14" ht="18.600000000000001" thickBot="1" x14ac:dyDescent="0.35">
      <c r="A8" s="3">
        <v>7</v>
      </c>
      <c r="B8" s="4">
        <v>5</v>
      </c>
      <c r="C8" s="4">
        <v>5</v>
      </c>
      <c r="D8" s="4">
        <v>5</v>
      </c>
      <c r="E8" s="4">
        <v>0.7</v>
      </c>
      <c r="F8" s="4">
        <v>0.4</v>
      </c>
      <c r="G8" s="4">
        <v>77000</v>
      </c>
      <c r="H8" s="8">
        <v>4.0000000000000001E-3</v>
      </c>
      <c r="I8" s="4">
        <v>5869.8363783109553</v>
      </c>
      <c r="K8">
        <f t="shared" si="0"/>
        <v>77000</v>
      </c>
      <c r="L8" s="7">
        <f t="shared" si="1"/>
        <v>4.0000000000000001E-3</v>
      </c>
      <c r="N8">
        <f t="shared" si="2"/>
        <v>5869.8363783109553</v>
      </c>
    </row>
    <row r="9" spans="1:14" ht="18.600000000000001" thickBot="1" x14ac:dyDescent="0.35">
      <c r="A9" s="3">
        <v>8</v>
      </c>
      <c r="B9" s="4">
        <v>4.4000000000000004</v>
      </c>
      <c r="C9" s="4">
        <v>1</v>
      </c>
      <c r="D9" s="4">
        <v>1</v>
      </c>
      <c r="E9" s="4">
        <v>3.4</v>
      </c>
      <c r="F9" s="4">
        <v>1.3</v>
      </c>
      <c r="G9" s="4">
        <v>74800</v>
      </c>
      <c r="H9" s="8">
        <v>2.5999999999999999E-3</v>
      </c>
      <c r="I9" s="4">
        <v>3927.6111060757125</v>
      </c>
      <c r="K9">
        <f t="shared" si="0"/>
        <v>74800</v>
      </c>
      <c r="L9" s="7">
        <f t="shared" si="1"/>
        <v>2.5999999999999999E-3</v>
      </c>
      <c r="N9">
        <f t="shared" si="2"/>
        <v>3927.6111060757125</v>
      </c>
    </row>
    <row r="10" spans="1:14" ht="18.600000000000001" thickBot="1" x14ac:dyDescent="0.35">
      <c r="A10" s="3">
        <v>9</v>
      </c>
      <c r="B10" s="4">
        <v>3.8</v>
      </c>
      <c r="C10" s="4">
        <v>1</v>
      </c>
      <c r="D10" s="4">
        <v>1</v>
      </c>
      <c r="E10" s="4">
        <v>2.9</v>
      </c>
      <c r="F10" s="4">
        <v>1.1000000000000001</v>
      </c>
      <c r="G10" s="4">
        <v>63799.999999999993</v>
      </c>
      <c r="H10" s="8">
        <v>2.2000000000000001E-3</v>
      </c>
      <c r="I10" s="4">
        <v>3896.3569062926176</v>
      </c>
      <c r="K10">
        <f t="shared" si="0"/>
        <v>63799.999999999993</v>
      </c>
      <c r="L10" s="7">
        <f t="shared" si="1"/>
        <v>2.2000000000000001E-3</v>
      </c>
      <c r="N10">
        <f t="shared" si="2"/>
        <v>3896.3569062926176</v>
      </c>
    </row>
    <row r="11" spans="1:14" ht="18.600000000000001" thickBot="1" x14ac:dyDescent="0.35">
      <c r="A11" s="3">
        <v>10</v>
      </c>
      <c r="B11" s="4">
        <v>3.2</v>
      </c>
      <c r="C11" s="4">
        <v>1</v>
      </c>
      <c r="D11" s="4">
        <v>1</v>
      </c>
      <c r="E11" s="4">
        <v>2.4</v>
      </c>
      <c r="F11" s="4">
        <v>0.8</v>
      </c>
      <c r="G11" s="4">
        <v>52799.999999999993</v>
      </c>
      <c r="H11" s="8">
        <v>1.5999999999999999E-3</v>
      </c>
      <c r="I11" s="4">
        <v>3424.071220681391</v>
      </c>
      <c r="K11">
        <f t="shared" si="0"/>
        <v>52799.999999999993</v>
      </c>
      <c r="L11" s="7">
        <f t="shared" si="1"/>
        <v>1.5999999999999999E-3</v>
      </c>
      <c r="N11">
        <f t="shared" si="2"/>
        <v>3424.071220681391</v>
      </c>
    </row>
    <row r="12" spans="1:14" ht="18.600000000000001" thickBot="1" x14ac:dyDescent="0.35">
      <c r="A12" s="3">
        <v>11</v>
      </c>
      <c r="B12" s="4">
        <v>2.6</v>
      </c>
      <c r="C12" s="4">
        <v>1</v>
      </c>
      <c r="D12" s="4">
        <v>1</v>
      </c>
      <c r="E12" s="4">
        <v>2</v>
      </c>
      <c r="F12" s="4">
        <v>0.5</v>
      </c>
      <c r="G12" s="4">
        <v>44000</v>
      </c>
      <c r="H12" s="8">
        <v>1E-3</v>
      </c>
      <c r="I12" s="4">
        <v>2568.0534155110431</v>
      </c>
      <c r="K12">
        <f t="shared" si="0"/>
        <v>44000</v>
      </c>
      <c r="L12" s="7">
        <f t="shared" si="1"/>
        <v>1E-3</v>
      </c>
      <c r="N12">
        <f t="shared" si="2"/>
        <v>2568.0534155110431</v>
      </c>
    </row>
    <row r="13" spans="1:14" ht="18.600000000000001" thickBot="1" x14ac:dyDescent="0.35">
      <c r="A13" s="3">
        <v>12</v>
      </c>
      <c r="B13" s="4">
        <v>2.2000000000000002</v>
      </c>
      <c r="C13" s="4">
        <v>0.5</v>
      </c>
      <c r="D13" s="4">
        <v>0.5</v>
      </c>
      <c r="E13" s="4">
        <v>3.3</v>
      </c>
      <c r="F13" s="4">
        <v>0.7</v>
      </c>
      <c r="G13" s="4">
        <v>36300</v>
      </c>
      <c r="H13" s="8">
        <v>6.9999999999999999E-4</v>
      </c>
      <c r="I13" s="4">
        <v>2178.954413160885</v>
      </c>
      <c r="K13">
        <f t="shared" si="0"/>
        <v>36300</v>
      </c>
      <c r="L13" s="7">
        <f t="shared" si="1"/>
        <v>6.9999999999999999E-4</v>
      </c>
      <c r="N13">
        <f t="shared" si="2"/>
        <v>2178.954413160885</v>
      </c>
    </row>
    <row r="14" spans="1:14" ht="18.600000000000001" thickBot="1" x14ac:dyDescent="0.35">
      <c r="A14" s="3">
        <v>13</v>
      </c>
      <c r="B14" s="4">
        <v>1.6</v>
      </c>
      <c r="C14" s="4">
        <v>0.5</v>
      </c>
      <c r="D14" s="4">
        <v>0.5</v>
      </c>
      <c r="E14" s="4">
        <v>2.4</v>
      </c>
      <c r="F14" s="4">
        <v>0.3</v>
      </c>
      <c r="G14" s="4">
        <v>26399.999999999996</v>
      </c>
      <c r="H14" s="8">
        <v>2.9999999999999997E-4</v>
      </c>
      <c r="I14" s="4">
        <v>1284.0267077555216</v>
      </c>
      <c r="K14">
        <f t="shared" si="0"/>
        <v>26399.999999999996</v>
      </c>
      <c r="L14" s="7">
        <f t="shared" si="1"/>
        <v>2.9999999999999997E-4</v>
      </c>
      <c r="N14">
        <f t="shared" si="2"/>
        <v>1284.0267077555216</v>
      </c>
    </row>
    <row r="15" spans="1:14" ht="18.600000000000001" thickBot="1" x14ac:dyDescent="0.35">
      <c r="A15" s="3">
        <v>14</v>
      </c>
      <c r="B15" s="4">
        <v>1.2</v>
      </c>
      <c r="C15" s="4">
        <v>0.5</v>
      </c>
      <c r="D15" s="4">
        <v>0.5</v>
      </c>
      <c r="E15" s="4">
        <v>1.8</v>
      </c>
      <c r="F15" s="4">
        <v>0.2</v>
      </c>
      <c r="G15" s="4">
        <v>19800</v>
      </c>
      <c r="H15" s="8">
        <v>1.9999999999999998E-4</v>
      </c>
      <c r="I15" s="4">
        <v>1141.3570735604633</v>
      </c>
      <c r="K15">
        <f t="shared" si="0"/>
        <v>19800</v>
      </c>
      <c r="L15" s="7">
        <f t="shared" si="1"/>
        <v>1.9999999999999998E-4</v>
      </c>
      <c r="N15">
        <f t="shared" si="2"/>
        <v>1141.3570735604633</v>
      </c>
    </row>
    <row r="16" spans="1:14" ht="18.600000000000001" thickBot="1" x14ac:dyDescent="0.35">
      <c r="A16" s="3">
        <v>15</v>
      </c>
      <c r="B16" s="4">
        <v>0.6</v>
      </c>
      <c r="C16" s="4">
        <v>0.2</v>
      </c>
      <c r="D16" s="4">
        <v>0.2</v>
      </c>
      <c r="E16" s="4">
        <v>2.2000000000000002</v>
      </c>
      <c r="F16" s="4">
        <v>0.3</v>
      </c>
      <c r="G16" s="4">
        <v>9680.0000000000018</v>
      </c>
      <c r="H16" s="8">
        <v>1.1999999999999999E-4</v>
      </c>
      <c r="I16" s="5">
        <v>1400.7564084605685</v>
      </c>
      <c r="K16">
        <f t="shared" si="0"/>
        <v>9680.0000000000018</v>
      </c>
      <c r="L16" s="7">
        <f t="shared" si="1"/>
        <v>1.1999999999999999E-4</v>
      </c>
      <c r="N16">
        <f t="shared" si="2"/>
        <v>1400.7564084605685</v>
      </c>
    </row>
    <row r="17" spans="1:14" ht="18.600000000000001" thickBot="1" x14ac:dyDescent="0.35">
      <c r="A17" s="3">
        <v>16</v>
      </c>
      <c r="B17" s="4">
        <v>0.4</v>
      </c>
      <c r="C17" s="4">
        <v>0.1</v>
      </c>
      <c r="D17" s="4">
        <v>0.1</v>
      </c>
      <c r="E17" s="4">
        <v>3</v>
      </c>
      <c r="F17" s="4">
        <v>0.4</v>
      </c>
      <c r="G17" s="4">
        <v>6600.0000000000009</v>
      </c>
      <c r="H17" s="8">
        <v>8.0000000000000007E-5</v>
      </c>
      <c r="I17" s="4">
        <v>1369.6284882725563</v>
      </c>
      <c r="K17">
        <f t="shared" si="0"/>
        <v>6600.0000000000009</v>
      </c>
      <c r="L17" s="7">
        <f t="shared" si="1"/>
        <v>8.0000000000000007E-5</v>
      </c>
      <c r="N17">
        <f t="shared" si="2"/>
        <v>1369.6284882725563</v>
      </c>
    </row>
    <row r="20" spans="1:14" ht="18.600000000000001" thickBot="1" x14ac:dyDescent="0.35">
      <c r="G20" s="4">
        <v>286000</v>
      </c>
      <c r="H20" s="8">
        <v>2.7999999999999997E-2</v>
      </c>
    </row>
    <row r="21" spans="1:14" ht="18.600000000000001" thickBot="1" x14ac:dyDescent="0.35">
      <c r="A21">
        <v>2.9</v>
      </c>
      <c r="B21">
        <v>0.74</v>
      </c>
      <c r="G21" s="4">
        <v>253000</v>
      </c>
      <c r="H21" s="8">
        <v>2.7999999999999997E-2</v>
      </c>
    </row>
    <row r="22" spans="1:14" ht="18.600000000000001" thickBot="1" x14ac:dyDescent="0.35">
      <c r="A22">
        <v>4.3499999999999996</v>
      </c>
      <c r="B22">
        <v>0.68500000000000005</v>
      </c>
      <c r="G22" s="4">
        <v>220000</v>
      </c>
      <c r="H22" s="8">
        <v>2.4999999999999998E-2</v>
      </c>
    </row>
    <row r="23" spans="1:14" ht="18.600000000000001" thickBot="1" x14ac:dyDescent="0.35">
      <c r="A23">
        <v>5.95</v>
      </c>
      <c r="B23">
        <v>0.58799999999999997</v>
      </c>
      <c r="G23" s="4">
        <v>187000</v>
      </c>
      <c r="H23" s="8">
        <v>2.1999999999999999E-2</v>
      </c>
    </row>
    <row r="24" spans="1:14" ht="18.600000000000001" thickBot="1" x14ac:dyDescent="0.35">
      <c r="A24">
        <v>8</v>
      </c>
      <c r="B24">
        <v>0.66600000000000004</v>
      </c>
      <c r="G24" s="4">
        <v>154000</v>
      </c>
      <c r="H24" s="8">
        <v>1.6E-2</v>
      </c>
    </row>
    <row r="25" spans="1:14" ht="18.600000000000001" thickBot="1" x14ac:dyDescent="0.35">
      <c r="A25">
        <v>10</v>
      </c>
      <c r="B25">
        <v>0</v>
      </c>
      <c r="G25" s="4">
        <v>121000</v>
      </c>
      <c r="H25" s="8">
        <v>1.1999999999999999E-2</v>
      </c>
    </row>
    <row r="26" spans="1:14" ht="18.600000000000001" thickBot="1" x14ac:dyDescent="0.35">
      <c r="A26">
        <v>12</v>
      </c>
      <c r="B26">
        <v>0</v>
      </c>
      <c r="G26" s="4">
        <v>77000</v>
      </c>
      <c r="H26" s="8">
        <v>4.0000000000000001E-3</v>
      </c>
    </row>
    <row r="27" spans="1:14" ht="18.600000000000001" thickBot="1" x14ac:dyDescent="0.35">
      <c r="A27">
        <v>14</v>
      </c>
      <c r="B27">
        <v>0</v>
      </c>
      <c r="G27" s="4">
        <v>74800</v>
      </c>
      <c r="H27" s="8">
        <v>2.5999999999999999E-3</v>
      </c>
    </row>
    <row r="28" spans="1:14" ht="18.600000000000001" thickBot="1" x14ac:dyDescent="0.35">
      <c r="A28">
        <v>16</v>
      </c>
      <c r="B28">
        <v>0</v>
      </c>
      <c r="G28" s="4">
        <v>63799.999999999993</v>
      </c>
      <c r="H28" s="8">
        <v>2.2000000000000001E-3</v>
      </c>
    </row>
    <row r="29" spans="1:14" ht="18.600000000000001" thickBot="1" x14ac:dyDescent="0.35">
      <c r="A29">
        <v>18</v>
      </c>
      <c r="B29">
        <v>0</v>
      </c>
      <c r="G29" s="4">
        <v>52799.999999999993</v>
      </c>
      <c r="H29" s="8">
        <v>1.5999999999999999E-3</v>
      </c>
    </row>
    <row r="30" spans="1:14" ht="18.600000000000001" thickBot="1" x14ac:dyDescent="0.35">
      <c r="A30">
        <v>20</v>
      </c>
      <c r="B30">
        <v>0</v>
      </c>
      <c r="G30" s="4">
        <v>44000</v>
      </c>
      <c r="H30" s="8">
        <v>1E-3</v>
      </c>
    </row>
    <row r="31" spans="1:14" ht="18.600000000000001" thickBot="1" x14ac:dyDescent="0.35">
      <c r="A31">
        <v>21.1</v>
      </c>
      <c r="B31">
        <v>0.66600000000000004</v>
      </c>
      <c r="G31" s="4">
        <v>36300</v>
      </c>
      <c r="H31" s="8">
        <v>6.9999999999999999E-4</v>
      </c>
    </row>
    <row r="32" spans="1:14" ht="18.600000000000001" thickBot="1" x14ac:dyDescent="0.35">
      <c r="A32">
        <v>22.9</v>
      </c>
      <c r="B32">
        <v>0.52600000000000002</v>
      </c>
      <c r="G32" s="4">
        <v>26399.999999999996</v>
      </c>
      <c r="H32" s="8">
        <v>2.9999999999999997E-4</v>
      </c>
    </row>
    <row r="33" spans="1:8" ht="18.600000000000001" thickBot="1" x14ac:dyDescent="0.35">
      <c r="A33">
        <v>24.55</v>
      </c>
      <c r="B33">
        <v>0.71399999999999997</v>
      </c>
      <c r="G33" s="4">
        <v>19800</v>
      </c>
      <c r="H33" s="8">
        <v>1.9999999999999998E-4</v>
      </c>
    </row>
    <row r="34" spans="1:8" ht="18.600000000000001" thickBot="1" x14ac:dyDescent="0.35">
      <c r="A34">
        <v>26.1</v>
      </c>
      <c r="B34">
        <v>0.55500000000000005</v>
      </c>
      <c r="G34" s="4">
        <v>9680.0000000000018</v>
      </c>
      <c r="H34" s="8">
        <v>1.1999999999999999E-4</v>
      </c>
    </row>
    <row r="35" spans="1:8" ht="18.600000000000001" thickBot="1" x14ac:dyDescent="0.35">
      <c r="G35" s="4">
        <v>6600.0000000000009</v>
      </c>
      <c r="H35" s="8">
        <v>8.0000000000000007E-5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Kelvin</dc:creator>
  <cp:lastModifiedBy>Lord Kelvin</cp:lastModifiedBy>
  <dcterms:created xsi:type="dcterms:W3CDTF">2021-04-29T10:38:00Z</dcterms:created>
  <dcterms:modified xsi:type="dcterms:W3CDTF">2021-05-05T19:08:15Z</dcterms:modified>
</cp:coreProperties>
</file>