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re\Desktop\itmo\ШИЗИКА\Лабораторная 1.24\"/>
    </mc:Choice>
  </mc:AlternateContent>
  <xr:revisionPtr revIDLastSave="0" documentId="13_ncr:1_{6C886DEE-4E9E-4148-A642-B895DA768CBA}" xr6:coauthVersionLast="45" xr6:coauthVersionMax="45" xr10:uidLastSave="{00000000-0000-0000-0000-000000000000}"/>
  <bookViews>
    <workbookView xWindow="-108" yWindow="-108" windowWidth="23256" windowHeight="12576" xr2:uid="{B66DF438-AC84-4A11-9E44-6F543CC6E8C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1" i="1" l="1"/>
  <c r="H35" i="1"/>
  <c r="H34" i="1"/>
  <c r="H18" i="1"/>
  <c r="H9" i="1"/>
  <c r="H10" i="1" s="1"/>
  <c r="H6" i="1"/>
  <c r="F92" i="1" l="1"/>
  <c r="F97" i="1"/>
  <c r="F102" i="1"/>
  <c r="F107" i="1"/>
  <c r="F112" i="1"/>
  <c r="F117" i="1"/>
  <c r="F122" i="1"/>
  <c r="E92" i="1"/>
  <c r="E97" i="1"/>
  <c r="E102" i="1"/>
  <c r="E107" i="1"/>
  <c r="E112" i="1"/>
  <c r="E117" i="1"/>
  <c r="E122" i="1"/>
  <c r="F22" i="1"/>
  <c r="F27" i="1"/>
  <c r="F32" i="1"/>
  <c r="F37" i="1"/>
  <c r="F42" i="1"/>
  <c r="F47" i="1"/>
  <c r="F52" i="1"/>
  <c r="F57" i="1"/>
  <c r="F62" i="1"/>
  <c r="F67" i="1"/>
  <c r="F72" i="1"/>
  <c r="F77" i="1"/>
  <c r="F82" i="1"/>
  <c r="F87" i="1"/>
  <c r="E22" i="1"/>
  <c r="E27" i="1"/>
  <c r="E32" i="1"/>
  <c r="E37" i="1"/>
  <c r="E42" i="1"/>
  <c r="E47" i="1"/>
  <c r="E52" i="1"/>
  <c r="E57" i="1"/>
  <c r="E62" i="1"/>
  <c r="E67" i="1"/>
  <c r="E72" i="1"/>
  <c r="E77" i="1"/>
  <c r="E82" i="1"/>
  <c r="E87" i="1"/>
  <c r="F12" i="1" l="1"/>
  <c r="F17" i="1"/>
  <c r="E12" i="1"/>
  <c r="E17" i="1"/>
  <c r="F7" i="1"/>
  <c r="F2" i="1"/>
  <c r="E7" i="1"/>
  <c r="E2" i="1"/>
  <c r="H22" i="1" l="1"/>
</calcChain>
</file>

<file path=xl/sharedStrings.xml><?xml version="1.0" encoding="utf-8"?>
<sst xmlns="http://schemas.openxmlformats.org/spreadsheetml/2006/main" count="23" uniqueCount="21">
  <si>
    <t>№</t>
  </si>
  <si>
    <t>X2 мм</t>
  </si>
  <si>
    <t>&lt;T2&gt; c</t>
  </si>
  <si>
    <t>&lt;T1&gt; c</t>
  </si>
  <si>
    <t>Т2 c</t>
  </si>
  <si>
    <t>Т1 c</t>
  </si>
  <si>
    <t>g =</t>
  </si>
  <si>
    <t>T =</t>
  </si>
  <si>
    <t>lпр =</t>
  </si>
  <si>
    <t>∆Т=</t>
  </si>
  <si>
    <t>∆l =</t>
  </si>
  <si>
    <t>∆g =</t>
  </si>
  <si>
    <t>𝜖g =</t>
  </si>
  <si>
    <t>X2</t>
  </si>
  <si>
    <t>X2`</t>
  </si>
  <si>
    <t>150 мм</t>
  </si>
  <si>
    <t>650 мм</t>
  </si>
  <si>
    <t>мм</t>
  </si>
  <si>
    <t>см</t>
  </si>
  <si>
    <t>м</t>
  </si>
  <si>
    <t>g=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</si>
</sst>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/>
    </xf>
    <xf numFmtId="0" fontId="0" fillId="0" borderId="1" xfId="0" applyFont="1" applyFill="1" applyBorder="1" applyAlignment="1">
      <alignment horizontal="right"/>
    </xf>
    <xf numFmtId="0" fontId="0" fillId="0" borderId="1" xfId="0" applyBorder="1" applyAlignment="1">
      <alignment vertical="center"/>
    </xf>
    <xf numFmtId="0" fontId="0" fillId="0" borderId="1" xfId="0" applyBorder="1" applyAlignment="1"/>
    <xf numFmtId="0" fontId="1" fillId="0" borderId="0" xfId="1"/>
    <xf numFmtId="0" fontId="0" fillId="0" borderId="5" xfId="0" applyBorder="1" applyAlignment="1"/>
    <xf numFmtId="0" fontId="0" fillId="0" borderId="0" xfId="0" applyAlignment="1"/>
    <xf numFmtId="0" fontId="0" fillId="0" borderId="0" xfId="0" applyNumberFormat="1" applyAlignment="1">
      <alignment horizontal="right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T1(x2) T2(x2)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8.5483814523184598E-2"/>
          <c:y val="0.17171296296296296"/>
          <c:w val="0.86218285214348211"/>
          <c:h val="0.61498432487605714"/>
        </c:manualLayout>
      </c:layout>
      <c:scatterChart>
        <c:scatterStyle val="lineMarker"/>
        <c:varyColors val="0"/>
        <c:ser>
          <c:idx val="0"/>
          <c:order val="0"/>
          <c:tx>
            <c:v>ряд 1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Лист1!$B$2:$B$126</c:f>
              <c:numCache>
                <c:formatCode>General</c:formatCode>
                <c:ptCount val="125"/>
                <c:pt idx="0">
                  <c:v>100</c:v>
                </c:pt>
                <c:pt idx="5">
                  <c:v>125</c:v>
                </c:pt>
                <c:pt idx="10">
                  <c:v>150</c:v>
                </c:pt>
                <c:pt idx="15">
                  <c:v>175</c:v>
                </c:pt>
                <c:pt idx="20">
                  <c:v>200</c:v>
                </c:pt>
                <c:pt idx="25">
                  <c:v>225</c:v>
                </c:pt>
                <c:pt idx="30">
                  <c:v>250</c:v>
                </c:pt>
                <c:pt idx="35">
                  <c:v>275</c:v>
                </c:pt>
                <c:pt idx="40">
                  <c:v>300</c:v>
                </c:pt>
                <c:pt idx="45">
                  <c:v>325</c:v>
                </c:pt>
                <c:pt idx="50">
                  <c:v>350</c:v>
                </c:pt>
                <c:pt idx="55">
                  <c:v>375</c:v>
                </c:pt>
                <c:pt idx="60">
                  <c:v>400</c:v>
                </c:pt>
                <c:pt idx="65">
                  <c:v>425</c:v>
                </c:pt>
                <c:pt idx="70">
                  <c:v>450</c:v>
                </c:pt>
                <c:pt idx="75">
                  <c:v>475</c:v>
                </c:pt>
                <c:pt idx="80">
                  <c:v>500</c:v>
                </c:pt>
                <c:pt idx="85">
                  <c:v>525</c:v>
                </c:pt>
                <c:pt idx="90">
                  <c:v>550</c:v>
                </c:pt>
                <c:pt idx="95">
                  <c:v>575</c:v>
                </c:pt>
                <c:pt idx="100">
                  <c:v>600</c:v>
                </c:pt>
                <c:pt idx="105">
                  <c:v>625</c:v>
                </c:pt>
                <c:pt idx="110">
                  <c:v>650</c:v>
                </c:pt>
                <c:pt idx="115">
                  <c:v>675</c:v>
                </c:pt>
                <c:pt idx="120">
                  <c:v>700</c:v>
                </c:pt>
              </c:numCache>
            </c:numRef>
          </c:xVal>
          <c:yVal>
            <c:numRef>
              <c:f>Лист1!$E$2:$E$126</c:f>
              <c:numCache>
                <c:formatCode>General</c:formatCode>
                <c:ptCount val="125"/>
                <c:pt idx="0">
                  <c:v>1.9116799999999998</c:v>
                </c:pt>
                <c:pt idx="5">
                  <c:v>1.8509800000000003</c:v>
                </c:pt>
                <c:pt idx="10">
                  <c:v>1.7985800000000001</c:v>
                </c:pt>
                <c:pt idx="15">
                  <c:v>1.7575999999999996</c:v>
                </c:pt>
                <c:pt idx="20">
                  <c:v>1.7240000000000002</c:v>
                </c:pt>
                <c:pt idx="25">
                  <c:v>1.7006000000000001</c:v>
                </c:pt>
                <c:pt idx="30">
                  <c:v>1.6828000000000003</c:v>
                </c:pt>
                <c:pt idx="35">
                  <c:v>1.6701999999999999</c:v>
                </c:pt>
                <c:pt idx="40">
                  <c:v>1.6623999999999999</c:v>
                </c:pt>
                <c:pt idx="45">
                  <c:v>1.659</c:v>
                </c:pt>
                <c:pt idx="50">
                  <c:v>1.6585999999999999</c:v>
                </c:pt>
                <c:pt idx="55">
                  <c:v>1.6599999999999997</c:v>
                </c:pt>
                <c:pt idx="60">
                  <c:v>1.6661999999999999</c:v>
                </c:pt>
                <c:pt idx="65">
                  <c:v>1.6724000000000001</c:v>
                </c:pt>
                <c:pt idx="70">
                  <c:v>1.6826000000000001</c:v>
                </c:pt>
                <c:pt idx="75">
                  <c:v>1.6925999999999999</c:v>
                </c:pt>
                <c:pt idx="80">
                  <c:v>1.7045999999999999</c:v>
                </c:pt>
                <c:pt idx="85">
                  <c:v>1.7177999999999998</c:v>
                </c:pt>
                <c:pt idx="90">
                  <c:v>1.7342000000000002</c:v>
                </c:pt>
                <c:pt idx="95">
                  <c:v>1.7486000000000002</c:v>
                </c:pt>
                <c:pt idx="100">
                  <c:v>1.7649999999999999</c:v>
                </c:pt>
                <c:pt idx="105">
                  <c:v>1.7822</c:v>
                </c:pt>
                <c:pt idx="110">
                  <c:v>1.7969999999999999</c:v>
                </c:pt>
                <c:pt idx="115">
                  <c:v>1.8149999999999999</c:v>
                </c:pt>
                <c:pt idx="120">
                  <c:v>1.8336000000000001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1B2-4278-B137-7A2D313C5210}"/>
            </c:ext>
          </c:extLst>
        </c:ser>
        <c:ser>
          <c:idx val="1"/>
          <c:order val="1"/>
          <c:tx>
            <c:v>ряд 2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Лист1!$B$2:$B$126</c:f>
              <c:numCache>
                <c:formatCode>General</c:formatCode>
                <c:ptCount val="125"/>
                <c:pt idx="0">
                  <c:v>100</c:v>
                </c:pt>
                <c:pt idx="5">
                  <c:v>125</c:v>
                </c:pt>
                <c:pt idx="10">
                  <c:v>150</c:v>
                </c:pt>
                <c:pt idx="15">
                  <c:v>175</c:v>
                </c:pt>
                <c:pt idx="20">
                  <c:v>200</c:v>
                </c:pt>
                <c:pt idx="25">
                  <c:v>225</c:v>
                </c:pt>
                <c:pt idx="30">
                  <c:v>250</c:v>
                </c:pt>
                <c:pt idx="35">
                  <c:v>275</c:v>
                </c:pt>
                <c:pt idx="40">
                  <c:v>300</c:v>
                </c:pt>
                <c:pt idx="45">
                  <c:v>325</c:v>
                </c:pt>
                <c:pt idx="50">
                  <c:v>350</c:v>
                </c:pt>
                <c:pt idx="55">
                  <c:v>375</c:v>
                </c:pt>
                <c:pt idx="60">
                  <c:v>400</c:v>
                </c:pt>
                <c:pt idx="65">
                  <c:v>425</c:v>
                </c:pt>
                <c:pt idx="70">
                  <c:v>450</c:v>
                </c:pt>
                <c:pt idx="75">
                  <c:v>475</c:v>
                </c:pt>
                <c:pt idx="80">
                  <c:v>500</c:v>
                </c:pt>
                <c:pt idx="85">
                  <c:v>525</c:v>
                </c:pt>
                <c:pt idx="90">
                  <c:v>550</c:v>
                </c:pt>
                <c:pt idx="95">
                  <c:v>575</c:v>
                </c:pt>
                <c:pt idx="100">
                  <c:v>600</c:v>
                </c:pt>
                <c:pt idx="105">
                  <c:v>625</c:v>
                </c:pt>
                <c:pt idx="110">
                  <c:v>650</c:v>
                </c:pt>
                <c:pt idx="115">
                  <c:v>675</c:v>
                </c:pt>
                <c:pt idx="120">
                  <c:v>700</c:v>
                </c:pt>
              </c:numCache>
            </c:numRef>
          </c:xVal>
          <c:yVal>
            <c:numRef>
              <c:f>Лист1!$F$2:$F$126</c:f>
              <c:numCache>
                <c:formatCode>General</c:formatCode>
                <c:ptCount val="125"/>
                <c:pt idx="0">
                  <c:v>1.8115999999999999</c:v>
                </c:pt>
                <c:pt idx="5">
                  <c:v>1.8058000000000001</c:v>
                </c:pt>
                <c:pt idx="10">
                  <c:v>1.7983999999999998</c:v>
                </c:pt>
                <c:pt idx="15">
                  <c:v>1.7916000000000001</c:v>
                </c:pt>
                <c:pt idx="20">
                  <c:v>1.7873999999999999</c:v>
                </c:pt>
                <c:pt idx="25">
                  <c:v>1.7823999999999998</c:v>
                </c:pt>
                <c:pt idx="30">
                  <c:v>1.7765999999999997</c:v>
                </c:pt>
                <c:pt idx="35">
                  <c:v>1.7724</c:v>
                </c:pt>
                <c:pt idx="40">
                  <c:v>1.7692000000000001</c:v>
                </c:pt>
                <c:pt idx="45">
                  <c:v>1.7662</c:v>
                </c:pt>
                <c:pt idx="50">
                  <c:v>1.7643999999999997</c:v>
                </c:pt>
                <c:pt idx="55">
                  <c:v>1.7635999999999998</c:v>
                </c:pt>
                <c:pt idx="60">
                  <c:v>1.7624000000000002</c:v>
                </c:pt>
                <c:pt idx="65">
                  <c:v>1.7616000000000001</c:v>
                </c:pt>
                <c:pt idx="70">
                  <c:v>1.7624</c:v>
                </c:pt>
                <c:pt idx="75">
                  <c:v>1.764</c:v>
                </c:pt>
                <c:pt idx="80">
                  <c:v>1.766</c:v>
                </c:pt>
                <c:pt idx="85">
                  <c:v>1.7687999999999999</c:v>
                </c:pt>
                <c:pt idx="90">
                  <c:v>1.7731999999999999</c:v>
                </c:pt>
                <c:pt idx="95">
                  <c:v>1.7776000000000001</c:v>
                </c:pt>
                <c:pt idx="100">
                  <c:v>1.784</c:v>
                </c:pt>
                <c:pt idx="105">
                  <c:v>1.7896000000000001</c:v>
                </c:pt>
                <c:pt idx="110">
                  <c:v>1.7944</c:v>
                </c:pt>
                <c:pt idx="115">
                  <c:v>1.8059999999999998</c:v>
                </c:pt>
                <c:pt idx="120">
                  <c:v>1.8169999999999997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1B2-4278-B137-7A2D313C52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2766591"/>
        <c:axId val="1232767839"/>
        <c:extLst/>
      </c:scatterChart>
      <c:valAx>
        <c:axId val="12327665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x,</a:t>
                </a:r>
                <a:r>
                  <a:rPr lang="en-US" baseline="0"/>
                  <a:t> </a:t>
                </a:r>
                <a:r>
                  <a:rPr lang="ru-RU" baseline="0"/>
                  <a:t>мм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32767839"/>
        <c:crosses val="autoZero"/>
        <c:crossBetween val="midCat"/>
      </c:valAx>
      <c:valAx>
        <c:axId val="1232767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t,</a:t>
                </a:r>
                <a:r>
                  <a:rPr lang="en-US" baseline="0"/>
                  <a:t> </a:t>
                </a:r>
                <a:r>
                  <a:rPr lang="ru-RU" baseline="0"/>
                  <a:t>сек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327665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chart" Target="../charts/chart1.xml"/><Relationship Id="rId6" Type="http://schemas.openxmlformats.org/officeDocument/2006/relationships/image" Target="../media/image5.png"/><Relationship Id="rId5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391298</xdr:colOff>
      <xdr:row>1</xdr:row>
      <xdr:rowOff>133864</xdr:rowOff>
    </xdr:from>
    <xdr:to>
      <xdr:col>24</xdr:col>
      <xdr:colOff>505393</xdr:colOff>
      <xdr:row>21</xdr:row>
      <xdr:rowOff>10296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BAB7B4DF-C3AE-4476-AC70-2E7A18E629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7</xdr:col>
      <xdr:colOff>480209</xdr:colOff>
      <xdr:row>16</xdr:row>
      <xdr:rowOff>79935</xdr:rowOff>
    </xdr:from>
    <xdr:to>
      <xdr:col>10</xdr:col>
      <xdr:colOff>160362</xdr:colOff>
      <xdr:row>20</xdr:row>
      <xdr:rowOff>91470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7877B70B-18EC-4D79-8FA5-00A01019EC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097169" y="3006015"/>
          <a:ext cx="1381318" cy="743055"/>
        </a:xfrm>
        <a:prstGeom prst="rect">
          <a:avLst/>
        </a:prstGeom>
      </xdr:spPr>
    </xdr:pic>
    <xdr:clientData/>
  </xdr:twoCellAnchor>
  <xdr:twoCellAnchor editAs="oneCell">
    <xdr:from>
      <xdr:col>8</xdr:col>
      <xdr:colOff>22859</xdr:colOff>
      <xdr:row>19</xdr:row>
      <xdr:rowOff>177950</xdr:rowOff>
    </xdr:from>
    <xdr:to>
      <xdr:col>10</xdr:col>
      <xdr:colOff>329598</xdr:colOff>
      <xdr:row>23</xdr:row>
      <xdr:rowOff>128195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AF190B35-CBEB-4039-9899-ACC7D419D2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119730" y="3584538"/>
          <a:ext cx="1525939" cy="667422"/>
        </a:xfrm>
        <a:prstGeom prst="rect">
          <a:avLst/>
        </a:prstGeom>
      </xdr:spPr>
    </xdr:pic>
    <xdr:clientData/>
  </xdr:twoCellAnchor>
  <xdr:twoCellAnchor editAs="oneCell">
    <xdr:from>
      <xdr:col>8</xdr:col>
      <xdr:colOff>63649</xdr:colOff>
      <xdr:row>15</xdr:row>
      <xdr:rowOff>25549</xdr:rowOff>
    </xdr:from>
    <xdr:to>
      <xdr:col>9</xdr:col>
      <xdr:colOff>581810</xdr:colOff>
      <xdr:row>16</xdr:row>
      <xdr:rowOff>124609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48A5A61-93C0-48E2-B201-E544EBC326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160520" y="2714961"/>
          <a:ext cx="1127761" cy="278354"/>
        </a:xfrm>
        <a:prstGeom prst="rect">
          <a:avLst/>
        </a:prstGeom>
      </xdr:spPr>
    </xdr:pic>
    <xdr:clientData/>
  </xdr:twoCellAnchor>
  <xdr:twoCellAnchor editAs="oneCell">
    <xdr:from>
      <xdr:col>8</xdr:col>
      <xdr:colOff>25550</xdr:colOff>
      <xdr:row>23</xdr:row>
      <xdr:rowOff>169433</xdr:rowOff>
    </xdr:from>
    <xdr:to>
      <xdr:col>9</xdr:col>
      <xdr:colOff>463846</xdr:colOff>
      <xdr:row>25</xdr:row>
      <xdr:rowOff>45417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616BD291-ACEF-41B9-B041-4C7EEE82B7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122421" y="4293198"/>
          <a:ext cx="1047896" cy="234572"/>
        </a:xfrm>
        <a:prstGeom prst="rect">
          <a:avLst/>
        </a:prstGeom>
      </xdr:spPr>
    </xdr:pic>
    <xdr:clientData/>
  </xdr:twoCellAnchor>
  <xdr:twoCellAnchor editAs="oneCell">
    <xdr:from>
      <xdr:col>8</xdr:col>
      <xdr:colOff>15240</xdr:colOff>
      <xdr:row>25</xdr:row>
      <xdr:rowOff>75751</xdr:rowOff>
    </xdr:from>
    <xdr:to>
      <xdr:col>12</xdr:col>
      <xdr:colOff>549055</xdr:colOff>
      <xdr:row>29</xdr:row>
      <xdr:rowOff>58707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24379BC6-4990-4F9E-BFD3-5FF9F82B65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112111" y="4558104"/>
          <a:ext cx="2972215" cy="7001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15014-2703-465A-A245-38070E8FA719}">
  <dimension ref="A1:I126"/>
  <sheetViews>
    <sheetView tabSelected="1" topLeftCell="A6" zoomScale="116" zoomScaleNormal="72" workbookViewId="0">
      <selection activeCell="H19" sqref="H19"/>
    </sheetView>
  </sheetViews>
  <sheetFormatPr defaultRowHeight="14.4" x14ac:dyDescent="0.3"/>
  <cols>
    <col min="1" max="1" width="3.77734375" bestFit="1" customWidth="1"/>
    <col min="2" max="2" width="6.109375" bestFit="1" customWidth="1"/>
    <col min="3" max="3" width="10.88671875" bestFit="1" customWidth="1"/>
    <col min="4" max="4" width="7" bestFit="1" customWidth="1"/>
    <col min="5" max="6" width="8" bestFit="1" customWidth="1"/>
    <col min="8" max="8" width="6.6640625" customWidth="1"/>
  </cols>
  <sheetData>
    <row r="1" spans="1:9" x14ac:dyDescent="0.3">
      <c r="A1" s="1" t="s">
        <v>0</v>
      </c>
      <c r="B1" s="1" t="s">
        <v>1</v>
      </c>
      <c r="C1" s="1" t="s">
        <v>5</v>
      </c>
      <c r="D1" s="1" t="s">
        <v>4</v>
      </c>
      <c r="E1" s="1" t="s">
        <v>3</v>
      </c>
      <c r="F1" s="1" t="s">
        <v>2</v>
      </c>
    </row>
    <row r="2" spans="1:9" x14ac:dyDescent="0.3">
      <c r="A2" s="2">
        <v>1</v>
      </c>
      <c r="B2" s="13">
        <v>100</v>
      </c>
      <c r="C2" s="2">
        <v>1.9116</v>
      </c>
      <c r="D2" s="2">
        <v>1.8109999999999999</v>
      </c>
      <c r="E2" s="13">
        <f>AVERAGE(C2:C6)</f>
        <v>1.9116799999999998</v>
      </c>
      <c r="F2" s="13">
        <f>AVERAGE(D2:D6)</f>
        <v>1.8115999999999999</v>
      </c>
    </row>
    <row r="3" spans="1:9" x14ac:dyDescent="0.3">
      <c r="A3" s="2">
        <v>2</v>
      </c>
      <c r="B3" s="14"/>
      <c r="C3" s="2">
        <v>1.9115</v>
      </c>
      <c r="D3" s="2">
        <v>1.8109999999999999</v>
      </c>
      <c r="E3" s="14"/>
      <c r="F3" s="14"/>
      <c r="G3" s="9"/>
    </row>
    <row r="4" spans="1:9" x14ac:dyDescent="0.3">
      <c r="A4" s="2">
        <v>3</v>
      </c>
      <c r="B4" s="14"/>
      <c r="C4" s="2">
        <v>1.9117</v>
      </c>
      <c r="D4" s="2">
        <v>1.8120000000000001</v>
      </c>
      <c r="E4" s="14"/>
      <c r="F4" s="14"/>
      <c r="G4" t="s">
        <v>14</v>
      </c>
      <c r="H4" t="s">
        <v>16</v>
      </c>
    </row>
    <row r="5" spans="1:9" x14ac:dyDescent="0.3">
      <c r="A5" s="2">
        <v>4</v>
      </c>
      <c r="B5" s="14"/>
      <c r="C5" s="2">
        <v>1.9117999999999999</v>
      </c>
      <c r="D5" s="2">
        <v>1.8129999999999999</v>
      </c>
      <c r="E5" s="14"/>
      <c r="F5" s="14"/>
      <c r="G5" t="s">
        <v>13</v>
      </c>
      <c r="H5" t="s">
        <v>15</v>
      </c>
    </row>
    <row r="6" spans="1:9" x14ac:dyDescent="0.3">
      <c r="A6" s="2">
        <v>5</v>
      </c>
      <c r="B6" s="15"/>
      <c r="C6" s="2">
        <v>1.9117999999999999</v>
      </c>
      <c r="D6" s="2">
        <v>1.8109999999999999</v>
      </c>
      <c r="E6" s="15"/>
      <c r="F6" s="15"/>
      <c r="G6" s="10" t="s">
        <v>8</v>
      </c>
      <c r="H6" s="11">
        <f>650+150</f>
        <v>800</v>
      </c>
      <c r="I6" t="s">
        <v>17</v>
      </c>
    </row>
    <row r="7" spans="1:9" x14ac:dyDescent="0.3">
      <c r="A7" s="2">
        <v>1</v>
      </c>
      <c r="B7" s="13">
        <v>125</v>
      </c>
      <c r="C7" s="2">
        <v>1.8549</v>
      </c>
      <c r="D7" s="2">
        <v>1.806</v>
      </c>
      <c r="E7" s="13">
        <f>AVERAGE(C7:C11)</f>
        <v>1.8509800000000003</v>
      </c>
      <c r="F7" s="13">
        <f>AVERAGE(D7:D11)</f>
        <v>1.8058000000000001</v>
      </c>
      <c r="H7">
        <v>80</v>
      </c>
      <c r="I7" t="s">
        <v>18</v>
      </c>
    </row>
    <row r="8" spans="1:9" x14ac:dyDescent="0.3">
      <c r="A8" s="2">
        <v>2</v>
      </c>
      <c r="B8" s="14"/>
      <c r="C8" s="2">
        <v>1.85</v>
      </c>
      <c r="D8" s="2">
        <v>1.806</v>
      </c>
      <c r="E8" s="14"/>
      <c r="F8" s="14"/>
      <c r="H8">
        <v>0.8</v>
      </c>
      <c r="I8" t="s">
        <v>19</v>
      </c>
    </row>
    <row r="9" spans="1:9" x14ac:dyDescent="0.3">
      <c r="A9" s="2">
        <v>3</v>
      </c>
      <c r="B9" s="14"/>
      <c r="C9" s="2">
        <v>1.849</v>
      </c>
      <c r="D9" s="2">
        <v>1.804</v>
      </c>
      <c r="E9" s="14"/>
      <c r="F9" s="14"/>
      <c r="G9" t="s">
        <v>7</v>
      </c>
      <c r="H9">
        <f>2*3.14*SQRT(H8/9.8)</f>
        <v>1.7942857142857143</v>
      </c>
    </row>
    <row r="10" spans="1:9" x14ac:dyDescent="0.3">
      <c r="A10" s="2">
        <v>4</v>
      </c>
      <c r="B10" s="14"/>
      <c r="C10" s="2">
        <v>1.851</v>
      </c>
      <c r="D10" s="2">
        <v>1.806</v>
      </c>
      <c r="E10" s="14"/>
      <c r="F10" s="14"/>
      <c r="G10" t="s">
        <v>20</v>
      </c>
      <c r="H10" s="12">
        <f>(3.14^2)*4*H8/(H9*H9)</f>
        <v>9.8000000000000007</v>
      </c>
    </row>
    <row r="11" spans="1:9" x14ac:dyDescent="0.3">
      <c r="A11" s="2">
        <v>5</v>
      </c>
      <c r="B11" s="15"/>
      <c r="C11" s="2">
        <v>1.85</v>
      </c>
      <c r="D11" s="2">
        <v>1.8069999999999999</v>
      </c>
      <c r="E11" s="15"/>
      <c r="F11" s="15"/>
    </row>
    <row r="12" spans="1:9" x14ac:dyDescent="0.3">
      <c r="A12" s="3">
        <v>1</v>
      </c>
      <c r="B12" s="18">
        <v>150</v>
      </c>
      <c r="C12" s="2">
        <v>1.7999000000000001</v>
      </c>
      <c r="D12" s="2">
        <v>1.7969999999999999</v>
      </c>
      <c r="E12" s="13">
        <f t="shared" ref="E12:F12" si="0">AVERAGE(C12:C16)</f>
        <v>1.7985800000000001</v>
      </c>
      <c r="F12" s="13">
        <f t="shared" si="0"/>
        <v>1.7983999999999998</v>
      </c>
    </row>
    <row r="13" spans="1:9" x14ac:dyDescent="0.3">
      <c r="A13" s="3">
        <v>2</v>
      </c>
      <c r="B13" s="18"/>
      <c r="C13" s="2">
        <v>1.798</v>
      </c>
      <c r="D13" s="2">
        <v>1.798</v>
      </c>
      <c r="E13" s="14"/>
      <c r="F13" s="14"/>
    </row>
    <row r="14" spans="1:9" x14ac:dyDescent="0.3">
      <c r="A14" s="3">
        <v>3</v>
      </c>
      <c r="B14" s="18"/>
      <c r="C14" s="2">
        <v>1.7989999999999999</v>
      </c>
      <c r="D14" s="2">
        <v>1.8</v>
      </c>
      <c r="E14" s="14"/>
      <c r="F14" s="14"/>
    </row>
    <row r="15" spans="1:9" x14ac:dyDescent="0.3">
      <c r="A15" s="3">
        <v>4</v>
      </c>
      <c r="B15" s="18"/>
      <c r="C15" s="2">
        <v>1.7989999999999999</v>
      </c>
      <c r="D15" s="2">
        <v>1.798</v>
      </c>
      <c r="E15" s="14"/>
      <c r="F15" s="14"/>
    </row>
    <row r="16" spans="1:9" x14ac:dyDescent="0.3">
      <c r="A16" s="3">
        <v>5</v>
      </c>
      <c r="B16" s="18"/>
      <c r="C16" s="2">
        <v>1.7969999999999999</v>
      </c>
      <c r="D16" s="2">
        <v>1.7989999999999999</v>
      </c>
      <c r="E16" s="15"/>
      <c r="F16" s="15"/>
      <c r="G16" s="5" t="s">
        <v>8</v>
      </c>
      <c r="H16" s="1">
        <v>0.8</v>
      </c>
    </row>
    <row r="17" spans="1:8" x14ac:dyDescent="0.3">
      <c r="A17" s="3">
        <v>1</v>
      </c>
      <c r="B17" s="18">
        <v>175</v>
      </c>
      <c r="C17" s="2">
        <v>1.7569999999999999</v>
      </c>
      <c r="D17" s="2">
        <v>1.7909999999999999</v>
      </c>
      <c r="E17" s="13">
        <f t="shared" ref="E17:F17" si="1">AVERAGE(C17:C21)</f>
        <v>1.7575999999999996</v>
      </c>
      <c r="F17" s="13">
        <f t="shared" si="1"/>
        <v>1.7916000000000001</v>
      </c>
      <c r="G17" s="5" t="s">
        <v>7</v>
      </c>
      <c r="H17" s="1">
        <v>1.7943</v>
      </c>
    </row>
    <row r="18" spans="1:8" x14ac:dyDescent="0.3">
      <c r="A18" s="3">
        <v>2</v>
      </c>
      <c r="B18" s="18"/>
      <c r="C18" s="2">
        <v>1.758</v>
      </c>
      <c r="D18" s="2">
        <v>1.79</v>
      </c>
      <c r="E18" s="14"/>
      <c r="F18" s="14"/>
      <c r="G18" s="5" t="s">
        <v>6</v>
      </c>
      <c r="H18" s="1">
        <f xml:space="preserve"> 9.8</f>
        <v>9.8000000000000007</v>
      </c>
    </row>
    <row r="19" spans="1:8" x14ac:dyDescent="0.3">
      <c r="A19" s="3">
        <v>3</v>
      </c>
      <c r="B19" s="18"/>
      <c r="C19" s="2">
        <v>1.7569999999999999</v>
      </c>
      <c r="D19" s="2">
        <v>1.792</v>
      </c>
      <c r="E19" s="14"/>
      <c r="F19" s="16"/>
      <c r="G19" s="6" t="s">
        <v>9</v>
      </c>
      <c r="H19" s="1">
        <v>1E-4</v>
      </c>
    </row>
    <row r="20" spans="1:8" x14ac:dyDescent="0.3">
      <c r="A20" s="3">
        <v>4</v>
      </c>
      <c r="B20" s="18"/>
      <c r="C20" s="2">
        <v>1.7569999999999999</v>
      </c>
      <c r="D20" s="2">
        <v>1.7929999999999999</v>
      </c>
      <c r="E20" s="14"/>
      <c r="F20" s="16"/>
      <c r="G20" s="5" t="s">
        <v>10</v>
      </c>
      <c r="H20" s="1">
        <v>1E-3</v>
      </c>
    </row>
    <row r="21" spans="1:8" x14ac:dyDescent="0.3">
      <c r="A21" s="3">
        <v>5</v>
      </c>
      <c r="B21" s="18"/>
      <c r="C21" s="2">
        <v>1.7589999999999999</v>
      </c>
      <c r="D21" s="2">
        <v>1.792</v>
      </c>
      <c r="E21" s="15"/>
      <c r="F21" s="17"/>
      <c r="G21" s="5" t="s">
        <v>11</v>
      </c>
      <c r="H21" s="1">
        <f>H18*SQRT((2*H19/H17)^2 + (H20/H16)^2)</f>
        <v>1.2298606593152565E-2</v>
      </c>
    </row>
    <row r="22" spans="1:8" x14ac:dyDescent="0.3">
      <c r="A22" s="4">
        <v>1</v>
      </c>
      <c r="B22" s="13">
        <v>200</v>
      </c>
      <c r="C22" s="7">
        <v>1.7250000000000001</v>
      </c>
      <c r="D22" s="1">
        <v>1.786</v>
      </c>
      <c r="E22" s="13">
        <f t="shared" ref="E22:F22" si="2">AVERAGE(C22:C26)</f>
        <v>1.7240000000000002</v>
      </c>
      <c r="F22" s="13">
        <f t="shared" si="2"/>
        <v>1.7873999999999999</v>
      </c>
      <c r="G22" s="5" t="s">
        <v>12</v>
      </c>
      <c r="H22" s="1">
        <f>H21/H18</f>
        <v>1.2549598564441393E-3</v>
      </c>
    </row>
    <row r="23" spans="1:8" x14ac:dyDescent="0.3">
      <c r="A23" s="4">
        <v>2</v>
      </c>
      <c r="B23" s="14"/>
      <c r="C23" s="7">
        <v>1.7230000000000001</v>
      </c>
      <c r="D23" s="8">
        <v>1.7869999999999999</v>
      </c>
      <c r="E23" s="14"/>
      <c r="F23" s="14"/>
    </row>
    <row r="24" spans="1:8" x14ac:dyDescent="0.3">
      <c r="A24" s="4">
        <v>3</v>
      </c>
      <c r="B24" s="14"/>
      <c r="C24" s="1">
        <v>1.7230000000000001</v>
      </c>
      <c r="D24" s="1">
        <v>1.7869999999999999</v>
      </c>
      <c r="E24" s="14"/>
      <c r="F24" s="14"/>
    </row>
    <row r="25" spans="1:8" x14ac:dyDescent="0.3">
      <c r="A25" s="4">
        <v>4</v>
      </c>
      <c r="B25" s="14"/>
      <c r="C25" s="1">
        <v>1.7250000000000001</v>
      </c>
      <c r="D25" s="1">
        <v>1.7889999999999999</v>
      </c>
      <c r="E25" s="14"/>
      <c r="F25" s="14"/>
    </row>
    <row r="26" spans="1:8" x14ac:dyDescent="0.3">
      <c r="A26" s="4">
        <v>5</v>
      </c>
      <c r="B26" s="15"/>
      <c r="C26" s="1">
        <v>1.724</v>
      </c>
      <c r="D26" s="1">
        <v>1.788</v>
      </c>
      <c r="E26" s="15"/>
      <c r="F26" s="15"/>
    </row>
    <row r="27" spans="1:8" x14ac:dyDescent="0.3">
      <c r="A27" s="4">
        <v>1</v>
      </c>
      <c r="B27" s="18">
        <v>225</v>
      </c>
      <c r="C27" s="1">
        <v>1.6990000000000001</v>
      </c>
      <c r="D27" s="1">
        <v>1.7829999999999999</v>
      </c>
      <c r="E27" s="13">
        <f t="shared" ref="E27:F27" si="3">AVERAGE(C27:C31)</f>
        <v>1.7006000000000001</v>
      </c>
      <c r="F27" s="13">
        <f t="shared" si="3"/>
        <v>1.7823999999999998</v>
      </c>
    </row>
    <row r="28" spans="1:8" x14ac:dyDescent="0.3">
      <c r="A28" s="4">
        <v>2</v>
      </c>
      <c r="B28" s="18"/>
      <c r="C28" s="1">
        <v>1.7010000000000001</v>
      </c>
      <c r="D28" s="1">
        <v>1.7809999999999999</v>
      </c>
      <c r="E28" s="14"/>
      <c r="F28" s="14"/>
    </row>
    <row r="29" spans="1:8" x14ac:dyDescent="0.3">
      <c r="A29" s="4">
        <v>3</v>
      </c>
      <c r="B29" s="18"/>
      <c r="C29" s="1">
        <v>1.702</v>
      </c>
      <c r="D29" s="1">
        <v>1.7829999999999999</v>
      </c>
      <c r="E29" s="14"/>
      <c r="F29" s="14"/>
    </row>
    <row r="30" spans="1:8" x14ac:dyDescent="0.3">
      <c r="A30" s="4">
        <v>4</v>
      </c>
      <c r="B30" s="18"/>
      <c r="C30" s="1">
        <v>1.702</v>
      </c>
      <c r="D30" s="1">
        <v>1.782</v>
      </c>
      <c r="E30" s="14"/>
      <c r="F30" s="14"/>
    </row>
    <row r="31" spans="1:8" x14ac:dyDescent="0.3">
      <c r="A31" s="4">
        <v>5</v>
      </c>
      <c r="B31" s="18"/>
      <c r="C31" s="1">
        <v>1.6990000000000001</v>
      </c>
      <c r="D31" s="1">
        <v>1.7829999999999999</v>
      </c>
      <c r="E31" s="15"/>
      <c r="F31" s="15"/>
    </row>
    <row r="32" spans="1:8" x14ac:dyDescent="0.3">
      <c r="A32" s="4">
        <v>1</v>
      </c>
      <c r="B32" s="13">
        <v>250</v>
      </c>
      <c r="C32" s="1">
        <v>1.6830000000000001</v>
      </c>
      <c r="D32" s="1">
        <v>1.7749999999999999</v>
      </c>
      <c r="E32" s="13">
        <f t="shared" ref="E32:F72" si="4">AVERAGE(C32:C36)</f>
        <v>1.6828000000000003</v>
      </c>
      <c r="F32" s="13">
        <f t="shared" si="4"/>
        <v>1.7765999999999997</v>
      </c>
    </row>
    <row r="33" spans="1:8" x14ac:dyDescent="0.3">
      <c r="A33" s="4">
        <v>2</v>
      </c>
      <c r="B33" s="14"/>
      <c r="C33" s="1">
        <v>1.6830000000000001</v>
      </c>
      <c r="D33" s="1">
        <v>1.778</v>
      </c>
      <c r="E33" s="14"/>
      <c r="F33" s="14"/>
    </row>
    <row r="34" spans="1:8" x14ac:dyDescent="0.3">
      <c r="A34" s="4">
        <v>3</v>
      </c>
      <c r="B34" s="14"/>
      <c r="C34" s="1">
        <v>1.681</v>
      </c>
      <c r="D34" s="1">
        <v>1.7749999999999999</v>
      </c>
      <c r="E34" s="14"/>
      <c r="F34" s="14"/>
      <c r="H34">
        <f>E2-F2</f>
        <v>0.10007999999999995</v>
      </c>
    </row>
    <row r="35" spans="1:8" x14ac:dyDescent="0.3">
      <c r="A35" s="4">
        <v>4</v>
      </c>
      <c r="B35" s="14"/>
      <c r="C35" s="1">
        <v>1.6819999999999999</v>
      </c>
      <c r="D35" s="1">
        <v>1.776</v>
      </c>
      <c r="E35" s="14"/>
      <c r="F35" s="14"/>
      <c r="H35">
        <f>F42-E42</f>
        <v>0.10680000000000023</v>
      </c>
    </row>
    <row r="36" spans="1:8" x14ac:dyDescent="0.3">
      <c r="A36" s="4">
        <v>5</v>
      </c>
      <c r="B36" s="15"/>
      <c r="C36" s="1">
        <v>1.6850000000000001</v>
      </c>
      <c r="D36" s="1">
        <v>1.7789999999999999</v>
      </c>
      <c r="E36" s="15"/>
      <c r="F36" s="15"/>
    </row>
    <row r="37" spans="1:8" x14ac:dyDescent="0.3">
      <c r="A37" s="4">
        <v>1</v>
      </c>
      <c r="B37" s="18">
        <v>275</v>
      </c>
      <c r="C37" s="1">
        <v>1.67</v>
      </c>
      <c r="D37" s="1">
        <v>1.772</v>
      </c>
      <c r="E37" s="13">
        <f t="shared" ref="E37:F77" si="5">AVERAGE(C37:C41)</f>
        <v>1.6701999999999999</v>
      </c>
      <c r="F37" s="13">
        <f t="shared" si="5"/>
        <v>1.7724</v>
      </c>
    </row>
    <row r="38" spans="1:8" x14ac:dyDescent="0.3">
      <c r="A38" s="4">
        <v>2</v>
      </c>
      <c r="B38" s="18"/>
      <c r="C38" s="1">
        <v>1.67</v>
      </c>
      <c r="D38" s="1">
        <v>1.7729999999999999</v>
      </c>
      <c r="E38" s="14"/>
      <c r="F38" s="14"/>
    </row>
    <row r="39" spans="1:8" x14ac:dyDescent="0.3">
      <c r="A39" s="4">
        <v>3</v>
      </c>
      <c r="B39" s="18"/>
      <c r="C39" s="1">
        <v>1.671</v>
      </c>
      <c r="D39" s="1">
        <v>1.7709999999999999</v>
      </c>
      <c r="E39" s="14"/>
      <c r="F39" s="16"/>
    </row>
    <row r="40" spans="1:8" x14ac:dyDescent="0.3">
      <c r="A40" s="4">
        <v>4</v>
      </c>
      <c r="B40" s="18"/>
      <c r="C40" s="1">
        <v>1.669</v>
      </c>
      <c r="D40" s="1">
        <v>1.774</v>
      </c>
      <c r="E40" s="14"/>
      <c r="F40" s="16"/>
    </row>
    <row r="41" spans="1:8" x14ac:dyDescent="0.3">
      <c r="A41" s="4">
        <v>5</v>
      </c>
      <c r="B41" s="18"/>
      <c r="C41" s="1">
        <v>1.671</v>
      </c>
      <c r="D41" s="1">
        <v>1.772</v>
      </c>
      <c r="E41" s="15"/>
      <c r="F41" s="17"/>
    </row>
    <row r="42" spans="1:8" x14ac:dyDescent="0.3">
      <c r="A42" s="4">
        <v>1</v>
      </c>
      <c r="B42" s="18">
        <v>300</v>
      </c>
      <c r="C42" s="1">
        <v>1.663</v>
      </c>
      <c r="D42" s="1">
        <v>1.7689999999999999</v>
      </c>
      <c r="E42" s="13">
        <f t="shared" ref="E42:F42" si="6">AVERAGE(C42:C46)</f>
        <v>1.6623999999999999</v>
      </c>
      <c r="F42" s="13">
        <f t="shared" si="6"/>
        <v>1.7692000000000001</v>
      </c>
    </row>
    <row r="43" spans="1:8" x14ac:dyDescent="0.3">
      <c r="A43" s="4">
        <v>2</v>
      </c>
      <c r="B43" s="18"/>
      <c r="C43" s="1">
        <v>1.661</v>
      </c>
      <c r="D43" s="1">
        <v>1.7669999999999999</v>
      </c>
      <c r="E43" s="14"/>
      <c r="F43" s="14"/>
    </row>
    <row r="44" spans="1:8" x14ac:dyDescent="0.3">
      <c r="A44" s="4">
        <v>3</v>
      </c>
      <c r="B44" s="18"/>
      <c r="C44" s="1">
        <v>1.663</v>
      </c>
      <c r="D44" s="1">
        <v>1.77</v>
      </c>
      <c r="E44" s="14"/>
      <c r="F44" s="14"/>
    </row>
    <row r="45" spans="1:8" x14ac:dyDescent="0.3">
      <c r="A45" s="4">
        <v>4</v>
      </c>
      <c r="B45" s="18"/>
      <c r="C45" s="1">
        <v>1.6619999999999999</v>
      </c>
      <c r="D45" s="1">
        <v>1.7689999999999999</v>
      </c>
      <c r="E45" s="14"/>
      <c r="F45" s="14"/>
    </row>
    <row r="46" spans="1:8" x14ac:dyDescent="0.3">
      <c r="A46" s="4">
        <v>5</v>
      </c>
      <c r="B46" s="18"/>
      <c r="C46" s="1">
        <v>1.663</v>
      </c>
      <c r="D46" s="1">
        <v>1.7709999999999999</v>
      </c>
      <c r="E46" s="15"/>
      <c r="F46" s="15"/>
    </row>
    <row r="47" spans="1:8" x14ac:dyDescent="0.3">
      <c r="A47" s="4">
        <v>1</v>
      </c>
      <c r="B47" s="13">
        <v>325</v>
      </c>
      <c r="C47" s="1">
        <v>1.6579999999999999</v>
      </c>
      <c r="D47" s="1">
        <v>1.7669999999999999</v>
      </c>
      <c r="E47" s="13">
        <f t="shared" ref="E47:F47" si="7">AVERAGE(C47:C51)</f>
        <v>1.659</v>
      </c>
      <c r="F47" s="13">
        <f t="shared" si="7"/>
        <v>1.7662</v>
      </c>
    </row>
    <row r="48" spans="1:8" x14ac:dyDescent="0.3">
      <c r="A48" s="4">
        <v>2</v>
      </c>
      <c r="B48" s="14"/>
      <c r="C48" s="1">
        <v>1.6579999999999999</v>
      </c>
      <c r="D48" s="1">
        <v>1.7649999999999999</v>
      </c>
      <c r="E48" s="14"/>
      <c r="F48" s="14"/>
    </row>
    <row r="49" spans="1:6" x14ac:dyDescent="0.3">
      <c r="A49" s="4">
        <v>3</v>
      </c>
      <c r="B49" s="14"/>
      <c r="C49" s="1">
        <v>1.66</v>
      </c>
      <c r="D49" s="1">
        <v>1.766</v>
      </c>
      <c r="E49" s="14"/>
      <c r="F49" s="14"/>
    </row>
    <row r="50" spans="1:6" x14ac:dyDescent="0.3">
      <c r="A50" s="4">
        <v>4</v>
      </c>
      <c r="B50" s="14"/>
      <c r="C50" s="1">
        <v>1.659</v>
      </c>
      <c r="D50" s="1">
        <v>1.768</v>
      </c>
      <c r="E50" s="14"/>
      <c r="F50" s="14"/>
    </row>
    <row r="51" spans="1:6" x14ac:dyDescent="0.3">
      <c r="A51" s="4">
        <v>5</v>
      </c>
      <c r="B51" s="15"/>
      <c r="C51" s="1">
        <v>1.66</v>
      </c>
      <c r="D51" s="1">
        <v>1.7649999999999999</v>
      </c>
      <c r="E51" s="15"/>
      <c r="F51" s="15"/>
    </row>
    <row r="52" spans="1:6" x14ac:dyDescent="0.3">
      <c r="A52" s="4">
        <v>1</v>
      </c>
      <c r="B52" s="13">
        <v>350</v>
      </c>
      <c r="C52" s="1">
        <v>1.6579999999999999</v>
      </c>
      <c r="D52" s="1">
        <v>1.764</v>
      </c>
      <c r="E52" s="13">
        <f t="shared" si="4"/>
        <v>1.6585999999999999</v>
      </c>
      <c r="F52" s="13">
        <f t="shared" si="4"/>
        <v>1.7643999999999997</v>
      </c>
    </row>
    <row r="53" spans="1:6" x14ac:dyDescent="0.3">
      <c r="A53" s="4">
        <v>2</v>
      </c>
      <c r="B53" s="14"/>
      <c r="C53" s="1">
        <v>1.657</v>
      </c>
      <c r="D53" s="1">
        <v>1.7629999999999999</v>
      </c>
      <c r="E53" s="14"/>
      <c r="F53" s="14"/>
    </row>
    <row r="54" spans="1:6" x14ac:dyDescent="0.3">
      <c r="A54" s="4">
        <v>3</v>
      </c>
      <c r="B54" s="14"/>
      <c r="C54" s="1">
        <v>1.66</v>
      </c>
      <c r="D54" s="1">
        <v>1.7649999999999999</v>
      </c>
      <c r="E54" s="14"/>
      <c r="F54" s="14"/>
    </row>
    <row r="55" spans="1:6" x14ac:dyDescent="0.3">
      <c r="A55" s="4">
        <v>4</v>
      </c>
      <c r="B55" s="14"/>
      <c r="C55" s="1">
        <v>1.66</v>
      </c>
      <c r="D55" s="1">
        <v>1.766</v>
      </c>
      <c r="E55" s="14"/>
      <c r="F55" s="14"/>
    </row>
    <row r="56" spans="1:6" x14ac:dyDescent="0.3">
      <c r="A56" s="4">
        <v>5</v>
      </c>
      <c r="B56" s="15"/>
      <c r="C56" s="1">
        <v>1.6579999999999999</v>
      </c>
      <c r="D56" s="1">
        <v>1.764</v>
      </c>
      <c r="E56" s="15"/>
      <c r="F56" s="15"/>
    </row>
    <row r="57" spans="1:6" x14ac:dyDescent="0.3">
      <c r="A57" s="4">
        <v>1</v>
      </c>
      <c r="B57" s="18">
        <v>375</v>
      </c>
      <c r="C57" s="1">
        <v>1.66</v>
      </c>
      <c r="D57" s="1">
        <v>1.764</v>
      </c>
      <c r="E57" s="13">
        <f t="shared" si="5"/>
        <v>1.6599999999999997</v>
      </c>
      <c r="F57" s="13">
        <f t="shared" si="5"/>
        <v>1.7635999999999998</v>
      </c>
    </row>
    <row r="58" spans="1:6" x14ac:dyDescent="0.3">
      <c r="A58" s="4">
        <v>2</v>
      </c>
      <c r="B58" s="18"/>
      <c r="C58" s="1">
        <v>1.66</v>
      </c>
      <c r="D58" s="1">
        <v>1.764</v>
      </c>
      <c r="E58" s="14"/>
      <c r="F58" s="14"/>
    </row>
    <row r="59" spans="1:6" x14ac:dyDescent="0.3">
      <c r="A59" s="4">
        <v>3</v>
      </c>
      <c r="B59" s="18"/>
      <c r="C59" s="1">
        <v>1.66</v>
      </c>
      <c r="D59" s="1">
        <v>1.764</v>
      </c>
      <c r="E59" s="14"/>
      <c r="F59" s="16"/>
    </row>
    <row r="60" spans="1:6" x14ac:dyDescent="0.3">
      <c r="A60" s="4">
        <v>4</v>
      </c>
      <c r="B60" s="18"/>
      <c r="C60" s="1">
        <v>1.66</v>
      </c>
      <c r="D60" s="1">
        <v>1.7629999999999999</v>
      </c>
      <c r="E60" s="14"/>
      <c r="F60" s="16"/>
    </row>
    <row r="61" spans="1:6" x14ac:dyDescent="0.3">
      <c r="A61" s="4">
        <v>5</v>
      </c>
      <c r="B61" s="18"/>
      <c r="C61" s="1">
        <v>1.66</v>
      </c>
      <c r="D61" s="1">
        <v>1.7629999999999999</v>
      </c>
      <c r="E61" s="15"/>
      <c r="F61" s="17"/>
    </row>
    <row r="62" spans="1:6" x14ac:dyDescent="0.3">
      <c r="A62" s="4">
        <v>1</v>
      </c>
      <c r="B62" s="18">
        <v>400</v>
      </c>
      <c r="C62" s="1">
        <v>1.6659999999999999</v>
      </c>
      <c r="D62" s="1">
        <v>1.762</v>
      </c>
      <c r="E62" s="13">
        <f t="shared" ref="E62:F62" si="8">AVERAGE(C62:C66)</f>
        <v>1.6661999999999999</v>
      </c>
      <c r="F62" s="13">
        <f t="shared" si="8"/>
        <v>1.7624000000000002</v>
      </c>
    </row>
    <row r="63" spans="1:6" x14ac:dyDescent="0.3">
      <c r="A63" s="4">
        <v>2</v>
      </c>
      <c r="B63" s="18"/>
      <c r="C63" s="1">
        <v>1.6659999999999999</v>
      </c>
      <c r="D63" s="1">
        <v>1.762</v>
      </c>
      <c r="E63" s="14"/>
      <c r="F63" s="14"/>
    </row>
    <row r="64" spans="1:6" x14ac:dyDescent="0.3">
      <c r="A64" s="4">
        <v>3</v>
      </c>
      <c r="B64" s="18"/>
      <c r="C64" s="1">
        <v>1.6659999999999999</v>
      </c>
      <c r="D64" s="1">
        <v>1.7609999999999999</v>
      </c>
      <c r="E64" s="14"/>
      <c r="F64" s="14"/>
    </row>
    <row r="65" spans="1:6" x14ac:dyDescent="0.3">
      <c r="A65" s="4">
        <v>4</v>
      </c>
      <c r="B65" s="18"/>
      <c r="C65" s="1">
        <v>1.6659999999999999</v>
      </c>
      <c r="D65" s="1">
        <v>1.764</v>
      </c>
      <c r="E65" s="14"/>
      <c r="F65" s="14"/>
    </row>
    <row r="66" spans="1:6" x14ac:dyDescent="0.3">
      <c r="A66" s="4">
        <v>5</v>
      </c>
      <c r="B66" s="18"/>
      <c r="C66" s="1">
        <v>1.667</v>
      </c>
      <c r="D66" s="1">
        <v>1.7629999999999999</v>
      </c>
      <c r="E66" s="15"/>
      <c r="F66" s="15"/>
    </row>
    <row r="67" spans="1:6" x14ac:dyDescent="0.3">
      <c r="A67" s="4">
        <v>1</v>
      </c>
      <c r="B67" s="13">
        <v>425</v>
      </c>
      <c r="C67" s="1">
        <v>1.671</v>
      </c>
      <c r="D67" s="1">
        <v>1.7609999999999999</v>
      </c>
      <c r="E67" s="13">
        <f t="shared" ref="E67:F67" si="9">AVERAGE(C67:C71)</f>
        <v>1.6724000000000001</v>
      </c>
      <c r="F67" s="13">
        <f t="shared" si="9"/>
        <v>1.7616000000000001</v>
      </c>
    </row>
    <row r="68" spans="1:6" x14ac:dyDescent="0.3">
      <c r="A68" s="4">
        <v>2</v>
      </c>
      <c r="B68" s="14"/>
      <c r="C68" s="1">
        <v>1.671</v>
      </c>
      <c r="D68" s="1">
        <v>1.7609999999999999</v>
      </c>
      <c r="E68" s="14"/>
      <c r="F68" s="14"/>
    </row>
    <row r="69" spans="1:6" x14ac:dyDescent="0.3">
      <c r="A69" s="4">
        <v>3</v>
      </c>
      <c r="B69" s="14"/>
      <c r="C69" s="1">
        <v>1.673</v>
      </c>
      <c r="D69" s="1">
        <v>1.762</v>
      </c>
      <c r="E69" s="14"/>
      <c r="F69" s="14"/>
    </row>
    <row r="70" spans="1:6" x14ac:dyDescent="0.3">
      <c r="A70" s="4">
        <v>4</v>
      </c>
      <c r="B70" s="14"/>
      <c r="C70" s="1">
        <v>1.6719999999999999</v>
      </c>
      <c r="D70" s="1">
        <v>1.7629999999999999</v>
      </c>
      <c r="E70" s="14"/>
      <c r="F70" s="14"/>
    </row>
    <row r="71" spans="1:6" x14ac:dyDescent="0.3">
      <c r="A71" s="4">
        <v>5</v>
      </c>
      <c r="B71" s="15"/>
      <c r="C71" s="1">
        <v>1.675</v>
      </c>
      <c r="D71" s="1">
        <v>1.7609999999999999</v>
      </c>
      <c r="E71" s="15"/>
      <c r="F71" s="15"/>
    </row>
    <row r="72" spans="1:6" x14ac:dyDescent="0.3">
      <c r="A72" s="4">
        <v>1</v>
      </c>
      <c r="B72" s="18">
        <v>450</v>
      </c>
      <c r="C72" s="1">
        <v>1.6819999999999999</v>
      </c>
      <c r="D72" s="1">
        <v>1.76</v>
      </c>
      <c r="E72" s="13">
        <f t="shared" si="4"/>
        <v>1.6826000000000001</v>
      </c>
      <c r="F72" s="13">
        <f t="shared" si="4"/>
        <v>1.7624</v>
      </c>
    </row>
    <row r="73" spans="1:6" x14ac:dyDescent="0.3">
      <c r="A73" s="4">
        <v>2</v>
      </c>
      <c r="B73" s="18"/>
      <c r="C73" s="1">
        <v>1.6830000000000001</v>
      </c>
      <c r="D73" s="1">
        <v>1.7629999999999999</v>
      </c>
      <c r="E73" s="14"/>
      <c r="F73" s="14"/>
    </row>
    <row r="74" spans="1:6" x14ac:dyDescent="0.3">
      <c r="A74" s="4">
        <v>3</v>
      </c>
      <c r="B74" s="18"/>
      <c r="C74" s="1">
        <v>1.6839999999999999</v>
      </c>
      <c r="D74" s="1">
        <v>1.764</v>
      </c>
      <c r="E74" s="14"/>
      <c r="F74" s="14"/>
    </row>
    <row r="75" spans="1:6" x14ac:dyDescent="0.3">
      <c r="A75" s="4">
        <v>4</v>
      </c>
      <c r="B75" s="18"/>
      <c r="C75" s="1">
        <v>1.6819999999999999</v>
      </c>
      <c r="D75" s="1">
        <v>1.764</v>
      </c>
      <c r="E75" s="14"/>
      <c r="F75" s="14"/>
    </row>
    <row r="76" spans="1:6" x14ac:dyDescent="0.3">
      <c r="A76" s="4">
        <v>5</v>
      </c>
      <c r="B76" s="18"/>
      <c r="C76" s="1">
        <v>1.6819999999999999</v>
      </c>
      <c r="D76" s="1">
        <v>1.7609999999999999</v>
      </c>
      <c r="E76" s="15"/>
      <c r="F76" s="15"/>
    </row>
    <row r="77" spans="1:6" x14ac:dyDescent="0.3">
      <c r="A77" s="4">
        <v>1</v>
      </c>
      <c r="B77" s="13">
        <v>475</v>
      </c>
      <c r="C77" s="1">
        <v>1.6919999999999999</v>
      </c>
      <c r="D77" s="1">
        <v>1.7629999999999999</v>
      </c>
      <c r="E77" s="13">
        <f t="shared" si="5"/>
        <v>1.6925999999999999</v>
      </c>
      <c r="F77" s="13">
        <f t="shared" si="5"/>
        <v>1.764</v>
      </c>
    </row>
    <row r="78" spans="1:6" x14ac:dyDescent="0.3">
      <c r="A78" s="4">
        <v>2</v>
      </c>
      <c r="B78" s="14"/>
      <c r="C78" s="1">
        <v>1.6930000000000001</v>
      </c>
      <c r="D78" s="1">
        <v>1.7629999999999999</v>
      </c>
      <c r="E78" s="14"/>
      <c r="F78" s="14"/>
    </row>
    <row r="79" spans="1:6" x14ac:dyDescent="0.3">
      <c r="A79" s="4">
        <v>3</v>
      </c>
      <c r="B79" s="14"/>
      <c r="C79" s="1">
        <v>1.694</v>
      </c>
      <c r="D79" s="1">
        <v>1.764</v>
      </c>
      <c r="E79" s="14"/>
      <c r="F79" s="16"/>
    </row>
    <row r="80" spans="1:6" x14ac:dyDescent="0.3">
      <c r="A80" s="4">
        <v>4</v>
      </c>
      <c r="B80" s="14"/>
      <c r="C80" s="1">
        <v>1.6919999999999999</v>
      </c>
      <c r="D80" s="1">
        <v>1.764</v>
      </c>
      <c r="E80" s="14"/>
      <c r="F80" s="16"/>
    </row>
    <row r="81" spans="1:6" x14ac:dyDescent="0.3">
      <c r="A81" s="4">
        <v>5</v>
      </c>
      <c r="B81" s="15"/>
      <c r="C81" s="1">
        <v>1.6919999999999999</v>
      </c>
      <c r="D81" s="1">
        <v>1.766</v>
      </c>
      <c r="E81" s="15"/>
      <c r="F81" s="17"/>
    </row>
    <row r="82" spans="1:6" x14ac:dyDescent="0.3">
      <c r="A82" s="4">
        <v>1</v>
      </c>
      <c r="B82" s="18">
        <v>500</v>
      </c>
      <c r="C82" s="1">
        <v>1.704</v>
      </c>
      <c r="D82" s="1">
        <v>1.7649999999999999</v>
      </c>
      <c r="E82" s="13">
        <f t="shared" ref="E82:F82" si="10">AVERAGE(C82:C86)</f>
        <v>1.7045999999999999</v>
      </c>
      <c r="F82" s="13">
        <f t="shared" si="10"/>
        <v>1.766</v>
      </c>
    </row>
    <row r="83" spans="1:6" x14ac:dyDescent="0.3">
      <c r="A83" s="4">
        <v>2</v>
      </c>
      <c r="B83" s="18"/>
      <c r="C83" s="1">
        <v>1.704</v>
      </c>
      <c r="D83" s="1">
        <v>1.7669999999999999</v>
      </c>
      <c r="E83" s="14"/>
      <c r="F83" s="14"/>
    </row>
    <row r="84" spans="1:6" x14ac:dyDescent="0.3">
      <c r="A84" s="4">
        <v>3</v>
      </c>
      <c r="B84" s="18"/>
      <c r="C84" s="1">
        <v>1.7050000000000001</v>
      </c>
      <c r="D84" s="1">
        <v>1.766</v>
      </c>
      <c r="E84" s="14"/>
      <c r="F84" s="14"/>
    </row>
    <row r="85" spans="1:6" x14ac:dyDescent="0.3">
      <c r="A85" s="4">
        <v>4</v>
      </c>
      <c r="B85" s="18"/>
      <c r="C85" s="1">
        <v>1.7050000000000001</v>
      </c>
      <c r="D85" s="1">
        <v>1.7669999999999999</v>
      </c>
      <c r="E85" s="14"/>
      <c r="F85" s="14"/>
    </row>
    <row r="86" spans="1:6" x14ac:dyDescent="0.3">
      <c r="A86" s="4">
        <v>5</v>
      </c>
      <c r="B86" s="18"/>
      <c r="C86" s="1">
        <v>1.7050000000000001</v>
      </c>
      <c r="D86" s="1">
        <v>1.7649999999999999</v>
      </c>
      <c r="E86" s="15"/>
      <c r="F86" s="15"/>
    </row>
    <row r="87" spans="1:6" x14ac:dyDescent="0.3">
      <c r="A87" s="4">
        <v>1</v>
      </c>
      <c r="B87" s="18">
        <v>525</v>
      </c>
      <c r="C87" s="1">
        <v>1.7170000000000001</v>
      </c>
      <c r="D87" s="1">
        <v>1.768</v>
      </c>
      <c r="E87" s="13">
        <f t="shared" ref="E87:F87" si="11">AVERAGE(C87:C91)</f>
        <v>1.7177999999999998</v>
      </c>
      <c r="F87" s="13">
        <f t="shared" si="11"/>
        <v>1.7687999999999999</v>
      </c>
    </row>
    <row r="88" spans="1:6" x14ac:dyDescent="0.3">
      <c r="A88" s="4">
        <v>2</v>
      </c>
      <c r="B88" s="18"/>
      <c r="C88" s="1">
        <v>1.716</v>
      </c>
      <c r="D88" s="1">
        <v>1.77</v>
      </c>
      <c r="E88" s="14"/>
      <c r="F88" s="14"/>
    </row>
    <row r="89" spans="1:6" x14ac:dyDescent="0.3">
      <c r="A89" s="4">
        <v>3</v>
      </c>
      <c r="B89" s="18"/>
      <c r="C89" s="1">
        <v>1.72</v>
      </c>
      <c r="D89" s="1">
        <v>1.7689999999999999</v>
      </c>
      <c r="E89" s="14"/>
      <c r="F89" s="14"/>
    </row>
    <row r="90" spans="1:6" x14ac:dyDescent="0.3">
      <c r="A90" s="4">
        <v>4</v>
      </c>
      <c r="B90" s="18"/>
      <c r="C90" s="1">
        <v>1.718</v>
      </c>
      <c r="D90" s="1">
        <v>1.768</v>
      </c>
      <c r="E90" s="14"/>
      <c r="F90" s="14"/>
    </row>
    <row r="91" spans="1:6" x14ac:dyDescent="0.3">
      <c r="A91" s="4">
        <v>5</v>
      </c>
      <c r="B91" s="18"/>
      <c r="C91" s="1">
        <v>1.718</v>
      </c>
      <c r="D91" s="1">
        <v>1.7689999999999999</v>
      </c>
      <c r="E91" s="15"/>
      <c r="F91" s="15"/>
    </row>
    <row r="92" spans="1:6" x14ac:dyDescent="0.3">
      <c r="A92" s="4">
        <v>1</v>
      </c>
      <c r="B92" s="18">
        <v>550</v>
      </c>
      <c r="C92" s="1">
        <v>1.7330000000000001</v>
      </c>
      <c r="D92" s="1">
        <v>1.772</v>
      </c>
      <c r="E92" s="13">
        <f t="shared" ref="E92:F122" si="12">AVERAGE(C92:C96)</f>
        <v>1.7342000000000002</v>
      </c>
      <c r="F92" s="13">
        <f t="shared" si="12"/>
        <v>1.7731999999999999</v>
      </c>
    </row>
    <row r="93" spans="1:6" x14ac:dyDescent="0.3">
      <c r="A93" s="4">
        <v>2</v>
      </c>
      <c r="B93" s="18"/>
      <c r="C93" s="1">
        <v>1.734</v>
      </c>
      <c r="D93" s="1">
        <v>1.772</v>
      </c>
      <c r="E93" s="14"/>
      <c r="F93" s="14"/>
    </row>
    <row r="94" spans="1:6" x14ac:dyDescent="0.3">
      <c r="A94" s="4">
        <v>3</v>
      </c>
      <c r="B94" s="18"/>
      <c r="C94" s="1">
        <v>1.7330000000000001</v>
      </c>
      <c r="D94" s="1">
        <v>1.774</v>
      </c>
      <c r="E94" s="14"/>
      <c r="F94" s="14"/>
    </row>
    <row r="95" spans="1:6" x14ac:dyDescent="0.3">
      <c r="A95" s="4">
        <v>4</v>
      </c>
      <c r="B95" s="18"/>
      <c r="C95" s="1">
        <v>1.7350000000000001</v>
      </c>
      <c r="D95" s="1">
        <v>1.774</v>
      </c>
      <c r="E95" s="14"/>
      <c r="F95" s="14"/>
    </row>
    <row r="96" spans="1:6" x14ac:dyDescent="0.3">
      <c r="A96" s="4">
        <v>5</v>
      </c>
      <c r="B96" s="18"/>
      <c r="C96" s="1">
        <v>1.736</v>
      </c>
      <c r="D96" s="1">
        <v>1.774</v>
      </c>
      <c r="E96" s="15"/>
      <c r="F96" s="15"/>
    </row>
    <row r="97" spans="1:6" x14ac:dyDescent="0.3">
      <c r="A97" s="4">
        <v>1</v>
      </c>
      <c r="B97" s="13">
        <v>575</v>
      </c>
      <c r="C97" s="1">
        <v>1.75</v>
      </c>
      <c r="D97" s="1">
        <v>1.7789999999999999</v>
      </c>
      <c r="E97" s="13">
        <f t="shared" ref="E97:F117" si="13">AVERAGE(C97:C101)</f>
        <v>1.7486000000000002</v>
      </c>
      <c r="F97" s="13">
        <f t="shared" si="13"/>
        <v>1.7776000000000001</v>
      </c>
    </row>
    <row r="98" spans="1:6" x14ac:dyDescent="0.3">
      <c r="A98" s="4">
        <v>2</v>
      </c>
      <c r="B98" s="14"/>
      <c r="C98" s="1">
        <v>1.75</v>
      </c>
      <c r="D98" s="1">
        <v>1.778</v>
      </c>
      <c r="E98" s="14"/>
      <c r="F98" s="14"/>
    </row>
    <row r="99" spans="1:6" x14ac:dyDescent="0.3">
      <c r="A99" s="4">
        <v>3</v>
      </c>
      <c r="B99" s="14"/>
      <c r="C99" s="1">
        <v>1.7470000000000001</v>
      </c>
      <c r="D99" s="1">
        <v>1.778</v>
      </c>
      <c r="E99" s="14"/>
      <c r="F99" s="14"/>
    </row>
    <row r="100" spans="1:6" x14ac:dyDescent="0.3">
      <c r="A100" s="4">
        <v>4</v>
      </c>
      <c r="B100" s="14"/>
      <c r="C100" s="1">
        <v>1.7490000000000001</v>
      </c>
      <c r="D100" s="1">
        <v>1.776</v>
      </c>
      <c r="E100" s="14"/>
      <c r="F100" s="14"/>
    </row>
    <row r="101" spans="1:6" x14ac:dyDescent="0.3">
      <c r="A101" s="4">
        <v>5</v>
      </c>
      <c r="B101" s="15"/>
      <c r="C101" s="1">
        <v>1.7470000000000001</v>
      </c>
      <c r="D101" s="1">
        <v>1.7769999999999999</v>
      </c>
      <c r="E101" s="15"/>
      <c r="F101" s="15"/>
    </row>
    <row r="102" spans="1:6" x14ac:dyDescent="0.3">
      <c r="A102" s="4">
        <v>1</v>
      </c>
      <c r="B102" s="18">
        <v>600</v>
      </c>
      <c r="C102" s="1">
        <v>1.7649999999999999</v>
      </c>
      <c r="D102" s="1">
        <v>1.782</v>
      </c>
      <c r="E102" s="13">
        <f t="shared" si="12"/>
        <v>1.7649999999999999</v>
      </c>
      <c r="F102" s="13">
        <f t="shared" si="12"/>
        <v>1.784</v>
      </c>
    </row>
    <row r="103" spans="1:6" x14ac:dyDescent="0.3">
      <c r="A103" s="4">
        <v>2</v>
      </c>
      <c r="B103" s="18"/>
      <c r="C103" s="1">
        <v>1.766</v>
      </c>
      <c r="D103" s="1">
        <v>1.782</v>
      </c>
      <c r="E103" s="14"/>
      <c r="F103" s="14"/>
    </row>
    <row r="104" spans="1:6" x14ac:dyDescent="0.3">
      <c r="A104" s="4">
        <v>3</v>
      </c>
      <c r="B104" s="18"/>
      <c r="C104" s="1">
        <v>1.764</v>
      </c>
      <c r="D104" s="1">
        <v>1.786</v>
      </c>
      <c r="E104" s="14"/>
      <c r="F104" s="14"/>
    </row>
    <row r="105" spans="1:6" x14ac:dyDescent="0.3">
      <c r="A105" s="4">
        <v>4</v>
      </c>
      <c r="B105" s="18"/>
      <c r="C105" s="1">
        <v>1.766</v>
      </c>
      <c r="D105" s="1">
        <v>1.7849999999999999</v>
      </c>
      <c r="E105" s="14"/>
      <c r="F105" s="14"/>
    </row>
    <row r="106" spans="1:6" x14ac:dyDescent="0.3">
      <c r="A106" s="4">
        <v>5</v>
      </c>
      <c r="B106" s="18"/>
      <c r="C106" s="1">
        <v>1.764</v>
      </c>
      <c r="D106" s="1">
        <v>1.7849999999999999</v>
      </c>
      <c r="E106" s="15"/>
      <c r="F106" s="15"/>
    </row>
    <row r="107" spans="1:6" x14ac:dyDescent="0.3">
      <c r="A107" s="4">
        <v>1</v>
      </c>
      <c r="B107" s="18">
        <v>625</v>
      </c>
      <c r="C107" s="1">
        <v>1.782</v>
      </c>
      <c r="D107" s="1">
        <v>1.7909999999999999</v>
      </c>
      <c r="E107" s="13">
        <f t="shared" si="13"/>
        <v>1.7822</v>
      </c>
      <c r="F107" s="13">
        <f t="shared" si="13"/>
        <v>1.7896000000000001</v>
      </c>
    </row>
    <row r="108" spans="1:6" x14ac:dyDescent="0.3">
      <c r="A108" s="4">
        <v>2</v>
      </c>
      <c r="B108" s="18"/>
      <c r="C108" s="1">
        <v>1.7829999999999999</v>
      </c>
      <c r="D108" s="1">
        <v>1.7869999999999999</v>
      </c>
      <c r="E108" s="14"/>
      <c r="F108" s="14"/>
    </row>
    <row r="109" spans="1:6" x14ac:dyDescent="0.3">
      <c r="A109" s="4">
        <v>3</v>
      </c>
      <c r="B109" s="18"/>
      <c r="C109" s="1">
        <v>1.782</v>
      </c>
      <c r="D109" s="1">
        <v>1.7909999999999999</v>
      </c>
      <c r="E109" s="14"/>
      <c r="F109" s="14"/>
    </row>
    <row r="110" spans="1:6" x14ac:dyDescent="0.3">
      <c r="A110" s="4">
        <v>4</v>
      </c>
      <c r="B110" s="18"/>
      <c r="C110" s="1">
        <v>1.782</v>
      </c>
      <c r="D110" s="1">
        <v>1.7889999999999999</v>
      </c>
      <c r="E110" s="14"/>
      <c r="F110" s="14"/>
    </row>
    <row r="111" spans="1:6" x14ac:dyDescent="0.3">
      <c r="A111" s="4">
        <v>5</v>
      </c>
      <c r="B111" s="18"/>
      <c r="C111" s="1">
        <v>1.782</v>
      </c>
      <c r="D111" s="1">
        <v>1.79</v>
      </c>
      <c r="E111" s="15"/>
      <c r="F111" s="15"/>
    </row>
    <row r="112" spans="1:6" x14ac:dyDescent="0.3">
      <c r="A112" s="4">
        <v>1</v>
      </c>
      <c r="B112" s="18">
        <v>650</v>
      </c>
      <c r="C112" s="1">
        <v>1.7949999999999999</v>
      </c>
      <c r="D112" s="1">
        <v>1.7969999999999999</v>
      </c>
      <c r="E112" s="13">
        <f t="shared" si="12"/>
        <v>1.7969999999999999</v>
      </c>
      <c r="F112" s="13">
        <f t="shared" si="12"/>
        <v>1.7944</v>
      </c>
    </row>
    <row r="113" spans="1:6" x14ac:dyDescent="0.3">
      <c r="A113" s="4">
        <v>2</v>
      </c>
      <c r="B113" s="18"/>
      <c r="C113" s="1">
        <v>1.7969999999999999</v>
      </c>
      <c r="D113" s="1">
        <v>1.7989999999999999</v>
      </c>
      <c r="E113" s="14"/>
      <c r="F113" s="14"/>
    </row>
    <row r="114" spans="1:6" x14ac:dyDescent="0.3">
      <c r="A114" s="4">
        <v>3</v>
      </c>
      <c r="B114" s="18"/>
      <c r="C114" s="1">
        <v>1.7969999999999999</v>
      </c>
      <c r="D114" s="1">
        <v>1.7989999999999999</v>
      </c>
      <c r="E114" s="14"/>
      <c r="F114" s="14"/>
    </row>
    <row r="115" spans="1:6" x14ac:dyDescent="0.3">
      <c r="A115" s="4">
        <v>4</v>
      </c>
      <c r="B115" s="18"/>
      <c r="C115" s="1">
        <v>1.796</v>
      </c>
      <c r="D115" s="1">
        <v>1.78</v>
      </c>
      <c r="E115" s="14"/>
      <c r="F115" s="14"/>
    </row>
    <row r="116" spans="1:6" x14ac:dyDescent="0.3">
      <c r="A116" s="4">
        <v>5</v>
      </c>
      <c r="B116" s="18"/>
      <c r="C116" s="1">
        <v>1.8</v>
      </c>
      <c r="D116" s="1">
        <v>1.7969999999999999</v>
      </c>
      <c r="E116" s="15"/>
      <c r="F116" s="15"/>
    </row>
    <row r="117" spans="1:6" x14ac:dyDescent="0.3">
      <c r="A117" s="4">
        <v>1</v>
      </c>
      <c r="B117" s="13">
        <v>675</v>
      </c>
      <c r="C117" s="1">
        <v>1.8140000000000001</v>
      </c>
      <c r="D117" s="1">
        <v>1.806</v>
      </c>
      <c r="E117" s="13">
        <f t="shared" si="13"/>
        <v>1.8149999999999999</v>
      </c>
      <c r="F117" s="13">
        <f t="shared" si="13"/>
        <v>1.8059999999999998</v>
      </c>
    </row>
    <row r="118" spans="1:6" x14ac:dyDescent="0.3">
      <c r="A118" s="4">
        <v>2</v>
      </c>
      <c r="B118" s="14"/>
      <c r="C118" s="1">
        <v>1.8149999999999999</v>
      </c>
      <c r="D118" s="1">
        <v>1.8049999999999999</v>
      </c>
      <c r="E118" s="14"/>
      <c r="F118" s="14"/>
    </row>
    <row r="119" spans="1:6" x14ac:dyDescent="0.3">
      <c r="A119" s="4">
        <v>3</v>
      </c>
      <c r="B119" s="14"/>
      <c r="C119" s="1">
        <v>1.8140000000000001</v>
      </c>
      <c r="D119" s="1">
        <v>1.8069999999999999</v>
      </c>
      <c r="E119" s="14"/>
      <c r="F119" s="14"/>
    </row>
    <row r="120" spans="1:6" x14ac:dyDescent="0.3">
      <c r="A120" s="4">
        <v>4</v>
      </c>
      <c r="B120" s="14"/>
      <c r="C120" s="1">
        <v>1.8149999999999999</v>
      </c>
      <c r="D120" s="1">
        <v>1.8069999999999999</v>
      </c>
      <c r="E120" s="14"/>
      <c r="F120" s="14"/>
    </row>
    <row r="121" spans="1:6" x14ac:dyDescent="0.3">
      <c r="A121" s="4">
        <v>5</v>
      </c>
      <c r="B121" s="15"/>
      <c r="C121" s="1">
        <v>1.8169999999999999</v>
      </c>
      <c r="D121" s="1">
        <v>1.8049999999999999</v>
      </c>
      <c r="E121" s="15"/>
      <c r="F121" s="15"/>
    </row>
    <row r="122" spans="1:6" x14ac:dyDescent="0.3">
      <c r="A122" s="4">
        <v>1</v>
      </c>
      <c r="B122" s="18">
        <v>700</v>
      </c>
      <c r="C122" s="1">
        <v>1.8340000000000001</v>
      </c>
      <c r="D122" s="1">
        <v>1.8169999999999999</v>
      </c>
      <c r="E122" s="13">
        <f t="shared" si="12"/>
        <v>1.8336000000000001</v>
      </c>
      <c r="F122" s="13">
        <f t="shared" si="12"/>
        <v>1.8169999999999997</v>
      </c>
    </row>
    <row r="123" spans="1:6" x14ac:dyDescent="0.3">
      <c r="A123" s="4">
        <v>2</v>
      </c>
      <c r="B123" s="18"/>
      <c r="C123" s="1">
        <v>1.835</v>
      </c>
      <c r="D123" s="1">
        <v>1.8180000000000001</v>
      </c>
      <c r="E123" s="14"/>
      <c r="F123" s="14"/>
    </row>
    <row r="124" spans="1:6" x14ac:dyDescent="0.3">
      <c r="A124" s="4">
        <v>3</v>
      </c>
      <c r="B124" s="18"/>
      <c r="C124" s="1">
        <v>1.8340000000000001</v>
      </c>
      <c r="D124" s="1">
        <v>1.8169999999999999</v>
      </c>
      <c r="E124" s="14"/>
      <c r="F124" s="14"/>
    </row>
    <row r="125" spans="1:6" x14ac:dyDescent="0.3">
      <c r="A125" s="4">
        <v>4</v>
      </c>
      <c r="B125" s="18"/>
      <c r="C125" s="1">
        <v>1.833</v>
      </c>
      <c r="D125" s="1">
        <v>1.8160000000000001</v>
      </c>
      <c r="E125" s="14"/>
      <c r="F125" s="14"/>
    </row>
    <row r="126" spans="1:6" x14ac:dyDescent="0.3">
      <c r="A126" s="4">
        <v>5</v>
      </c>
      <c r="B126" s="18"/>
      <c r="C126" s="1">
        <v>1.8320000000000001</v>
      </c>
      <c r="D126" s="1">
        <v>1.8169999999999999</v>
      </c>
      <c r="E126" s="15"/>
      <c r="F126" s="15"/>
    </row>
  </sheetData>
  <mergeCells count="75">
    <mergeCell ref="F122:F126"/>
    <mergeCell ref="B107:B111"/>
    <mergeCell ref="B112:B116"/>
    <mergeCell ref="B117:B121"/>
    <mergeCell ref="B122:B126"/>
    <mergeCell ref="E117:E121"/>
    <mergeCell ref="E122:E126"/>
    <mergeCell ref="E107:E111"/>
    <mergeCell ref="E112:E116"/>
    <mergeCell ref="F107:F111"/>
    <mergeCell ref="F112:F116"/>
    <mergeCell ref="F117:F121"/>
    <mergeCell ref="F92:F96"/>
    <mergeCell ref="F97:F101"/>
    <mergeCell ref="F102:F106"/>
    <mergeCell ref="B92:B96"/>
    <mergeCell ref="B97:B101"/>
    <mergeCell ref="B102:B106"/>
    <mergeCell ref="E92:E96"/>
    <mergeCell ref="E97:E101"/>
    <mergeCell ref="E102:E106"/>
    <mergeCell ref="E87:E91"/>
    <mergeCell ref="F22:F26"/>
    <mergeCell ref="F27:F31"/>
    <mergeCell ref="F32:F36"/>
    <mergeCell ref="F37:F41"/>
    <mergeCell ref="F42:F46"/>
    <mergeCell ref="F47:F51"/>
    <mergeCell ref="F52:F56"/>
    <mergeCell ref="F57:F61"/>
    <mergeCell ref="F62:F66"/>
    <mergeCell ref="F67:F71"/>
    <mergeCell ref="F72:F76"/>
    <mergeCell ref="F77:F81"/>
    <mergeCell ref="F82:F86"/>
    <mergeCell ref="F87:F91"/>
    <mergeCell ref="B77:B81"/>
    <mergeCell ref="B82:B86"/>
    <mergeCell ref="B87:B91"/>
    <mergeCell ref="E22:E26"/>
    <mergeCell ref="E27:E31"/>
    <mergeCell ref="E32:E36"/>
    <mergeCell ref="E37:E41"/>
    <mergeCell ref="E42:E46"/>
    <mergeCell ref="E47:E51"/>
    <mergeCell ref="E52:E56"/>
    <mergeCell ref="E57:E61"/>
    <mergeCell ref="E62:E66"/>
    <mergeCell ref="E67:E71"/>
    <mergeCell ref="E72:E76"/>
    <mergeCell ref="E77:E81"/>
    <mergeCell ref="E82:E86"/>
    <mergeCell ref="B52:B56"/>
    <mergeCell ref="B57:B61"/>
    <mergeCell ref="B62:B66"/>
    <mergeCell ref="B67:B71"/>
    <mergeCell ref="B72:B76"/>
    <mergeCell ref="B27:B31"/>
    <mergeCell ref="B32:B36"/>
    <mergeCell ref="B37:B41"/>
    <mergeCell ref="B42:B46"/>
    <mergeCell ref="B47:B51"/>
    <mergeCell ref="B22:B26"/>
    <mergeCell ref="F12:F16"/>
    <mergeCell ref="E17:E21"/>
    <mergeCell ref="F17:F21"/>
    <mergeCell ref="B2:B6"/>
    <mergeCell ref="B7:B11"/>
    <mergeCell ref="E2:E6"/>
    <mergeCell ref="E7:E11"/>
    <mergeCell ref="F2:F6"/>
    <mergeCell ref="F7:F11"/>
    <mergeCell ref="B12:B16"/>
    <mergeCell ref="B17:B21"/>
    <mergeCell ref="E12:E1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 Степанов</dc:creator>
  <cp:lastModifiedBy>Lord Kelvin</cp:lastModifiedBy>
  <dcterms:created xsi:type="dcterms:W3CDTF">2020-12-15T10:56:17Z</dcterms:created>
  <dcterms:modified xsi:type="dcterms:W3CDTF">2020-12-18T17:23:50Z</dcterms:modified>
</cp:coreProperties>
</file>