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ublic\資料\"/>
    </mc:Choice>
  </mc:AlternateContent>
  <xr:revisionPtr revIDLastSave="0" documentId="13_ncr:1_{75EF7643-A422-4A97-992A-26E48BEFB171}" xr6:coauthVersionLast="47" xr6:coauthVersionMax="47" xr10:uidLastSave="{00000000-0000-0000-0000-000000000000}"/>
  <bookViews>
    <workbookView xWindow="20370" yWindow="-120" windowWidth="29040" windowHeight="15720" xr2:uid="{3682151D-1795-4F1C-9CC2-B5DB3C389A23}"/>
  </bookViews>
  <sheets>
    <sheet name="令和4年度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9" i="1" l="1"/>
  <c r="B94" i="1"/>
  <c r="C92" i="1"/>
  <c r="H91" i="1" s="1"/>
  <c r="H92" i="1" s="1"/>
  <c r="A86" i="1"/>
  <c r="A44" i="1"/>
  <c r="D84" i="1"/>
  <c r="I83" i="1"/>
  <c r="D83" i="1"/>
  <c r="I79" i="1"/>
  <c r="D78" i="1"/>
  <c r="D77" i="1"/>
  <c r="D76" i="1"/>
  <c r="D75" i="1"/>
  <c r="D74" i="1"/>
  <c r="D73" i="1"/>
  <c r="D72" i="1"/>
  <c r="D71" i="1"/>
  <c r="D70" i="1"/>
  <c r="D69" i="1"/>
  <c r="I68" i="1"/>
  <c r="D68" i="1"/>
  <c r="D67" i="1"/>
  <c r="D66" i="1"/>
  <c r="D65" i="1"/>
  <c r="D64" i="1"/>
  <c r="D63" i="1"/>
  <c r="D62" i="1"/>
  <c r="D61" i="1"/>
  <c r="D60" i="1"/>
  <c r="D59" i="1"/>
  <c r="D58" i="1"/>
  <c r="I57" i="1"/>
  <c r="D57" i="1"/>
  <c r="I56" i="1"/>
  <c r="D56" i="1"/>
  <c r="I55" i="1"/>
  <c r="I54" i="1"/>
  <c r="I53" i="1"/>
  <c r="D53" i="1"/>
  <c r="I52" i="1"/>
  <c r="I51" i="1"/>
  <c r="D51" i="1"/>
  <c r="I50" i="1"/>
  <c r="D50" i="1"/>
  <c r="I49" i="1"/>
  <c r="D49" i="1"/>
  <c r="I48" i="1"/>
  <c r="D48" i="1"/>
  <c r="D85" i="1" s="1"/>
  <c r="A2" i="1"/>
  <c r="D19" i="1"/>
  <c r="D18" i="1"/>
  <c r="I41" i="1"/>
  <c r="I37" i="1"/>
  <c r="I26" i="1"/>
  <c r="I15" i="1"/>
  <c r="I14" i="1"/>
  <c r="I13" i="1"/>
  <c r="I12" i="1"/>
  <c r="I11" i="1"/>
  <c r="I10" i="1"/>
  <c r="I9" i="1"/>
  <c r="I8" i="1"/>
  <c r="I7" i="1"/>
  <c r="I6" i="1"/>
  <c r="I16" i="1" s="1"/>
  <c r="D42" i="1"/>
  <c r="D41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7" i="1"/>
  <c r="D16" i="1"/>
  <c r="D15" i="1"/>
  <c r="D14" i="1"/>
  <c r="D11" i="1"/>
  <c r="D9" i="1"/>
  <c r="D8" i="1"/>
  <c r="D7" i="1"/>
  <c r="D6" i="1"/>
  <c r="I58" i="1" l="1"/>
  <c r="D43" i="1"/>
  <c r="I42" i="1" s="1"/>
  <c r="I43" i="1" s="1"/>
  <c r="I84" i="1" l="1"/>
  <c r="I85" i="1" s="1"/>
</calcChain>
</file>

<file path=xl/sharedStrings.xml><?xml version="1.0" encoding="utf-8"?>
<sst xmlns="http://schemas.openxmlformats.org/spreadsheetml/2006/main" count="158" uniqueCount="74">
  <si>
    <t>金額</t>
    <rPh sb="0" eb="2">
      <t>キンガク</t>
    </rPh>
    <phoneticPr fontId="1"/>
  </si>
  <si>
    <t>令和5年3月〇日</t>
    <rPh sb="0" eb="2">
      <t>レイワ</t>
    </rPh>
    <rPh sb="3" eb="4">
      <t>ネン</t>
    </rPh>
    <rPh sb="5" eb="6">
      <t>ガツ</t>
    </rPh>
    <rPh sb="7" eb="8">
      <t>ヒ</t>
    </rPh>
    <phoneticPr fontId="1"/>
  </si>
  <si>
    <t>収入の部</t>
    <rPh sb="0" eb="2">
      <t>シュウニュウ</t>
    </rPh>
    <rPh sb="3" eb="4">
      <t>ブ</t>
    </rPh>
    <phoneticPr fontId="1"/>
  </si>
  <si>
    <t>支出の部</t>
    <rPh sb="0" eb="2">
      <t>シシュツ</t>
    </rPh>
    <rPh sb="3" eb="4">
      <t>ブ</t>
    </rPh>
    <phoneticPr fontId="1"/>
  </si>
  <si>
    <t>科目</t>
    <rPh sb="0" eb="2">
      <t>カモク</t>
    </rPh>
    <phoneticPr fontId="1"/>
  </si>
  <si>
    <t>単価</t>
    <rPh sb="0" eb="2">
      <t>タンカ</t>
    </rPh>
    <phoneticPr fontId="1"/>
  </si>
  <si>
    <t>世帯数</t>
    <rPh sb="0" eb="2">
      <t>セタイ</t>
    </rPh>
    <rPh sb="2" eb="3">
      <t>スウ</t>
    </rPh>
    <phoneticPr fontId="1"/>
  </si>
  <si>
    <t>適用</t>
    <rPh sb="0" eb="2">
      <t>テキヨウ</t>
    </rPh>
    <phoneticPr fontId="1"/>
  </si>
  <si>
    <t>合計</t>
    <rPh sb="0" eb="2">
      <t>ゴウケイ</t>
    </rPh>
    <phoneticPr fontId="1"/>
  </si>
  <si>
    <t>小計</t>
    <rPh sb="0" eb="2">
      <t>ショウケイ</t>
    </rPh>
    <phoneticPr fontId="1"/>
  </si>
  <si>
    <t>集会場運営費</t>
    <rPh sb="0" eb="3">
      <t>シュウカイジョウ</t>
    </rPh>
    <rPh sb="3" eb="6">
      <t>ウンエイヒ</t>
    </rPh>
    <phoneticPr fontId="1"/>
  </si>
  <si>
    <t>自治会運営費</t>
    <rPh sb="0" eb="3">
      <t>ジチカイ</t>
    </rPh>
    <rPh sb="3" eb="6">
      <t>ウンエイヒ</t>
    </rPh>
    <phoneticPr fontId="1"/>
  </si>
  <si>
    <t>「憩いの場」運営費</t>
    <rPh sb="1" eb="2">
      <t>イコ</t>
    </rPh>
    <rPh sb="4" eb="5">
      <t>バ</t>
    </rPh>
    <rPh sb="6" eb="9">
      <t>ウンエイヒ</t>
    </rPh>
    <phoneticPr fontId="1"/>
  </si>
  <si>
    <t>衛生組合費</t>
    <rPh sb="0" eb="2">
      <t>エイセイ</t>
    </rPh>
    <rPh sb="2" eb="5">
      <t>クミアイヒ</t>
    </rPh>
    <phoneticPr fontId="1"/>
  </si>
  <si>
    <t>自治連合会費</t>
    <rPh sb="0" eb="2">
      <t>ジチ</t>
    </rPh>
    <rPh sb="2" eb="4">
      <t>レンゴウ</t>
    </rPh>
    <rPh sb="4" eb="5">
      <t>カイ</t>
    </rPh>
    <rPh sb="5" eb="6">
      <t>ヒ</t>
    </rPh>
    <phoneticPr fontId="1"/>
  </si>
  <si>
    <t>社会福祉協議会会費</t>
    <rPh sb="0" eb="2">
      <t>シャカイ</t>
    </rPh>
    <rPh sb="2" eb="4">
      <t>フクシ</t>
    </rPh>
    <rPh sb="4" eb="7">
      <t>キョウギカイ</t>
    </rPh>
    <rPh sb="7" eb="9">
      <t>カイヒ</t>
    </rPh>
    <phoneticPr fontId="1"/>
  </si>
  <si>
    <t>日赤募金</t>
    <rPh sb="0" eb="2">
      <t>ニッセキ</t>
    </rPh>
    <rPh sb="2" eb="4">
      <t>ボキン</t>
    </rPh>
    <phoneticPr fontId="1"/>
  </si>
  <si>
    <t>歳末助け合い募金</t>
    <rPh sb="0" eb="2">
      <t>サイマツ</t>
    </rPh>
    <rPh sb="2" eb="3">
      <t>タス</t>
    </rPh>
    <rPh sb="4" eb="5">
      <t>ア</t>
    </rPh>
    <rPh sb="6" eb="8">
      <t>ボキン</t>
    </rPh>
    <phoneticPr fontId="1"/>
  </si>
  <si>
    <t>共同募金</t>
    <rPh sb="0" eb="2">
      <t>キョウドウ</t>
    </rPh>
    <rPh sb="2" eb="4">
      <t>ボキン</t>
    </rPh>
    <phoneticPr fontId="1"/>
  </si>
  <si>
    <t>松宇神社(夏祭り)</t>
    <rPh sb="0" eb="1">
      <t>マツ</t>
    </rPh>
    <rPh sb="1" eb="2">
      <t>ウ</t>
    </rPh>
    <rPh sb="2" eb="4">
      <t>ジンジャ</t>
    </rPh>
    <rPh sb="5" eb="7">
      <t>ナツマツ</t>
    </rPh>
    <phoneticPr fontId="1"/>
  </si>
  <si>
    <t>　〃　　(秋祭り)</t>
    <rPh sb="5" eb="7">
      <t>アキマツ</t>
    </rPh>
    <phoneticPr fontId="1"/>
  </si>
  <si>
    <t>　〃　　(祭旦祭り)</t>
    <rPh sb="5" eb="6">
      <t>サイ</t>
    </rPh>
    <rPh sb="6" eb="7">
      <t>タン</t>
    </rPh>
    <rPh sb="7" eb="8">
      <t>マツ</t>
    </rPh>
    <phoneticPr fontId="1"/>
  </si>
  <si>
    <t>浄化槽検査料</t>
    <rPh sb="0" eb="3">
      <t>ジョウカソウ</t>
    </rPh>
    <rPh sb="3" eb="6">
      <t>ケンサリョウ</t>
    </rPh>
    <phoneticPr fontId="1"/>
  </si>
  <si>
    <t>浄化槽維持管理費</t>
    <rPh sb="0" eb="3">
      <t>ジョウカソウ</t>
    </rPh>
    <rPh sb="3" eb="8">
      <t>イジカンリヒ</t>
    </rPh>
    <phoneticPr fontId="1"/>
  </si>
  <si>
    <t>集会場火災共済掛金</t>
    <rPh sb="0" eb="3">
      <t>シュウカイジョウ</t>
    </rPh>
    <rPh sb="3" eb="5">
      <t>カサイ</t>
    </rPh>
    <rPh sb="5" eb="7">
      <t>キョウサイ</t>
    </rPh>
    <rPh sb="7" eb="9">
      <t>カケキン</t>
    </rPh>
    <phoneticPr fontId="1"/>
  </si>
  <si>
    <t>電気代</t>
    <rPh sb="0" eb="3">
      <t>デンキダイ</t>
    </rPh>
    <phoneticPr fontId="1"/>
  </si>
  <si>
    <t>水道代</t>
    <rPh sb="0" eb="2">
      <t>スイドウ</t>
    </rPh>
    <rPh sb="2" eb="3">
      <t>ダイ</t>
    </rPh>
    <phoneticPr fontId="1"/>
  </si>
  <si>
    <t>プロパンガス代</t>
    <rPh sb="6" eb="7">
      <t>ダイ</t>
    </rPh>
    <phoneticPr fontId="1"/>
  </si>
  <si>
    <t>秋祭り関係</t>
    <rPh sb="0" eb="2">
      <t>アキマツ</t>
    </rPh>
    <rPh sb="3" eb="5">
      <t>カンケイ</t>
    </rPh>
    <phoneticPr fontId="1"/>
  </si>
  <si>
    <t>子供会助成金</t>
    <rPh sb="0" eb="3">
      <t>コドモカイ</t>
    </rPh>
    <rPh sb="3" eb="6">
      <t>ジョセイキン</t>
    </rPh>
    <phoneticPr fontId="1"/>
  </si>
  <si>
    <t>住民運動会・バレー大会経費</t>
    <rPh sb="0" eb="2">
      <t>ジュウミン</t>
    </rPh>
    <rPh sb="2" eb="5">
      <t>ウンドウカイ</t>
    </rPh>
    <rPh sb="9" eb="11">
      <t>タイカイ</t>
    </rPh>
    <rPh sb="11" eb="13">
      <t>ケイヒ</t>
    </rPh>
    <phoneticPr fontId="1"/>
  </si>
  <si>
    <t>ご香典</t>
    <rPh sb="1" eb="3">
      <t>コウデン</t>
    </rPh>
    <phoneticPr fontId="1"/>
  </si>
  <si>
    <t>臨時総会経費</t>
    <rPh sb="0" eb="2">
      <t>リンジ</t>
    </rPh>
    <rPh sb="2" eb="4">
      <t>ソウカイ</t>
    </rPh>
    <rPh sb="4" eb="6">
      <t>ケイヒ</t>
    </rPh>
    <phoneticPr fontId="1"/>
  </si>
  <si>
    <t>雑費(コピー代)</t>
    <rPh sb="0" eb="2">
      <t>ザッピ</t>
    </rPh>
    <rPh sb="6" eb="7">
      <t>ダイ</t>
    </rPh>
    <phoneticPr fontId="1"/>
  </si>
  <si>
    <t>雑費(事務用消耗品)</t>
    <rPh sb="0" eb="2">
      <t>ザッピ</t>
    </rPh>
    <rPh sb="3" eb="6">
      <t>ジムヨウ</t>
    </rPh>
    <rPh sb="6" eb="8">
      <t>ショウモウ</t>
    </rPh>
    <rPh sb="8" eb="9">
      <t>ヒン</t>
    </rPh>
    <phoneticPr fontId="1"/>
  </si>
  <si>
    <t>総会・敬老会経費</t>
    <rPh sb="0" eb="2">
      <t>ソウカイ</t>
    </rPh>
    <rPh sb="3" eb="6">
      <t>ケイロウカイ</t>
    </rPh>
    <rPh sb="6" eb="8">
      <t>ケイヒ</t>
    </rPh>
    <phoneticPr fontId="1"/>
  </si>
  <si>
    <t>令和4年度自治会費</t>
    <rPh sb="5" eb="9">
      <t>ジチカイヒ</t>
    </rPh>
    <phoneticPr fontId="1"/>
  </si>
  <si>
    <t>前年度繰越金</t>
    <rPh sb="0" eb="3">
      <t>ゼンネンド</t>
    </rPh>
    <rPh sb="3" eb="5">
      <t>クリコシ</t>
    </rPh>
    <rPh sb="5" eb="6">
      <t>キン</t>
    </rPh>
    <phoneticPr fontId="1"/>
  </si>
  <si>
    <t>「いこいの場」活動費</t>
    <rPh sb="5" eb="6">
      <t>バ</t>
    </rPh>
    <rPh sb="7" eb="9">
      <t>カツドウ</t>
    </rPh>
    <rPh sb="9" eb="10">
      <t>ヒ</t>
    </rPh>
    <phoneticPr fontId="1"/>
  </si>
  <si>
    <t>いこいの場活動費</t>
    <rPh sb="4" eb="5">
      <t>バ</t>
    </rPh>
    <rPh sb="5" eb="7">
      <t>カツドウ</t>
    </rPh>
    <rPh sb="7" eb="8">
      <t>ヒ</t>
    </rPh>
    <phoneticPr fontId="1"/>
  </si>
  <si>
    <t>寄付
いこいの場・子供会</t>
    <rPh sb="0" eb="2">
      <t>キフ</t>
    </rPh>
    <rPh sb="7" eb="8">
      <t>バ</t>
    </rPh>
    <rPh sb="9" eb="12">
      <t>コドモカイ</t>
    </rPh>
    <phoneticPr fontId="1"/>
  </si>
  <si>
    <t>JA利息</t>
    <rPh sb="2" eb="4">
      <t>リソク</t>
    </rPh>
    <phoneticPr fontId="1"/>
  </si>
  <si>
    <t>以下寄付</t>
    <rPh sb="0" eb="2">
      <t>イカ</t>
    </rPh>
    <rPh sb="2" eb="4">
      <t>キフ</t>
    </rPh>
    <phoneticPr fontId="1"/>
  </si>
  <si>
    <t>電柱敷地料</t>
    <rPh sb="0" eb="2">
      <t>デンチュウ</t>
    </rPh>
    <rPh sb="2" eb="4">
      <t>シキチ</t>
    </rPh>
    <rPh sb="4" eb="5">
      <t>リョウ</t>
    </rPh>
    <phoneticPr fontId="1"/>
  </si>
  <si>
    <t>集会場運営補助金</t>
    <rPh sb="0" eb="3">
      <t>シュウカイジョウ</t>
    </rPh>
    <rPh sb="3" eb="5">
      <t>ウンエイ</t>
    </rPh>
    <rPh sb="5" eb="8">
      <t>ホジョキン</t>
    </rPh>
    <phoneticPr fontId="1"/>
  </si>
  <si>
    <t>集会場活動補助金</t>
    <rPh sb="0" eb="3">
      <t>シュウカイジョウ</t>
    </rPh>
    <rPh sb="3" eb="5">
      <t>カツドウ</t>
    </rPh>
    <rPh sb="5" eb="8">
      <t>ホジョキン</t>
    </rPh>
    <phoneticPr fontId="1"/>
  </si>
  <si>
    <t>清掃活動補助金</t>
    <rPh sb="0" eb="2">
      <t>セイソウ</t>
    </rPh>
    <rPh sb="2" eb="4">
      <t>カツドウ</t>
    </rPh>
    <rPh sb="4" eb="7">
      <t>ホジョキン</t>
    </rPh>
    <phoneticPr fontId="1"/>
  </si>
  <si>
    <t>年度</t>
    <rPh sb="0" eb="2">
      <t>ネンド</t>
    </rPh>
    <phoneticPr fontId="1"/>
  </si>
  <si>
    <t>摘要</t>
    <rPh sb="0" eb="2">
      <t>テキヨウ</t>
    </rPh>
    <phoneticPr fontId="1"/>
  </si>
  <si>
    <t>次年度繰越金</t>
    <rPh sb="0" eb="3">
      <t>ジネンド</t>
    </rPh>
    <rPh sb="3" eb="6">
      <t>クリコシキン</t>
    </rPh>
    <phoneticPr fontId="1"/>
  </si>
  <si>
    <t>次年度繰越金</t>
    <rPh sb="0" eb="3">
      <t>ジネンド</t>
    </rPh>
    <rPh sb="3" eb="5">
      <t>クリコシ</t>
    </rPh>
    <rPh sb="5" eb="6">
      <t>キン</t>
    </rPh>
    <phoneticPr fontId="1"/>
  </si>
  <si>
    <t>口座名義</t>
    <rPh sb="0" eb="2">
      <t>コウザ</t>
    </rPh>
    <rPh sb="2" eb="4">
      <t>メイギ</t>
    </rPh>
    <phoneticPr fontId="1"/>
  </si>
  <si>
    <t>口座番号</t>
    <rPh sb="0" eb="2">
      <t>コウザ</t>
    </rPh>
    <rPh sb="2" eb="4">
      <t>バンゴウ</t>
    </rPh>
    <phoneticPr fontId="1"/>
  </si>
  <si>
    <t>残高</t>
    <rPh sb="0" eb="2">
      <t>ザンダカ</t>
    </rPh>
    <phoneticPr fontId="1"/>
  </si>
  <si>
    <t>口座名義人</t>
    <rPh sb="0" eb="2">
      <t>コウザ</t>
    </rPh>
    <rPh sb="2" eb="5">
      <t>メイギニン</t>
    </rPh>
    <phoneticPr fontId="1"/>
  </si>
  <si>
    <t>期間</t>
    <rPh sb="0" eb="2">
      <t>キカン</t>
    </rPh>
    <phoneticPr fontId="1"/>
  </si>
  <si>
    <t>満期日</t>
    <rPh sb="0" eb="3">
      <t>マンキビ</t>
    </rPh>
    <phoneticPr fontId="1"/>
  </si>
  <si>
    <t>備考</t>
    <rPh sb="0" eb="2">
      <t>ビコウ</t>
    </rPh>
    <phoneticPr fontId="1"/>
  </si>
  <si>
    <t>横内自治会陶冶会計</t>
    <rPh sb="0" eb="2">
      <t>ヨコウチ</t>
    </rPh>
    <rPh sb="2" eb="5">
      <t>ジチカイ</t>
    </rPh>
    <rPh sb="5" eb="7">
      <t>トウヤ</t>
    </rPh>
    <rPh sb="7" eb="9">
      <t>カイケイ</t>
    </rPh>
    <phoneticPr fontId="1"/>
  </si>
  <si>
    <t>１年</t>
    <rPh sb="1" eb="2">
      <t>ネン</t>
    </rPh>
    <phoneticPr fontId="1"/>
  </si>
  <si>
    <t>定期預金一証書</t>
    <rPh sb="0" eb="2">
      <t>テイキ</t>
    </rPh>
    <rPh sb="2" eb="4">
      <t>ヨキン</t>
    </rPh>
    <rPh sb="4" eb="5">
      <t>イチ</t>
    </rPh>
    <rPh sb="5" eb="7">
      <t>ショウショ</t>
    </rPh>
    <phoneticPr fontId="1"/>
  </si>
  <si>
    <t>火災共済証書(建物)</t>
    <rPh sb="0" eb="2">
      <t>カサイ</t>
    </rPh>
    <rPh sb="2" eb="4">
      <t>キョウサイ</t>
    </rPh>
    <rPh sb="4" eb="6">
      <t>ショウショ</t>
    </rPh>
    <rPh sb="7" eb="9">
      <t>タテモノ</t>
    </rPh>
    <phoneticPr fontId="1"/>
  </si>
  <si>
    <t>火災共済証書(内容物)</t>
    <rPh sb="0" eb="2">
      <t>カサイ</t>
    </rPh>
    <rPh sb="2" eb="4">
      <t>キョウサイ</t>
    </rPh>
    <rPh sb="4" eb="6">
      <t>ショウショ</t>
    </rPh>
    <rPh sb="7" eb="10">
      <t>ナイヨウブツ</t>
    </rPh>
    <phoneticPr fontId="1"/>
  </si>
  <si>
    <t>会計係預かり</t>
    <rPh sb="0" eb="2">
      <t>カイケイ</t>
    </rPh>
    <rPh sb="2" eb="3">
      <t>カカリ</t>
    </rPh>
    <rPh sb="3" eb="4">
      <t>アズ</t>
    </rPh>
    <phoneticPr fontId="1"/>
  </si>
  <si>
    <t>印鑑２個（横内自治会、横内）　鍵３個（玄関、勝手口、ポスト各１個）</t>
    <rPh sb="0" eb="2">
      <t>インカン</t>
    </rPh>
    <rPh sb="3" eb="4">
      <t>コ</t>
    </rPh>
    <rPh sb="5" eb="7">
      <t>ヨコウチ</t>
    </rPh>
    <rPh sb="7" eb="10">
      <t>ジチカイ</t>
    </rPh>
    <rPh sb="11" eb="13">
      <t>ヨコウチ</t>
    </rPh>
    <rPh sb="15" eb="16">
      <t>カギ</t>
    </rPh>
    <rPh sb="17" eb="18">
      <t>コ</t>
    </rPh>
    <rPh sb="19" eb="21">
      <t>ゲンカン</t>
    </rPh>
    <rPh sb="22" eb="25">
      <t>カッテグチ</t>
    </rPh>
    <rPh sb="29" eb="30">
      <t>カク</t>
    </rPh>
    <rPh sb="31" eb="32">
      <t>コ</t>
    </rPh>
    <phoneticPr fontId="1"/>
  </si>
  <si>
    <t>契約書：横内自治会、契約番号：7329、保証共済金：1500万円、共済期間：R04.01.10k</t>
    <rPh sb="0" eb="3">
      <t>ケイヤクショ</t>
    </rPh>
    <rPh sb="4" eb="9">
      <t>ヨコウチジチカイ</t>
    </rPh>
    <rPh sb="10" eb="12">
      <t>ケイヤク</t>
    </rPh>
    <rPh sb="12" eb="14">
      <t>バンゴウ</t>
    </rPh>
    <rPh sb="20" eb="22">
      <t>ホショウ</t>
    </rPh>
    <rPh sb="22" eb="25">
      <t>キョウサイキン</t>
    </rPh>
    <rPh sb="30" eb="32">
      <t>マンエン</t>
    </rPh>
    <rPh sb="33" eb="35">
      <t>キョウサイ</t>
    </rPh>
    <rPh sb="35" eb="37">
      <t>キカン</t>
    </rPh>
    <phoneticPr fontId="1"/>
  </si>
  <si>
    <t>会計監査報告</t>
    <rPh sb="0" eb="2">
      <t>カイケイ</t>
    </rPh>
    <rPh sb="2" eb="4">
      <t>カンサ</t>
    </rPh>
    <rPh sb="4" eb="6">
      <t>ホウコク</t>
    </rPh>
    <phoneticPr fontId="1"/>
  </si>
  <si>
    <t>令和４年度会計報告書、普通預金通帳、定期貯金通帳及び証書、共済証書、関係書類を全て監査</t>
    <rPh sb="0" eb="2">
      <t>レイワ</t>
    </rPh>
    <rPh sb="3" eb="5">
      <t>ネンド</t>
    </rPh>
    <rPh sb="5" eb="7">
      <t>カイケイ</t>
    </rPh>
    <rPh sb="7" eb="10">
      <t>ホウコクショ</t>
    </rPh>
    <rPh sb="11" eb="15">
      <t>フツウヨキン</t>
    </rPh>
    <rPh sb="15" eb="17">
      <t>ツウチョウ</t>
    </rPh>
    <rPh sb="18" eb="24">
      <t>テイキチョキンツウチョウ</t>
    </rPh>
    <rPh sb="24" eb="25">
      <t>オヨ</t>
    </rPh>
    <rPh sb="26" eb="28">
      <t>ショウショ</t>
    </rPh>
    <rPh sb="29" eb="31">
      <t>キョウサイ</t>
    </rPh>
    <rPh sb="31" eb="33">
      <t>ショウショ</t>
    </rPh>
    <rPh sb="34" eb="36">
      <t>カンケイ</t>
    </rPh>
    <rPh sb="36" eb="38">
      <t>ショルイ</t>
    </rPh>
    <rPh sb="39" eb="40">
      <t>スベ</t>
    </rPh>
    <rPh sb="41" eb="43">
      <t>カンサ</t>
    </rPh>
    <phoneticPr fontId="1"/>
  </si>
  <si>
    <t>した結果適正であることを報告します。</t>
    <rPh sb="2" eb="4">
      <t>ケッカ</t>
    </rPh>
    <rPh sb="4" eb="6">
      <t>テキセイ</t>
    </rPh>
    <rPh sb="12" eb="14">
      <t>ホウコク</t>
    </rPh>
    <phoneticPr fontId="1"/>
  </si>
  <si>
    <t>　　令和５年</t>
    <rPh sb="2" eb="4">
      <t>レイワ</t>
    </rPh>
    <rPh sb="5" eb="6">
      <t>ネン</t>
    </rPh>
    <phoneticPr fontId="1"/>
  </si>
  <si>
    <t>一斑</t>
    <rPh sb="0" eb="2">
      <t>イッパン</t>
    </rPh>
    <phoneticPr fontId="1"/>
  </si>
  <si>
    <t>二班</t>
    <rPh sb="0" eb="1">
      <t>ニ</t>
    </rPh>
    <rPh sb="1" eb="2">
      <t>ハン</t>
    </rPh>
    <phoneticPr fontId="1"/>
  </si>
  <si>
    <t>三藩</t>
    <rPh sb="0" eb="1">
      <t>サン</t>
    </rPh>
    <rPh sb="1" eb="2">
      <t>ハン</t>
    </rPh>
    <phoneticPr fontId="1"/>
  </si>
  <si>
    <t>印</t>
    <rPh sb="0" eb="1">
      <t>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</si>
</sst>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/dd"/>
    <numFmt numFmtId="177" formatCode="#,##0_ "/>
    <numFmt numFmtId="178" formatCode="0_ "/>
    <numFmt numFmtId="179" formatCode="#,##0_);[Red]\(#,##0\)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3" fontId="0" fillId="0" borderId="9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3" fontId="0" fillId="0" borderId="10" xfId="0" applyNumberForma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3" xfId="0" applyNumberFormat="1" applyBorder="1" applyAlignment="1">
      <alignment horizontal="left" vertical="center"/>
    </xf>
    <xf numFmtId="177" fontId="0" fillId="0" borderId="1" xfId="0" applyNumberFormat="1" applyBorder="1">
      <alignment vertical="center"/>
    </xf>
    <xf numFmtId="177" fontId="0" fillId="0" borderId="7" xfId="0" applyNumberFormat="1" applyBorder="1">
      <alignment vertical="center"/>
    </xf>
    <xf numFmtId="177" fontId="0" fillId="0" borderId="8" xfId="0" applyNumberFormat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79" fontId="0" fillId="0" borderId="8" xfId="0" applyNumberFormat="1" applyBorder="1">
      <alignment vertical="center"/>
    </xf>
    <xf numFmtId="176" fontId="0" fillId="0" borderId="11" xfId="0" applyNumberFormat="1" applyBorder="1" applyAlignment="1">
      <alignment horizontal="left" vertical="center"/>
    </xf>
    <xf numFmtId="176" fontId="0" fillId="0" borderId="5" xfId="0" applyNumberFormat="1" applyBorder="1" applyAlignment="1">
      <alignment horizontal="left" vertical="center"/>
    </xf>
    <xf numFmtId="176" fontId="0" fillId="0" borderId="6" xfId="0" applyNumberFormat="1" applyBorder="1" applyAlignment="1">
      <alignment horizontal="left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left" vertical="center"/>
    </xf>
    <xf numFmtId="176" fontId="0" fillId="0" borderId="13" xfId="0" applyNumberFormat="1" applyBorder="1" applyAlignment="1">
      <alignment horizontal="left" vertical="center"/>
    </xf>
    <xf numFmtId="176" fontId="0" fillId="0" borderId="14" xfId="0" applyNumberForma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3" fillId="0" borderId="2" xfId="0" applyNumberFormat="1" applyFon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7" xfId="0" applyNumberFormat="1" applyBorder="1" applyAlignment="1">
      <alignment vertical="center"/>
    </xf>
    <xf numFmtId="0" fontId="2" fillId="0" borderId="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177" fontId="0" fillId="0" borderId="2" xfId="0" applyNumberFormat="1" applyBorder="1" applyAlignment="1">
      <alignment vertical="center"/>
    </xf>
    <xf numFmtId="177" fontId="0" fillId="0" borderId="6" xfId="0" applyNumberFormat="1" applyBorder="1" applyAlignment="1">
      <alignment vertical="center"/>
    </xf>
    <xf numFmtId="3" fontId="0" fillId="0" borderId="1" xfId="0" applyNumberFormat="1" applyBorder="1">
      <alignment vertical="center"/>
    </xf>
    <xf numFmtId="0" fontId="0" fillId="2" borderId="0" xfId="0" applyFill="1">
      <alignment vertical="center"/>
    </xf>
    <xf numFmtId="0" fontId="0" fillId="0" borderId="1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9" xfId="0" applyBorder="1" applyAlignment="1">
      <alignment vertical="center"/>
    </xf>
    <xf numFmtId="177" fontId="0" fillId="0" borderId="9" xfId="0" applyNumberFormat="1" applyBorder="1" applyAlignment="1">
      <alignment vertical="center"/>
    </xf>
    <xf numFmtId="177" fontId="0" fillId="0" borderId="19" xfId="0" applyNumberFormat="1" applyBorder="1" applyAlignment="1">
      <alignment vertical="center"/>
    </xf>
    <xf numFmtId="0" fontId="0" fillId="0" borderId="20" xfId="0" applyBorder="1" applyAlignment="1">
      <alignment vertical="center"/>
    </xf>
    <xf numFmtId="3" fontId="0" fillId="0" borderId="7" xfId="0" applyNumberFormat="1" applyBorder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177" fontId="0" fillId="0" borderId="10" xfId="0" applyNumberFormat="1" applyBorder="1" applyAlignment="1">
      <alignment vertical="center"/>
    </xf>
    <xf numFmtId="177" fontId="0" fillId="0" borderId="16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3" fontId="0" fillId="0" borderId="8" xfId="0" applyNumberFormat="1" applyBorder="1">
      <alignment vertical="center"/>
    </xf>
    <xf numFmtId="0" fontId="2" fillId="0" borderId="0" xfId="0" applyFont="1" applyBorder="1" applyAlignment="1"/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vertical="center"/>
    </xf>
    <xf numFmtId="3" fontId="0" fillId="0" borderId="0" xfId="0" applyNumberFormat="1" applyBorder="1">
      <alignment vertical="center"/>
    </xf>
    <xf numFmtId="0" fontId="0" fillId="0" borderId="1" xfId="0" applyBorder="1" applyAlignment="1">
      <alignment vertical="center"/>
    </xf>
    <xf numFmtId="177" fontId="0" fillId="0" borderId="1" xfId="0" applyNumberFormat="1" applyBorder="1" applyAlignment="1">
      <alignment vertical="center"/>
    </xf>
    <xf numFmtId="177" fontId="0" fillId="0" borderId="5" xfId="0" applyNumberForma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4" fillId="0" borderId="0" xfId="0" applyFont="1">
      <alignment vertical="center"/>
    </xf>
    <xf numFmtId="0" fontId="0" fillId="0" borderId="21" xfId="0" applyBorder="1" applyAlignment="1">
      <alignment horizontal="right" vertical="center"/>
    </xf>
    <xf numFmtId="0" fontId="0" fillId="0" borderId="21" xfId="0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right" vertical="center"/>
    </xf>
    <xf numFmtId="0" fontId="0" fillId="0" borderId="22" xfId="0" applyBorder="1">
      <alignment vertical="center"/>
    </xf>
    <xf numFmtId="0" fontId="0" fillId="0" borderId="2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CC2D-9FE4-4196-B6D6-CFB72E92CC2B}">
  <sheetPr>
    <pageSetUpPr fitToPage="1"/>
  </sheetPr>
  <dimension ref="A1:K121"/>
  <sheetViews>
    <sheetView tabSelected="1" topLeftCell="A96" zoomScale="75" zoomScaleNormal="75" workbookViewId="0">
      <selection activeCell="K106" sqref="K106"/>
    </sheetView>
  </sheetViews>
  <sheetFormatPr defaultColWidth="10.625" defaultRowHeight="18.75" x14ac:dyDescent="0.4"/>
  <cols>
    <col min="1" max="1" width="18.625" customWidth="1"/>
    <col min="2" max="2" width="7.625" customWidth="1"/>
    <col min="3" max="3" width="6.625" customWidth="1"/>
    <col min="4" max="4" width="8.625" customWidth="1"/>
    <col min="5" max="5" width="16.625" customWidth="1"/>
    <col min="6" max="6" width="18.625" customWidth="1"/>
    <col min="7" max="7" width="7.625" customWidth="1"/>
    <col min="8" max="8" width="6.625" customWidth="1"/>
    <col min="9" max="9" width="8.625" customWidth="1"/>
    <col min="10" max="10" width="16.625" customWidth="1"/>
  </cols>
  <sheetData>
    <row r="1" spans="1:11" x14ac:dyDescent="0.4">
      <c r="A1" s="52" t="s">
        <v>47</v>
      </c>
      <c r="B1" s="52">
        <v>4</v>
      </c>
      <c r="C1" s="52"/>
      <c r="D1" s="52"/>
      <c r="E1" s="52"/>
      <c r="F1" s="52"/>
      <c r="G1" s="52"/>
      <c r="H1" s="52"/>
      <c r="I1" s="52"/>
      <c r="J1" s="52"/>
      <c r="K1" s="52"/>
    </row>
    <row r="2" spans="1:11" ht="39.950000000000003" customHeight="1" x14ac:dyDescent="0.65">
      <c r="A2" s="44" t="str">
        <f>"令和" &amp; B1 &amp; "年度　横内自治会・会計報告"</f>
        <v>令和4年度　横内自治会・会計報告</v>
      </c>
      <c r="B2" s="44"/>
      <c r="C2" s="44"/>
      <c r="D2" s="44"/>
      <c r="E2" s="44"/>
      <c r="F2" s="44"/>
      <c r="G2" s="44"/>
      <c r="H2" s="44"/>
      <c r="I2" s="44"/>
      <c r="J2" s="44"/>
    </row>
    <row r="3" spans="1:11" ht="20.100000000000001" customHeight="1" x14ac:dyDescent="0.4">
      <c r="A3" s="6"/>
      <c r="J3" s="7" t="s">
        <v>1</v>
      </c>
    </row>
    <row r="4" spans="1:11" ht="24" customHeight="1" x14ac:dyDescent="0.4">
      <c r="A4" s="37" t="s">
        <v>2</v>
      </c>
      <c r="B4" s="37"/>
      <c r="C4" s="37"/>
      <c r="D4" s="37"/>
      <c r="E4" s="38"/>
      <c r="F4" s="39" t="s">
        <v>3</v>
      </c>
      <c r="G4" s="37"/>
      <c r="H4" s="37"/>
      <c r="I4" s="37"/>
      <c r="J4" s="37"/>
    </row>
    <row r="5" spans="1:11" ht="24" customHeight="1" x14ac:dyDescent="0.4">
      <c r="A5" s="1" t="s">
        <v>4</v>
      </c>
      <c r="B5" s="1" t="s">
        <v>5</v>
      </c>
      <c r="C5" s="1" t="s">
        <v>6</v>
      </c>
      <c r="D5" s="1" t="s">
        <v>0</v>
      </c>
      <c r="E5" s="4" t="s">
        <v>48</v>
      </c>
      <c r="F5" s="3" t="s">
        <v>4</v>
      </c>
      <c r="G5" s="1" t="s">
        <v>5</v>
      </c>
      <c r="H5" s="1" t="s">
        <v>6</v>
      </c>
      <c r="I5" s="1" t="s">
        <v>0</v>
      </c>
      <c r="J5" s="1" t="s">
        <v>48</v>
      </c>
    </row>
    <row r="6" spans="1:11" ht="24" customHeight="1" x14ac:dyDescent="0.4">
      <c r="A6" s="42" t="s">
        <v>37</v>
      </c>
      <c r="B6" s="15"/>
      <c r="C6" s="15"/>
      <c r="D6" s="15" t="str">
        <f>IF(B6*C6&lt;&gt;0,B6*C6,"")</f>
        <v/>
      </c>
      <c r="E6" s="5"/>
      <c r="F6" s="14" t="s">
        <v>13</v>
      </c>
      <c r="G6" s="15"/>
      <c r="H6" s="15"/>
      <c r="I6" s="15" t="str">
        <f t="shared" ref="I6:I15" si="0">IF(G6*H6&lt;&gt;0,G6*H6,"")</f>
        <v/>
      </c>
      <c r="J6" s="2"/>
    </row>
    <row r="7" spans="1:11" ht="24" customHeight="1" x14ac:dyDescent="0.4">
      <c r="A7" s="42" t="s">
        <v>36</v>
      </c>
      <c r="B7" s="15">
        <v>12000</v>
      </c>
      <c r="C7" s="15">
        <v>30</v>
      </c>
      <c r="D7" s="15">
        <f t="shared" ref="D7:D42" si="1">IF(B7*C7&lt;&gt;0,B7*C7,"")</f>
        <v>360000</v>
      </c>
      <c r="E7" s="5"/>
      <c r="F7" s="14" t="s">
        <v>14</v>
      </c>
      <c r="G7" s="15"/>
      <c r="H7" s="15"/>
      <c r="I7" s="15" t="str">
        <f t="shared" si="0"/>
        <v/>
      </c>
      <c r="J7" s="2"/>
    </row>
    <row r="8" spans="1:11" ht="24" customHeight="1" x14ac:dyDescent="0.4">
      <c r="A8" s="42" t="s">
        <v>41</v>
      </c>
      <c r="B8" s="15"/>
      <c r="C8" s="15"/>
      <c r="D8" s="15" t="str">
        <f t="shared" si="1"/>
        <v/>
      </c>
      <c r="E8" s="40"/>
      <c r="F8" s="14" t="s">
        <v>15</v>
      </c>
      <c r="G8" s="15"/>
      <c r="H8" s="15"/>
      <c r="I8" s="15" t="str">
        <f t="shared" si="0"/>
        <v/>
      </c>
      <c r="J8" s="2"/>
    </row>
    <row r="9" spans="1:11" ht="24" customHeight="1" x14ac:dyDescent="0.4">
      <c r="A9" s="42" t="s">
        <v>43</v>
      </c>
      <c r="B9" s="15"/>
      <c r="C9" s="15"/>
      <c r="D9" s="15" t="str">
        <f t="shared" si="1"/>
        <v/>
      </c>
      <c r="E9" s="5"/>
      <c r="F9" s="14" t="s">
        <v>16</v>
      </c>
      <c r="G9" s="15"/>
      <c r="H9" s="15"/>
      <c r="I9" s="15" t="str">
        <f t="shared" si="0"/>
        <v/>
      </c>
      <c r="J9" s="2"/>
    </row>
    <row r="10" spans="1:11" ht="24" customHeight="1" x14ac:dyDescent="0.4">
      <c r="A10" s="42"/>
      <c r="B10" s="15"/>
      <c r="C10" s="15"/>
      <c r="D10" s="15"/>
      <c r="E10" s="5"/>
      <c r="F10" s="14" t="s">
        <v>17</v>
      </c>
      <c r="G10" s="15"/>
      <c r="H10" s="15"/>
      <c r="I10" s="15" t="str">
        <f t="shared" si="0"/>
        <v/>
      </c>
      <c r="J10" s="2"/>
    </row>
    <row r="11" spans="1:11" ht="24" customHeight="1" x14ac:dyDescent="0.4">
      <c r="A11" s="41" t="s">
        <v>44</v>
      </c>
      <c r="B11" s="15"/>
      <c r="C11" s="15"/>
      <c r="D11" s="15" t="str">
        <f t="shared" si="1"/>
        <v/>
      </c>
      <c r="E11" s="5"/>
      <c r="F11" s="14" t="s">
        <v>18</v>
      </c>
      <c r="G11" s="15"/>
      <c r="H11" s="15"/>
      <c r="I11" s="15" t="str">
        <f t="shared" si="0"/>
        <v/>
      </c>
      <c r="J11" s="2"/>
    </row>
    <row r="12" spans="1:11" ht="24" customHeight="1" x14ac:dyDescent="0.4">
      <c r="A12" s="41" t="s">
        <v>45</v>
      </c>
      <c r="B12" s="15"/>
      <c r="C12" s="15"/>
      <c r="D12" s="15"/>
      <c r="E12" s="5"/>
      <c r="F12" s="14" t="s">
        <v>19</v>
      </c>
      <c r="G12" s="15"/>
      <c r="H12" s="15"/>
      <c r="I12" s="15" t="str">
        <f t="shared" si="0"/>
        <v/>
      </c>
      <c r="J12" s="2"/>
    </row>
    <row r="13" spans="1:11" ht="24" customHeight="1" x14ac:dyDescent="0.4">
      <c r="A13" s="42" t="s">
        <v>46</v>
      </c>
      <c r="B13" s="15"/>
      <c r="C13" s="15"/>
      <c r="D13" s="15"/>
      <c r="E13" s="40"/>
      <c r="F13" s="14" t="s">
        <v>20</v>
      </c>
      <c r="G13" s="15"/>
      <c r="H13" s="15"/>
      <c r="I13" s="15" t="str">
        <f t="shared" si="0"/>
        <v/>
      </c>
      <c r="J13" s="2"/>
    </row>
    <row r="14" spans="1:11" ht="24" customHeight="1" x14ac:dyDescent="0.4">
      <c r="A14" s="41"/>
      <c r="B14" s="15"/>
      <c r="C14" s="15"/>
      <c r="D14" s="15" t="str">
        <f t="shared" si="1"/>
        <v/>
      </c>
      <c r="E14" s="5"/>
      <c r="F14" s="14" t="s">
        <v>21</v>
      </c>
      <c r="G14" s="15"/>
      <c r="H14" s="15"/>
      <c r="I14" s="15" t="str">
        <f t="shared" si="0"/>
        <v/>
      </c>
      <c r="J14" s="2"/>
    </row>
    <row r="15" spans="1:11" ht="24" customHeight="1" x14ac:dyDescent="0.4">
      <c r="A15" s="41"/>
      <c r="B15" s="15"/>
      <c r="C15" s="15"/>
      <c r="D15" s="15" t="str">
        <f t="shared" si="1"/>
        <v/>
      </c>
      <c r="E15" s="5"/>
      <c r="F15" s="14" t="s">
        <v>20</v>
      </c>
      <c r="G15" s="15"/>
      <c r="H15" s="15"/>
      <c r="I15" s="15" t="str">
        <f t="shared" si="0"/>
        <v/>
      </c>
      <c r="J15" s="2"/>
    </row>
    <row r="16" spans="1:11" ht="24" customHeight="1" x14ac:dyDescent="0.4">
      <c r="A16" s="41"/>
      <c r="B16" s="15"/>
      <c r="C16" s="15"/>
      <c r="D16" s="15" t="str">
        <f t="shared" si="1"/>
        <v/>
      </c>
      <c r="E16" s="5"/>
      <c r="F16" s="24" t="s">
        <v>9</v>
      </c>
      <c r="G16" s="25"/>
      <c r="H16" s="26"/>
      <c r="I16" s="15">
        <f>SUM(I6:I15)</f>
        <v>0</v>
      </c>
      <c r="J16" s="2"/>
    </row>
    <row r="17" spans="1:10" ht="24" customHeight="1" x14ac:dyDescent="0.4">
      <c r="A17" s="41"/>
      <c r="B17" s="15"/>
      <c r="C17" s="15"/>
      <c r="D17" s="15" t="str">
        <f t="shared" si="1"/>
        <v/>
      </c>
      <c r="E17" s="5"/>
      <c r="F17" s="34" t="s">
        <v>10</v>
      </c>
      <c r="G17" s="35"/>
      <c r="H17" s="35"/>
      <c r="I17" s="35"/>
      <c r="J17" s="36"/>
    </row>
    <row r="18" spans="1:10" ht="24" customHeight="1" x14ac:dyDescent="0.4">
      <c r="A18" s="41" t="s">
        <v>42</v>
      </c>
      <c r="B18" s="15"/>
      <c r="C18" s="15"/>
      <c r="D18" s="15" t="str">
        <f t="shared" ref="D18:D19" si="2">IF(B18*C18&lt;&gt;0,B18*C18,"")</f>
        <v/>
      </c>
      <c r="E18" s="5"/>
      <c r="F18" s="21" t="s">
        <v>22</v>
      </c>
      <c r="G18" s="22"/>
      <c r="H18" s="23"/>
      <c r="I18" s="18"/>
      <c r="J18" s="2"/>
    </row>
    <row r="19" spans="1:10" ht="24" customHeight="1" x14ac:dyDescent="0.4">
      <c r="A19" s="42" t="s">
        <v>39</v>
      </c>
      <c r="B19" s="15"/>
      <c r="C19" s="15"/>
      <c r="D19" s="15" t="str">
        <f t="shared" si="2"/>
        <v/>
      </c>
      <c r="E19" s="40" t="s">
        <v>40</v>
      </c>
      <c r="F19" s="21" t="s">
        <v>23</v>
      </c>
      <c r="G19" s="22"/>
      <c r="H19" s="23"/>
      <c r="I19" s="18"/>
      <c r="J19" s="2"/>
    </row>
    <row r="20" spans="1:10" ht="24" customHeight="1" x14ac:dyDescent="0.4">
      <c r="A20" s="41"/>
      <c r="B20" s="15"/>
      <c r="C20" s="15"/>
      <c r="D20" s="15" t="str">
        <f t="shared" si="1"/>
        <v/>
      </c>
      <c r="E20" s="5"/>
      <c r="F20" s="21" t="s">
        <v>24</v>
      </c>
      <c r="G20" s="22"/>
      <c r="H20" s="23"/>
      <c r="I20" s="18"/>
      <c r="J20" s="2"/>
    </row>
    <row r="21" spans="1:10" ht="24" customHeight="1" x14ac:dyDescent="0.4">
      <c r="A21" s="41"/>
      <c r="B21" s="15"/>
      <c r="C21" s="15"/>
      <c r="D21" s="15" t="str">
        <f t="shared" si="1"/>
        <v/>
      </c>
      <c r="E21" s="5"/>
      <c r="F21" s="21" t="s">
        <v>25</v>
      </c>
      <c r="G21" s="22"/>
      <c r="H21" s="23"/>
      <c r="I21" s="18"/>
      <c r="J21" s="2"/>
    </row>
    <row r="22" spans="1:10" ht="24" customHeight="1" x14ac:dyDescent="0.4">
      <c r="A22" s="41"/>
      <c r="B22" s="15"/>
      <c r="C22" s="15"/>
      <c r="D22" s="15" t="str">
        <f t="shared" si="1"/>
        <v/>
      </c>
      <c r="E22" s="5"/>
      <c r="F22" s="21" t="s">
        <v>26</v>
      </c>
      <c r="G22" s="22"/>
      <c r="H22" s="23"/>
      <c r="I22" s="18"/>
      <c r="J22" s="2"/>
    </row>
    <row r="23" spans="1:10" ht="24" customHeight="1" x14ac:dyDescent="0.4">
      <c r="A23" s="41"/>
      <c r="B23" s="15"/>
      <c r="C23" s="15"/>
      <c r="D23" s="15" t="str">
        <f t="shared" si="1"/>
        <v/>
      </c>
      <c r="E23" s="5"/>
      <c r="F23" s="21" t="s">
        <v>27</v>
      </c>
      <c r="G23" s="22"/>
      <c r="H23" s="23"/>
      <c r="I23" s="18"/>
      <c r="J23" s="2"/>
    </row>
    <row r="24" spans="1:10" ht="24" customHeight="1" x14ac:dyDescent="0.4">
      <c r="A24" s="41"/>
      <c r="B24" s="15"/>
      <c r="C24" s="15"/>
      <c r="D24" s="15" t="str">
        <f t="shared" si="1"/>
        <v/>
      </c>
      <c r="E24" s="5"/>
      <c r="F24" s="21"/>
      <c r="G24" s="22"/>
      <c r="H24" s="23"/>
      <c r="I24" s="18"/>
      <c r="J24" s="2"/>
    </row>
    <row r="25" spans="1:10" ht="24" customHeight="1" x14ac:dyDescent="0.4">
      <c r="A25" s="41"/>
      <c r="B25" s="15"/>
      <c r="C25" s="15"/>
      <c r="D25" s="15" t="str">
        <f t="shared" si="1"/>
        <v/>
      </c>
      <c r="E25" s="5"/>
      <c r="F25" s="21"/>
      <c r="G25" s="22"/>
      <c r="H25" s="23"/>
      <c r="I25" s="18"/>
      <c r="J25" s="2"/>
    </row>
    <row r="26" spans="1:10" ht="24" customHeight="1" x14ac:dyDescent="0.4">
      <c r="A26" s="41"/>
      <c r="B26" s="15"/>
      <c r="C26" s="15"/>
      <c r="D26" s="15" t="str">
        <f t="shared" si="1"/>
        <v/>
      </c>
      <c r="E26" s="5"/>
      <c r="F26" s="24" t="s">
        <v>9</v>
      </c>
      <c r="G26" s="25"/>
      <c r="H26" s="26"/>
      <c r="I26" s="15">
        <f>SUM(I18:I25)</f>
        <v>0</v>
      </c>
      <c r="J26" s="2"/>
    </row>
    <row r="27" spans="1:10" ht="24" customHeight="1" x14ac:dyDescent="0.4">
      <c r="A27" s="41"/>
      <c r="B27" s="15"/>
      <c r="C27" s="15"/>
      <c r="D27" s="15" t="str">
        <f t="shared" si="1"/>
        <v/>
      </c>
      <c r="E27" s="5"/>
      <c r="F27" s="34" t="s">
        <v>11</v>
      </c>
      <c r="G27" s="35"/>
      <c r="H27" s="35"/>
      <c r="I27" s="35"/>
      <c r="J27" s="36"/>
    </row>
    <row r="28" spans="1:10" ht="24" customHeight="1" x14ac:dyDescent="0.4">
      <c r="A28" s="41"/>
      <c r="B28" s="15"/>
      <c r="C28" s="15"/>
      <c r="D28" s="15" t="str">
        <f t="shared" si="1"/>
        <v/>
      </c>
      <c r="E28" s="5"/>
      <c r="F28" s="21" t="s">
        <v>28</v>
      </c>
      <c r="G28" s="22"/>
      <c r="H28" s="23"/>
      <c r="I28" s="18"/>
      <c r="J28" s="2"/>
    </row>
    <row r="29" spans="1:10" ht="24" customHeight="1" x14ac:dyDescent="0.4">
      <c r="A29" s="41"/>
      <c r="B29" s="15"/>
      <c r="C29" s="15"/>
      <c r="D29" s="15" t="str">
        <f t="shared" si="1"/>
        <v/>
      </c>
      <c r="E29" s="5"/>
      <c r="F29" s="21" t="s">
        <v>29</v>
      </c>
      <c r="G29" s="22"/>
      <c r="H29" s="23"/>
      <c r="I29" s="18"/>
      <c r="J29" s="2"/>
    </row>
    <row r="30" spans="1:10" ht="24" customHeight="1" x14ac:dyDescent="0.4">
      <c r="A30" s="41"/>
      <c r="B30" s="15"/>
      <c r="C30" s="15"/>
      <c r="D30" s="15" t="str">
        <f t="shared" si="1"/>
        <v/>
      </c>
      <c r="E30" s="5"/>
      <c r="F30" s="21" t="s">
        <v>30</v>
      </c>
      <c r="G30" s="22"/>
      <c r="H30" s="23"/>
      <c r="I30" s="18"/>
      <c r="J30" s="2"/>
    </row>
    <row r="31" spans="1:10" ht="24" customHeight="1" x14ac:dyDescent="0.4">
      <c r="A31" s="41"/>
      <c r="B31" s="15"/>
      <c r="C31" s="15"/>
      <c r="D31" s="15" t="str">
        <f t="shared" si="1"/>
        <v/>
      </c>
      <c r="E31" s="5"/>
      <c r="F31" s="21" t="s">
        <v>31</v>
      </c>
      <c r="G31" s="22"/>
      <c r="H31" s="23"/>
      <c r="I31" s="18"/>
      <c r="J31" s="2"/>
    </row>
    <row r="32" spans="1:10" ht="24" customHeight="1" x14ac:dyDescent="0.4">
      <c r="A32" s="41"/>
      <c r="B32" s="15"/>
      <c r="C32" s="15"/>
      <c r="D32" s="15" t="str">
        <f t="shared" si="1"/>
        <v/>
      </c>
      <c r="E32" s="5"/>
      <c r="F32" s="21" t="s">
        <v>32</v>
      </c>
      <c r="G32" s="22"/>
      <c r="H32" s="23"/>
      <c r="I32" s="18"/>
      <c r="J32" s="2"/>
    </row>
    <row r="33" spans="1:10" ht="24" customHeight="1" x14ac:dyDescent="0.4">
      <c r="A33" s="41"/>
      <c r="B33" s="15"/>
      <c r="C33" s="15"/>
      <c r="D33" s="15" t="str">
        <f t="shared" si="1"/>
        <v/>
      </c>
      <c r="E33" s="5"/>
      <c r="F33" s="21" t="s">
        <v>33</v>
      </c>
      <c r="G33" s="22"/>
      <c r="H33" s="23"/>
      <c r="I33" s="18"/>
      <c r="J33" s="2"/>
    </row>
    <row r="34" spans="1:10" ht="24" customHeight="1" x14ac:dyDescent="0.4">
      <c r="A34" s="41"/>
      <c r="B34" s="15"/>
      <c r="C34" s="15"/>
      <c r="D34" s="15" t="str">
        <f t="shared" si="1"/>
        <v/>
      </c>
      <c r="E34" s="5"/>
      <c r="F34" s="21" t="s">
        <v>34</v>
      </c>
      <c r="G34" s="22"/>
      <c r="H34" s="23"/>
      <c r="I34" s="18"/>
      <c r="J34" s="2"/>
    </row>
    <row r="35" spans="1:10" ht="24" customHeight="1" x14ac:dyDescent="0.4">
      <c r="A35" s="41"/>
      <c r="B35" s="15"/>
      <c r="C35" s="15"/>
      <c r="D35" s="15" t="str">
        <f t="shared" si="1"/>
        <v/>
      </c>
      <c r="E35" s="5"/>
      <c r="F35" s="21" t="s">
        <v>35</v>
      </c>
      <c r="G35" s="22"/>
      <c r="H35" s="23"/>
      <c r="I35" s="18"/>
      <c r="J35" s="2"/>
    </row>
    <row r="36" spans="1:10" ht="24" customHeight="1" x14ac:dyDescent="0.4">
      <c r="A36" s="41"/>
      <c r="B36" s="15"/>
      <c r="C36" s="15"/>
      <c r="D36" s="15" t="str">
        <f t="shared" si="1"/>
        <v/>
      </c>
      <c r="E36" s="5"/>
      <c r="F36" s="21"/>
      <c r="G36" s="22"/>
      <c r="H36" s="23"/>
      <c r="I36" s="18"/>
      <c r="J36" s="2"/>
    </row>
    <row r="37" spans="1:10" ht="24" customHeight="1" x14ac:dyDescent="0.4">
      <c r="A37" s="41"/>
      <c r="B37" s="15"/>
      <c r="C37" s="15"/>
      <c r="D37" s="15"/>
      <c r="E37" s="5"/>
      <c r="F37" s="24" t="s">
        <v>9</v>
      </c>
      <c r="G37" s="25"/>
      <c r="H37" s="26"/>
      <c r="I37" s="15">
        <f>SUM(I28:I36)</f>
        <v>0</v>
      </c>
      <c r="J37" s="2"/>
    </row>
    <row r="38" spans="1:10" ht="24" customHeight="1" x14ac:dyDescent="0.4">
      <c r="A38" s="41"/>
      <c r="B38" s="15"/>
      <c r="C38" s="15"/>
      <c r="D38" s="15"/>
      <c r="E38" s="5"/>
      <c r="F38" s="34" t="s">
        <v>12</v>
      </c>
      <c r="G38" s="35"/>
      <c r="H38" s="35"/>
      <c r="I38" s="35"/>
      <c r="J38" s="36"/>
    </row>
    <row r="39" spans="1:10" ht="24" customHeight="1" x14ac:dyDescent="0.4">
      <c r="A39" s="41"/>
      <c r="B39" s="15"/>
      <c r="C39" s="15"/>
      <c r="D39" s="15"/>
      <c r="E39" s="5"/>
      <c r="F39" s="21" t="s">
        <v>38</v>
      </c>
      <c r="G39" s="22"/>
      <c r="H39" s="23"/>
      <c r="I39" s="18"/>
      <c r="J39" s="2"/>
    </row>
    <row r="40" spans="1:10" ht="24" customHeight="1" x14ac:dyDescent="0.4">
      <c r="A40" s="41"/>
      <c r="B40" s="15"/>
      <c r="C40" s="15"/>
      <c r="D40" s="15"/>
      <c r="E40" s="5"/>
      <c r="F40" s="21" t="s">
        <v>29</v>
      </c>
      <c r="G40" s="22"/>
      <c r="H40" s="23"/>
      <c r="I40" s="18"/>
      <c r="J40" s="2"/>
    </row>
    <row r="41" spans="1:10" ht="24" customHeight="1" x14ac:dyDescent="0.4">
      <c r="A41" s="41"/>
      <c r="B41" s="15"/>
      <c r="C41" s="15"/>
      <c r="D41" s="15" t="str">
        <f t="shared" si="1"/>
        <v/>
      </c>
      <c r="E41" s="5"/>
      <c r="F41" s="24" t="s">
        <v>9</v>
      </c>
      <c r="G41" s="25"/>
      <c r="H41" s="26"/>
      <c r="I41" s="15">
        <f>SUM(I39:I40)</f>
        <v>0</v>
      </c>
      <c r="J41" s="2"/>
    </row>
    <row r="42" spans="1:10" ht="24" customHeight="1" thickBot="1" x14ac:dyDescent="0.45">
      <c r="A42" s="43"/>
      <c r="B42" s="16"/>
      <c r="C42" s="16"/>
      <c r="D42" s="15" t="str">
        <f t="shared" si="1"/>
        <v/>
      </c>
      <c r="E42" s="8"/>
      <c r="F42" s="27" t="s">
        <v>49</v>
      </c>
      <c r="G42" s="28"/>
      <c r="H42" s="29"/>
      <c r="I42" s="19">
        <f>D43-I16-I26-I37-I41</f>
        <v>360000</v>
      </c>
      <c r="J42" s="9"/>
    </row>
    <row r="43" spans="1:10" ht="24" customHeight="1" thickTop="1" x14ac:dyDescent="0.4">
      <c r="A43" s="30" t="s">
        <v>8</v>
      </c>
      <c r="B43" s="31"/>
      <c r="C43" s="32"/>
      <c r="D43" s="17">
        <f>SUM(D6:D42)</f>
        <v>360000</v>
      </c>
      <c r="E43" s="11"/>
      <c r="F43" s="33" t="s">
        <v>8</v>
      </c>
      <c r="G43" s="31"/>
      <c r="H43" s="32"/>
      <c r="I43" s="20">
        <f>SUM(I16,I26,I37,I41,I42)</f>
        <v>360000</v>
      </c>
      <c r="J43" s="10"/>
    </row>
    <row r="44" spans="1:10" ht="39.950000000000003" customHeight="1" x14ac:dyDescent="0.65">
      <c r="A44" s="44" t="str">
        <f>"令和" &amp; B1+1 &amp; "年度　横内自治会・会計予算(案)"</f>
        <v>令和5年度　横内自治会・会計予算(案)</v>
      </c>
      <c r="B44" s="44"/>
      <c r="C44" s="44"/>
      <c r="D44" s="44"/>
      <c r="E44" s="44"/>
      <c r="F44" s="44"/>
      <c r="G44" s="44"/>
      <c r="H44" s="44"/>
      <c r="I44" s="44"/>
      <c r="J44" s="44"/>
    </row>
    <row r="45" spans="1:10" ht="33" x14ac:dyDescent="0.4">
      <c r="A45" s="6"/>
      <c r="J45" s="7" t="s">
        <v>1</v>
      </c>
    </row>
    <row r="46" spans="1:10" x14ac:dyDescent="0.4">
      <c r="A46" s="37" t="s">
        <v>2</v>
      </c>
      <c r="B46" s="37"/>
      <c r="C46" s="37"/>
      <c r="D46" s="37"/>
      <c r="E46" s="38"/>
      <c r="F46" s="39" t="s">
        <v>3</v>
      </c>
      <c r="G46" s="37"/>
      <c r="H46" s="37"/>
      <c r="I46" s="37"/>
      <c r="J46" s="37"/>
    </row>
    <row r="47" spans="1:10" x14ac:dyDescent="0.4">
      <c r="A47" s="1" t="s">
        <v>4</v>
      </c>
      <c r="B47" s="1" t="s">
        <v>5</v>
      </c>
      <c r="C47" s="1" t="s">
        <v>6</v>
      </c>
      <c r="D47" s="1" t="s">
        <v>0</v>
      </c>
      <c r="E47" s="4" t="s">
        <v>48</v>
      </c>
      <c r="F47" s="3" t="s">
        <v>4</v>
      </c>
      <c r="G47" s="1" t="s">
        <v>5</v>
      </c>
      <c r="H47" s="1" t="s">
        <v>6</v>
      </c>
      <c r="I47" s="1" t="s">
        <v>0</v>
      </c>
      <c r="J47" s="1" t="s">
        <v>48</v>
      </c>
    </row>
    <row r="48" spans="1:10" x14ac:dyDescent="0.4">
      <c r="A48" s="42" t="s">
        <v>37</v>
      </c>
      <c r="B48" s="15"/>
      <c r="C48" s="15"/>
      <c r="D48" s="15" t="str">
        <f>IF(B48*C48&lt;&gt;0,B48*C48,"")</f>
        <v/>
      </c>
      <c r="E48" s="5"/>
      <c r="F48" s="14" t="s">
        <v>13</v>
      </c>
      <c r="G48" s="15"/>
      <c r="H48" s="15"/>
      <c r="I48" s="15" t="str">
        <f t="shared" ref="I48:I57" si="3">IF(G48*H48&lt;&gt;0,G48*H48,"")</f>
        <v/>
      </c>
      <c r="J48" s="2"/>
    </row>
    <row r="49" spans="1:10" x14ac:dyDescent="0.4">
      <c r="A49" s="42" t="s">
        <v>36</v>
      </c>
      <c r="B49" s="15">
        <v>12000</v>
      </c>
      <c r="C49" s="15">
        <v>30</v>
      </c>
      <c r="D49" s="15">
        <f t="shared" ref="D49:D84" si="4">IF(B49*C49&lt;&gt;0,B49*C49,"")</f>
        <v>360000</v>
      </c>
      <c r="E49" s="5"/>
      <c r="F49" s="14" t="s">
        <v>14</v>
      </c>
      <c r="G49" s="15"/>
      <c r="H49" s="15"/>
      <c r="I49" s="15" t="str">
        <f t="shared" si="3"/>
        <v/>
      </c>
      <c r="J49" s="2"/>
    </row>
    <row r="50" spans="1:10" x14ac:dyDescent="0.4">
      <c r="A50" s="42" t="s">
        <v>41</v>
      </c>
      <c r="B50" s="15"/>
      <c r="C50" s="15"/>
      <c r="D50" s="15" t="str">
        <f t="shared" si="4"/>
        <v/>
      </c>
      <c r="E50" s="40"/>
      <c r="F50" s="14" t="s">
        <v>15</v>
      </c>
      <c r="G50" s="15"/>
      <c r="H50" s="15"/>
      <c r="I50" s="15" t="str">
        <f t="shared" si="3"/>
        <v/>
      </c>
      <c r="J50" s="2"/>
    </row>
    <row r="51" spans="1:10" x14ac:dyDescent="0.4">
      <c r="A51" s="42" t="s">
        <v>43</v>
      </c>
      <c r="B51" s="15"/>
      <c r="C51" s="15"/>
      <c r="D51" s="15" t="str">
        <f t="shared" si="4"/>
        <v/>
      </c>
      <c r="E51" s="5"/>
      <c r="F51" s="14" t="s">
        <v>16</v>
      </c>
      <c r="G51" s="15"/>
      <c r="H51" s="15"/>
      <c r="I51" s="15" t="str">
        <f t="shared" si="3"/>
        <v/>
      </c>
      <c r="J51" s="2"/>
    </row>
    <row r="52" spans="1:10" x14ac:dyDescent="0.4">
      <c r="A52" s="42"/>
      <c r="B52" s="15"/>
      <c r="C52" s="15"/>
      <c r="D52" s="15"/>
      <c r="E52" s="5"/>
      <c r="F52" s="14" t="s">
        <v>17</v>
      </c>
      <c r="G52" s="15"/>
      <c r="H52" s="15"/>
      <c r="I52" s="15" t="str">
        <f t="shared" si="3"/>
        <v/>
      </c>
      <c r="J52" s="2"/>
    </row>
    <row r="53" spans="1:10" x14ac:dyDescent="0.4">
      <c r="A53" s="41" t="s">
        <v>44</v>
      </c>
      <c r="B53" s="15"/>
      <c r="C53" s="15"/>
      <c r="D53" s="15" t="str">
        <f t="shared" ref="D53:D85" si="5">IF(B53*C53&lt;&gt;0,B53*C53,"")</f>
        <v/>
      </c>
      <c r="E53" s="5"/>
      <c r="F53" s="14" t="s">
        <v>18</v>
      </c>
      <c r="G53" s="15"/>
      <c r="H53" s="15"/>
      <c r="I53" s="15" t="str">
        <f t="shared" si="3"/>
        <v/>
      </c>
      <c r="J53" s="2"/>
    </row>
    <row r="54" spans="1:10" x14ac:dyDescent="0.4">
      <c r="A54" s="41" t="s">
        <v>45</v>
      </c>
      <c r="B54" s="15"/>
      <c r="C54" s="15"/>
      <c r="D54" s="15"/>
      <c r="E54" s="5"/>
      <c r="F54" s="14" t="s">
        <v>19</v>
      </c>
      <c r="G54" s="15"/>
      <c r="H54" s="15"/>
      <c r="I54" s="15" t="str">
        <f t="shared" si="3"/>
        <v/>
      </c>
      <c r="J54" s="2"/>
    </row>
    <row r="55" spans="1:10" x14ac:dyDescent="0.4">
      <c r="A55" s="42" t="s">
        <v>46</v>
      </c>
      <c r="B55" s="15"/>
      <c r="C55" s="15"/>
      <c r="D55" s="15"/>
      <c r="E55" s="40"/>
      <c r="F55" s="14" t="s">
        <v>20</v>
      </c>
      <c r="G55" s="15"/>
      <c r="H55" s="15"/>
      <c r="I55" s="15" t="str">
        <f t="shared" si="3"/>
        <v/>
      </c>
      <c r="J55" s="2"/>
    </row>
    <row r="56" spans="1:10" x14ac:dyDescent="0.4">
      <c r="A56" s="41"/>
      <c r="B56" s="15"/>
      <c r="C56" s="15"/>
      <c r="D56" s="15" t="str">
        <f t="shared" ref="D56:D85" si="6">IF(B56*C56&lt;&gt;0,B56*C56,"")</f>
        <v/>
      </c>
      <c r="E56" s="5"/>
      <c r="F56" s="14" t="s">
        <v>21</v>
      </c>
      <c r="G56" s="15"/>
      <c r="H56" s="15"/>
      <c r="I56" s="15" t="str">
        <f t="shared" si="3"/>
        <v/>
      </c>
      <c r="J56" s="2"/>
    </row>
    <row r="57" spans="1:10" x14ac:dyDescent="0.4">
      <c r="A57" s="41"/>
      <c r="B57" s="15"/>
      <c r="C57" s="15"/>
      <c r="D57" s="15" t="str">
        <f t="shared" si="6"/>
        <v/>
      </c>
      <c r="E57" s="5"/>
      <c r="F57" s="14" t="s">
        <v>20</v>
      </c>
      <c r="G57" s="15"/>
      <c r="H57" s="15"/>
      <c r="I57" s="15" t="str">
        <f t="shared" si="3"/>
        <v/>
      </c>
      <c r="J57" s="2"/>
    </row>
    <row r="58" spans="1:10" x14ac:dyDescent="0.4">
      <c r="A58" s="41"/>
      <c r="B58" s="15"/>
      <c r="C58" s="15"/>
      <c r="D58" s="15" t="str">
        <f t="shared" si="6"/>
        <v/>
      </c>
      <c r="E58" s="5"/>
      <c r="F58" s="24" t="s">
        <v>9</v>
      </c>
      <c r="G58" s="25"/>
      <c r="H58" s="26"/>
      <c r="I58" s="15">
        <f>SUM(I48:I57)</f>
        <v>0</v>
      </c>
      <c r="J58" s="2"/>
    </row>
    <row r="59" spans="1:10" x14ac:dyDescent="0.4">
      <c r="A59" s="41"/>
      <c r="B59" s="15"/>
      <c r="C59" s="15"/>
      <c r="D59" s="15" t="str">
        <f t="shared" si="6"/>
        <v/>
      </c>
      <c r="E59" s="5"/>
      <c r="F59" s="34" t="s">
        <v>10</v>
      </c>
      <c r="G59" s="35"/>
      <c r="H59" s="35"/>
      <c r="I59" s="35"/>
      <c r="J59" s="36"/>
    </row>
    <row r="60" spans="1:10" x14ac:dyDescent="0.4">
      <c r="A60" s="41" t="s">
        <v>42</v>
      </c>
      <c r="B60" s="15"/>
      <c r="C60" s="15"/>
      <c r="D60" s="15" t="str">
        <f t="shared" si="6"/>
        <v/>
      </c>
      <c r="E60" s="5"/>
      <c r="F60" s="21" t="s">
        <v>22</v>
      </c>
      <c r="G60" s="22"/>
      <c r="H60" s="23"/>
      <c r="I60" s="18"/>
      <c r="J60" s="2"/>
    </row>
    <row r="61" spans="1:10" ht="25.5" x14ac:dyDescent="0.4">
      <c r="A61" s="42" t="s">
        <v>39</v>
      </c>
      <c r="B61" s="15"/>
      <c r="C61" s="15"/>
      <c r="D61" s="15" t="str">
        <f t="shared" si="6"/>
        <v/>
      </c>
      <c r="E61" s="40" t="s">
        <v>40</v>
      </c>
      <c r="F61" s="21" t="s">
        <v>23</v>
      </c>
      <c r="G61" s="22"/>
      <c r="H61" s="23"/>
      <c r="I61" s="18"/>
      <c r="J61" s="2"/>
    </row>
    <row r="62" spans="1:10" x14ac:dyDescent="0.4">
      <c r="A62" s="41"/>
      <c r="B62" s="15"/>
      <c r="C62" s="15"/>
      <c r="D62" s="15" t="str">
        <f t="shared" si="6"/>
        <v/>
      </c>
      <c r="E62" s="5"/>
      <c r="F62" s="21" t="s">
        <v>24</v>
      </c>
      <c r="G62" s="22"/>
      <c r="H62" s="23"/>
      <c r="I62" s="18"/>
      <c r="J62" s="2"/>
    </row>
    <row r="63" spans="1:10" x14ac:dyDescent="0.4">
      <c r="A63" s="41"/>
      <c r="B63" s="15"/>
      <c r="C63" s="15"/>
      <c r="D63" s="15" t="str">
        <f t="shared" si="6"/>
        <v/>
      </c>
      <c r="E63" s="5"/>
      <c r="F63" s="21" t="s">
        <v>25</v>
      </c>
      <c r="G63" s="22"/>
      <c r="H63" s="23"/>
      <c r="I63" s="18"/>
      <c r="J63" s="2"/>
    </row>
    <row r="64" spans="1:10" x14ac:dyDescent="0.4">
      <c r="A64" s="41"/>
      <c r="B64" s="15"/>
      <c r="C64" s="15"/>
      <c r="D64" s="15" t="str">
        <f t="shared" si="6"/>
        <v/>
      </c>
      <c r="E64" s="5"/>
      <c r="F64" s="21" t="s">
        <v>26</v>
      </c>
      <c r="G64" s="22"/>
      <c r="H64" s="23"/>
      <c r="I64" s="18"/>
      <c r="J64" s="2"/>
    </row>
    <row r="65" spans="1:10" x14ac:dyDescent="0.4">
      <c r="A65" s="41"/>
      <c r="B65" s="15"/>
      <c r="C65" s="15"/>
      <c r="D65" s="15" t="str">
        <f t="shared" si="6"/>
        <v/>
      </c>
      <c r="E65" s="5"/>
      <c r="F65" s="21" t="s">
        <v>27</v>
      </c>
      <c r="G65" s="22"/>
      <c r="H65" s="23"/>
      <c r="I65" s="18"/>
      <c r="J65" s="2"/>
    </row>
    <row r="66" spans="1:10" x14ac:dyDescent="0.4">
      <c r="A66" s="41"/>
      <c r="B66" s="15"/>
      <c r="C66" s="15"/>
      <c r="D66" s="15" t="str">
        <f t="shared" si="6"/>
        <v/>
      </c>
      <c r="E66" s="5"/>
      <c r="F66" s="21"/>
      <c r="G66" s="22"/>
      <c r="H66" s="23"/>
      <c r="I66" s="18"/>
      <c r="J66" s="2"/>
    </row>
    <row r="67" spans="1:10" x14ac:dyDescent="0.4">
      <c r="A67" s="41"/>
      <c r="B67" s="15"/>
      <c r="C67" s="15"/>
      <c r="D67" s="15" t="str">
        <f t="shared" si="6"/>
        <v/>
      </c>
      <c r="E67" s="5"/>
      <c r="F67" s="21"/>
      <c r="G67" s="22"/>
      <c r="H67" s="23"/>
      <c r="I67" s="18"/>
      <c r="J67" s="2"/>
    </row>
    <row r="68" spans="1:10" x14ac:dyDescent="0.4">
      <c r="A68" s="41"/>
      <c r="B68" s="15"/>
      <c r="C68" s="15"/>
      <c r="D68" s="15" t="str">
        <f t="shared" si="6"/>
        <v/>
      </c>
      <c r="E68" s="5"/>
      <c r="F68" s="24" t="s">
        <v>9</v>
      </c>
      <c r="G68" s="25"/>
      <c r="H68" s="26"/>
      <c r="I68" s="15">
        <f>SUM(I60:I67)</f>
        <v>0</v>
      </c>
      <c r="J68" s="2"/>
    </row>
    <row r="69" spans="1:10" x14ac:dyDescent="0.4">
      <c r="A69" s="41"/>
      <c r="B69" s="15"/>
      <c r="C69" s="15"/>
      <c r="D69" s="15" t="str">
        <f t="shared" si="6"/>
        <v/>
      </c>
      <c r="E69" s="5"/>
      <c r="F69" s="34" t="s">
        <v>11</v>
      </c>
      <c r="G69" s="35"/>
      <c r="H69" s="35"/>
      <c r="I69" s="35"/>
      <c r="J69" s="36"/>
    </row>
    <row r="70" spans="1:10" x14ac:dyDescent="0.4">
      <c r="A70" s="41"/>
      <c r="B70" s="15"/>
      <c r="C70" s="15"/>
      <c r="D70" s="15" t="str">
        <f t="shared" si="6"/>
        <v/>
      </c>
      <c r="E70" s="5"/>
      <c r="F70" s="21" t="s">
        <v>28</v>
      </c>
      <c r="G70" s="22"/>
      <c r="H70" s="23"/>
      <c r="I70" s="18"/>
      <c r="J70" s="2"/>
    </row>
    <row r="71" spans="1:10" x14ac:dyDescent="0.4">
      <c r="A71" s="41"/>
      <c r="B71" s="15"/>
      <c r="C71" s="15"/>
      <c r="D71" s="15" t="str">
        <f t="shared" si="6"/>
        <v/>
      </c>
      <c r="E71" s="5"/>
      <c r="F71" s="21" t="s">
        <v>29</v>
      </c>
      <c r="G71" s="22"/>
      <c r="H71" s="23"/>
      <c r="I71" s="18"/>
      <c r="J71" s="2"/>
    </row>
    <row r="72" spans="1:10" x14ac:dyDescent="0.4">
      <c r="A72" s="41"/>
      <c r="B72" s="15"/>
      <c r="C72" s="15"/>
      <c r="D72" s="15" t="str">
        <f t="shared" si="6"/>
        <v/>
      </c>
      <c r="E72" s="5"/>
      <c r="F72" s="21" t="s">
        <v>30</v>
      </c>
      <c r="G72" s="22"/>
      <c r="H72" s="23"/>
      <c r="I72" s="18"/>
      <c r="J72" s="2"/>
    </row>
    <row r="73" spans="1:10" x14ac:dyDescent="0.4">
      <c r="A73" s="41"/>
      <c r="B73" s="15"/>
      <c r="C73" s="15"/>
      <c r="D73" s="15" t="str">
        <f t="shared" si="6"/>
        <v/>
      </c>
      <c r="E73" s="5"/>
      <c r="F73" s="21" t="s">
        <v>31</v>
      </c>
      <c r="G73" s="22"/>
      <c r="H73" s="23"/>
      <c r="I73" s="18"/>
      <c r="J73" s="2"/>
    </row>
    <row r="74" spans="1:10" x14ac:dyDescent="0.4">
      <c r="A74" s="41"/>
      <c r="B74" s="15"/>
      <c r="C74" s="15"/>
      <c r="D74" s="15" t="str">
        <f t="shared" si="6"/>
        <v/>
      </c>
      <c r="E74" s="5"/>
      <c r="F74" s="21" t="s">
        <v>32</v>
      </c>
      <c r="G74" s="22"/>
      <c r="H74" s="23"/>
      <c r="I74" s="18"/>
      <c r="J74" s="2"/>
    </row>
    <row r="75" spans="1:10" x14ac:dyDescent="0.4">
      <c r="A75" s="41"/>
      <c r="B75" s="15"/>
      <c r="C75" s="15"/>
      <c r="D75" s="15" t="str">
        <f t="shared" si="6"/>
        <v/>
      </c>
      <c r="E75" s="5"/>
      <c r="F75" s="21" t="s">
        <v>33</v>
      </c>
      <c r="G75" s="22"/>
      <c r="H75" s="23"/>
      <c r="I75" s="18"/>
      <c r="J75" s="2"/>
    </row>
    <row r="76" spans="1:10" x14ac:dyDescent="0.4">
      <c r="A76" s="41"/>
      <c r="B76" s="15"/>
      <c r="C76" s="15"/>
      <c r="D76" s="15" t="str">
        <f t="shared" si="6"/>
        <v/>
      </c>
      <c r="E76" s="5"/>
      <c r="F76" s="21" t="s">
        <v>34</v>
      </c>
      <c r="G76" s="22"/>
      <c r="H76" s="23"/>
      <c r="I76" s="18"/>
      <c r="J76" s="2"/>
    </row>
    <row r="77" spans="1:10" x14ac:dyDescent="0.4">
      <c r="A77" s="41"/>
      <c r="B77" s="15"/>
      <c r="C77" s="15"/>
      <c r="D77" s="15" t="str">
        <f t="shared" si="6"/>
        <v/>
      </c>
      <c r="E77" s="5"/>
      <c r="F77" s="21" t="s">
        <v>35</v>
      </c>
      <c r="G77" s="22"/>
      <c r="H77" s="23"/>
      <c r="I77" s="18"/>
      <c r="J77" s="2"/>
    </row>
    <row r="78" spans="1:10" x14ac:dyDescent="0.4">
      <c r="A78" s="41"/>
      <c r="B78" s="15"/>
      <c r="C78" s="15"/>
      <c r="D78" s="15" t="str">
        <f t="shared" si="6"/>
        <v/>
      </c>
      <c r="E78" s="5"/>
      <c r="F78" s="21"/>
      <c r="G78" s="22"/>
      <c r="H78" s="23"/>
      <c r="I78" s="18"/>
      <c r="J78" s="2"/>
    </row>
    <row r="79" spans="1:10" x14ac:dyDescent="0.4">
      <c r="A79" s="41"/>
      <c r="B79" s="15"/>
      <c r="C79" s="15"/>
      <c r="D79" s="15"/>
      <c r="E79" s="5"/>
      <c r="F79" s="24" t="s">
        <v>9</v>
      </c>
      <c r="G79" s="25"/>
      <c r="H79" s="26"/>
      <c r="I79" s="15">
        <f>SUM(I70:I78)</f>
        <v>0</v>
      </c>
      <c r="J79" s="2"/>
    </row>
    <row r="80" spans="1:10" x14ac:dyDescent="0.4">
      <c r="A80" s="41"/>
      <c r="B80" s="15"/>
      <c r="C80" s="15"/>
      <c r="D80" s="15"/>
      <c r="E80" s="5"/>
      <c r="F80" s="34" t="s">
        <v>12</v>
      </c>
      <c r="G80" s="35"/>
      <c r="H80" s="35"/>
      <c r="I80" s="35"/>
      <c r="J80" s="36"/>
    </row>
    <row r="81" spans="1:10" x14ac:dyDescent="0.4">
      <c r="A81" s="41"/>
      <c r="B81" s="15"/>
      <c r="C81" s="15"/>
      <c r="D81" s="15"/>
      <c r="E81" s="5"/>
      <c r="F81" s="21" t="s">
        <v>38</v>
      </c>
      <c r="G81" s="22"/>
      <c r="H81" s="23"/>
      <c r="I81" s="18"/>
      <c r="J81" s="2"/>
    </row>
    <row r="82" spans="1:10" x14ac:dyDescent="0.4">
      <c r="A82" s="41"/>
      <c r="B82" s="15"/>
      <c r="C82" s="15"/>
      <c r="D82" s="15"/>
      <c r="E82" s="5"/>
      <c r="F82" s="21" t="s">
        <v>29</v>
      </c>
      <c r="G82" s="22"/>
      <c r="H82" s="23"/>
      <c r="I82" s="18"/>
      <c r="J82" s="2"/>
    </row>
    <row r="83" spans="1:10" x14ac:dyDescent="0.4">
      <c r="A83" s="41"/>
      <c r="B83" s="15"/>
      <c r="C83" s="15"/>
      <c r="D83" s="15" t="str">
        <f t="shared" ref="D83:D85" si="7">IF(B83*C83&lt;&gt;0,B83*C83,"")</f>
        <v/>
      </c>
      <c r="E83" s="5"/>
      <c r="F83" s="24" t="s">
        <v>9</v>
      </c>
      <c r="G83" s="25"/>
      <c r="H83" s="26"/>
      <c r="I83" s="15">
        <f>SUM(I81:I82)</f>
        <v>0</v>
      </c>
      <c r="J83" s="2"/>
    </row>
    <row r="84" spans="1:10" ht="19.5" thickBot="1" x14ac:dyDescent="0.45">
      <c r="A84" s="43"/>
      <c r="B84" s="16"/>
      <c r="C84" s="16"/>
      <c r="D84" s="15" t="str">
        <f t="shared" si="7"/>
        <v/>
      </c>
      <c r="E84" s="8"/>
      <c r="F84" s="27" t="s">
        <v>49</v>
      </c>
      <c r="G84" s="28"/>
      <c r="H84" s="29"/>
      <c r="I84" s="19">
        <f>D85-I58-I68-I79-I83</f>
        <v>360000</v>
      </c>
      <c r="J84" s="9"/>
    </row>
    <row r="85" spans="1:10" ht="19.5" thickTop="1" x14ac:dyDescent="0.4">
      <c r="A85" s="30" t="s">
        <v>8</v>
      </c>
      <c r="B85" s="31"/>
      <c r="C85" s="32"/>
      <c r="D85" s="17">
        <f>SUM(D48:D84)</f>
        <v>360000</v>
      </c>
      <c r="E85" s="11"/>
      <c r="F85" s="33" t="s">
        <v>8</v>
      </c>
      <c r="G85" s="31"/>
      <c r="H85" s="32"/>
      <c r="I85" s="20">
        <f>SUM(I58,I68,I79,I83,I84)</f>
        <v>360000</v>
      </c>
      <c r="J85" s="10"/>
    </row>
    <row r="86" spans="1:10" ht="33" x14ac:dyDescent="0.65">
      <c r="A86" s="45" t="str">
        <f>"令和" &amp; B1 &amp; "年度　横内自治会陶屋会計報告"</f>
        <v>令和4年度　横内自治会陶屋会計報告</v>
      </c>
      <c r="B86" s="45"/>
      <c r="C86" s="45"/>
      <c r="D86" s="45"/>
      <c r="E86" s="45"/>
      <c r="F86" s="45"/>
      <c r="G86" s="45"/>
      <c r="H86" s="45"/>
      <c r="I86" s="45"/>
      <c r="J86" s="45"/>
    </row>
    <row r="87" spans="1:10" x14ac:dyDescent="0.4">
      <c r="A87" s="37" t="s">
        <v>2</v>
      </c>
      <c r="B87" s="37"/>
      <c r="C87" s="37"/>
      <c r="D87" s="37"/>
      <c r="E87" s="38"/>
      <c r="F87" s="39" t="s">
        <v>3</v>
      </c>
      <c r="G87" s="37"/>
      <c r="H87" s="37"/>
      <c r="I87" s="37"/>
      <c r="J87" s="37"/>
    </row>
    <row r="88" spans="1:10" x14ac:dyDescent="0.4">
      <c r="A88" s="38" t="s">
        <v>4</v>
      </c>
      <c r="B88" s="36"/>
      <c r="C88" s="38" t="s">
        <v>0</v>
      </c>
      <c r="D88" s="36"/>
      <c r="E88" s="4" t="s">
        <v>7</v>
      </c>
      <c r="F88" s="12" t="s">
        <v>4</v>
      </c>
      <c r="G88" s="46"/>
      <c r="H88" s="38" t="s">
        <v>0</v>
      </c>
      <c r="I88" s="36"/>
      <c r="J88" s="1" t="s">
        <v>7</v>
      </c>
    </row>
    <row r="89" spans="1:10" x14ac:dyDescent="0.4">
      <c r="A89" s="47" t="s">
        <v>37</v>
      </c>
      <c r="B89" s="48"/>
      <c r="C89" s="49"/>
      <c r="D89" s="50"/>
      <c r="E89" s="5"/>
      <c r="F89" s="53"/>
      <c r="G89" s="48"/>
      <c r="H89" s="49"/>
      <c r="I89" s="50"/>
      <c r="J89" s="51"/>
    </row>
    <row r="90" spans="1:10" x14ac:dyDescent="0.4">
      <c r="A90" s="47"/>
      <c r="B90" s="48"/>
      <c r="C90" s="49"/>
      <c r="D90" s="50"/>
      <c r="E90" s="5"/>
      <c r="F90" s="53"/>
      <c r="G90" s="48"/>
      <c r="H90" s="49"/>
      <c r="I90" s="50"/>
      <c r="J90" s="51"/>
    </row>
    <row r="91" spans="1:10" ht="19.5" thickBot="1" x14ac:dyDescent="0.45">
      <c r="A91" s="54"/>
      <c r="B91" s="55"/>
      <c r="C91" s="56"/>
      <c r="D91" s="57"/>
      <c r="E91" s="8"/>
      <c r="F91" s="58" t="s">
        <v>50</v>
      </c>
      <c r="G91" s="55"/>
      <c r="H91" s="56">
        <f>C92-H89-H90</f>
        <v>0</v>
      </c>
      <c r="I91" s="57"/>
      <c r="J91" s="59"/>
    </row>
    <row r="92" spans="1:10" ht="19.5" thickTop="1" x14ac:dyDescent="0.4">
      <c r="A92" s="60" t="s">
        <v>8</v>
      </c>
      <c r="B92" s="61"/>
      <c r="C92" s="62">
        <f>SUM(C89:D91)</f>
        <v>0</v>
      </c>
      <c r="D92" s="63"/>
      <c r="E92" s="11"/>
      <c r="F92" s="64" t="s">
        <v>8</v>
      </c>
      <c r="G92" s="61"/>
      <c r="H92" s="62">
        <f>SUM(H89:I91)</f>
        <v>0</v>
      </c>
      <c r="I92" s="63"/>
      <c r="J92" s="65"/>
    </row>
    <row r="94" spans="1:10" ht="30" customHeight="1" x14ac:dyDescent="0.65">
      <c r="B94" s="66" t="str">
        <f>"令和" &amp; B1 &amp; "年度　普通預金通帳明細"</f>
        <v>令和4年度　普通預金通帳明細</v>
      </c>
      <c r="C94" s="66"/>
      <c r="D94" s="66"/>
      <c r="E94" s="66"/>
      <c r="F94" s="66"/>
      <c r="G94" s="66"/>
      <c r="H94" s="66"/>
      <c r="I94" s="66"/>
      <c r="J94" s="66"/>
    </row>
    <row r="95" spans="1:10" x14ac:dyDescent="0.4">
      <c r="A95" s="37" t="s">
        <v>51</v>
      </c>
      <c r="B95" s="37"/>
      <c r="C95" s="37"/>
      <c r="D95" s="37" t="s">
        <v>52</v>
      </c>
      <c r="E95" s="37"/>
      <c r="F95" s="37" t="s">
        <v>53</v>
      </c>
      <c r="G95" s="37"/>
      <c r="H95" s="69"/>
      <c r="I95" s="69"/>
      <c r="J95" s="69"/>
    </row>
    <row r="96" spans="1:10" x14ac:dyDescent="0.4">
      <c r="A96" s="74"/>
      <c r="B96" s="74"/>
      <c r="C96" s="74"/>
      <c r="D96" s="74"/>
      <c r="E96" s="74"/>
      <c r="F96" s="74"/>
      <c r="G96" s="74"/>
      <c r="H96" s="70"/>
      <c r="I96" s="70"/>
      <c r="J96" s="71"/>
    </row>
    <row r="97" spans="1:10" x14ac:dyDescent="0.4">
      <c r="A97" s="74"/>
      <c r="B97" s="74"/>
      <c r="C97" s="74"/>
      <c r="D97" s="74"/>
      <c r="E97" s="74"/>
      <c r="F97" s="74"/>
      <c r="G97" s="74"/>
      <c r="H97" s="72"/>
      <c r="I97" s="72"/>
      <c r="J97" s="73"/>
    </row>
    <row r="98" spans="1:10" x14ac:dyDescent="0.4">
      <c r="A98" s="74"/>
      <c r="B98" s="74"/>
      <c r="C98" s="74"/>
      <c r="D98" s="74"/>
      <c r="E98" s="74"/>
      <c r="F98" s="74"/>
      <c r="G98" s="74"/>
      <c r="H98" s="72"/>
      <c r="I98" s="72"/>
      <c r="J98" s="73"/>
    </row>
    <row r="99" spans="1:10" ht="39.950000000000003" customHeight="1" x14ac:dyDescent="0.65">
      <c r="A99" s="44" t="str">
        <f>"令和" &amp; B1 &amp; "年度　定期預金及び共済証書　明細"</f>
        <v>令和4年度　定期預金及び共済証書　明細</v>
      </c>
      <c r="B99" s="44"/>
      <c r="C99" s="44"/>
      <c r="D99" s="44"/>
      <c r="E99" s="44"/>
      <c r="F99" s="44"/>
      <c r="G99" s="44"/>
      <c r="H99" s="44"/>
      <c r="I99" s="44"/>
      <c r="J99" s="44"/>
    </row>
    <row r="100" spans="1:10" x14ac:dyDescent="0.4">
      <c r="A100" s="37" t="s">
        <v>54</v>
      </c>
      <c r="B100" s="37"/>
      <c r="C100" s="37" t="s">
        <v>55</v>
      </c>
      <c r="D100" s="37"/>
      <c r="E100" s="1" t="s">
        <v>52</v>
      </c>
      <c r="F100" s="1" t="s">
        <v>0</v>
      </c>
      <c r="G100" s="37" t="s">
        <v>56</v>
      </c>
      <c r="H100" s="37"/>
      <c r="I100" s="37" t="s">
        <v>57</v>
      </c>
      <c r="J100" s="37"/>
    </row>
    <row r="101" spans="1:10" x14ac:dyDescent="0.4">
      <c r="A101" s="74" t="s">
        <v>58</v>
      </c>
      <c r="B101" s="74"/>
      <c r="C101" s="37" t="s">
        <v>59</v>
      </c>
      <c r="D101" s="37"/>
      <c r="E101" s="1">
        <v>17343280</v>
      </c>
      <c r="F101" s="75">
        <v>400000</v>
      </c>
      <c r="G101" s="74"/>
      <c r="H101" s="74"/>
      <c r="I101" s="74" t="s">
        <v>60</v>
      </c>
      <c r="J101" s="74"/>
    </row>
    <row r="102" spans="1:10" x14ac:dyDescent="0.4">
      <c r="A102" s="74"/>
      <c r="B102" s="74"/>
      <c r="C102" s="37"/>
      <c r="D102" s="37"/>
      <c r="E102" s="1"/>
      <c r="F102" s="75"/>
      <c r="G102" s="74"/>
      <c r="H102" s="74"/>
      <c r="I102" s="74"/>
      <c r="J102" s="74"/>
    </row>
    <row r="103" spans="1:10" x14ac:dyDescent="0.4">
      <c r="A103" s="74"/>
      <c r="B103" s="74"/>
      <c r="C103" s="37"/>
      <c r="D103" s="37"/>
      <c r="E103" s="1"/>
      <c r="F103" s="75"/>
      <c r="G103" s="74"/>
      <c r="H103" s="74"/>
      <c r="I103" s="74"/>
      <c r="J103" s="74"/>
    </row>
    <row r="104" spans="1:10" x14ac:dyDescent="0.4">
      <c r="A104" s="74"/>
      <c r="B104" s="74"/>
      <c r="C104" s="37"/>
      <c r="D104" s="37"/>
      <c r="E104" s="1"/>
      <c r="F104" s="75"/>
      <c r="G104" s="74"/>
      <c r="H104" s="74"/>
      <c r="I104" s="74"/>
      <c r="J104" s="74"/>
    </row>
    <row r="105" spans="1:10" x14ac:dyDescent="0.4">
      <c r="A105" s="74"/>
      <c r="B105" s="74"/>
      <c r="C105" s="37"/>
      <c r="D105" s="37"/>
      <c r="E105" s="1"/>
      <c r="F105" s="75"/>
      <c r="G105" s="74"/>
      <c r="H105" s="74"/>
      <c r="I105" s="74"/>
      <c r="J105" s="74"/>
    </row>
    <row r="106" spans="1:10" x14ac:dyDescent="0.4">
      <c r="A106" s="67"/>
      <c r="B106" s="67"/>
      <c r="C106" s="13"/>
      <c r="D106" s="13"/>
      <c r="E106" s="13"/>
      <c r="F106" s="76"/>
      <c r="G106" s="67"/>
      <c r="H106" s="67"/>
      <c r="I106" s="67"/>
      <c r="J106" s="67"/>
    </row>
    <row r="107" spans="1:10" x14ac:dyDescent="0.4">
      <c r="A107" s="47" t="s">
        <v>61</v>
      </c>
      <c r="B107" s="68"/>
      <c r="C107" s="68"/>
      <c r="D107" s="48"/>
      <c r="E107" s="47" t="s">
        <v>65</v>
      </c>
      <c r="F107" s="68"/>
      <c r="G107" s="68"/>
      <c r="H107" s="68"/>
      <c r="I107" s="68"/>
      <c r="J107" s="48"/>
    </row>
    <row r="108" spans="1:10" x14ac:dyDescent="0.4">
      <c r="A108" s="47" t="s">
        <v>62</v>
      </c>
      <c r="B108" s="68"/>
      <c r="C108" s="68"/>
      <c r="D108" s="48"/>
      <c r="E108" s="47"/>
      <c r="F108" s="68"/>
      <c r="G108" s="68"/>
      <c r="H108" s="68"/>
      <c r="I108" s="68"/>
      <c r="J108" s="48"/>
    </row>
    <row r="109" spans="1:10" x14ac:dyDescent="0.4">
      <c r="A109" s="47" t="s">
        <v>63</v>
      </c>
      <c r="B109" s="68"/>
      <c r="C109" s="68"/>
      <c r="D109" s="48"/>
      <c r="E109" s="47" t="s">
        <v>64</v>
      </c>
      <c r="F109" s="68"/>
      <c r="G109" s="68"/>
      <c r="H109" s="68"/>
      <c r="I109" s="68"/>
      <c r="J109" s="48"/>
    </row>
    <row r="112" spans="1:10" ht="33" x14ac:dyDescent="0.65">
      <c r="A112" s="77" t="s">
        <v>66</v>
      </c>
      <c r="B112" s="77"/>
      <c r="C112" s="77"/>
      <c r="D112" s="77"/>
      <c r="E112" s="77"/>
      <c r="F112" s="77"/>
      <c r="G112" s="77"/>
      <c r="H112" s="77"/>
      <c r="I112" s="77"/>
      <c r="J112" s="77"/>
    </row>
    <row r="113" spans="1:9" ht="25.5" x14ac:dyDescent="0.4">
      <c r="A113" s="78" t="s">
        <v>67</v>
      </c>
    </row>
    <row r="114" spans="1:9" ht="25.5" x14ac:dyDescent="0.4">
      <c r="A114" s="78" t="s">
        <v>68</v>
      </c>
    </row>
    <row r="116" spans="1:9" x14ac:dyDescent="0.4">
      <c r="A116" t="s">
        <v>69</v>
      </c>
    </row>
    <row r="118" spans="1:9" ht="39.950000000000003" customHeight="1" thickBot="1" x14ac:dyDescent="0.45">
      <c r="D118" s="79" t="s">
        <v>70</v>
      </c>
      <c r="E118" s="80"/>
      <c r="F118" s="80"/>
      <c r="G118" s="80"/>
      <c r="H118" s="80"/>
      <c r="I118" s="81" t="s">
        <v>73</v>
      </c>
    </row>
    <row r="119" spans="1:9" ht="39.950000000000003" customHeight="1" thickTop="1" thickBot="1" x14ac:dyDescent="0.45">
      <c r="D119" s="82" t="s">
        <v>71</v>
      </c>
      <c r="E119" s="83"/>
      <c r="F119" s="83"/>
      <c r="G119" s="83"/>
      <c r="H119" s="83"/>
      <c r="I119" s="84" t="s">
        <v>73</v>
      </c>
    </row>
    <row r="120" spans="1:9" ht="39.950000000000003" customHeight="1" thickTop="1" thickBot="1" x14ac:dyDescent="0.45">
      <c r="D120" s="82" t="s">
        <v>72</v>
      </c>
      <c r="E120" s="83"/>
      <c r="F120" s="83"/>
      <c r="G120" s="83"/>
      <c r="H120" s="83"/>
      <c r="I120" s="84" t="s">
        <v>73</v>
      </c>
    </row>
    <row r="121" spans="1:9" ht="19.5" thickTop="1" x14ac:dyDescent="0.4"/>
  </sheetData>
  <mergeCells count="133">
    <mergeCell ref="A112:J112"/>
    <mergeCell ref="E107:J107"/>
    <mergeCell ref="A107:D107"/>
    <mergeCell ref="A108:D108"/>
    <mergeCell ref="E108:J108"/>
    <mergeCell ref="A109:D109"/>
    <mergeCell ref="E109:J109"/>
    <mergeCell ref="A104:B104"/>
    <mergeCell ref="C104:D104"/>
    <mergeCell ref="G104:H104"/>
    <mergeCell ref="I104:J104"/>
    <mergeCell ref="A105:B105"/>
    <mergeCell ref="C105:D105"/>
    <mergeCell ref="G105:H105"/>
    <mergeCell ref="I105:J105"/>
    <mergeCell ref="A102:B102"/>
    <mergeCell ref="C102:D102"/>
    <mergeCell ref="G102:H102"/>
    <mergeCell ref="I102:J102"/>
    <mergeCell ref="A103:B103"/>
    <mergeCell ref="C103:D103"/>
    <mergeCell ref="G103:H103"/>
    <mergeCell ref="I103:J103"/>
    <mergeCell ref="I100:J100"/>
    <mergeCell ref="A101:B101"/>
    <mergeCell ref="C101:D101"/>
    <mergeCell ref="G101:H101"/>
    <mergeCell ref="I101:J101"/>
    <mergeCell ref="A100:B100"/>
    <mergeCell ref="C100:D100"/>
    <mergeCell ref="A99:J99"/>
    <mergeCell ref="G100:H100"/>
    <mergeCell ref="F97:G97"/>
    <mergeCell ref="H97:I97"/>
    <mergeCell ref="F98:G98"/>
    <mergeCell ref="H98:I98"/>
    <mergeCell ref="A97:C97"/>
    <mergeCell ref="D97:E97"/>
    <mergeCell ref="A98:C98"/>
    <mergeCell ref="D98:E98"/>
    <mergeCell ref="H96:I96"/>
    <mergeCell ref="A95:C95"/>
    <mergeCell ref="D95:E95"/>
    <mergeCell ref="F95:G95"/>
    <mergeCell ref="A96:C96"/>
    <mergeCell ref="D96:E96"/>
    <mergeCell ref="F96:G96"/>
    <mergeCell ref="A92:B92"/>
    <mergeCell ref="C92:D92"/>
    <mergeCell ref="F89:G89"/>
    <mergeCell ref="H89:I89"/>
    <mergeCell ref="F90:G90"/>
    <mergeCell ref="H90:I90"/>
    <mergeCell ref="F91:G91"/>
    <mergeCell ref="H91:I91"/>
    <mergeCell ref="F92:G92"/>
    <mergeCell ref="H92:I92"/>
    <mergeCell ref="A89:B89"/>
    <mergeCell ref="C89:D89"/>
    <mergeCell ref="A90:B90"/>
    <mergeCell ref="C90:D90"/>
    <mergeCell ref="A91:B91"/>
    <mergeCell ref="C91:D91"/>
    <mergeCell ref="A87:E87"/>
    <mergeCell ref="F87:J87"/>
    <mergeCell ref="A88:B88"/>
    <mergeCell ref="C88:D88"/>
    <mergeCell ref="H88:I88"/>
    <mergeCell ref="F83:H83"/>
    <mergeCell ref="F84:H84"/>
    <mergeCell ref="A85:C85"/>
    <mergeCell ref="F85:H85"/>
    <mergeCell ref="A86:J86"/>
    <mergeCell ref="F78:H78"/>
    <mergeCell ref="F79:H79"/>
    <mergeCell ref="F80:J80"/>
    <mergeCell ref="F81:H81"/>
    <mergeCell ref="F82:H82"/>
    <mergeCell ref="F73:H73"/>
    <mergeCell ref="F74:H74"/>
    <mergeCell ref="F75:H75"/>
    <mergeCell ref="F76:H76"/>
    <mergeCell ref="F77:H77"/>
    <mergeCell ref="F68:H68"/>
    <mergeCell ref="F69:J69"/>
    <mergeCell ref="F70:H70"/>
    <mergeCell ref="F71:H71"/>
    <mergeCell ref="F72:H72"/>
    <mergeCell ref="F63:H63"/>
    <mergeCell ref="F64:H64"/>
    <mergeCell ref="F65:H65"/>
    <mergeCell ref="F66:H66"/>
    <mergeCell ref="F67:H67"/>
    <mergeCell ref="F58:H58"/>
    <mergeCell ref="F59:J59"/>
    <mergeCell ref="F60:H60"/>
    <mergeCell ref="F61:H61"/>
    <mergeCell ref="F62:H62"/>
    <mergeCell ref="F23:H23"/>
    <mergeCell ref="F24:H24"/>
    <mergeCell ref="A44:J44"/>
    <mergeCell ref="A46:E46"/>
    <mergeCell ref="F46:J46"/>
    <mergeCell ref="F18:H18"/>
    <mergeCell ref="F19:H19"/>
    <mergeCell ref="F20:H20"/>
    <mergeCell ref="F21:H21"/>
    <mergeCell ref="F22:H22"/>
    <mergeCell ref="A4:E4"/>
    <mergeCell ref="F4:J4"/>
    <mergeCell ref="A2:J2"/>
    <mergeCell ref="F16:H16"/>
    <mergeCell ref="F17:J17"/>
    <mergeCell ref="F25:H25"/>
    <mergeCell ref="F26:H26"/>
    <mergeCell ref="F27:J27"/>
    <mergeCell ref="F37:H37"/>
    <mergeCell ref="F38:J38"/>
    <mergeCell ref="F28:H28"/>
    <mergeCell ref="F29:H29"/>
    <mergeCell ref="F30:H30"/>
    <mergeCell ref="F31:H31"/>
    <mergeCell ref="F32:H32"/>
    <mergeCell ref="F33:H33"/>
    <mergeCell ref="F34:H34"/>
    <mergeCell ref="F35:H35"/>
    <mergeCell ref="F36:H36"/>
    <mergeCell ref="F39:H39"/>
    <mergeCell ref="F40:H40"/>
    <mergeCell ref="F41:H41"/>
    <mergeCell ref="F42:H42"/>
    <mergeCell ref="A43:C43"/>
    <mergeCell ref="F43:H43"/>
  </mergeCells>
  <phoneticPr fontId="1"/>
  <pageMargins left="0.70866141732283472" right="0.31496062992125984" top="0.74803149606299213" bottom="0.74803149606299213" header="0.31496062992125984" footer="0.31496062992125984"/>
  <pageSetup paperSize="9" scale="67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令和4年度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久保義則</dc:creator>
  <cp:lastModifiedBy>久保義則</cp:lastModifiedBy>
  <cp:lastPrinted>2022-09-19T00:45:37Z</cp:lastPrinted>
  <dcterms:created xsi:type="dcterms:W3CDTF">2022-09-16T10:16:24Z</dcterms:created>
  <dcterms:modified xsi:type="dcterms:W3CDTF">2022-09-19T02:27:02Z</dcterms:modified>
</cp:coreProperties>
</file>