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Moneyball\MoneyBall_Code\Statistics\Historical\"/>
    </mc:Choice>
  </mc:AlternateContent>
  <xr:revisionPtr revIDLastSave="0" documentId="13_ncr:1_{4F56C2F8-F509-4468-AFD2-73F7707B9FC4}" xr6:coauthVersionLast="43" xr6:coauthVersionMax="43" xr10:uidLastSave="{00000000-0000-0000-0000-000000000000}"/>
  <bookViews>
    <workbookView minimized="1" xWindow="-8370" yWindow="2790" windowWidth="17280" windowHeight="8970" activeTab="2" xr2:uid="{DDEA805C-D17E-4AF5-9BCD-4D2761012DB5}"/>
  </bookViews>
  <sheets>
    <sheet name="Sheet1" sheetId="1" r:id="rId1"/>
    <sheet name="Sheet2" sheetId="2" r:id="rId2"/>
    <sheet name="gbm_r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3" l="1"/>
  <c r="E42" i="3"/>
  <c r="F40" i="3"/>
  <c r="C40" i="3"/>
  <c r="B4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" i="3"/>
  <c r="F4" i="3"/>
  <c r="F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H3" i="2"/>
  <c r="I3" i="2"/>
  <c r="I2" i="2"/>
  <c r="H2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2"/>
  <c r="H6" i="2"/>
  <c r="H7" i="2"/>
  <c r="H8" i="2"/>
  <c r="H9" i="2"/>
  <c r="H10" i="2"/>
  <c r="H11" i="2"/>
  <c r="H4" i="2"/>
  <c r="AG14" i="1" l="1"/>
</calcChain>
</file>

<file path=xl/sharedStrings.xml><?xml version="1.0" encoding="utf-8"?>
<sst xmlns="http://schemas.openxmlformats.org/spreadsheetml/2006/main" count="135" uniqueCount="56">
  <si>
    <t>None</t>
  </si>
  <si>
    <t>All</t>
  </si>
  <si>
    <t>Blogs</t>
  </si>
  <si>
    <t>Odds</t>
  </si>
  <si>
    <t>Total</t>
  </si>
  <si>
    <t>GW_2</t>
  </si>
  <si>
    <t>GW_3</t>
  </si>
  <si>
    <t>GW_4</t>
  </si>
  <si>
    <t>GW_5</t>
  </si>
  <si>
    <t>GW_6</t>
  </si>
  <si>
    <t>GW_7</t>
  </si>
  <si>
    <t>GW_8</t>
  </si>
  <si>
    <t>GW_9</t>
  </si>
  <si>
    <t>GW_10</t>
  </si>
  <si>
    <t>GW_11</t>
  </si>
  <si>
    <t>GW_12</t>
  </si>
  <si>
    <t>GW_13</t>
  </si>
  <si>
    <t>GW_14</t>
  </si>
  <si>
    <t>GW_15</t>
  </si>
  <si>
    <t>GW_16</t>
  </si>
  <si>
    <t>GW_17</t>
  </si>
  <si>
    <t>GW_18</t>
  </si>
  <si>
    <t>GW_19</t>
  </si>
  <si>
    <t>GW_20</t>
  </si>
  <si>
    <t>GW_21</t>
  </si>
  <si>
    <t>GW_22</t>
  </si>
  <si>
    <t>GW_23</t>
  </si>
  <si>
    <t>GW_24</t>
  </si>
  <si>
    <t>GW_25</t>
  </si>
  <si>
    <t>GW_26</t>
  </si>
  <si>
    <t>GW_27</t>
  </si>
  <si>
    <t>GW_28</t>
  </si>
  <si>
    <t>GW_29</t>
  </si>
  <si>
    <t>GW_30</t>
  </si>
  <si>
    <t>GW_31</t>
  </si>
  <si>
    <t>GW_32</t>
  </si>
  <si>
    <t>GW_33</t>
  </si>
  <si>
    <t>GW_34</t>
  </si>
  <si>
    <t>GW_35</t>
  </si>
  <si>
    <t>GW_36</t>
  </si>
  <si>
    <t>GW_37</t>
  </si>
  <si>
    <t>GW_38</t>
  </si>
  <si>
    <t>removeAll</t>
  </si>
  <si>
    <t>removeNone</t>
  </si>
  <si>
    <t>removeBlogs</t>
  </si>
  <si>
    <t>removeOdds</t>
  </si>
  <si>
    <t>All Variables</t>
  </si>
  <si>
    <t>No Text/Betting Data</t>
  </si>
  <si>
    <t>RF</t>
  </si>
  <si>
    <t>GBM_3</t>
  </si>
  <si>
    <t>RF_Fix</t>
  </si>
  <si>
    <t>Random Forests</t>
  </si>
  <si>
    <t>Gradient Boosting Machines</t>
  </si>
  <si>
    <t>SVM</t>
  </si>
  <si>
    <t>GBM_FIX</t>
  </si>
  <si>
    <t>SVM_FIX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</si>
</sst>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removeAll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Sheet1!$B$7:$AL$7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cat>
          <c:val>
            <c:numRef>
              <c:f>Sheet1!$B$8:$AL$8</c:f>
              <c:numCache>
                <c:formatCode>General</c:formatCode>
                <c:ptCount val="37"/>
                <c:pt idx="0">
                  <c:v>55</c:v>
                </c:pt>
                <c:pt idx="1">
                  <c:v>27</c:v>
                </c:pt>
                <c:pt idx="2">
                  <c:v>34</c:v>
                </c:pt>
                <c:pt idx="3">
                  <c:v>69</c:v>
                </c:pt>
                <c:pt idx="4">
                  <c:v>66</c:v>
                </c:pt>
                <c:pt idx="5">
                  <c:v>59</c:v>
                </c:pt>
                <c:pt idx="6">
                  <c:v>87</c:v>
                </c:pt>
                <c:pt idx="7">
                  <c:v>72</c:v>
                </c:pt>
                <c:pt idx="8">
                  <c:v>87</c:v>
                </c:pt>
                <c:pt idx="9">
                  <c:v>68</c:v>
                </c:pt>
                <c:pt idx="10">
                  <c:v>46</c:v>
                </c:pt>
                <c:pt idx="11">
                  <c:v>82</c:v>
                </c:pt>
                <c:pt idx="12">
                  <c:v>8</c:v>
                </c:pt>
                <c:pt idx="13">
                  <c:v>44</c:v>
                </c:pt>
                <c:pt idx="14">
                  <c:v>25</c:v>
                </c:pt>
                <c:pt idx="15">
                  <c:v>29</c:v>
                </c:pt>
                <c:pt idx="16">
                  <c:v>53</c:v>
                </c:pt>
                <c:pt idx="17">
                  <c:v>61</c:v>
                </c:pt>
                <c:pt idx="18">
                  <c:v>46</c:v>
                </c:pt>
                <c:pt idx="19">
                  <c:v>22</c:v>
                </c:pt>
                <c:pt idx="20">
                  <c:v>47</c:v>
                </c:pt>
                <c:pt idx="21">
                  <c:v>21</c:v>
                </c:pt>
                <c:pt idx="22">
                  <c:v>47</c:v>
                </c:pt>
                <c:pt idx="23">
                  <c:v>55</c:v>
                </c:pt>
                <c:pt idx="24">
                  <c:v>97</c:v>
                </c:pt>
                <c:pt idx="25">
                  <c:v>72</c:v>
                </c:pt>
                <c:pt idx="26">
                  <c:v>59</c:v>
                </c:pt>
                <c:pt idx="27">
                  <c:v>35</c:v>
                </c:pt>
                <c:pt idx="28">
                  <c:v>33</c:v>
                </c:pt>
                <c:pt idx="29">
                  <c:v>65</c:v>
                </c:pt>
                <c:pt idx="30">
                  <c:v>51</c:v>
                </c:pt>
                <c:pt idx="31">
                  <c:v>22</c:v>
                </c:pt>
                <c:pt idx="32">
                  <c:v>80</c:v>
                </c:pt>
                <c:pt idx="33">
                  <c:v>46</c:v>
                </c:pt>
                <c:pt idx="34">
                  <c:v>102</c:v>
                </c:pt>
                <c:pt idx="35">
                  <c:v>37</c:v>
                </c:pt>
                <c:pt idx="3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3-4C5A-9DFD-9765C84FAFD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removeNone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Sheet1!$B$7:$AL$7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cat>
          <c:val>
            <c:numRef>
              <c:f>Sheet1!$B$9:$AL$9</c:f>
              <c:numCache>
                <c:formatCode>General</c:formatCode>
                <c:ptCount val="37"/>
                <c:pt idx="0">
                  <c:v>49</c:v>
                </c:pt>
                <c:pt idx="1">
                  <c:v>46</c:v>
                </c:pt>
                <c:pt idx="2">
                  <c:v>48</c:v>
                </c:pt>
                <c:pt idx="3">
                  <c:v>77</c:v>
                </c:pt>
                <c:pt idx="4">
                  <c:v>93</c:v>
                </c:pt>
                <c:pt idx="5">
                  <c:v>85</c:v>
                </c:pt>
                <c:pt idx="6">
                  <c:v>44</c:v>
                </c:pt>
                <c:pt idx="7">
                  <c:v>38</c:v>
                </c:pt>
                <c:pt idx="8">
                  <c:v>59</c:v>
                </c:pt>
                <c:pt idx="9">
                  <c:v>76</c:v>
                </c:pt>
                <c:pt idx="10">
                  <c:v>51</c:v>
                </c:pt>
                <c:pt idx="11">
                  <c:v>51</c:v>
                </c:pt>
                <c:pt idx="12">
                  <c:v>30</c:v>
                </c:pt>
                <c:pt idx="13">
                  <c:v>54</c:v>
                </c:pt>
                <c:pt idx="14">
                  <c:v>71</c:v>
                </c:pt>
                <c:pt idx="15">
                  <c:v>42</c:v>
                </c:pt>
                <c:pt idx="16">
                  <c:v>68</c:v>
                </c:pt>
                <c:pt idx="17">
                  <c:v>62</c:v>
                </c:pt>
                <c:pt idx="18">
                  <c:v>53</c:v>
                </c:pt>
                <c:pt idx="19">
                  <c:v>100</c:v>
                </c:pt>
                <c:pt idx="20">
                  <c:v>68</c:v>
                </c:pt>
                <c:pt idx="21">
                  <c:v>73</c:v>
                </c:pt>
                <c:pt idx="22">
                  <c:v>55</c:v>
                </c:pt>
                <c:pt idx="23">
                  <c:v>61</c:v>
                </c:pt>
                <c:pt idx="24">
                  <c:v>84</c:v>
                </c:pt>
                <c:pt idx="25">
                  <c:v>81</c:v>
                </c:pt>
                <c:pt idx="26">
                  <c:v>69</c:v>
                </c:pt>
                <c:pt idx="27">
                  <c:v>60</c:v>
                </c:pt>
                <c:pt idx="28">
                  <c:v>48</c:v>
                </c:pt>
                <c:pt idx="29">
                  <c:v>79</c:v>
                </c:pt>
                <c:pt idx="30">
                  <c:v>54</c:v>
                </c:pt>
                <c:pt idx="31">
                  <c:v>36</c:v>
                </c:pt>
                <c:pt idx="32">
                  <c:v>30</c:v>
                </c:pt>
                <c:pt idx="33">
                  <c:v>45</c:v>
                </c:pt>
                <c:pt idx="34">
                  <c:v>64</c:v>
                </c:pt>
                <c:pt idx="35">
                  <c:v>79</c:v>
                </c:pt>
                <c:pt idx="3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3-4C5A-9DFD-9765C84FAF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4075704"/>
        <c:axId val="604076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removeBlogs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Sheet1!$B$7:$AL$7</c15:sqref>
                        </c15:formulaRef>
                      </c:ext>
                    </c:extLst>
                    <c:strCache>
                      <c:ptCount val="37"/>
                      <c:pt idx="0">
                        <c:v>GW_2</c:v>
                      </c:pt>
                      <c:pt idx="1">
                        <c:v>GW_3</c:v>
                      </c:pt>
                      <c:pt idx="2">
                        <c:v>GW_4</c:v>
                      </c:pt>
                      <c:pt idx="3">
                        <c:v>GW_5</c:v>
                      </c:pt>
                      <c:pt idx="4">
                        <c:v>GW_6</c:v>
                      </c:pt>
                      <c:pt idx="5">
                        <c:v>GW_7</c:v>
                      </c:pt>
                      <c:pt idx="6">
                        <c:v>GW_8</c:v>
                      </c:pt>
                      <c:pt idx="7">
                        <c:v>GW_9</c:v>
                      </c:pt>
                      <c:pt idx="8">
                        <c:v>GW_10</c:v>
                      </c:pt>
                      <c:pt idx="9">
                        <c:v>GW_11</c:v>
                      </c:pt>
                      <c:pt idx="10">
                        <c:v>GW_12</c:v>
                      </c:pt>
                      <c:pt idx="11">
                        <c:v>GW_13</c:v>
                      </c:pt>
                      <c:pt idx="12">
                        <c:v>GW_14</c:v>
                      </c:pt>
                      <c:pt idx="13">
                        <c:v>GW_15</c:v>
                      </c:pt>
                      <c:pt idx="14">
                        <c:v>GW_16</c:v>
                      </c:pt>
                      <c:pt idx="15">
                        <c:v>GW_17</c:v>
                      </c:pt>
                      <c:pt idx="16">
                        <c:v>GW_18</c:v>
                      </c:pt>
                      <c:pt idx="17">
                        <c:v>GW_19</c:v>
                      </c:pt>
                      <c:pt idx="18">
                        <c:v>GW_20</c:v>
                      </c:pt>
                      <c:pt idx="19">
                        <c:v>GW_21</c:v>
                      </c:pt>
                      <c:pt idx="20">
                        <c:v>GW_22</c:v>
                      </c:pt>
                      <c:pt idx="21">
                        <c:v>GW_23</c:v>
                      </c:pt>
                      <c:pt idx="22">
                        <c:v>GW_24</c:v>
                      </c:pt>
                      <c:pt idx="23">
                        <c:v>GW_25</c:v>
                      </c:pt>
                      <c:pt idx="24">
                        <c:v>GW_26</c:v>
                      </c:pt>
                      <c:pt idx="25">
                        <c:v>GW_27</c:v>
                      </c:pt>
                      <c:pt idx="26">
                        <c:v>GW_28</c:v>
                      </c:pt>
                      <c:pt idx="27">
                        <c:v>GW_29</c:v>
                      </c:pt>
                      <c:pt idx="28">
                        <c:v>GW_30</c:v>
                      </c:pt>
                      <c:pt idx="29">
                        <c:v>GW_31</c:v>
                      </c:pt>
                      <c:pt idx="30">
                        <c:v>GW_32</c:v>
                      </c:pt>
                      <c:pt idx="31">
                        <c:v>GW_33</c:v>
                      </c:pt>
                      <c:pt idx="32">
                        <c:v>GW_34</c:v>
                      </c:pt>
                      <c:pt idx="33">
                        <c:v>GW_35</c:v>
                      </c:pt>
                      <c:pt idx="34">
                        <c:v>GW_36</c:v>
                      </c:pt>
                      <c:pt idx="35">
                        <c:v>GW_37</c:v>
                      </c:pt>
                      <c:pt idx="36">
                        <c:v>GW_38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Sheet1!$B$10:$AL$10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</c:v>
                      </c:pt>
                      <c:pt idx="1">
                        <c:v>64</c:v>
                      </c:pt>
                      <c:pt idx="2">
                        <c:v>28</c:v>
                      </c:pt>
                      <c:pt idx="3">
                        <c:v>61</c:v>
                      </c:pt>
                      <c:pt idx="4">
                        <c:v>41</c:v>
                      </c:pt>
                      <c:pt idx="5">
                        <c:v>60</c:v>
                      </c:pt>
                      <c:pt idx="6">
                        <c:v>72</c:v>
                      </c:pt>
                      <c:pt idx="7">
                        <c:v>75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65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18</c:v>
                      </c:pt>
                      <c:pt idx="14">
                        <c:v>68</c:v>
                      </c:pt>
                      <c:pt idx="15">
                        <c:v>89</c:v>
                      </c:pt>
                      <c:pt idx="16">
                        <c:v>63</c:v>
                      </c:pt>
                      <c:pt idx="17">
                        <c:v>77</c:v>
                      </c:pt>
                      <c:pt idx="18">
                        <c:v>53</c:v>
                      </c:pt>
                      <c:pt idx="19">
                        <c:v>69</c:v>
                      </c:pt>
                      <c:pt idx="20">
                        <c:v>34</c:v>
                      </c:pt>
                      <c:pt idx="21">
                        <c:v>73</c:v>
                      </c:pt>
                      <c:pt idx="22">
                        <c:v>57</c:v>
                      </c:pt>
                      <c:pt idx="23">
                        <c:v>58</c:v>
                      </c:pt>
                      <c:pt idx="24">
                        <c:v>79</c:v>
                      </c:pt>
                      <c:pt idx="25">
                        <c:v>59</c:v>
                      </c:pt>
                      <c:pt idx="26">
                        <c:v>69</c:v>
                      </c:pt>
                      <c:pt idx="27">
                        <c:v>39</c:v>
                      </c:pt>
                      <c:pt idx="28">
                        <c:v>48</c:v>
                      </c:pt>
                      <c:pt idx="29">
                        <c:v>28</c:v>
                      </c:pt>
                      <c:pt idx="30">
                        <c:v>38</c:v>
                      </c:pt>
                      <c:pt idx="31">
                        <c:v>46</c:v>
                      </c:pt>
                      <c:pt idx="32">
                        <c:v>84</c:v>
                      </c:pt>
                      <c:pt idx="33">
                        <c:v>80</c:v>
                      </c:pt>
                      <c:pt idx="34">
                        <c:v>63</c:v>
                      </c:pt>
                      <c:pt idx="35">
                        <c:v>41</c:v>
                      </c:pt>
                      <c:pt idx="36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83-4C5A-9DFD-9765C84FAF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removeOdds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Sheet1!$B$7:$AL$7</c15:sqref>
                        </c15:formulaRef>
                      </c:ext>
                    </c:extLst>
                    <c:strCache>
                      <c:ptCount val="37"/>
                      <c:pt idx="0">
                        <c:v>GW_2</c:v>
                      </c:pt>
                      <c:pt idx="1">
                        <c:v>GW_3</c:v>
                      </c:pt>
                      <c:pt idx="2">
                        <c:v>GW_4</c:v>
                      </c:pt>
                      <c:pt idx="3">
                        <c:v>GW_5</c:v>
                      </c:pt>
                      <c:pt idx="4">
                        <c:v>GW_6</c:v>
                      </c:pt>
                      <c:pt idx="5">
                        <c:v>GW_7</c:v>
                      </c:pt>
                      <c:pt idx="6">
                        <c:v>GW_8</c:v>
                      </c:pt>
                      <c:pt idx="7">
                        <c:v>GW_9</c:v>
                      </c:pt>
                      <c:pt idx="8">
                        <c:v>GW_10</c:v>
                      </c:pt>
                      <c:pt idx="9">
                        <c:v>GW_11</c:v>
                      </c:pt>
                      <c:pt idx="10">
                        <c:v>GW_12</c:v>
                      </c:pt>
                      <c:pt idx="11">
                        <c:v>GW_13</c:v>
                      </c:pt>
                      <c:pt idx="12">
                        <c:v>GW_14</c:v>
                      </c:pt>
                      <c:pt idx="13">
                        <c:v>GW_15</c:v>
                      </c:pt>
                      <c:pt idx="14">
                        <c:v>GW_16</c:v>
                      </c:pt>
                      <c:pt idx="15">
                        <c:v>GW_17</c:v>
                      </c:pt>
                      <c:pt idx="16">
                        <c:v>GW_18</c:v>
                      </c:pt>
                      <c:pt idx="17">
                        <c:v>GW_19</c:v>
                      </c:pt>
                      <c:pt idx="18">
                        <c:v>GW_20</c:v>
                      </c:pt>
                      <c:pt idx="19">
                        <c:v>GW_21</c:v>
                      </c:pt>
                      <c:pt idx="20">
                        <c:v>GW_22</c:v>
                      </c:pt>
                      <c:pt idx="21">
                        <c:v>GW_23</c:v>
                      </c:pt>
                      <c:pt idx="22">
                        <c:v>GW_24</c:v>
                      </c:pt>
                      <c:pt idx="23">
                        <c:v>GW_25</c:v>
                      </c:pt>
                      <c:pt idx="24">
                        <c:v>GW_26</c:v>
                      </c:pt>
                      <c:pt idx="25">
                        <c:v>GW_27</c:v>
                      </c:pt>
                      <c:pt idx="26">
                        <c:v>GW_28</c:v>
                      </c:pt>
                      <c:pt idx="27">
                        <c:v>GW_29</c:v>
                      </c:pt>
                      <c:pt idx="28">
                        <c:v>GW_30</c:v>
                      </c:pt>
                      <c:pt idx="29">
                        <c:v>GW_31</c:v>
                      </c:pt>
                      <c:pt idx="30">
                        <c:v>GW_32</c:v>
                      </c:pt>
                      <c:pt idx="31">
                        <c:v>GW_33</c:v>
                      </c:pt>
                      <c:pt idx="32">
                        <c:v>GW_34</c:v>
                      </c:pt>
                      <c:pt idx="33">
                        <c:v>GW_35</c:v>
                      </c:pt>
                      <c:pt idx="34">
                        <c:v>GW_36</c:v>
                      </c:pt>
                      <c:pt idx="35">
                        <c:v>GW_37</c:v>
                      </c:pt>
                      <c:pt idx="36">
                        <c:v>GW_38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Sheet1!$B$11:$AL$11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34</c:v>
                      </c:pt>
                      <c:pt idx="1">
                        <c:v>52</c:v>
                      </c:pt>
                      <c:pt idx="2">
                        <c:v>85</c:v>
                      </c:pt>
                      <c:pt idx="3">
                        <c:v>42</c:v>
                      </c:pt>
                      <c:pt idx="4">
                        <c:v>37</c:v>
                      </c:pt>
                      <c:pt idx="5">
                        <c:v>95</c:v>
                      </c:pt>
                      <c:pt idx="6">
                        <c:v>67</c:v>
                      </c:pt>
                      <c:pt idx="7">
                        <c:v>94</c:v>
                      </c:pt>
                      <c:pt idx="8">
                        <c:v>39</c:v>
                      </c:pt>
                      <c:pt idx="9">
                        <c:v>23</c:v>
                      </c:pt>
                      <c:pt idx="10">
                        <c:v>80</c:v>
                      </c:pt>
                      <c:pt idx="11">
                        <c:v>58</c:v>
                      </c:pt>
                      <c:pt idx="12">
                        <c:v>82</c:v>
                      </c:pt>
                      <c:pt idx="13">
                        <c:v>60</c:v>
                      </c:pt>
                      <c:pt idx="14">
                        <c:v>69</c:v>
                      </c:pt>
                      <c:pt idx="15">
                        <c:v>45</c:v>
                      </c:pt>
                      <c:pt idx="16">
                        <c:v>83</c:v>
                      </c:pt>
                      <c:pt idx="17">
                        <c:v>89</c:v>
                      </c:pt>
                      <c:pt idx="18">
                        <c:v>68</c:v>
                      </c:pt>
                      <c:pt idx="19">
                        <c:v>54</c:v>
                      </c:pt>
                      <c:pt idx="20">
                        <c:v>61</c:v>
                      </c:pt>
                      <c:pt idx="21">
                        <c:v>59</c:v>
                      </c:pt>
                      <c:pt idx="22">
                        <c:v>40</c:v>
                      </c:pt>
                      <c:pt idx="23">
                        <c:v>36</c:v>
                      </c:pt>
                      <c:pt idx="24">
                        <c:v>69</c:v>
                      </c:pt>
                      <c:pt idx="25">
                        <c:v>63</c:v>
                      </c:pt>
                      <c:pt idx="26">
                        <c:v>84</c:v>
                      </c:pt>
                      <c:pt idx="27">
                        <c:v>53</c:v>
                      </c:pt>
                      <c:pt idx="28">
                        <c:v>26</c:v>
                      </c:pt>
                      <c:pt idx="29">
                        <c:v>37</c:v>
                      </c:pt>
                      <c:pt idx="30">
                        <c:v>65</c:v>
                      </c:pt>
                      <c:pt idx="31">
                        <c:v>79</c:v>
                      </c:pt>
                      <c:pt idx="32">
                        <c:v>30</c:v>
                      </c:pt>
                      <c:pt idx="33">
                        <c:v>37</c:v>
                      </c:pt>
                      <c:pt idx="34">
                        <c:v>89</c:v>
                      </c:pt>
                      <c:pt idx="35">
                        <c:v>39</c:v>
                      </c:pt>
                      <c:pt idx="36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83-4C5A-9DFD-9765C84FAFD1}"/>
                  </c:ext>
                </c:extLst>
              </c15:ser>
            </c15:filteredLineSeries>
          </c:ext>
        </c:extLst>
      </c:lineChart>
      <c:catAx>
        <c:axId val="604075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6344"/>
        <c:crosses val="autoZero"/>
        <c:auto val="1"/>
        <c:lblAlgn val="ctr"/>
        <c:lblOffset val="100"/>
        <c:noMultiLvlLbl val="0"/>
      </c:catAx>
      <c:valAx>
        <c:axId val="6040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achieved per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No Text/Betting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74-4BFB-B2F2-ADEE9F8493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Sheet2!$G$2:$G$38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xVal>
          <c:yVal>
            <c:numRef>
              <c:f>Sheet2!$H$2:$H$38</c:f>
              <c:numCache>
                <c:formatCode>General</c:formatCode>
                <c:ptCount val="37"/>
                <c:pt idx="0">
                  <c:v>55</c:v>
                </c:pt>
                <c:pt idx="1">
                  <c:v>82</c:v>
                </c:pt>
                <c:pt idx="2">
                  <c:v>116</c:v>
                </c:pt>
                <c:pt idx="3">
                  <c:v>185</c:v>
                </c:pt>
                <c:pt idx="4">
                  <c:v>251</c:v>
                </c:pt>
                <c:pt idx="5">
                  <c:v>310</c:v>
                </c:pt>
                <c:pt idx="6">
                  <c:v>397</c:v>
                </c:pt>
                <c:pt idx="7">
                  <c:v>469</c:v>
                </c:pt>
                <c:pt idx="8">
                  <c:v>556</c:v>
                </c:pt>
                <c:pt idx="9">
                  <c:v>624</c:v>
                </c:pt>
                <c:pt idx="10">
                  <c:v>670</c:v>
                </c:pt>
                <c:pt idx="11">
                  <c:v>752</c:v>
                </c:pt>
                <c:pt idx="12">
                  <c:v>760</c:v>
                </c:pt>
                <c:pt idx="13">
                  <c:v>804</c:v>
                </c:pt>
                <c:pt idx="14">
                  <c:v>829</c:v>
                </c:pt>
                <c:pt idx="15">
                  <c:v>858</c:v>
                </c:pt>
                <c:pt idx="16">
                  <c:v>911</c:v>
                </c:pt>
                <c:pt idx="17">
                  <c:v>972</c:v>
                </c:pt>
                <c:pt idx="18">
                  <c:v>1018</c:v>
                </c:pt>
                <c:pt idx="19">
                  <c:v>1040</c:v>
                </c:pt>
                <c:pt idx="20">
                  <c:v>1087</c:v>
                </c:pt>
                <c:pt idx="21">
                  <c:v>1108</c:v>
                </c:pt>
                <c:pt idx="22">
                  <c:v>1155</c:v>
                </c:pt>
                <c:pt idx="23">
                  <c:v>1210</c:v>
                </c:pt>
                <c:pt idx="24">
                  <c:v>1307</c:v>
                </c:pt>
                <c:pt idx="25">
                  <c:v>1379</c:v>
                </c:pt>
                <c:pt idx="26">
                  <c:v>1438</c:v>
                </c:pt>
                <c:pt idx="27">
                  <c:v>1473</c:v>
                </c:pt>
                <c:pt idx="28">
                  <c:v>1506</c:v>
                </c:pt>
                <c:pt idx="29">
                  <c:v>1571</c:v>
                </c:pt>
                <c:pt idx="30">
                  <c:v>1622</c:v>
                </c:pt>
                <c:pt idx="31">
                  <c:v>1644</c:v>
                </c:pt>
                <c:pt idx="32">
                  <c:v>1724</c:v>
                </c:pt>
                <c:pt idx="33">
                  <c:v>1770</c:v>
                </c:pt>
                <c:pt idx="34">
                  <c:v>1872</c:v>
                </c:pt>
                <c:pt idx="35">
                  <c:v>1909</c:v>
                </c:pt>
                <c:pt idx="36">
                  <c:v>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4-4BFB-B2F2-ADEE9F849353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All Variables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74-4BFB-B2F2-ADEE9F8493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Sheet2!$G$2:$G$38</c:f>
              <c:strCache>
                <c:ptCount val="37"/>
                <c:pt idx="0">
                  <c:v>GW_2</c:v>
                </c:pt>
                <c:pt idx="1">
                  <c:v>GW_3</c:v>
                </c:pt>
                <c:pt idx="2">
                  <c:v>GW_4</c:v>
                </c:pt>
                <c:pt idx="3">
                  <c:v>GW_5</c:v>
                </c:pt>
                <c:pt idx="4">
                  <c:v>GW_6</c:v>
                </c:pt>
                <c:pt idx="5">
                  <c:v>GW_7</c:v>
                </c:pt>
                <c:pt idx="6">
                  <c:v>GW_8</c:v>
                </c:pt>
                <c:pt idx="7">
                  <c:v>GW_9</c:v>
                </c:pt>
                <c:pt idx="8">
                  <c:v>GW_10</c:v>
                </c:pt>
                <c:pt idx="9">
                  <c:v>GW_11</c:v>
                </c:pt>
                <c:pt idx="10">
                  <c:v>GW_12</c:v>
                </c:pt>
                <c:pt idx="11">
                  <c:v>GW_13</c:v>
                </c:pt>
                <c:pt idx="12">
                  <c:v>GW_14</c:v>
                </c:pt>
                <c:pt idx="13">
                  <c:v>GW_15</c:v>
                </c:pt>
                <c:pt idx="14">
                  <c:v>GW_16</c:v>
                </c:pt>
                <c:pt idx="15">
                  <c:v>GW_17</c:v>
                </c:pt>
                <c:pt idx="16">
                  <c:v>GW_18</c:v>
                </c:pt>
                <c:pt idx="17">
                  <c:v>GW_19</c:v>
                </c:pt>
                <c:pt idx="18">
                  <c:v>GW_20</c:v>
                </c:pt>
                <c:pt idx="19">
                  <c:v>GW_21</c:v>
                </c:pt>
                <c:pt idx="20">
                  <c:v>GW_22</c:v>
                </c:pt>
                <c:pt idx="21">
                  <c:v>GW_23</c:v>
                </c:pt>
                <c:pt idx="22">
                  <c:v>GW_24</c:v>
                </c:pt>
                <c:pt idx="23">
                  <c:v>GW_25</c:v>
                </c:pt>
                <c:pt idx="24">
                  <c:v>GW_26</c:v>
                </c:pt>
                <c:pt idx="25">
                  <c:v>GW_27</c:v>
                </c:pt>
                <c:pt idx="26">
                  <c:v>GW_28</c:v>
                </c:pt>
                <c:pt idx="27">
                  <c:v>GW_29</c:v>
                </c:pt>
                <c:pt idx="28">
                  <c:v>GW_30</c:v>
                </c:pt>
                <c:pt idx="29">
                  <c:v>GW_31</c:v>
                </c:pt>
                <c:pt idx="30">
                  <c:v>GW_32</c:v>
                </c:pt>
                <c:pt idx="31">
                  <c:v>GW_33</c:v>
                </c:pt>
                <c:pt idx="32">
                  <c:v>GW_34</c:v>
                </c:pt>
                <c:pt idx="33">
                  <c:v>GW_35</c:v>
                </c:pt>
                <c:pt idx="34">
                  <c:v>GW_36</c:v>
                </c:pt>
                <c:pt idx="35">
                  <c:v>GW_37</c:v>
                </c:pt>
                <c:pt idx="36">
                  <c:v>GW_38</c:v>
                </c:pt>
              </c:strCache>
            </c:strRef>
          </c:xVal>
          <c:yVal>
            <c:numRef>
              <c:f>Sheet2!$I$2:$I$38</c:f>
              <c:numCache>
                <c:formatCode>General</c:formatCode>
                <c:ptCount val="37"/>
                <c:pt idx="0">
                  <c:v>49</c:v>
                </c:pt>
                <c:pt idx="1">
                  <c:v>95</c:v>
                </c:pt>
                <c:pt idx="2">
                  <c:v>143</c:v>
                </c:pt>
                <c:pt idx="3">
                  <c:v>220</c:v>
                </c:pt>
                <c:pt idx="4">
                  <c:v>313</c:v>
                </c:pt>
                <c:pt idx="5">
                  <c:v>398</c:v>
                </c:pt>
                <c:pt idx="6">
                  <c:v>442</c:v>
                </c:pt>
                <c:pt idx="7">
                  <c:v>480</c:v>
                </c:pt>
                <c:pt idx="8">
                  <c:v>539</c:v>
                </c:pt>
                <c:pt idx="9">
                  <c:v>615</c:v>
                </c:pt>
                <c:pt idx="10">
                  <c:v>666</c:v>
                </c:pt>
                <c:pt idx="11">
                  <c:v>717</c:v>
                </c:pt>
                <c:pt idx="12">
                  <c:v>747</c:v>
                </c:pt>
                <c:pt idx="13">
                  <c:v>801</c:v>
                </c:pt>
                <c:pt idx="14">
                  <c:v>872</c:v>
                </c:pt>
                <c:pt idx="15">
                  <c:v>914</c:v>
                </c:pt>
                <c:pt idx="16">
                  <c:v>982</c:v>
                </c:pt>
                <c:pt idx="17">
                  <c:v>1044</c:v>
                </c:pt>
                <c:pt idx="18">
                  <c:v>1097</c:v>
                </c:pt>
                <c:pt idx="19">
                  <c:v>1197</c:v>
                </c:pt>
                <c:pt idx="20">
                  <c:v>1265</c:v>
                </c:pt>
                <c:pt idx="21">
                  <c:v>1338</c:v>
                </c:pt>
                <c:pt idx="22">
                  <c:v>1393</c:v>
                </c:pt>
                <c:pt idx="23">
                  <c:v>1454</c:v>
                </c:pt>
                <c:pt idx="24">
                  <c:v>1538</c:v>
                </c:pt>
                <c:pt idx="25">
                  <c:v>1619</c:v>
                </c:pt>
                <c:pt idx="26">
                  <c:v>1688</c:v>
                </c:pt>
                <c:pt idx="27">
                  <c:v>1748</c:v>
                </c:pt>
                <c:pt idx="28">
                  <c:v>1796</c:v>
                </c:pt>
                <c:pt idx="29">
                  <c:v>1875</c:v>
                </c:pt>
                <c:pt idx="30">
                  <c:v>1929</c:v>
                </c:pt>
                <c:pt idx="31">
                  <c:v>1965</c:v>
                </c:pt>
                <c:pt idx="32">
                  <c:v>1995</c:v>
                </c:pt>
                <c:pt idx="33">
                  <c:v>2040</c:v>
                </c:pt>
                <c:pt idx="34">
                  <c:v>2104</c:v>
                </c:pt>
                <c:pt idx="35">
                  <c:v>2183</c:v>
                </c:pt>
                <c:pt idx="36">
                  <c:v>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4-4BFB-B2F2-ADEE9F84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6600"/>
        <c:axId val="634716280"/>
      </c:scatterChart>
      <c:valAx>
        <c:axId val="6347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Gameweek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6280"/>
        <c:crosses val="autoZero"/>
        <c:crossBetween val="midCat"/>
      </c:valAx>
      <c:valAx>
        <c:axId val="634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Random Forests vs GBMs vs SVMs performance in 2018/19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gbm_rf!$G$1</c:f>
              <c:strCache>
                <c:ptCount val="1"/>
                <c:pt idx="0">
                  <c:v>Random Forests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6"/>
              <c:layout>
                <c:manualLayout>
                  <c:x val="-1.1013124665897929E-16"/>
                  <c:y val="-1.8242958864282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67-4F24-864D-9455E94D6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gbm_rf!$G$2:$G$38</c:f>
              <c:numCache>
                <c:formatCode>General</c:formatCode>
                <c:ptCount val="37"/>
                <c:pt idx="0">
                  <c:v>50</c:v>
                </c:pt>
                <c:pt idx="1">
                  <c:v>112</c:v>
                </c:pt>
                <c:pt idx="2">
                  <c:v>154</c:v>
                </c:pt>
                <c:pt idx="3">
                  <c:v>203</c:v>
                </c:pt>
                <c:pt idx="4">
                  <c:v>270</c:v>
                </c:pt>
                <c:pt idx="5">
                  <c:v>333</c:v>
                </c:pt>
                <c:pt idx="6">
                  <c:v>396</c:v>
                </c:pt>
                <c:pt idx="7">
                  <c:v>443</c:v>
                </c:pt>
                <c:pt idx="8">
                  <c:v>503</c:v>
                </c:pt>
                <c:pt idx="9">
                  <c:v>557</c:v>
                </c:pt>
                <c:pt idx="10">
                  <c:v>615</c:v>
                </c:pt>
                <c:pt idx="11">
                  <c:v>694</c:v>
                </c:pt>
                <c:pt idx="12">
                  <c:v>754</c:v>
                </c:pt>
                <c:pt idx="13">
                  <c:v>803</c:v>
                </c:pt>
                <c:pt idx="14">
                  <c:v>881</c:v>
                </c:pt>
                <c:pt idx="15">
                  <c:v>942</c:v>
                </c:pt>
                <c:pt idx="16">
                  <c:v>1017</c:v>
                </c:pt>
                <c:pt idx="17">
                  <c:v>1089</c:v>
                </c:pt>
                <c:pt idx="18">
                  <c:v>1143</c:v>
                </c:pt>
                <c:pt idx="19">
                  <c:v>1198</c:v>
                </c:pt>
                <c:pt idx="20">
                  <c:v>1264</c:v>
                </c:pt>
                <c:pt idx="21">
                  <c:v>1331</c:v>
                </c:pt>
                <c:pt idx="22">
                  <c:v>1393</c:v>
                </c:pt>
                <c:pt idx="23">
                  <c:v>1466</c:v>
                </c:pt>
                <c:pt idx="24">
                  <c:v>1540</c:v>
                </c:pt>
                <c:pt idx="25">
                  <c:v>1608</c:v>
                </c:pt>
                <c:pt idx="26">
                  <c:v>1680</c:v>
                </c:pt>
                <c:pt idx="27">
                  <c:v>1726</c:v>
                </c:pt>
                <c:pt idx="28">
                  <c:v>1772</c:v>
                </c:pt>
                <c:pt idx="29">
                  <c:v>1817</c:v>
                </c:pt>
                <c:pt idx="30">
                  <c:v>1862</c:v>
                </c:pt>
                <c:pt idx="31">
                  <c:v>1894</c:v>
                </c:pt>
                <c:pt idx="32">
                  <c:v>1981</c:v>
                </c:pt>
                <c:pt idx="33">
                  <c:v>2027</c:v>
                </c:pt>
                <c:pt idx="34">
                  <c:v>2098</c:v>
                </c:pt>
                <c:pt idx="35">
                  <c:v>2162</c:v>
                </c:pt>
                <c:pt idx="36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7-4F24-864D-9455E94D629E}"/>
            </c:ext>
          </c:extLst>
        </c:ser>
        <c:ser>
          <c:idx val="1"/>
          <c:order val="1"/>
          <c:tx>
            <c:strRef>
              <c:f>gbm_rf!$H$1</c:f>
              <c:strCache>
                <c:ptCount val="1"/>
                <c:pt idx="0">
                  <c:v>Gradient Boosting Machines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67-4F24-864D-9455E94D6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gbm_rf!$H$2:$H$38</c:f>
              <c:numCache>
                <c:formatCode>General</c:formatCode>
                <c:ptCount val="37"/>
                <c:pt idx="0">
                  <c:v>59</c:v>
                </c:pt>
                <c:pt idx="1">
                  <c:v>121</c:v>
                </c:pt>
                <c:pt idx="2">
                  <c:v>183</c:v>
                </c:pt>
                <c:pt idx="3">
                  <c:v>237</c:v>
                </c:pt>
                <c:pt idx="4">
                  <c:v>308</c:v>
                </c:pt>
                <c:pt idx="5">
                  <c:v>392</c:v>
                </c:pt>
                <c:pt idx="6">
                  <c:v>467</c:v>
                </c:pt>
                <c:pt idx="7">
                  <c:v>539</c:v>
                </c:pt>
                <c:pt idx="8">
                  <c:v>590</c:v>
                </c:pt>
                <c:pt idx="9">
                  <c:v>644</c:v>
                </c:pt>
                <c:pt idx="10">
                  <c:v>707</c:v>
                </c:pt>
                <c:pt idx="11">
                  <c:v>779</c:v>
                </c:pt>
                <c:pt idx="12">
                  <c:v>853</c:v>
                </c:pt>
                <c:pt idx="13">
                  <c:v>903</c:v>
                </c:pt>
                <c:pt idx="14">
                  <c:v>975</c:v>
                </c:pt>
                <c:pt idx="15">
                  <c:v>1040</c:v>
                </c:pt>
                <c:pt idx="16">
                  <c:v>1121</c:v>
                </c:pt>
                <c:pt idx="17">
                  <c:v>1190</c:v>
                </c:pt>
                <c:pt idx="18">
                  <c:v>1255</c:v>
                </c:pt>
                <c:pt idx="19">
                  <c:v>1299</c:v>
                </c:pt>
                <c:pt idx="20">
                  <c:v>1361</c:v>
                </c:pt>
                <c:pt idx="21">
                  <c:v>1423</c:v>
                </c:pt>
                <c:pt idx="22">
                  <c:v>1488</c:v>
                </c:pt>
                <c:pt idx="23">
                  <c:v>1554</c:v>
                </c:pt>
                <c:pt idx="24">
                  <c:v>1632</c:v>
                </c:pt>
                <c:pt idx="25">
                  <c:v>1706</c:v>
                </c:pt>
                <c:pt idx="26">
                  <c:v>1784</c:v>
                </c:pt>
                <c:pt idx="27">
                  <c:v>1838</c:v>
                </c:pt>
                <c:pt idx="28">
                  <c:v>1896</c:v>
                </c:pt>
                <c:pt idx="29">
                  <c:v>1943</c:v>
                </c:pt>
                <c:pt idx="30">
                  <c:v>2003</c:v>
                </c:pt>
                <c:pt idx="31">
                  <c:v>2051</c:v>
                </c:pt>
                <c:pt idx="32">
                  <c:v>2137</c:v>
                </c:pt>
                <c:pt idx="33">
                  <c:v>2190</c:v>
                </c:pt>
                <c:pt idx="34">
                  <c:v>2254</c:v>
                </c:pt>
                <c:pt idx="35">
                  <c:v>2328</c:v>
                </c:pt>
                <c:pt idx="36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7-4F24-864D-9455E94D629E}"/>
            </c:ext>
          </c:extLst>
        </c:ser>
        <c:ser>
          <c:idx val="2"/>
          <c:order val="2"/>
          <c:tx>
            <c:strRef>
              <c:f>gbm_rf!$I$1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67-4F24-864D-9455E94D6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gbm_rf!$I$2:$I$38</c:f>
              <c:numCache>
                <c:formatCode>General</c:formatCode>
                <c:ptCount val="37"/>
                <c:pt idx="0">
                  <c:v>54</c:v>
                </c:pt>
                <c:pt idx="1">
                  <c:v>108</c:v>
                </c:pt>
                <c:pt idx="2">
                  <c:v>153</c:v>
                </c:pt>
                <c:pt idx="3">
                  <c:v>245</c:v>
                </c:pt>
                <c:pt idx="4">
                  <c:v>316</c:v>
                </c:pt>
                <c:pt idx="5">
                  <c:v>392</c:v>
                </c:pt>
                <c:pt idx="6">
                  <c:v>435</c:v>
                </c:pt>
                <c:pt idx="7">
                  <c:v>504</c:v>
                </c:pt>
                <c:pt idx="8">
                  <c:v>574</c:v>
                </c:pt>
                <c:pt idx="9">
                  <c:v>632</c:v>
                </c:pt>
                <c:pt idx="10">
                  <c:v>698</c:v>
                </c:pt>
                <c:pt idx="11">
                  <c:v>774</c:v>
                </c:pt>
                <c:pt idx="12">
                  <c:v>828</c:v>
                </c:pt>
                <c:pt idx="13">
                  <c:v>876</c:v>
                </c:pt>
                <c:pt idx="14">
                  <c:v>968</c:v>
                </c:pt>
                <c:pt idx="15">
                  <c:v>1024</c:v>
                </c:pt>
                <c:pt idx="16">
                  <c:v>1102</c:v>
                </c:pt>
                <c:pt idx="17">
                  <c:v>1172</c:v>
                </c:pt>
                <c:pt idx="18">
                  <c:v>1236</c:v>
                </c:pt>
                <c:pt idx="19">
                  <c:v>1286</c:v>
                </c:pt>
                <c:pt idx="20">
                  <c:v>1330</c:v>
                </c:pt>
                <c:pt idx="21">
                  <c:v>1374</c:v>
                </c:pt>
                <c:pt idx="22">
                  <c:v>1414</c:v>
                </c:pt>
                <c:pt idx="23">
                  <c:v>1449</c:v>
                </c:pt>
                <c:pt idx="24">
                  <c:v>1521</c:v>
                </c:pt>
                <c:pt idx="25">
                  <c:v>1582</c:v>
                </c:pt>
                <c:pt idx="26">
                  <c:v>1638</c:v>
                </c:pt>
                <c:pt idx="27">
                  <c:v>1671</c:v>
                </c:pt>
                <c:pt idx="28">
                  <c:v>1739</c:v>
                </c:pt>
                <c:pt idx="29">
                  <c:v>1801</c:v>
                </c:pt>
                <c:pt idx="30">
                  <c:v>1860</c:v>
                </c:pt>
                <c:pt idx="31">
                  <c:v>1891</c:v>
                </c:pt>
                <c:pt idx="32">
                  <c:v>1946</c:v>
                </c:pt>
                <c:pt idx="33">
                  <c:v>2011</c:v>
                </c:pt>
                <c:pt idx="34">
                  <c:v>2080</c:v>
                </c:pt>
                <c:pt idx="35">
                  <c:v>2118</c:v>
                </c:pt>
                <c:pt idx="36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7-4F24-864D-9455E94D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168"/>
        <c:axId val="518443768"/>
      </c:lineChart>
      <c:catAx>
        <c:axId val="51844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3768"/>
        <c:crosses val="autoZero"/>
        <c:auto val="1"/>
        <c:lblAlgn val="ctr"/>
        <c:lblOffset val="100"/>
        <c:noMultiLvlLbl val="0"/>
      </c:catAx>
      <c:valAx>
        <c:axId val="5184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144780</xdr:rowOff>
    </xdr:from>
    <xdr:to>
      <xdr:col>13</xdr:col>
      <xdr:colOff>167640</xdr:colOff>
      <xdr:row>48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982D9-C844-4DC5-A6F1-8074C2340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5</xdr:row>
      <xdr:rowOff>125730</xdr:rowOff>
    </xdr:from>
    <xdr:to>
      <xdr:col>20</xdr:col>
      <xdr:colOff>114300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FA5BF-2B48-4648-B1A6-2CF9B7F9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</xdr:row>
      <xdr:rowOff>161925</xdr:rowOff>
    </xdr:from>
    <xdr:to>
      <xdr:col>31</xdr:col>
      <xdr:colOff>447675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0E53BE-99BC-4705-BC20-38ECD083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066E-B28A-4DFB-AA2B-1336CB6CAE2E}">
  <dimension ref="A1:AL14"/>
  <sheetViews>
    <sheetView topLeftCell="A7" workbookViewId="0">
      <selection activeCell="A9" sqref="A9"/>
    </sheetView>
  </sheetViews>
  <sheetFormatPr defaultRowHeight="14.4" x14ac:dyDescent="0.3"/>
  <cols>
    <col min="1" max="1" width="11.6640625" bestFit="1" customWidth="1"/>
  </cols>
  <sheetData>
    <row r="1" spans="1:38" x14ac:dyDescent="0.3">
      <c r="C1" t="s">
        <v>4</v>
      </c>
    </row>
    <row r="2" spans="1:38" x14ac:dyDescent="0.3">
      <c r="B2" t="s">
        <v>0</v>
      </c>
      <c r="C2">
        <v>2148.67</v>
      </c>
    </row>
    <row r="3" spans="1:38" x14ac:dyDescent="0.3">
      <c r="B3" t="s">
        <v>1</v>
      </c>
      <c r="C3">
        <v>2175.67</v>
      </c>
    </row>
    <row r="4" spans="1:38" x14ac:dyDescent="0.3">
      <c r="B4" t="s">
        <v>2</v>
      </c>
      <c r="C4">
        <v>2127.67</v>
      </c>
    </row>
    <row r="5" spans="1:38" x14ac:dyDescent="0.3">
      <c r="B5" t="s">
        <v>3</v>
      </c>
      <c r="C5">
        <v>2234.67</v>
      </c>
    </row>
    <row r="7" spans="1:38" x14ac:dyDescent="0.3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  <c r="S7" t="s">
        <v>22</v>
      </c>
      <c r="T7" t="s">
        <v>23</v>
      </c>
      <c r="U7" t="s">
        <v>24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A7" t="s">
        <v>30</v>
      </c>
      <c r="AB7" t="s">
        <v>31</v>
      </c>
      <c r="AC7" t="s">
        <v>32</v>
      </c>
      <c r="AD7" t="s">
        <v>33</v>
      </c>
      <c r="AE7" t="s">
        <v>34</v>
      </c>
      <c r="AF7" t="s">
        <v>35</v>
      </c>
      <c r="AG7" t="s">
        <v>36</v>
      </c>
      <c r="AH7" t="s">
        <v>37</v>
      </c>
      <c r="AI7" t="s">
        <v>38</v>
      </c>
      <c r="AJ7" t="s">
        <v>39</v>
      </c>
      <c r="AK7" t="s">
        <v>40</v>
      </c>
      <c r="AL7" t="s">
        <v>41</v>
      </c>
    </row>
    <row r="8" spans="1:38" x14ac:dyDescent="0.3">
      <c r="A8" t="s">
        <v>42</v>
      </c>
      <c r="B8">
        <v>55</v>
      </c>
      <c r="C8">
        <v>27</v>
      </c>
      <c r="D8">
        <v>34</v>
      </c>
      <c r="E8">
        <v>69</v>
      </c>
      <c r="F8">
        <v>66</v>
      </c>
      <c r="G8">
        <v>59</v>
      </c>
      <c r="H8">
        <v>87</v>
      </c>
      <c r="I8">
        <v>72</v>
      </c>
      <c r="J8">
        <v>87</v>
      </c>
      <c r="K8">
        <v>68</v>
      </c>
      <c r="L8">
        <v>46</v>
      </c>
      <c r="M8">
        <v>82</v>
      </c>
      <c r="N8">
        <v>8</v>
      </c>
      <c r="O8">
        <v>44</v>
      </c>
      <c r="P8">
        <v>25</v>
      </c>
      <c r="Q8">
        <v>29</v>
      </c>
      <c r="R8">
        <v>53</v>
      </c>
      <c r="S8">
        <v>61</v>
      </c>
      <c r="T8">
        <v>46</v>
      </c>
      <c r="U8">
        <v>22</v>
      </c>
      <c r="V8">
        <v>47</v>
      </c>
      <c r="W8">
        <v>21</v>
      </c>
      <c r="X8">
        <v>47</v>
      </c>
      <c r="Y8">
        <v>55</v>
      </c>
      <c r="Z8">
        <v>97</v>
      </c>
      <c r="AA8">
        <v>72</v>
      </c>
      <c r="AB8">
        <v>59</v>
      </c>
      <c r="AC8">
        <v>35</v>
      </c>
      <c r="AD8">
        <v>33</v>
      </c>
      <c r="AE8">
        <v>65</v>
      </c>
      <c r="AF8">
        <v>51</v>
      </c>
      <c r="AG8">
        <v>22</v>
      </c>
      <c r="AH8">
        <v>80</v>
      </c>
      <c r="AI8">
        <v>46</v>
      </c>
      <c r="AJ8">
        <v>102</v>
      </c>
      <c r="AK8">
        <v>37</v>
      </c>
      <c r="AL8">
        <v>85</v>
      </c>
    </row>
    <row r="9" spans="1:38" x14ac:dyDescent="0.3">
      <c r="A9" t="s">
        <v>43</v>
      </c>
      <c r="B9">
        <v>49</v>
      </c>
      <c r="C9">
        <v>46</v>
      </c>
      <c r="D9">
        <v>48</v>
      </c>
      <c r="E9">
        <v>77</v>
      </c>
      <c r="F9">
        <v>93</v>
      </c>
      <c r="G9">
        <v>85</v>
      </c>
      <c r="H9">
        <v>44</v>
      </c>
      <c r="I9">
        <v>38</v>
      </c>
      <c r="J9">
        <v>59</v>
      </c>
      <c r="K9">
        <v>76</v>
      </c>
      <c r="L9">
        <v>51</v>
      </c>
      <c r="M9">
        <v>51</v>
      </c>
      <c r="N9">
        <v>30</v>
      </c>
      <c r="O9">
        <v>54</v>
      </c>
      <c r="P9">
        <v>71</v>
      </c>
      <c r="Q9">
        <v>42</v>
      </c>
      <c r="R9">
        <v>68</v>
      </c>
      <c r="S9">
        <v>62</v>
      </c>
      <c r="T9">
        <v>53</v>
      </c>
      <c r="U9">
        <v>100</v>
      </c>
      <c r="V9">
        <v>68</v>
      </c>
      <c r="W9">
        <v>73</v>
      </c>
      <c r="X9">
        <v>55</v>
      </c>
      <c r="Y9">
        <v>61</v>
      </c>
      <c r="Z9">
        <v>84</v>
      </c>
      <c r="AA9">
        <v>81</v>
      </c>
      <c r="AB9">
        <v>69</v>
      </c>
      <c r="AC9">
        <v>60</v>
      </c>
      <c r="AD9">
        <v>48</v>
      </c>
      <c r="AE9">
        <v>79</v>
      </c>
      <c r="AF9">
        <v>54</v>
      </c>
      <c r="AG9">
        <v>36</v>
      </c>
      <c r="AH9">
        <v>30</v>
      </c>
      <c r="AI9">
        <v>45</v>
      </c>
      <c r="AJ9">
        <v>64</v>
      </c>
      <c r="AK9">
        <v>79</v>
      </c>
      <c r="AL9">
        <v>131</v>
      </c>
    </row>
    <row r="10" spans="1:38" x14ac:dyDescent="0.3">
      <c r="A10" t="s">
        <v>44</v>
      </c>
      <c r="B10">
        <v>36</v>
      </c>
      <c r="C10">
        <v>64</v>
      </c>
      <c r="D10">
        <v>28</v>
      </c>
      <c r="E10">
        <v>61</v>
      </c>
      <c r="F10">
        <v>41</v>
      </c>
      <c r="G10">
        <v>60</v>
      </c>
      <c r="H10">
        <v>72</v>
      </c>
      <c r="I10">
        <v>75</v>
      </c>
      <c r="J10">
        <v>53</v>
      </c>
      <c r="K10">
        <v>56</v>
      </c>
      <c r="L10">
        <v>65</v>
      </c>
      <c r="M10">
        <v>48</v>
      </c>
      <c r="N10">
        <v>49</v>
      </c>
      <c r="O10">
        <v>18</v>
      </c>
      <c r="P10">
        <v>68</v>
      </c>
      <c r="Q10">
        <v>89</v>
      </c>
      <c r="R10">
        <v>63</v>
      </c>
      <c r="S10">
        <v>77</v>
      </c>
      <c r="T10">
        <v>53</v>
      </c>
      <c r="U10">
        <v>69</v>
      </c>
      <c r="V10">
        <v>34</v>
      </c>
      <c r="W10">
        <v>73</v>
      </c>
      <c r="X10">
        <v>57</v>
      </c>
      <c r="Y10">
        <v>58</v>
      </c>
      <c r="Z10">
        <v>79</v>
      </c>
      <c r="AA10">
        <v>59</v>
      </c>
      <c r="AB10">
        <v>69</v>
      </c>
      <c r="AC10">
        <v>39</v>
      </c>
      <c r="AD10">
        <v>48</v>
      </c>
      <c r="AE10">
        <v>28</v>
      </c>
      <c r="AF10">
        <v>38</v>
      </c>
      <c r="AG10">
        <v>46</v>
      </c>
      <c r="AH10">
        <v>84</v>
      </c>
      <c r="AI10">
        <v>80</v>
      </c>
      <c r="AJ10">
        <v>63</v>
      </c>
      <c r="AK10">
        <v>41</v>
      </c>
      <c r="AL10">
        <v>104</v>
      </c>
    </row>
    <row r="11" spans="1:38" x14ac:dyDescent="0.3">
      <c r="A11" t="s">
        <v>45</v>
      </c>
      <c r="B11">
        <v>34</v>
      </c>
      <c r="C11">
        <v>52</v>
      </c>
      <c r="D11">
        <v>85</v>
      </c>
      <c r="E11">
        <v>42</v>
      </c>
      <c r="F11">
        <v>37</v>
      </c>
      <c r="G11">
        <v>95</v>
      </c>
      <c r="H11">
        <v>67</v>
      </c>
      <c r="I11">
        <v>94</v>
      </c>
      <c r="J11">
        <v>39</v>
      </c>
      <c r="K11">
        <v>23</v>
      </c>
      <c r="L11">
        <v>80</v>
      </c>
      <c r="M11">
        <v>58</v>
      </c>
      <c r="N11">
        <v>82</v>
      </c>
      <c r="O11">
        <v>60</v>
      </c>
      <c r="P11">
        <v>69</v>
      </c>
      <c r="Q11">
        <v>45</v>
      </c>
      <c r="R11">
        <v>83</v>
      </c>
      <c r="S11">
        <v>89</v>
      </c>
      <c r="T11">
        <v>68</v>
      </c>
      <c r="U11">
        <v>54</v>
      </c>
      <c r="V11">
        <v>61</v>
      </c>
      <c r="W11">
        <v>59</v>
      </c>
      <c r="X11">
        <v>40</v>
      </c>
      <c r="Y11">
        <v>36</v>
      </c>
      <c r="Z11">
        <v>69</v>
      </c>
      <c r="AA11">
        <v>63</v>
      </c>
      <c r="AB11">
        <v>84</v>
      </c>
      <c r="AC11">
        <v>53</v>
      </c>
      <c r="AD11">
        <v>26</v>
      </c>
      <c r="AE11">
        <v>37</v>
      </c>
      <c r="AF11">
        <v>65</v>
      </c>
      <c r="AG11">
        <v>79</v>
      </c>
      <c r="AH11">
        <v>30</v>
      </c>
      <c r="AI11">
        <v>37</v>
      </c>
      <c r="AJ11">
        <v>89</v>
      </c>
      <c r="AK11">
        <v>39</v>
      </c>
      <c r="AL11">
        <v>51</v>
      </c>
    </row>
    <row r="14" spans="1:38" x14ac:dyDescent="0.3">
      <c r="AG14">
        <f>AVERAGE(B8:AL8)</f>
        <v>53.891891891891895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3034-E841-4EEC-82D4-C19F408BA94D}">
  <dimension ref="A1:I38"/>
  <sheetViews>
    <sheetView topLeftCell="E4" workbookViewId="0">
      <selection activeCell="U7" sqref="U7"/>
    </sheetView>
  </sheetViews>
  <sheetFormatPr defaultRowHeight="14.4" x14ac:dyDescent="0.3"/>
  <cols>
    <col min="2" max="2" width="9.21875" bestFit="1" customWidth="1"/>
    <col min="3" max="3" width="11.6640625" bestFit="1" customWidth="1"/>
    <col min="4" max="4" width="11.5546875" bestFit="1" customWidth="1"/>
    <col min="5" max="5" width="11.33203125" bestFit="1" customWidth="1"/>
  </cols>
  <sheetData>
    <row r="1" spans="1:9" x14ac:dyDescent="0.3">
      <c r="B1" t="s">
        <v>42</v>
      </c>
      <c r="C1" t="s">
        <v>43</v>
      </c>
      <c r="D1" t="s">
        <v>44</v>
      </c>
      <c r="E1" t="s">
        <v>45</v>
      </c>
      <c r="H1" t="s">
        <v>47</v>
      </c>
      <c r="I1" t="s">
        <v>46</v>
      </c>
    </row>
    <row r="2" spans="1:9" x14ac:dyDescent="0.3">
      <c r="A2" t="s">
        <v>5</v>
      </c>
      <c r="B2">
        <v>55</v>
      </c>
      <c r="C2">
        <v>49</v>
      </c>
      <c r="D2">
        <v>36</v>
      </c>
      <c r="E2">
        <v>34</v>
      </c>
      <c r="G2" t="s">
        <v>5</v>
      </c>
      <c r="H2">
        <f>SUM(B$2)</f>
        <v>55</v>
      </c>
      <c r="I2">
        <f>SUM(C$2)</f>
        <v>49</v>
      </c>
    </row>
    <row r="3" spans="1:9" x14ac:dyDescent="0.3">
      <c r="A3" t="s">
        <v>6</v>
      </c>
      <c r="B3">
        <v>27</v>
      </c>
      <c r="C3">
        <v>46</v>
      </c>
      <c r="D3">
        <v>64</v>
      </c>
      <c r="E3">
        <v>52</v>
      </c>
      <c r="G3" t="s">
        <v>6</v>
      </c>
      <c r="H3">
        <f>SUM(B$2:B3)</f>
        <v>82</v>
      </c>
      <c r="I3">
        <f>SUM(C$2:C3)</f>
        <v>95</v>
      </c>
    </row>
    <row r="4" spans="1:9" x14ac:dyDescent="0.3">
      <c r="A4" t="s">
        <v>7</v>
      </c>
      <c r="B4">
        <v>34</v>
      </c>
      <c r="C4">
        <v>48</v>
      </c>
      <c r="D4">
        <v>28</v>
      </c>
      <c r="E4">
        <v>85</v>
      </c>
      <c r="G4" t="s">
        <v>7</v>
      </c>
      <c r="H4">
        <f>SUM(B$2:B4)</f>
        <v>116</v>
      </c>
      <c r="I4">
        <f>SUM(C$2:C4)</f>
        <v>143</v>
      </c>
    </row>
    <row r="5" spans="1:9" x14ac:dyDescent="0.3">
      <c r="A5" t="s">
        <v>8</v>
      </c>
      <c r="B5">
        <v>69</v>
      </c>
      <c r="C5">
        <v>77</v>
      </c>
      <c r="D5">
        <v>61</v>
      </c>
      <c r="E5">
        <v>42</v>
      </c>
      <c r="G5" t="s">
        <v>8</v>
      </c>
      <c r="H5">
        <f>SUM(B$2:B5)</f>
        <v>185</v>
      </c>
      <c r="I5">
        <f>SUM(C$2:C5)</f>
        <v>220</v>
      </c>
    </row>
    <row r="6" spans="1:9" x14ac:dyDescent="0.3">
      <c r="A6" t="s">
        <v>9</v>
      </c>
      <c r="B6">
        <v>66</v>
      </c>
      <c r="C6">
        <v>93</v>
      </c>
      <c r="D6">
        <v>41</v>
      </c>
      <c r="E6">
        <v>37</v>
      </c>
      <c r="G6" t="s">
        <v>9</v>
      </c>
      <c r="H6">
        <f>SUM(B$2:B6)</f>
        <v>251</v>
      </c>
      <c r="I6">
        <f>SUM(C$2:C6)</f>
        <v>313</v>
      </c>
    </row>
    <row r="7" spans="1:9" x14ac:dyDescent="0.3">
      <c r="A7" t="s">
        <v>10</v>
      </c>
      <c r="B7">
        <v>59</v>
      </c>
      <c r="C7">
        <v>85</v>
      </c>
      <c r="D7">
        <v>60</v>
      </c>
      <c r="E7">
        <v>95</v>
      </c>
      <c r="G7" t="s">
        <v>10</v>
      </c>
      <c r="H7">
        <f>SUM(B$2:B7)</f>
        <v>310</v>
      </c>
      <c r="I7">
        <f>SUM(C$2:C7)</f>
        <v>398</v>
      </c>
    </row>
    <row r="8" spans="1:9" x14ac:dyDescent="0.3">
      <c r="A8" t="s">
        <v>11</v>
      </c>
      <c r="B8">
        <v>87</v>
      </c>
      <c r="C8">
        <v>44</v>
      </c>
      <c r="D8">
        <v>72</v>
      </c>
      <c r="E8">
        <v>67</v>
      </c>
      <c r="G8" t="s">
        <v>11</v>
      </c>
      <c r="H8">
        <f>SUM(B$2:B8)</f>
        <v>397</v>
      </c>
      <c r="I8">
        <f>SUM(C$2:C8)</f>
        <v>442</v>
      </c>
    </row>
    <row r="9" spans="1:9" x14ac:dyDescent="0.3">
      <c r="A9" t="s">
        <v>12</v>
      </c>
      <c r="B9">
        <v>72</v>
      </c>
      <c r="C9">
        <v>38</v>
      </c>
      <c r="D9">
        <v>75</v>
      </c>
      <c r="E9">
        <v>94</v>
      </c>
      <c r="G9" t="s">
        <v>12</v>
      </c>
      <c r="H9">
        <f>SUM(B$2:B9)</f>
        <v>469</v>
      </c>
      <c r="I9">
        <f>SUM(C$2:C9)</f>
        <v>480</v>
      </c>
    </row>
    <row r="10" spans="1:9" x14ac:dyDescent="0.3">
      <c r="A10" t="s">
        <v>13</v>
      </c>
      <c r="B10">
        <v>87</v>
      </c>
      <c r="C10">
        <v>59</v>
      </c>
      <c r="D10">
        <v>53</v>
      </c>
      <c r="E10">
        <v>39</v>
      </c>
      <c r="G10" t="s">
        <v>13</v>
      </c>
      <c r="H10">
        <f>SUM(B$2:B10)</f>
        <v>556</v>
      </c>
      <c r="I10">
        <f>SUM(C$2:C10)</f>
        <v>539</v>
      </c>
    </row>
    <row r="11" spans="1:9" x14ac:dyDescent="0.3">
      <c r="A11" t="s">
        <v>14</v>
      </c>
      <c r="B11">
        <v>68</v>
      </c>
      <c r="C11">
        <v>76</v>
      </c>
      <c r="D11">
        <v>56</v>
      </c>
      <c r="E11">
        <v>23</v>
      </c>
      <c r="G11" t="s">
        <v>14</v>
      </c>
      <c r="H11">
        <f>SUM(B$2:B11)</f>
        <v>624</v>
      </c>
      <c r="I11">
        <f>SUM(C$2:C11)</f>
        <v>615</v>
      </c>
    </row>
    <row r="12" spans="1:9" x14ac:dyDescent="0.3">
      <c r="A12" t="s">
        <v>15</v>
      </c>
      <c r="B12">
        <v>46</v>
      </c>
      <c r="C12">
        <v>51</v>
      </c>
      <c r="D12">
        <v>65</v>
      </c>
      <c r="E12">
        <v>80</v>
      </c>
      <c r="G12" t="s">
        <v>15</v>
      </c>
      <c r="H12">
        <f>SUM(B$2:B12)</f>
        <v>670</v>
      </c>
      <c r="I12">
        <f>SUM(C$2:C12)</f>
        <v>666</v>
      </c>
    </row>
    <row r="13" spans="1:9" x14ac:dyDescent="0.3">
      <c r="A13" t="s">
        <v>16</v>
      </c>
      <c r="B13">
        <v>82</v>
      </c>
      <c r="C13">
        <v>51</v>
      </c>
      <c r="D13">
        <v>48</v>
      </c>
      <c r="E13">
        <v>58</v>
      </c>
      <c r="G13" t="s">
        <v>16</v>
      </c>
      <c r="H13">
        <f>SUM(B$2:B13)</f>
        <v>752</v>
      </c>
      <c r="I13">
        <f>SUM(C$2:C13)</f>
        <v>717</v>
      </c>
    </row>
    <row r="14" spans="1:9" x14ac:dyDescent="0.3">
      <c r="A14" t="s">
        <v>17</v>
      </c>
      <c r="B14">
        <v>8</v>
      </c>
      <c r="C14">
        <v>30</v>
      </c>
      <c r="D14">
        <v>49</v>
      </c>
      <c r="E14">
        <v>82</v>
      </c>
      <c r="G14" t="s">
        <v>17</v>
      </c>
      <c r="H14">
        <f>SUM(B$2:B14)</f>
        <v>760</v>
      </c>
      <c r="I14">
        <f>SUM(C$2:C14)</f>
        <v>747</v>
      </c>
    </row>
    <row r="15" spans="1:9" x14ac:dyDescent="0.3">
      <c r="A15" t="s">
        <v>18</v>
      </c>
      <c r="B15">
        <v>44</v>
      </c>
      <c r="C15">
        <v>54</v>
      </c>
      <c r="D15">
        <v>18</v>
      </c>
      <c r="E15">
        <v>60</v>
      </c>
      <c r="G15" t="s">
        <v>18</v>
      </c>
      <c r="H15">
        <f>SUM(B$2:B15)</f>
        <v>804</v>
      </c>
      <c r="I15">
        <f>SUM(C$2:C15)</f>
        <v>801</v>
      </c>
    </row>
    <row r="16" spans="1:9" x14ac:dyDescent="0.3">
      <c r="A16" t="s">
        <v>19</v>
      </c>
      <c r="B16">
        <v>25</v>
      </c>
      <c r="C16">
        <v>71</v>
      </c>
      <c r="D16">
        <v>68</v>
      </c>
      <c r="E16">
        <v>69</v>
      </c>
      <c r="G16" t="s">
        <v>19</v>
      </c>
      <c r="H16">
        <f>SUM(B$2:B16)</f>
        <v>829</v>
      </c>
      <c r="I16">
        <f>SUM(C$2:C16)</f>
        <v>872</v>
      </c>
    </row>
    <row r="17" spans="1:9" x14ac:dyDescent="0.3">
      <c r="A17" t="s">
        <v>20</v>
      </c>
      <c r="B17">
        <v>29</v>
      </c>
      <c r="C17">
        <v>42</v>
      </c>
      <c r="D17">
        <v>89</v>
      </c>
      <c r="E17">
        <v>45</v>
      </c>
      <c r="G17" t="s">
        <v>20</v>
      </c>
      <c r="H17">
        <f>SUM(B$2:B17)</f>
        <v>858</v>
      </c>
      <c r="I17">
        <f>SUM(C$2:C17)</f>
        <v>914</v>
      </c>
    </row>
    <row r="18" spans="1:9" x14ac:dyDescent="0.3">
      <c r="A18" t="s">
        <v>21</v>
      </c>
      <c r="B18">
        <v>53</v>
      </c>
      <c r="C18">
        <v>68</v>
      </c>
      <c r="D18">
        <v>63</v>
      </c>
      <c r="E18">
        <v>83</v>
      </c>
      <c r="G18" t="s">
        <v>21</v>
      </c>
      <c r="H18">
        <f>SUM(B$2:B18)</f>
        <v>911</v>
      </c>
      <c r="I18">
        <f>SUM(C$2:C18)</f>
        <v>982</v>
      </c>
    </row>
    <row r="19" spans="1:9" x14ac:dyDescent="0.3">
      <c r="A19" t="s">
        <v>22</v>
      </c>
      <c r="B19">
        <v>61</v>
      </c>
      <c r="C19">
        <v>62</v>
      </c>
      <c r="D19">
        <v>77</v>
      </c>
      <c r="E19">
        <v>89</v>
      </c>
      <c r="G19" t="s">
        <v>22</v>
      </c>
      <c r="H19">
        <f>SUM(B$2:B19)</f>
        <v>972</v>
      </c>
      <c r="I19">
        <f>SUM(C$2:C19)</f>
        <v>1044</v>
      </c>
    </row>
    <row r="20" spans="1:9" x14ac:dyDescent="0.3">
      <c r="A20" t="s">
        <v>23</v>
      </c>
      <c r="B20">
        <v>46</v>
      </c>
      <c r="C20">
        <v>53</v>
      </c>
      <c r="D20">
        <v>53</v>
      </c>
      <c r="E20">
        <v>68</v>
      </c>
      <c r="G20" t="s">
        <v>23</v>
      </c>
      <c r="H20">
        <f>SUM(B$2:B20)</f>
        <v>1018</v>
      </c>
      <c r="I20">
        <f>SUM(C$2:C20)</f>
        <v>1097</v>
      </c>
    </row>
    <row r="21" spans="1:9" x14ac:dyDescent="0.3">
      <c r="A21" t="s">
        <v>24</v>
      </c>
      <c r="B21">
        <v>22</v>
      </c>
      <c r="C21">
        <v>100</v>
      </c>
      <c r="D21">
        <v>69</v>
      </c>
      <c r="E21">
        <v>54</v>
      </c>
      <c r="G21" t="s">
        <v>24</v>
      </c>
      <c r="H21">
        <f>SUM(B$2:B21)</f>
        <v>1040</v>
      </c>
      <c r="I21">
        <f>SUM(C$2:C21)</f>
        <v>1197</v>
      </c>
    </row>
    <row r="22" spans="1:9" x14ac:dyDescent="0.3">
      <c r="A22" t="s">
        <v>25</v>
      </c>
      <c r="B22">
        <v>47</v>
      </c>
      <c r="C22">
        <v>68</v>
      </c>
      <c r="D22">
        <v>34</v>
      </c>
      <c r="E22">
        <v>61</v>
      </c>
      <c r="G22" t="s">
        <v>25</v>
      </c>
      <c r="H22">
        <f>SUM(B$2:B22)</f>
        <v>1087</v>
      </c>
      <c r="I22">
        <f>SUM(C$2:C22)</f>
        <v>1265</v>
      </c>
    </row>
    <row r="23" spans="1:9" x14ac:dyDescent="0.3">
      <c r="A23" t="s">
        <v>26</v>
      </c>
      <c r="B23">
        <v>21</v>
      </c>
      <c r="C23">
        <v>73</v>
      </c>
      <c r="D23">
        <v>73</v>
      </c>
      <c r="E23">
        <v>59</v>
      </c>
      <c r="G23" t="s">
        <v>26</v>
      </c>
      <c r="H23">
        <f>SUM(B$2:B23)</f>
        <v>1108</v>
      </c>
      <c r="I23">
        <f>SUM(C$2:C23)</f>
        <v>1338</v>
      </c>
    </row>
    <row r="24" spans="1:9" x14ac:dyDescent="0.3">
      <c r="A24" t="s">
        <v>27</v>
      </c>
      <c r="B24">
        <v>47</v>
      </c>
      <c r="C24">
        <v>55</v>
      </c>
      <c r="D24">
        <v>57</v>
      </c>
      <c r="E24">
        <v>40</v>
      </c>
      <c r="G24" t="s">
        <v>27</v>
      </c>
      <c r="H24">
        <f>SUM(B$2:B24)</f>
        <v>1155</v>
      </c>
      <c r="I24">
        <f>SUM(C$2:C24)</f>
        <v>1393</v>
      </c>
    </row>
    <row r="25" spans="1:9" x14ac:dyDescent="0.3">
      <c r="A25" t="s">
        <v>28</v>
      </c>
      <c r="B25">
        <v>55</v>
      </c>
      <c r="C25">
        <v>61</v>
      </c>
      <c r="D25">
        <v>58</v>
      </c>
      <c r="E25">
        <v>36</v>
      </c>
      <c r="G25" t="s">
        <v>28</v>
      </c>
      <c r="H25">
        <f>SUM(B$2:B25)</f>
        <v>1210</v>
      </c>
      <c r="I25">
        <f>SUM(C$2:C25)</f>
        <v>1454</v>
      </c>
    </row>
    <row r="26" spans="1:9" x14ac:dyDescent="0.3">
      <c r="A26" t="s">
        <v>29</v>
      </c>
      <c r="B26">
        <v>97</v>
      </c>
      <c r="C26">
        <v>84</v>
      </c>
      <c r="D26">
        <v>79</v>
      </c>
      <c r="E26">
        <v>69</v>
      </c>
      <c r="G26" t="s">
        <v>29</v>
      </c>
      <c r="H26">
        <f>SUM(B$2:B26)</f>
        <v>1307</v>
      </c>
      <c r="I26">
        <f>SUM(C$2:C26)</f>
        <v>1538</v>
      </c>
    </row>
    <row r="27" spans="1:9" x14ac:dyDescent="0.3">
      <c r="A27" t="s">
        <v>30</v>
      </c>
      <c r="B27">
        <v>72</v>
      </c>
      <c r="C27">
        <v>81</v>
      </c>
      <c r="D27">
        <v>59</v>
      </c>
      <c r="E27">
        <v>63</v>
      </c>
      <c r="G27" t="s">
        <v>30</v>
      </c>
      <c r="H27">
        <f>SUM(B$2:B27)</f>
        <v>1379</v>
      </c>
      <c r="I27">
        <f>SUM(C$2:C27)</f>
        <v>1619</v>
      </c>
    </row>
    <row r="28" spans="1:9" x14ac:dyDescent="0.3">
      <c r="A28" t="s">
        <v>31</v>
      </c>
      <c r="B28">
        <v>59</v>
      </c>
      <c r="C28">
        <v>69</v>
      </c>
      <c r="D28">
        <v>69</v>
      </c>
      <c r="E28">
        <v>84</v>
      </c>
      <c r="G28" t="s">
        <v>31</v>
      </c>
      <c r="H28">
        <f>SUM(B$2:B28)</f>
        <v>1438</v>
      </c>
      <c r="I28">
        <f>SUM(C$2:C28)</f>
        <v>1688</v>
      </c>
    </row>
    <row r="29" spans="1:9" x14ac:dyDescent="0.3">
      <c r="A29" t="s">
        <v>32</v>
      </c>
      <c r="B29">
        <v>35</v>
      </c>
      <c r="C29">
        <v>60</v>
      </c>
      <c r="D29">
        <v>39</v>
      </c>
      <c r="E29">
        <v>53</v>
      </c>
      <c r="G29" t="s">
        <v>32</v>
      </c>
      <c r="H29">
        <f>SUM(B$2:B29)</f>
        <v>1473</v>
      </c>
      <c r="I29">
        <f>SUM(C$2:C29)</f>
        <v>1748</v>
      </c>
    </row>
    <row r="30" spans="1:9" x14ac:dyDescent="0.3">
      <c r="A30" t="s">
        <v>33</v>
      </c>
      <c r="B30">
        <v>33</v>
      </c>
      <c r="C30">
        <v>48</v>
      </c>
      <c r="D30">
        <v>48</v>
      </c>
      <c r="E30">
        <v>26</v>
      </c>
      <c r="G30" t="s">
        <v>33</v>
      </c>
      <c r="H30">
        <f>SUM(B$2:B30)</f>
        <v>1506</v>
      </c>
      <c r="I30">
        <f>SUM(C$2:C30)</f>
        <v>1796</v>
      </c>
    </row>
    <row r="31" spans="1:9" x14ac:dyDescent="0.3">
      <c r="A31" t="s">
        <v>34</v>
      </c>
      <c r="B31">
        <v>65</v>
      </c>
      <c r="C31">
        <v>79</v>
      </c>
      <c r="D31">
        <v>28</v>
      </c>
      <c r="E31">
        <v>37</v>
      </c>
      <c r="G31" t="s">
        <v>34</v>
      </c>
      <c r="H31">
        <f>SUM(B$2:B31)</f>
        <v>1571</v>
      </c>
      <c r="I31">
        <f>SUM(C$2:C31)</f>
        <v>1875</v>
      </c>
    </row>
    <row r="32" spans="1:9" x14ac:dyDescent="0.3">
      <c r="A32" t="s">
        <v>35</v>
      </c>
      <c r="B32">
        <v>51</v>
      </c>
      <c r="C32">
        <v>54</v>
      </c>
      <c r="D32">
        <v>38</v>
      </c>
      <c r="E32">
        <v>65</v>
      </c>
      <c r="G32" t="s">
        <v>35</v>
      </c>
      <c r="H32">
        <f>SUM(B$2:B32)</f>
        <v>1622</v>
      </c>
      <c r="I32">
        <f>SUM(C$2:C32)</f>
        <v>1929</v>
      </c>
    </row>
    <row r="33" spans="1:9" x14ac:dyDescent="0.3">
      <c r="A33" t="s">
        <v>36</v>
      </c>
      <c r="B33">
        <v>22</v>
      </c>
      <c r="C33">
        <v>36</v>
      </c>
      <c r="D33">
        <v>46</v>
      </c>
      <c r="E33">
        <v>79</v>
      </c>
      <c r="G33" t="s">
        <v>36</v>
      </c>
      <c r="H33">
        <f>SUM(B$2:B33)</f>
        <v>1644</v>
      </c>
      <c r="I33">
        <f>SUM(C$2:C33)</f>
        <v>1965</v>
      </c>
    </row>
    <row r="34" spans="1:9" x14ac:dyDescent="0.3">
      <c r="A34" t="s">
        <v>37</v>
      </c>
      <c r="B34">
        <v>80</v>
      </c>
      <c r="C34">
        <v>30</v>
      </c>
      <c r="D34">
        <v>84</v>
      </c>
      <c r="E34">
        <v>30</v>
      </c>
      <c r="G34" t="s">
        <v>37</v>
      </c>
      <c r="H34">
        <f>SUM(B$2:B34)</f>
        <v>1724</v>
      </c>
      <c r="I34">
        <f>SUM(C$2:C34)</f>
        <v>1995</v>
      </c>
    </row>
    <row r="35" spans="1:9" x14ac:dyDescent="0.3">
      <c r="A35" t="s">
        <v>38</v>
      </c>
      <c r="B35">
        <v>46</v>
      </c>
      <c r="C35">
        <v>45</v>
      </c>
      <c r="D35">
        <v>80</v>
      </c>
      <c r="E35">
        <v>37</v>
      </c>
      <c r="G35" t="s">
        <v>38</v>
      </c>
      <c r="H35">
        <f>SUM(B$2:B35)</f>
        <v>1770</v>
      </c>
      <c r="I35">
        <f>SUM(C$2:C35)</f>
        <v>2040</v>
      </c>
    </row>
    <row r="36" spans="1:9" x14ac:dyDescent="0.3">
      <c r="A36" t="s">
        <v>39</v>
      </c>
      <c r="B36">
        <v>102</v>
      </c>
      <c r="C36">
        <v>64</v>
      </c>
      <c r="D36">
        <v>63</v>
      </c>
      <c r="E36">
        <v>89</v>
      </c>
      <c r="G36" t="s">
        <v>39</v>
      </c>
      <c r="H36">
        <f>SUM(B$2:B36)</f>
        <v>1872</v>
      </c>
      <c r="I36">
        <f>SUM(C$2:C36)</f>
        <v>2104</v>
      </c>
    </row>
    <row r="37" spans="1:9" x14ac:dyDescent="0.3">
      <c r="A37" t="s">
        <v>40</v>
      </c>
      <c r="B37">
        <v>37</v>
      </c>
      <c r="C37">
        <v>79</v>
      </c>
      <c r="D37">
        <v>41</v>
      </c>
      <c r="E37">
        <v>39</v>
      </c>
      <c r="G37" t="s">
        <v>40</v>
      </c>
      <c r="H37">
        <f>SUM(B$2:B37)</f>
        <v>1909</v>
      </c>
      <c r="I37">
        <f>SUM(C$2:C37)</f>
        <v>2183</v>
      </c>
    </row>
    <row r="38" spans="1:9" x14ac:dyDescent="0.3">
      <c r="A38" t="s">
        <v>41</v>
      </c>
      <c r="B38">
        <v>85</v>
      </c>
      <c r="C38">
        <v>131</v>
      </c>
      <c r="D38">
        <v>104</v>
      </c>
      <c r="E38">
        <v>51</v>
      </c>
      <c r="G38" t="s">
        <v>41</v>
      </c>
      <c r="H38">
        <f>SUM(B$2:B38)</f>
        <v>1994</v>
      </c>
      <c r="I38">
        <f>SUM(C$2:C38)</f>
        <v>2314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29F2-74D2-412E-8B56-7C86EFC7D0AC}">
  <dimension ref="A1:I42"/>
  <sheetViews>
    <sheetView tabSelected="1" topLeftCell="A16" workbookViewId="0">
      <selection activeCell="C20" sqref="C20"/>
    </sheetView>
  </sheetViews>
  <sheetFormatPr defaultRowHeight="14.4" x14ac:dyDescent="0.3"/>
  <cols>
    <col min="8" max="8" width="24.109375" bestFit="1" customWidth="1"/>
  </cols>
  <sheetData>
    <row r="1" spans="1:9" x14ac:dyDescent="0.3">
      <c r="A1" t="s">
        <v>48</v>
      </c>
      <c r="B1" t="s">
        <v>54</v>
      </c>
      <c r="C1" t="s">
        <v>50</v>
      </c>
      <c r="D1" t="s">
        <v>49</v>
      </c>
      <c r="E1" t="s">
        <v>53</v>
      </c>
      <c r="F1" t="s">
        <v>55</v>
      </c>
      <c r="G1" t="s">
        <v>51</v>
      </c>
      <c r="H1" t="s">
        <v>52</v>
      </c>
      <c r="I1" t="s">
        <v>53</v>
      </c>
    </row>
    <row r="2" spans="1:9" x14ac:dyDescent="0.3">
      <c r="A2">
        <v>69</v>
      </c>
      <c r="B2">
        <f>A2-10</f>
        <v>59</v>
      </c>
      <c r="C2">
        <f t="shared" ref="C2:C38" si="0" xml:space="preserve"> D2-10</f>
        <v>50</v>
      </c>
      <c r="D2">
        <v>60</v>
      </c>
      <c r="E2">
        <v>66</v>
      </c>
      <c r="F2">
        <f>E2-12</f>
        <v>54</v>
      </c>
      <c r="G2">
        <f>SUM($C$2:$C2)</f>
        <v>50</v>
      </c>
      <c r="H2">
        <f>SUM($B$2:$B2)</f>
        <v>59</v>
      </c>
      <c r="I2">
        <f>SUM($F$2:$F2)</f>
        <v>54</v>
      </c>
    </row>
    <row r="3" spans="1:9" x14ac:dyDescent="0.3">
      <c r="A3">
        <v>72</v>
      </c>
      <c r="B3">
        <f t="shared" ref="B3:B38" si="1">A3-10</f>
        <v>62</v>
      </c>
      <c r="C3">
        <f t="shared" si="0"/>
        <v>62</v>
      </c>
      <c r="D3">
        <v>72</v>
      </c>
      <c r="E3">
        <v>66</v>
      </c>
      <c r="F3">
        <f t="shared" ref="F3:F38" si="2">E3-12</f>
        <v>54</v>
      </c>
      <c r="G3">
        <f>SUM($C$2:$C3)</f>
        <v>112</v>
      </c>
      <c r="H3">
        <f>SUM($B$2:$B3)</f>
        <v>121</v>
      </c>
      <c r="I3">
        <f>SUM($F$2:$F3)</f>
        <v>108</v>
      </c>
    </row>
    <row r="4" spans="1:9" x14ac:dyDescent="0.3">
      <c r="A4">
        <v>72</v>
      </c>
      <c r="B4">
        <f t="shared" si="1"/>
        <v>62</v>
      </c>
      <c r="C4">
        <f t="shared" si="0"/>
        <v>42</v>
      </c>
      <c r="D4">
        <v>52</v>
      </c>
      <c r="E4">
        <v>57</v>
      </c>
      <c r="F4">
        <f t="shared" si="2"/>
        <v>45</v>
      </c>
      <c r="G4">
        <f>SUM($C$2:$C4)</f>
        <v>154</v>
      </c>
      <c r="H4">
        <f>SUM($B$2:$B4)</f>
        <v>183</v>
      </c>
      <c r="I4">
        <f>SUM($F$2:$F4)</f>
        <v>153</v>
      </c>
    </row>
    <row r="5" spans="1:9" x14ac:dyDescent="0.3">
      <c r="A5">
        <v>64</v>
      </c>
      <c r="B5">
        <f t="shared" si="1"/>
        <v>54</v>
      </c>
      <c r="C5">
        <f t="shared" si="0"/>
        <v>49</v>
      </c>
      <c r="D5">
        <v>59</v>
      </c>
      <c r="E5">
        <v>104</v>
      </c>
      <c r="F5">
        <f t="shared" si="2"/>
        <v>92</v>
      </c>
      <c r="G5">
        <f>SUM($C$2:$C5)</f>
        <v>203</v>
      </c>
      <c r="H5">
        <f>SUM($B$2:$B5)</f>
        <v>237</v>
      </c>
      <c r="I5">
        <f>SUM($F$2:$F5)</f>
        <v>245</v>
      </c>
    </row>
    <row r="6" spans="1:9" x14ac:dyDescent="0.3">
      <c r="A6">
        <v>81</v>
      </c>
      <c r="B6">
        <f t="shared" si="1"/>
        <v>71</v>
      </c>
      <c r="C6">
        <f t="shared" si="0"/>
        <v>67</v>
      </c>
      <c r="D6">
        <v>77</v>
      </c>
      <c r="E6">
        <v>83</v>
      </c>
      <c r="F6">
        <f t="shared" si="2"/>
        <v>71</v>
      </c>
      <c r="G6">
        <f>SUM($C$2:$C6)</f>
        <v>270</v>
      </c>
      <c r="H6">
        <f>SUM($B$2:$B6)</f>
        <v>308</v>
      </c>
      <c r="I6">
        <f>SUM($F$2:$F6)</f>
        <v>316</v>
      </c>
    </row>
    <row r="7" spans="1:9" x14ac:dyDescent="0.3">
      <c r="A7">
        <v>94</v>
      </c>
      <c r="B7">
        <f t="shared" si="1"/>
        <v>84</v>
      </c>
      <c r="C7">
        <f t="shared" si="0"/>
        <v>63</v>
      </c>
      <c r="D7">
        <v>73</v>
      </c>
      <c r="E7">
        <v>88</v>
      </c>
      <c r="F7">
        <f t="shared" si="2"/>
        <v>76</v>
      </c>
      <c r="G7">
        <f>SUM($C$2:$C7)</f>
        <v>333</v>
      </c>
      <c r="H7">
        <f>SUM($B$2:$B7)</f>
        <v>392</v>
      </c>
      <c r="I7">
        <f>SUM($F$2:$F7)</f>
        <v>392</v>
      </c>
    </row>
    <row r="8" spans="1:9" x14ac:dyDescent="0.3">
      <c r="A8">
        <v>85</v>
      </c>
      <c r="B8">
        <f t="shared" si="1"/>
        <v>75</v>
      </c>
      <c r="C8">
        <f t="shared" si="0"/>
        <v>63</v>
      </c>
      <c r="D8">
        <v>73</v>
      </c>
      <c r="E8">
        <v>55</v>
      </c>
      <c r="F8">
        <f t="shared" si="2"/>
        <v>43</v>
      </c>
      <c r="G8">
        <f>SUM($C$2:$C8)</f>
        <v>396</v>
      </c>
      <c r="H8">
        <f>SUM($B$2:$B8)</f>
        <v>467</v>
      </c>
      <c r="I8">
        <f>SUM($F$2:$F8)</f>
        <v>435</v>
      </c>
    </row>
    <row r="9" spans="1:9" x14ac:dyDescent="0.3">
      <c r="A9">
        <v>82</v>
      </c>
      <c r="B9">
        <f t="shared" si="1"/>
        <v>72</v>
      </c>
      <c r="C9">
        <f t="shared" si="0"/>
        <v>47</v>
      </c>
      <c r="D9">
        <v>57</v>
      </c>
      <c r="E9">
        <v>81</v>
      </c>
      <c r="F9">
        <f t="shared" si="2"/>
        <v>69</v>
      </c>
      <c r="G9">
        <f>SUM($C$2:$C9)</f>
        <v>443</v>
      </c>
      <c r="H9">
        <f>SUM($B$2:$B9)</f>
        <v>539</v>
      </c>
      <c r="I9">
        <f>SUM($F$2:$F9)</f>
        <v>504</v>
      </c>
    </row>
    <row r="10" spans="1:9" x14ac:dyDescent="0.3">
      <c r="A10">
        <v>61</v>
      </c>
      <c r="B10">
        <f t="shared" si="1"/>
        <v>51</v>
      </c>
      <c r="C10">
        <f t="shared" si="0"/>
        <v>60</v>
      </c>
      <c r="D10">
        <v>70</v>
      </c>
      <c r="E10">
        <v>82</v>
      </c>
      <c r="F10">
        <f t="shared" si="2"/>
        <v>70</v>
      </c>
      <c r="G10">
        <f>SUM($C$2:$C10)</f>
        <v>503</v>
      </c>
      <c r="H10">
        <f>SUM($B$2:$B10)</f>
        <v>590</v>
      </c>
      <c r="I10">
        <f>SUM($F$2:$F10)</f>
        <v>574</v>
      </c>
    </row>
    <row r="11" spans="1:9" x14ac:dyDescent="0.3">
      <c r="A11">
        <v>64</v>
      </c>
      <c r="B11">
        <f t="shared" si="1"/>
        <v>54</v>
      </c>
      <c r="C11">
        <f t="shared" si="0"/>
        <v>54</v>
      </c>
      <c r="D11">
        <v>64</v>
      </c>
      <c r="E11">
        <v>70</v>
      </c>
      <c r="F11">
        <f t="shared" si="2"/>
        <v>58</v>
      </c>
      <c r="G11">
        <f>SUM($C$2:$C11)</f>
        <v>557</v>
      </c>
      <c r="H11">
        <f>SUM($B$2:$B11)</f>
        <v>644</v>
      </c>
      <c r="I11">
        <f>SUM($F$2:$F11)</f>
        <v>632</v>
      </c>
    </row>
    <row r="12" spans="1:9" x14ac:dyDescent="0.3">
      <c r="A12">
        <v>73</v>
      </c>
      <c r="B12">
        <f t="shared" si="1"/>
        <v>63</v>
      </c>
      <c r="C12">
        <f t="shared" si="0"/>
        <v>58</v>
      </c>
      <c r="D12">
        <v>68</v>
      </c>
      <c r="E12">
        <v>78</v>
      </c>
      <c r="F12">
        <f t="shared" si="2"/>
        <v>66</v>
      </c>
      <c r="G12">
        <f>SUM($C$2:$C12)</f>
        <v>615</v>
      </c>
      <c r="H12">
        <f>SUM($B$2:$B12)</f>
        <v>707</v>
      </c>
      <c r="I12">
        <f>SUM($F$2:$F12)</f>
        <v>698</v>
      </c>
    </row>
    <row r="13" spans="1:9" x14ac:dyDescent="0.3">
      <c r="A13">
        <v>82</v>
      </c>
      <c r="B13">
        <f t="shared" si="1"/>
        <v>72</v>
      </c>
      <c r="C13">
        <f t="shared" si="0"/>
        <v>79</v>
      </c>
      <c r="D13">
        <v>89</v>
      </c>
      <c r="E13">
        <v>88</v>
      </c>
      <c r="F13">
        <f t="shared" si="2"/>
        <v>76</v>
      </c>
      <c r="G13">
        <f>SUM($C$2:$C13)</f>
        <v>694</v>
      </c>
      <c r="H13">
        <f>SUM($B$2:$B13)</f>
        <v>779</v>
      </c>
      <c r="I13">
        <f>SUM($F$2:$F13)</f>
        <v>774</v>
      </c>
    </row>
    <row r="14" spans="1:9" x14ac:dyDescent="0.3">
      <c r="A14">
        <v>84</v>
      </c>
      <c r="B14">
        <f t="shared" si="1"/>
        <v>74</v>
      </c>
      <c r="C14">
        <f t="shared" si="0"/>
        <v>60</v>
      </c>
      <c r="D14">
        <v>70</v>
      </c>
      <c r="E14">
        <v>66</v>
      </c>
      <c r="F14">
        <f t="shared" si="2"/>
        <v>54</v>
      </c>
      <c r="G14">
        <f>SUM($C$2:$C14)</f>
        <v>754</v>
      </c>
      <c r="H14">
        <f>SUM($B$2:$B14)</f>
        <v>853</v>
      </c>
      <c r="I14">
        <f>SUM($F$2:$F14)</f>
        <v>828</v>
      </c>
    </row>
    <row r="15" spans="1:9" x14ac:dyDescent="0.3">
      <c r="A15">
        <v>60</v>
      </c>
      <c r="B15">
        <f t="shared" si="1"/>
        <v>50</v>
      </c>
      <c r="C15">
        <f t="shared" si="0"/>
        <v>49</v>
      </c>
      <c r="D15">
        <v>59</v>
      </c>
      <c r="E15">
        <v>60</v>
      </c>
      <c r="F15">
        <f t="shared" si="2"/>
        <v>48</v>
      </c>
      <c r="G15">
        <f>SUM($C$2:$C15)</f>
        <v>803</v>
      </c>
      <c r="H15">
        <f>SUM($B$2:$B15)</f>
        <v>903</v>
      </c>
      <c r="I15">
        <f>SUM($F$2:$F15)</f>
        <v>876</v>
      </c>
    </row>
    <row r="16" spans="1:9" x14ac:dyDescent="0.3">
      <c r="A16">
        <v>82</v>
      </c>
      <c r="B16">
        <f t="shared" si="1"/>
        <v>72</v>
      </c>
      <c r="C16">
        <f t="shared" si="0"/>
        <v>78</v>
      </c>
      <c r="D16">
        <v>88</v>
      </c>
      <c r="E16">
        <v>104</v>
      </c>
      <c r="F16">
        <f t="shared" si="2"/>
        <v>92</v>
      </c>
      <c r="G16">
        <f>SUM($C$2:$C16)</f>
        <v>881</v>
      </c>
      <c r="H16">
        <f>SUM($B$2:$B16)</f>
        <v>975</v>
      </c>
      <c r="I16">
        <f>SUM($F$2:$F16)</f>
        <v>968</v>
      </c>
    </row>
    <row r="17" spans="1:9" x14ac:dyDescent="0.3">
      <c r="A17">
        <v>75</v>
      </c>
      <c r="B17">
        <f t="shared" si="1"/>
        <v>65</v>
      </c>
      <c r="C17">
        <f t="shared" si="0"/>
        <v>61</v>
      </c>
      <c r="D17">
        <v>71</v>
      </c>
      <c r="E17">
        <v>68</v>
      </c>
      <c r="F17">
        <f t="shared" si="2"/>
        <v>56</v>
      </c>
      <c r="G17">
        <f>SUM($C$2:$C17)</f>
        <v>942</v>
      </c>
      <c r="H17">
        <f>SUM($B$2:$B17)</f>
        <v>1040</v>
      </c>
      <c r="I17">
        <f>SUM($F$2:$F17)</f>
        <v>1024</v>
      </c>
    </row>
    <row r="18" spans="1:9" x14ac:dyDescent="0.3">
      <c r="A18">
        <v>91</v>
      </c>
      <c r="B18">
        <f t="shared" si="1"/>
        <v>81</v>
      </c>
      <c r="C18">
        <f t="shared" si="0"/>
        <v>75</v>
      </c>
      <c r="D18">
        <v>85</v>
      </c>
      <c r="E18">
        <v>90</v>
      </c>
      <c r="F18">
        <f t="shared" si="2"/>
        <v>78</v>
      </c>
      <c r="G18">
        <f>SUM($C$2:$C18)</f>
        <v>1017</v>
      </c>
      <c r="H18">
        <f>SUM($B$2:$B18)</f>
        <v>1121</v>
      </c>
      <c r="I18">
        <f>SUM($F$2:$F18)</f>
        <v>1102</v>
      </c>
    </row>
    <row r="19" spans="1:9" x14ac:dyDescent="0.3">
      <c r="A19">
        <v>79</v>
      </c>
      <c r="B19">
        <f t="shared" si="1"/>
        <v>69</v>
      </c>
      <c r="C19">
        <f t="shared" si="0"/>
        <v>72</v>
      </c>
      <c r="D19">
        <v>82</v>
      </c>
      <c r="E19">
        <v>82</v>
      </c>
      <c r="F19">
        <f t="shared" si="2"/>
        <v>70</v>
      </c>
      <c r="G19">
        <f>SUM($C$2:$C19)</f>
        <v>1089</v>
      </c>
      <c r="H19">
        <f>SUM($B$2:$B19)</f>
        <v>1190</v>
      </c>
      <c r="I19">
        <f>SUM($F$2:$F19)</f>
        <v>1172</v>
      </c>
    </row>
    <row r="20" spans="1:9" x14ac:dyDescent="0.3">
      <c r="A20">
        <v>75</v>
      </c>
      <c r="B20">
        <f t="shared" si="1"/>
        <v>65</v>
      </c>
      <c r="C20">
        <f xml:space="preserve"> D20-10</f>
        <v>54</v>
      </c>
      <c r="D20">
        <v>64</v>
      </c>
      <c r="E20">
        <v>76</v>
      </c>
      <c r="F20">
        <f t="shared" si="2"/>
        <v>64</v>
      </c>
      <c r="G20">
        <f>SUM($C$2:$C20)</f>
        <v>1143</v>
      </c>
      <c r="H20">
        <f>SUM($B$2:$B20)</f>
        <v>1255</v>
      </c>
      <c r="I20">
        <f>SUM($F$2:$F20)</f>
        <v>1236</v>
      </c>
    </row>
    <row r="21" spans="1:9" x14ac:dyDescent="0.3">
      <c r="A21">
        <v>54</v>
      </c>
      <c r="B21">
        <f t="shared" si="1"/>
        <v>44</v>
      </c>
      <c r="C21">
        <f t="shared" si="0"/>
        <v>55</v>
      </c>
      <c r="D21">
        <v>65</v>
      </c>
      <c r="E21">
        <v>62</v>
      </c>
      <c r="F21">
        <f t="shared" si="2"/>
        <v>50</v>
      </c>
      <c r="G21">
        <f>SUM($C$2:$C21)</f>
        <v>1198</v>
      </c>
      <c r="H21">
        <f>SUM($B$2:$B21)</f>
        <v>1299</v>
      </c>
      <c r="I21">
        <f>SUM($F$2:$F21)</f>
        <v>1286</v>
      </c>
    </row>
    <row r="22" spans="1:9" x14ac:dyDescent="0.3">
      <c r="A22">
        <v>72</v>
      </c>
      <c r="B22">
        <f t="shared" si="1"/>
        <v>62</v>
      </c>
      <c r="C22">
        <f t="shared" si="0"/>
        <v>66</v>
      </c>
      <c r="D22">
        <v>76</v>
      </c>
      <c r="E22">
        <v>56</v>
      </c>
      <c r="F22">
        <f t="shared" si="2"/>
        <v>44</v>
      </c>
      <c r="G22">
        <f>SUM($C$2:$C22)</f>
        <v>1264</v>
      </c>
      <c r="H22">
        <f>SUM($B$2:$B22)</f>
        <v>1361</v>
      </c>
      <c r="I22">
        <f>SUM($F$2:$F22)</f>
        <v>1330</v>
      </c>
    </row>
    <row r="23" spans="1:9" x14ac:dyDescent="0.3">
      <c r="A23">
        <v>72</v>
      </c>
      <c r="B23">
        <f t="shared" si="1"/>
        <v>62</v>
      </c>
      <c r="C23">
        <f t="shared" si="0"/>
        <v>67</v>
      </c>
      <c r="D23">
        <v>77</v>
      </c>
      <c r="E23">
        <v>56</v>
      </c>
      <c r="F23">
        <f t="shared" si="2"/>
        <v>44</v>
      </c>
      <c r="G23">
        <f>SUM($C$2:$C23)</f>
        <v>1331</v>
      </c>
      <c r="H23">
        <f>SUM($B$2:$B23)</f>
        <v>1423</v>
      </c>
      <c r="I23">
        <f>SUM($F$2:$F23)</f>
        <v>1374</v>
      </c>
    </row>
    <row r="24" spans="1:9" x14ac:dyDescent="0.3">
      <c r="A24">
        <v>75</v>
      </c>
      <c r="B24">
        <f t="shared" si="1"/>
        <v>65</v>
      </c>
      <c r="C24">
        <f t="shared" si="0"/>
        <v>62</v>
      </c>
      <c r="D24">
        <v>72</v>
      </c>
      <c r="E24">
        <v>52</v>
      </c>
      <c r="F24">
        <f t="shared" si="2"/>
        <v>40</v>
      </c>
      <c r="G24">
        <f>SUM($C$2:$C24)</f>
        <v>1393</v>
      </c>
      <c r="H24">
        <f>SUM($B$2:$B24)</f>
        <v>1488</v>
      </c>
      <c r="I24">
        <f>SUM($F$2:$F24)</f>
        <v>1414</v>
      </c>
    </row>
    <row r="25" spans="1:9" x14ac:dyDescent="0.3">
      <c r="A25">
        <v>76</v>
      </c>
      <c r="B25">
        <f t="shared" si="1"/>
        <v>66</v>
      </c>
      <c r="C25">
        <f t="shared" si="0"/>
        <v>73</v>
      </c>
      <c r="D25">
        <v>83</v>
      </c>
      <c r="E25">
        <v>47</v>
      </c>
      <c r="F25">
        <f t="shared" si="2"/>
        <v>35</v>
      </c>
      <c r="G25">
        <f>SUM($C$2:$C25)</f>
        <v>1466</v>
      </c>
      <c r="H25">
        <f>SUM($B$2:$B25)</f>
        <v>1554</v>
      </c>
      <c r="I25">
        <f>SUM($F$2:$F25)</f>
        <v>1449</v>
      </c>
    </row>
    <row r="26" spans="1:9" x14ac:dyDescent="0.3">
      <c r="A26">
        <v>88</v>
      </c>
      <c r="B26">
        <f t="shared" si="1"/>
        <v>78</v>
      </c>
      <c r="C26">
        <f t="shared" si="0"/>
        <v>74</v>
      </c>
      <c r="D26">
        <v>84</v>
      </c>
      <c r="E26">
        <v>84</v>
      </c>
      <c r="F26">
        <f t="shared" si="2"/>
        <v>72</v>
      </c>
      <c r="G26">
        <f>SUM($C$2:$C26)</f>
        <v>1540</v>
      </c>
      <c r="H26">
        <f>SUM($B$2:$B26)</f>
        <v>1632</v>
      </c>
      <c r="I26">
        <f>SUM($F$2:$F26)</f>
        <v>1521</v>
      </c>
    </row>
    <row r="27" spans="1:9" x14ac:dyDescent="0.3">
      <c r="A27">
        <v>84</v>
      </c>
      <c r="B27">
        <f t="shared" si="1"/>
        <v>74</v>
      </c>
      <c r="C27">
        <f t="shared" si="0"/>
        <v>68</v>
      </c>
      <c r="D27">
        <v>78</v>
      </c>
      <c r="E27">
        <v>73</v>
      </c>
      <c r="F27">
        <f t="shared" si="2"/>
        <v>61</v>
      </c>
      <c r="G27">
        <f>SUM($C$2:$C27)</f>
        <v>1608</v>
      </c>
      <c r="H27">
        <f>SUM($B$2:$B27)</f>
        <v>1706</v>
      </c>
      <c r="I27">
        <f>SUM($F$2:$F27)</f>
        <v>1582</v>
      </c>
    </row>
    <row r="28" spans="1:9" x14ac:dyDescent="0.3">
      <c r="A28">
        <v>88</v>
      </c>
      <c r="B28">
        <f t="shared" si="1"/>
        <v>78</v>
      </c>
      <c r="C28">
        <f t="shared" si="0"/>
        <v>72</v>
      </c>
      <c r="D28">
        <v>82</v>
      </c>
      <c r="E28">
        <v>68</v>
      </c>
      <c r="F28">
        <f t="shared" si="2"/>
        <v>56</v>
      </c>
      <c r="G28">
        <f>SUM($C$2:$C28)</f>
        <v>1680</v>
      </c>
      <c r="H28">
        <f>SUM($B$2:$B28)</f>
        <v>1784</v>
      </c>
      <c r="I28">
        <f>SUM($F$2:$F28)</f>
        <v>1638</v>
      </c>
    </row>
    <row r="29" spans="1:9" x14ac:dyDescent="0.3">
      <c r="A29">
        <v>64</v>
      </c>
      <c r="B29">
        <f t="shared" si="1"/>
        <v>54</v>
      </c>
      <c r="C29">
        <f t="shared" si="0"/>
        <v>46</v>
      </c>
      <c r="D29">
        <v>56</v>
      </c>
      <c r="E29">
        <v>45</v>
      </c>
      <c r="F29">
        <f t="shared" si="2"/>
        <v>33</v>
      </c>
      <c r="G29">
        <f>SUM($C$2:$C29)</f>
        <v>1726</v>
      </c>
      <c r="H29">
        <f>SUM($B$2:$B29)</f>
        <v>1838</v>
      </c>
      <c r="I29">
        <f>SUM($F$2:$F29)</f>
        <v>1671</v>
      </c>
    </row>
    <row r="30" spans="1:9" x14ac:dyDescent="0.3">
      <c r="A30">
        <v>68</v>
      </c>
      <c r="B30">
        <f t="shared" si="1"/>
        <v>58</v>
      </c>
      <c r="C30">
        <f t="shared" si="0"/>
        <v>46</v>
      </c>
      <c r="D30">
        <v>56</v>
      </c>
      <c r="E30">
        <v>80</v>
      </c>
      <c r="F30">
        <f t="shared" si="2"/>
        <v>68</v>
      </c>
      <c r="G30">
        <f>SUM($C$2:$C30)</f>
        <v>1772</v>
      </c>
      <c r="H30">
        <f>SUM($B$2:$B30)</f>
        <v>1896</v>
      </c>
      <c r="I30">
        <f>SUM($F$2:$F30)</f>
        <v>1739</v>
      </c>
    </row>
    <row r="31" spans="1:9" x14ac:dyDescent="0.3">
      <c r="A31">
        <v>57</v>
      </c>
      <c r="B31">
        <f t="shared" si="1"/>
        <v>47</v>
      </c>
      <c r="C31">
        <f t="shared" si="0"/>
        <v>45</v>
      </c>
      <c r="D31">
        <v>55</v>
      </c>
      <c r="E31">
        <v>74</v>
      </c>
      <c r="F31">
        <f t="shared" si="2"/>
        <v>62</v>
      </c>
      <c r="G31">
        <f>SUM($C$2:$C31)</f>
        <v>1817</v>
      </c>
      <c r="H31">
        <f>SUM($B$2:$B31)</f>
        <v>1943</v>
      </c>
      <c r="I31">
        <f>SUM($F$2:$F31)</f>
        <v>1801</v>
      </c>
    </row>
    <row r="32" spans="1:9" x14ac:dyDescent="0.3">
      <c r="A32">
        <v>70</v>
      </c>
      <c r="B32">
        <f t="shared" si="1"/>
        <v>60</v>
      </c>
      <c r="C32">
        <f t="shared" si="0"/>
        <v>45</v>
      </c>
      <c r="D32">
        <v>55</v>
      </c>
      <c r="E32">
        <v>71</v>
      </c>
      <c r="F32">
        <f t="shared" si="2"/>
        <v>59</v>
      </c>
      <c r="G32">
        <f>SUM($C$2:$C32)</f>
        <v>1862</v>
      </c>
      <c r="H32">
        <f>SUM($B$2:$B32)</f>
        <v>2003</v>
      </c>
      <c r="I32">
        <f>SUM($F$2:$F32)</f>
        <v>1860</v>
      </c>
    </row>
    <row r="33" spans="1:9" x14ac:dyDescent="0.3">
      <c r="A33">
        <v>58</v>
      </c>
      <c r="B33">
        <f t="shared" si="1"/>
        <v>48</v>
      </c>
      <c r="C33">
        <f t="shared" si="0"/>
        <v>32</v>
      </c>
      <c r="D33">
        <v>42</v>
      </c>
      <c r="E33">
        <v>43</v>
      </c>
      <c r="F33">
        <f t="shared" si="2"/>
        <v>31</v>
      </c>
      <c r="G33">
        <f>SUM($C$2:$C33)</f>
        <v>1894</v>
      </c>
      <c r="H33">
        <f>SUM($B$2:$B33)</f>
        <v>2051</v>
      </c>
      <c r="I33">
        <f>SUM($F$2:$F33)</f>
        <v>1891</v>
      </c>
    </row>
    <row r="34" spans="1:9" x14ac:dyDescent="0.3">
      <c r="A34">
        <v>96</v>
      </c>
      <c r="B34">
        <f t="shared" si="1"/>
        <v>86</v>
      </c>
      <c r="C34">
        <f t="shared" si="0"/>
        <v>87</v>
      </c>
      <c r="D34">
        <v>97</v>
      </c>
      <c r="E34">
        <v>67</v>
      </c>
      <c r="F34">
        <f t="shared" si="2"/>
        <v>55</v>
      </c>
      <c r="G34">
        <f>SUM($C$2:$C34)</f>
        <v>1981</v>
      </c>
      <c r="H34">
        <f>SUM($B$2:$B34)</f>
        <v>2137</v>
      </c>
      <c r="I34">
        <f>SUM($F$2:$F34)</f>
        <v>1946</v>
      </c>
    </row>
    <row r="35" spans="1:9" x14ac:dyDescent="0.3">
      <c r="A35">
        <v>63</v>
      </c>
      <c r="B35">
        <f t="shared" si="1"/>
        <v>53</v>
      </c>
      <c r="C35">
        <f t="shared" si="0"/>
        <v>46</v>
      </c>
      <c r="D35">
        <v>56</v>
      </c>
      <c r="E35">
        <v>77</v>
      </c>
      <c r="F35">
        <f t="shared" si="2"/>
        <v>65</v>
      </c>
      <c r="G35">
        <f>SUM($C$2:$C35)</f>
        <v>2027</v>
      </c>
      <c r="H35">
        <f>SUM($B$2:$B35)</f>
        <v>2190</v>
      </c>
      <c r="I35">
        <f>SUM($F$2:$F35)</f>
        <v>2011</v>
      </c>
    </row>
    <row r="36" spans="1:9" x14ac:dyDescent="0.3">
      <c r="A36">
        <v>74</v>
      </c>
      <c r="B36">
        <f t="shared" si="1"/>
        <v>64</v>
      </c>
      <c r="C36">
        <f t="shared" si="0"/>
        <v>71</v>
      </c>
      <c r="D36">
        <v>81</v>
      </c>
      <c r="E36">
        <v>81</v>
      </c>
      <c r="F36">
        <f t="shared" si="2"/>
        <v>69</v>
      </c>
      <c r="G36">
        <f>SUM($C$2:$C36)</f>
        <v>2098</v>
      </c>
      <c r="H36">
        <f>SUM($B$2:$B36)</f>
        <v>2254</v>
      </c>
      <c r="I36">
        <f>SUM($F$2:$F36)</f>
        <v>2080</v>
      </c>
    </row>
    <row r="37" spans="1:9" x14ac:dyDescent="0.3">
      <c r="A37">
        <v>84</v>
      </c>
      <c r="B37">
        <f t="shared" si="1"/>
        <v>74</v>
      </c>
      <c r="C37">
        <f t="shared" si="0"/>
        <v>64</v>
      </c>
      <c r="D37">
        <v>74</v>
      </c>
      <c r="E37">
        <v>50</v>
      </c>
      <c r="F37">
        <f t="shared" si="2"/>
        <v>38</v>
      </c>
      <c r="G37">
        <f>SUM($C$2:$C37)</f>
        <v>2162</v>
      </c>
      <c r="H37">
        <f>SUM($B$2:$B37)</f>
        <v>2328</v>
      </c>
      <c r="I37">
        <f>SUM($F$2:$F37)</f>
        <v>2118</v>
      </c>
    </row>
    <row r="38" spans="1:9" x14ac:dyDescent="0.3">
      <c r="A38">
        <v>79</v>
      </c>
      <c r="B38">
        <f t="shared" si="1"/>
        <v>69</v>
      </c>
      <c r="C38">
        <f t="shared" si="0"/>
        <v>67</v>
      </c>
      <c r="D38">
        <v>77</v>
      </c>
      <c r="E38">
        <v>96</v>
      </c>
      <c r="F38">
        <f t="shared" si="2"/>
        <v>84</v>
      </c>
      <c r="G38">
        <f>SUM($C$2:$C38)</f>
        <v>2229</v>
      </c>
      <c r="H38">
        <f>SUM($B$2:$B38)</f>
        <v>2397</v>
      </c>
      <c r="I38">
        <f>SUM($F$2:$F38)</f>
        <v>2202</v>
      </c>
    </row>
    <row r="40" spans="1:9" x14ac:dyDescent="0.3">
      <c r="B40">
        <f>AVERAGE(B2:B38)</f>
        <v>64.78378378378379</v>
      </c>
      <c r="C40">
        <f>AVERAGE(C2:C38)</f>
        <v>60.243243243243242</v>
      </c>
      <c r="F40">
        <f>AVERAGE(F2:F38)</f>
        <v>59.513513513513516</v>
      </c>
    </row>
    <row r="42" spans="1:9" x14ac:dyDescent="0.3">
      <c r="E42">
        <f>2314/38</f>
        <v>60.89473684210526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gbm_rf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2019-06-22T19:50:54Z</dcterms:created>
  <dcterms:modified xsi:type="dcterms:W3CDTF">2019-07-14T13:37:40Z</dcterms:modified>
</cp:coreProperties>
</file>