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jed\Desktop\import majd\"/>
    </mc:Choice>
  </mc:AlternateContent>
  <xr:revisionPtr revIDLastSave="0" documentId="13_ncr:1_{20FC9BD1-0B73-486E-924F-6FA56AC2AC1D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Feuil1" sheetId="2" r:id="rId1"/>
    <sheet name="Feuil11" sheetId="1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F58" i="1"/>
  <c r="F56" i="1"/>
  <c r="F59" i="1" s="1"/>
  <c r="C71" i="1" s="1"/>
  <c r="E66" i="1"/>
  <c r="F66" i="1"/>
  <c r="C13" i="1"/>
  <c r="G58" i="1"/>
  <c r="G57" i="1"/>
  <c r="G56" i="1"/>
  <c r="G52" i="1"/>
  <c r="G53" i="1" s="1"/>
  <c r="F52" i="1"/>
  <c r="F53" i="1" s="1"/>
  <c r="C70" i="1" s="1"/>
  <c r="G48" i="1"/>
  <c r="F48" i="1"/>
  <c r="G47" i="1"/>
  <c r="G49" i="1" s="1"/>
  <c r="E69" i="1" s="1"/>
  <c r="F47" i="1"/>
  <c r="F70" i="1" l="1"/>
  <c r="E70" i="1"/>
  <c r="F49" i="1"/>
  <c r="C69" i="1" s="1"/>
  <c r="F69" i="1"/>
  <c r="G59" i="1"/>
  <c r="E71" i="1" s="1"/>
  <c r="F71" i="1" l="1"/>
  <c r="G41" i="1"/>
  <c r="F41" i="1"/>
  <c r="G40" i="1"/>
  <c r="F40" i="1"/>
  <c r="G39" i="1"/>
  <c r="F39" i="1"/>
  <c r="G38" i="1"/>
  <c r="F38" i="1"/>
  <c r="G37" i="1"/>
  <c r="F37" i="1"/>
  <c r="F31" i="1"/>
  <c r="G31" i="1"/>
  <c r="F32" i="1"/>
  <c r="G32" i="1"/>
  <c r="G30" i="1"/>
  <c r="F30" i="1"/>
  <c r="G29" i="1"/>
  <c r="F29" i="1"/>
  <c r="G28" i="1"/>
  <c r="F28" i="1"/>
  <c r="G27" i="1"/>
  <c r="G33" i="1" s="1"/>
  <c r="F27" i="1"/>
  <c r="F68" i="1" l="1"/>
  <c r="E68" i="1"/>
  <c r="F33" i="1"/>
  <c r="C68" i="1" s="1"/>
  <c r="G42" i="1"/>
  <c r="F42" i="1"/>
  <c r="C67" i="1" s="1"/>
  <c r="F21" i="1"/>
  <c r="G21" i="1"/>
  <c r="F20" i="1"/>
  <c r="F19" i="1"/>
  <c r="F18" i="1"/>
  <c r="G18" i="1"/>
  <c r="E67" i="1" l="1"/>
  <c r="F67" i="1"/>
  <c r="F22" i="1"/>
  <c r="C66" i="1" s="1"/>
  <c r="G20" i="1"/>
  <c r="G19" i="1"/>
  <c r="G6" i="1"/>
  <c r="G7" i="1"/>
  <c r="G8" i="1"/>
  <c r="G9" i="1"/>
  <c r="G10" i="1"/>
  <c r="G11" i="1"/>
  <c r="G12" i="1"/>
  <c r="F6" i="1"/>
  <c r="F7" i="1"/>
  <c r="F8" i="1"/>
  <c r="F9" i="1"/>
  <c r="F10" i="1"/>
  <c r="F11" i="1"/>
  <c r="F12" i="1"/>
  <c r="G5" i="1"/>
  <c r="F5" i="1"/>
  <c r="G13" i="1" l="1"/>
  <c r="E65" i="1" s="1"/>
  <c r="E73" i="1" s="1"/>
  <c r="F13" i="1"/>
  <c r="C65" i="1" s="1"/>
  <c r="C73" i="1" s="1"/>
</calcChain>
</file>

<file path=xl/sharedStrings.xml><?xml version="1.0" encoding="utf-8"?>
<sst xmlns="http://schemas.openxmlformats.org/spreadsheetml/2006/main" count="214" uniqueCount="86">
  <si>
    <t>DESIG</t>
  </si>
  <si>
    <t>Dechet</t>
  </si>
  <si>
    <t xml:space="preserve">Fer de O 10 STTM </t>
  </si>
  <si>
    <t>Fer de O 10 SIDENOR</t>
  </si>
  <si>
    <t xml:space="preserve">Fer de O 12 STTM </t>
  </si>
  <si>
    <t xml:space="preserve">Fer de O 14 STTM </t>
  </si>
  <si>
    <t>Fer de O 16 STTM</t>
  </si>
  <si>
    <t>Fer de O 16 SIDENOR</t>
  </si>
  <si>
    <t>Fer de O 8 SIDENOR</t>
  </si>
  <si>
    <t>Fer de O 6 SIDENOR</t>
  </si>
  <si>
    <t>Stock Trifilage</t>
  </si>
  <si>
    <t xml:space="preserve">Fil d'attache berriri </t>
  </si>
  <si>
    <t>Trillies Soudées 200*200 - 4 sofim</t>
  </si>
  <si>
    <t xml:space="preserve">QTE </t>
  </si>
  <si>
    <t>Stock Carriére</t>
  </si>
  <si>
    <t>Gravier 4/8 Jradou en m3</t>
  </si>
  <si>
    <t>Blocage 25/40 Jradou en m4</t>
  </si>
  <si>
    <t xml:space="preserve">Gravier 4/15 Jradou en m3 </t>
  </si>
  <si>
    <t>Sable Normal el ALA em m3</t>
  </si>
  <si>
    <t>Brique 12 BMT</t>
  </si>
  <si>
    <t>Brique 16 BMT</t>
  </si>
  <si>
    <t>Brique 8 BMT</t>
  </si>
  <si>
    <t xml:space="preserve">Brique 6 </t>
  </si>
  <si>
    <t>Brique PLAT LAHMER</t>
  </si>
  <si>
    <t xml:space="preserve">Prix d'achat TTC </t>
  </si>
  <si>
    <t>Ciment CPA SOTACIB</t>
  </si>
  <si>
    <t>Ciment SOTACIB</t>
  </si>
  <si>
    <t>Ciment CPA CJO W</t>
  </si>
  <si>
    <t>Ciment SCE W</t>
  </si>
  <si>
    <t>HRS SOTACIB</t>
  </si>
  <si>
    <t>Chaux SOTACIB</t>
  </si>
  <si>
    <t>Stock Ciment Blanc</t>
  </si>
  <si>
    <t>Ciment Blanc 4,5 EN SAC</t>
  </si>
  <si>
    <t xml:space="preserve">Stock Etanchiéte </t>
  </si>
  <si>
    <t>Ciment cola DRBIGUM</t>
  </si>
  <si>
    <t>CIMCOL</t>
  </si>
  <si>
    <t>CIMCOL ECO</t>
  </si>
  <si>
    <t>FER</t>
  </si>
  <si>
    <t>QTE STOCK</t>
  </si>
  <si>
    <t>DECHET</t>
  </si>
  <si>
    <t>TOT STOCK TTC</t>
  </si>
  <si>
    <t>TOT DECHET TTC</t>
  </si>
  <si>
    <t>DESIGNATION</t>
  </si>
  <si>
    <t>STOCK FER</t>
  </si>
  <si>
    <t>Stock CIMENT</t>
  </si>
  <si>
    <t>STOCK BRIQUE</t>
  </si>
  <si>
    <t>PACHAT TTC</t>
  </si>
  <si>
    <t>RECAP</t>
  </si>
  <si>
    <t>PRODUI CARRIERE</t>
  </si>
  <si>
    <t>BRIQUE</t>
  </si>
  <si>
    <t>CIMENT</t>
  </si>
  <si>
    <t>VALEUR STOCK TTC</t>
  </si>
  <si>
    <t>VALEUR DECHET TTC</t>
  </si>
  <si>
    <t>ARTICLE</t>
  </si>
  <si>
    <t>TOTAL GENERAL</t>
  </si>
  <si>
    <t xml:space="preserve">ETAT DE STOCK VALORISE </t>
  </si>
  <si>
    <t>ARRETE LE : 30/09/2022</t>
  </si>
  <si>
    <t>Reference</t>
  </si>
  <si>
    <t>GR48JRD-M3</t>
  </si>
  <si>
    <t>GR415JRD-M3</t>
  </si>
  <si>
    <t>BLO2540JRD-M3</t>
  </si>
  <si>
    <t>SBL-NORAL-M3</t>
  </si>
  <si>
    <t>CPA300D-SAC</t>
  </si>
  <si>
    <t>NOR300D-SAC</t>
  </si>
  <si>
    <t>CPA200W-BKS</t>
  </si>
  <si>
    <t>NOR100D-SAC</t>
  </si>
  <si>
    <t>HRS300D-SAC</t>
  </si>
  <si>
    <t>CHAUX300D-SAC</t>
  </si>
  <si>
    <t>C-COL-CG100DERB</t>
  </si>
  <si>
    <t>C-COL-GRIS-DERB</t>
  </si>
  <si>
    <t>C-COLCB200-DERB</t>
  </si>
  <si>
    <t>Fil</t>
  </si>
  <si>
    <t>BR400-6</t>
  </si>
  <si>
    <t>BR300BMT8E</t>
  </si>
  <si>
    <t>BR300BMT12E</t>
  </si>
  <si>
    <t>BR300BMT-HO-E</t>
  </si>
  <si>
    <t>Tri-200-200</t>
  </si>
  <si>
    <t>Cim-Blanc</t>
  </si>
  <si>
    <t>FO8BR100</t>
  </si>
  <si>
    <t>F06TN100</t>
  </si>
  <si>
    <t>F10BR100</t>
  </si>
  <si>
    <t>F10BR300-</t>
  </si>
  <si>
    <t>F12BR300-</t>
  </si>
  <si>
    <t>F14BR300-</t>
  </si>
  <si>
    <t>F16BR300-</t>
  </si>
  <si>
    <t>F16BR100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</si>
</sst>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\ _€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Bahnschrift"/>
      <family val="2"/>
    </font>
    <font>
      <sz val="9"/>
      <color rgb="FF373A3C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3EAEF"/>
      </left>
      <right style="medium">
        <color rgb="FFE3EAEF"/>
      </right>
      <top style="medium">
        <color rgb="FFE3EAEF"/>
      </top>
      <bottom style="medium">
        <color rgb="FFE3EAE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164" fontId="0" fillId="0" borderId="4" xfId="0" applyNumberFormat="1" applyBorder="1" applyAlignment="1">
      <alignment horizontal="center"/>
    </xf>
    <xf numFmtId="164" fontId="0" fillId="0" borderId="4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4" xfId="0" applyNumberFormat="1" applyFont="1" applyBorder="1"/>
    <xf numFmtId="0" fontId="0" fillId="0" borderId="1" xfId="0" applyBorder="1" applyAlignment="1">
      <alignment horizontal="right" vertical="center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4" fontId="0" fillId="0" borderId="0" xfId="0" applyNumberFormat="1"/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vertical="top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18" customWidth="1"/>
    <col min="2" max="2" width="28.42578125" customWidth="1"/>
  </cols>
  <sheetData>
    <row r="1" spans="1:3" x14ac:dyDescent="0.25">
      <c r="A1" t="s">
        <v>57</v>
      </c>
      <c r="B1" t="s">
        <v>42</v>
      </c>
      <c r="C1" t="s">
        <v>38</v>
      </c>
    </row>
    <row r="2" spans="1:3" ht="15.75" x14ac:dyDescent="0.3">
      <c r="A2" s="23" t="s">
        <v>84</v>
      </c>
      <c r="B2" t="s">
        <v>6</v>
      </c>
      <c r="C2">
        <v>9</v>
      </c>
    </row>
    <row r="3" spans="1:3" ht="15.75" x14ac:dyDescent="0.3">
      <c r="A3" s="23" t="s">
        <v>85</v>
      </c>
      <c r="B3" t="s">
        <v>7</v>
      </c>
      <c r="C3">
        <v>3</v>
      </c>
    </row>
    <row r="4" spans="1:3" ht="15.75" x14ac:dyDescent="0.3">
      <c r="A4" s="23" t="s">
        <v>83</v>
      </c>
      <c r="B4" t="s">
        <v>5</v>
      </c>
      <c r="C4">
        <v>25</v>
      </c>
    </row>
    <row r="5" spans="1:3" ht="15.75" x14ac:dyDescent="0.3">
      <c r="A5" s="23" t="s">
        <v>82</v>
      </c>
      <c r="B5" t="s">
        <v>4</v>
      </c>
      <c r="C5">
        <v>2</v>
      </c>
    </row>
    <row r="6" spans="1:3" ht="15.75" x14ac:dyDescent="0.3">
      <c r="A6" s="23" t="s">
        <v>81</v>
      </c>
      <c r="B6" t="s">
        <v>2</v>
      </c>
      <c r="C6">
        <v>39</v>
      </c>
    </row>
    <row r="7" spans="1:3" ht="15.75" x14ac:dyDescent="0.3">
      <c r="A7" s="23" t="s">
        <v>80</v>
      </c>
      <c r="B7" t="s">
        <v>3</v>
      </c>
      <c r="C7">
        <v>3</v>
      </c>
    </row>
    <row r="8" spans="1:3" ht="15.75" x14ac:dyDescent="0.3">
      <c r="A8" s="23" t="s">
        <v>78</v>
      </c>
      <c r="B8" t="s">
        <v>8</v>
      </c>
      <c r="C8">
        <v>6</v>
      </c>
    </row>
    <row r="9" spans="1:3" ht="15.75" x14ac:dyDescent="0.3">
      <c r="A9" s="23" t="s">
        <v>79</v>
      </c>
      <c r="B9" t="s">
        <v>9</v>
      </c>
      <c r="C9">
        <v>0.74</v>
      </c>
    </row>
    <row r="10" spans="1:3" ht="15.75" x14ac:dyDescent="0.3">
      <c r="A10" s="23" t="s">
        <v>58</v>
      </c>
      <c r="B10" t="s">
        <v>15</v>
      </c>
      <c r="C10">
        <v>7</v>
      </c>
    </row>
    <row r="11" spans="1:3" ht="15.75" x14ac:dyDescent="0.3">
      <c r="A11" s="23" t="s">
        <v>60</v>
      </c>
      <c r="B11" t="s">
        <v>16</v>
      </c>
      <c r="C11">
        <v>10</v>
      </c>
    </row>
    <row r="12" spans="1:3" ht="15.75" x14ac:dyDescent="0.3">
      <c r="A12" s="23" t="s">
        <v>59</v>
      </c>
      <c r="B12" t="s">
        <v>17</v>
      </c>
      <c r="C12">
        <v>2</v>
      </c>
    </row>
    <row r="13" spans="1:3" ht="15.75" x14ac:dyDescent="0.3">
      <c r="A13" s="23" t="s">
        <v>61</v>
      </c>
      <c r="B13" t="s">
        <v>18</v>
      </c>
      <c r="C13">
        <v>46</v>
      </c>
    </row>
    <row r="14" spans="1:3" ht="15.75" x14ac:dyDescent="0.3">
      <c r="A14" s="23" t="s">
        <v>62</v>
      </c>
      <c r="B14" t="s">
        <v>25</v>
      </c>
      <c r="C14">
        <v>279</v>
      </c>
    </row>
    <row r="15" spans="1:3" ht="15.75" x14ac:dyDescent="0.3">
      <c r="A15" s="23" t="s">
        <v>63</v>
      </c>
      <c r="B15" t="s">
        <v>26</v>
      </c>
      <c r="C15">
        <v>1595</v>
      </c>
    </row>
    <row r="16" spans="1:3" ht="15.75" x14ac:dyDescent="0.3">
      <c r="A16" s="23" t="s">
        <v>64</v>
      </c>
      <c r="B16" t="s">
        <v>27</v>
      </c>
      <c r="C16">
        <v>1710</v>
      </c>
    </row>
    <row r="17" spans="1:3" ht="15.75" x14ac:dyDescent="0.3">
      <c r="A17" s="23" t="s">
        <v>65</v>
      </c>
      <c r="B17" t="s">
        <v>28</v>
      </c>
      <c r="C17">
        <v>1404</v>
      </c>
    </row>
    <row r="18" spans="1:3" ht="15.75" x14ac:dyDescent="0.3">
      <c r="A18" s="23" t="s">
        <v>66</v>
      </c>
      <c r="B18" t="s">
        <v>29</v>
      </c>
      <c r="C18">
        <v>100</v>
      </c>
    </row>
    <row r="19" spans="1:3" ht="15.75" x14ac:dyDescent="0.3">
      <c r="A19" s="23" t="s">
        <v>67</v>
      </c>
      <c r="B19" t="s">
        <v>30</v>
      </c>
      <c r="C19">
        <v>15</v>
      </c>
    </row>
    <row r="20" spans="1:3" ht="15.75" x14ac:dyDescent="0.3">
      <c r="A20" s="23" t="s">
        <v>75</v>
      </c>
      <c r="B20" t="s">
        <v>20</v>
      </c>
      <c r="C20">
        <v>24</v>
      </c>
    </row>
    <row r="21" spans="1:3" ht="15.75" x14ac:dyDescent="0.3">
      <c r="A21" s="23" t="s">
        <v>74</v>
      </c>
      <c r="B21" t="s">
        <v>19</v>
      </c>
      <c r="C21">
        <v>3962</v>
      </c>
    </row>
    <row r="22" spans="1:3" ht="15.75" x14ac:dyDescent="0.3">
      <c r="A22" s="23" t="s">
        <v>73</v>
      </c>
      <c r="B22" t="s">
        <v>21</v>
      </c>
      <c r="C22">
        <v>1380</v>
      </c>
    </row>
    <row r="23" spans="1:3" ht="15.75" x14ac:dyDescent="0.3">
      <c r="A23" s="23" t="s">
        <v>72</v>
      </c>
      <c r="B23" t="s">
        <v>22</v>
      </c>
      <c r="C23">
        <v>2200</v>
      </c>
    </row>
    <row r="24" spans="1:3" x14ac:dyDescent="0.25">
      <c r="A24" t="s">
        <v>71</v>
      </c>
      <c r="B24" t="s">
        <v>11</v>
      </c>
      <c r="C24">
        <v>240</v>
      </c>
    </row>
    <row r="25" spans="1:3" x14ac:dyDescent="0.25">
      <c r="A25" t="s">
        <v>76</v>
      </c>
      <c r="B25" t="s">
        <v>12</v>
      </c>
      <c r="C25">
        <v>14</v>
      </c>
    </row>
    <row r="26" spans="1:3" ht="15.75" thickBot="1" x14ac:dyDescent="0.3">
      <c r="A26" t="s">
        <v>77</v>
      </c>
      <c r="B26" t="s">
        <v>32</v>
      </c>
      <c r="C26">
        <v>10</v>
      </c>
    </row>
    <row r="27" spans="1:3" ht="15.75" thickBot="1" x14ac:dyDescent="0.3">
      <c r="A27" s="35" t="s">
        <v>68</v>
      </c>
      <c r="B27" t="s">
        <v>34</v>
      </c>
      <c r="C27">
        <v>343</v>
      </c>
    </row>
    <row r="28" spans="1:3" ht="15.75" x14ac:dyDescent="0.3">
      <c r="A28" s="23" t="s">
        <v>69</v>
      </c>
      <c r="B28" t="s">
        <v>35</v>
      </c>
      <c r="C28">
        <v>180</v>
      </c>
    </row>
    <row r="29" spans="1:3" ht="15.75" x14ac:dyDescent="0.3">
      <c r="A29" s="23" t="s">
        <v>70</v>
      </c>
      <c r="B29" t="s">
        <v>36</v>
      </c>
      <c r="C29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3"/>
  <sheetViews>
    <sheetView topLeftCell="A52" workbookViewId="0">
      <selection activeCell="G64" sqref="G64"/>
    </sheetView>
  </sheetViews>
  <sheetFormatPr baseColWidth="10" defaultRowHeight="15" x14ac:dyDescent="0.25"/>
  <cols>
    <col min="1" max="1" width="2.28515625" customWidth="1"/>
    <col min="2" max="2" width="26.140625" customWidth="1"/>
    <col min="3" max="3" width="10.7109375" customWidth="1"/>
    <col min="4" max="4" width="10.42578125" customWidth="1"/>
    <col min="5" max="5" width="10.5703125" customWidth="1"/>
    <col min="6" max="6" width="16.5703125" customWidth="1"/>
    <col min="7" max="7" width="15.140625" customWidth="1"/>
    <col min="9" max="9" width="10.42578125" customWidth="1"/>
    <col min="11" max="11" width="31.5703125" bestFit="1" customWidth="1"/>
    <col min="13" max="13" width="17.28515625" bestFit="1" customWidth="1"/>
    <col min="15" max="15" width="19.28515625" bestFit="1" customWidth="1"/>
    <col min="18" max="18" width="16.7109375" bestFit="1" customWidth="1"/>
    <col min="20" max="20" width="20.28515625" customWidth="1"/>
    <col min="21" max="21" width="11.85546875" bestFit="1" customWidth="1"/>
    <col min="22" max="22" width="12.42578125" bestFit="1" customWidth="1"/>
    <col min="23" max="23" width="16.5703125" customWidth="1"/>
    <col min="24" max="24" width="11.28515625" customWidth="1"/>
    <col min="25" max="25" width="30.85546875" bestFit="1" customWidth="1"/>
    <col min="27" max="27" width="17.28515625" bestFit="1" customWidth="1"/>
    <col min="29" max="29" width="25.5703125" bestFit="1" customWidth="1"/>
    <col min="31" max="31" width="17.28515625" bestFit="1" customWidth="1"/>
  </cols>
  <sheetData>
    <row r="2" spans="2:7" ht="27" customHeight="1" x14ac:dyDescent="0.25">
      <c r="B2" s="29" t="s">
        <v>55</v>
      </c>
      <c r="C2" s="29"/>
      <c r="D2" s="29"/>
      <c r="E2" s="29"/>
      <c r="F2" s="17" t="s">
        <v>56</v>
      </c>
    </row>
    <row r="3" spans="2:7" ht="18.75" x14ac:dyDescent="0.3">
      <c r="B3" s="30" t="s">
        <v>43</v>
      </c>
      <c r="C3" s="30"/>
      <c r="D3" s="30"/>
      <c r="E3" s="30"/>
    </row>
    <row r="4" spans="2:7" ht="34.5" customHeight="1" x14ac:dyDescent="0.25">
      <c r="B4" s="8" t="s">
        <v>42</v>
      </c>
      <c r="C4" s="8" t="s">
        <v>38</v>
      </c>
      <c r="D4" s="8" t="s">
        <v>39</v>
      </c>
      <c r="E4" s="8" t="s">
        <v>46</v>
      </c>
      <c r="F4" s="8" t="s">
        <v>40</v>
      </c>
      <c r="G4" s="8" t="s">
        <v>41</v>
      </c>
    </row>
    <row r="5" spans="2:7" x14ac:dyDescent="0.25">
      <c r="B5" s="5" t="s">
        <v>6</v>
      </c>
      <c r="C5" s="2">
        <v>9</v>
      </c>
      <c r="D5" s="2">
        <v>0</v>
      </c>
      <c r="E5" s="6">
        <v>56.564</v>
      </c>
      <c r="F5" s="7">
        <f>E5*C5</f>
        <v>509.07600000000002</v>
      </c>
      <c r="G5" s="7">
        <f>E5*D5</f>
        <v>0</v>
      </c>
    </row>
    <row r="6" spans="2:7" x14ac:dyDescent="0.25">
      <c r="B6" s="5" t="s">
        <v>7</v>
      </c>
      <c r="C6" s="2">
        <v>3</v>
      </c>
      <c r="D6" s="2">
        <v>6</v>
      </c>
      <c r="E6" s="6">
        <v>56.564</v>
      </c>
      <c r="F6" s="7">
        <f t="shared" ref="F6:F12" si="0">E6*C6</f>
        <v>169.69200000000001</v>
      </c>
      <c r="G6" s="7">
        <f t="shared" ref="G6:G12" si="1">E6*D6</f>
        <v>339.38400000000001</v>
      </c>
    </row>
    <row r="7" spans="2:7" x14ac:dyDescent="0.25">
      <c r="B7" s="5" t="s">
        <v>5</v>
      </c>
      <c r="C7" s="2">
        <v>25</v>
      </c>
      <c r="D7" s="2">
        <v>2</v>
      </c>
      <c r="E7" s="6">
        <v>42.445</v>
      </c>
      <c r="F7" s="7">
        <f t="shared" si="0"/>
        <v>1061.125</v>
      </c>
      <c r="G7" s="7">
        <f t="shared" si="1"/>
        <v>84.89</v>
      </c>
    </row>
    <row r="8" spans="2:7" x14ac:dyDescent="0.25">
      <c r="B8" s="5" t="s">
        <v>4</v>
      </c>
      <c r="C8" s="2">
        <v>2</v>
      </c>
      <c r="D8" s="2">
        <v>2</v>
      </c>
      <c r="E8" s="6">
        <v>30.72</v>
      </c>
      <c r="F8" s="7">
        <f t="shared" si="0"/>
        <v>61.44</v>
      </c>
      <c r="G8" s="7">
        <f t="shared" si="1"/>
        <v>61.44</v>
      </c>
    </row>
    <row r="9" spans="2:7" x14ac:dyDescent="0.25">
      <c r="B9" s="5" t="s">
        <v>2</v>
      </c>
      <c r="C9" s="2">
        <v>39</v>
      </c>
      <c r="D9" s="2">
        <v>1</v>
      </c>
      <c r="E9" s="6">
        <v>21.861000000000001</v>
      </c>
      <c r="F9" s="7">
        <f t="shared" si="0"/>
        <v>852.57900000000006</v>
      </c>
      <c r="G9" s="7">
        <f t="shared" si="1"/>
        <v>21.861000000000001</v>
      </c>
    </row>
    <row r="10" spans="2:7" x14ac:dyDescent="0.25">
      <c r="B10" s="5" t="s">
        <v>3</v>
      </c>
      <c r="C10" s="2">
        <v>3</v>
      </c>
      <c r="D10" s="2">
        <v>0</v>
      </c>
      <c r="E10" s="6">
        <v>21.861000000000001</v>
      </c>
      <c r="F10" s="7">
        <f t="shared" si="0"/>
        <v>65.582999999999998</v>
      </c>
      <c r="G10" s="7">
        <f t="shared" si="1"/>
        <v>0</v>
      </c>
    </row>
    <row r="11" spans="2:7" x14ac:dyDescent="0.25">
      <c r="B11" s="5" t="s">
        <v>8</v>
      </c>
      <c r="C11" s="2">
        <v>6</v>
      </c>
      <c r="D11" s="2">
        <v>6</v>
      </c>
      <c r="E11" s="6">
        <v>14.819000000000001</v>
      </c>
      <c r="F11" s="7">
        <f t="shared" si="0"/>
        <v>88.914000000000001</v>
      </c>
      <c r="G11" s="7">
        <f t="shared" si="1"/>
        <v>88.914000000000001</v>
      </c>
    </row>
    <row r="12" spans="2:7" x14ac:dyDescent="0.25">
      <c r="B12" s="5" t="s">
        <v>9</v>
      </c>
      <c r="C12" s="2">
        <v>0.74</v>
      </c>
      <c r="D12" s="2">
        <v>0</v>
      </c>
      <c r="E12" s="6">
        <v>3052.7220000000002</v>
      </c>
      <c r="F12" s="7">
        <f t="shared" si="0"/>
        <v>2259.0142800000003</v>
      </c>
      <c r="G12" s="7">
        <f t="shared" si="1"/>
        <v>0</v>
      </c>
    </row>
    <row r="13" spans="2:7" x14ac:dyDescent="0.25">
      <c r="C13" s="17">
        <f>SUM(C5:C12)</f>
        <v>87.74</v>
      </c>
      <c r="F13" s="14">
        <f>SUM(F5:F12)</f>
        <v>5067.4232800000009</v>
      </c>
      <c r="G13" s="14">
        <f>SUM(G5:G12)</f>
        <v>596.48900000000003</v>
      </c>
    </row>
    <row r="15" spans="2:7" ht="15.75" x14ac:dyDescent="0.25">
      <c r="B15" s="31"/>
      <c r="C15" s="31"/>
      <c r="D15" s="31"/>
    </row>
    <row r="16" spans="2:7" ht="15.75" x14ac:dyDescent="0.25">
      <c r="B16" s="9" t="s">
        <v>14</v>
      </c>
      <c r="C16" s="9"/>
      <c r="D16" s="9"/>
    </row>
    <row r="17" spans="2:7" ht="31.5" x14ac:dyDescent="0.25">
      <c r="B17" s="8" t="s">
        <v>0</v>
      </c>
      <c r="C17" s="8" t="s">
        <v>38</v>
      </c>
      <c r="D17" s="8" t="s">
        <v>39</v>
      </c>
      <c r="E17" s="8" t="s">
        <v>46</v>
      </c>
      <c r="F17" s="8" t="s">
        <v>40</v>
      </c>
      <c r="G17" s="8" t="s">
        <v>41</v>
      </c>
    </row>
    <row r="18" spans="2:7" x14ac:dyDescent="0.25">
      <c r="B18" s="5" t="s">
        <v>15</v>
      </c>
      <c r="C18" s="2">
        <v>7</v>
      </c>
      <c r="D18" s="7">
        <v>0</v>
      </c>
      <c r="E18" s="6">
        <v>26</v>
      </c>
      <c r="F18" s="7">
        <f t="shared" ref="F18:F21" si="2">E18*C18</f>
        <v>182</v>
      </c>
      <c r="G18" s="7">
        <f t="shared" ref="G18:G21" si="3">E18*D18</f>
        <v>0</v>
      </c>
    </row>
    <row r="19" spans="2:7" x14ac:dyDescent="0.25">
      <c r="B19" s="5" t="s">
        <v>16</v>
      </c>
      <c r="C19" s="2">
        <v>10</v>
      </c>
      <c r="D19" s="7">
        <v>0</v>
      </c>
      <c r="E19" s="6">
        <v>20</v>
      </c>
      <c r="F19" s="7">
        <f t="shared" si="2"/>
        <v>200</v>
      </c>
      <c r="G19" s="7">
        <f t="shared" si="3"/>
        <v>0</v>
      </c>
    </row>
    <row r="20" spans="2:7" x14ac:dyDescent="0.25">
      <c r="B20" s="5" t="s">
        <v>17</v>
      </c>
      <c r="C20" s="2">
        <v>2</v>
      </c>
      <c r="D20" s="7">
        <v>0</v>
      </c>
      <c r="E20" s="6">
        <v>26</v>
      </c>
      <c r="F20" s="7">
        <f t="shared" si="2"/>
        <v>52</v>
      </c>
      <c r="G20" s="7">
        <f t="shared" si="3"/>
        <v>0</v>
      </c>
    </row>
    <row r="21" spans="2:7" x14ac:dyDescent="0.25">
      <c r="B21" s="5" t="s">
        <v>18</v>
      </c>
      <c r="C21" s="2">
        <v>46</v>
      </c>
      <c r="D21" s="7">
        <v>0</v>
      </c>
      <c r="E21" s="6">
        <v>20.832999999999998</v>
      </c>
      <c r="F21" s="7">
        <f t="shared" si="2"/>
        <v>958.31799999999998</v>
      </c>
      <c r="G21" s="7">
        <f t="shared" si="3"/>
        <v>0</v>
      </c>
    </row>
    <row r="22" spans="2:7" x14ac:dyDescent="0.25">
      <c r="E22" s="10"/>
      <c r="F22" s="15">
        <f>SUM(F18:F21)</f>
        <v>1392.318</v>
      </c>
      <c r="G22" s="11"/>
    </row>
    <row r="23" spans="2:7" x14ac:dyDescent="0.25">
      <c r="E23" s="12"/>
      <c r="F23" s="13"/>
      <c r="G23" s="13"/>
    </row>
    <row r="24" spans="2:7" x14ac:dyDescent="0.25">
      <c r="E24" s="12"/>
      <c r="F24" s="13"/>
      <c r="G24" s="13"/>
    </row>
    <row r="25" spans="2:7" ht="15.75" x14ac:dyDescent="0.25">
      <c r="B25" s="9" t="s">
        <v>44</v>
      </c>
      <c r="C25" s="3"/>
      <c r="D25" s="3"/>
      <c r="E25" s="3"/>
    </row>
    <row r="26" spans="2:7" ht="47.25" x14ac:dyDescent="0.25">
      <c r="B26" s="8" t="s">
        <v>0</v>
      </c>
      <c r="C26" s="8" t="s">
        <v>13</v>
      </c>
      <c r="D26" s="8" t="s">
        <v>1</v>
      </c>
      <c r="E26" s="8" t="s">
        <v>24</v>
      </c>
      <c r="F26" s="8" t="s">
        <v>40</v>
      </c>
      <c r="G26" s="8" t="s">
        <v>41</v>
      </c>
    </row>
    <row r="27" spans="2:7" x14ac:dyDescent="0.25">
      <c r="B27" s="5" t="s">
        <v>25</v>
      </c>
      <c r="C27" s="2">
        <v>279</v>
      </c>
      <c r="D27" s="2"/>
      <c r="E27" s="7">
        <v>15.317</v>
      </c>
      <c r="F27" s="7">
        <f t="shared" ref="F27:F30" si="4">E27*C27</f>
        <v>4273.4430000000002</v>
      </c>
      <c r="G27" s="7">
        <f t="shared" ref="G27:G30" si="5">E27*D27</f>
        <v>0</v>
      </c>
    </row>
    <row r="28" spans="2:7" x14ac:dyDescent="0.25">
      <c r="B28" s="5" t="s">
        <v>26</v>
      </c>
      <c r="C28" s="2">
        <v>1595</v>
      </c>
      <c r="D28" s="2"/>
      <c r="E28" s="7">
        <v>14.731</v>
      </c>
      <c r="F28" s="7">
        <f t="shared" si="4"/>
        <v>23495.945</v>
      </c>
      <c r="G28" s="7">
        <f t="shared" si="5"/>
        <v>0</v>
      </c>
    </row>
    <row r="29" spans="2:7" x14ac:dyDescent="0.25">
      <c r="B29" s="5" t="s">
        <v>27</v>
      </c>
      <c r="C29" s="2">
        <v>1710</v>
      </c>
      <c r="D29" s="2"/>
      <c r="E29" s="7">
        <v>15.323</v>
      </c>
      <c r="F29" s="7">
        <f t="shared" si="4"/>
        <v>26202.33</v>
      </c>
      <c r="G29" s="7">
        <f t="shared" si="5"/>
        <v>0</v>
      </c>
    </row>
    <row r="30" spans="2:7" x14ac:dyDescent="0.25">
      <c r="B30" s="5" t="s">
        <v>28</v>
      </c>
      <c r="C30" s="2">
        <v>1404</v>
      </c>
      <c r="D30" s="2"/>
      <c r="E30" s="7">
        <v>15.625999999999999</v>
      </c>
      <c r="F30" s="7">
        <f t="shared" si="4"/>
        <v>21938.903999999999</v>
      </c>
      <c r="G30" s="7">
        <f t="shared" si="5"/>
        <v>0</v>
      </c>
    </row>
    <row r="31" spans="2:7" x14ac:dyDescent="0.25">
      <c r="B31" s="5" t="s">
        <v>29</v>
      </c>
      <c r="C31" s="2">
        <v>100</v>
      </c>
      <c r="D31" s="2"/>
      <c r="E31" s="7">
        <v>16.36</v>
      </c>
      <c r="F31" s="7">
        <f t="shared" ref="F31:F32" si="6">E31*C31</f>
        <v>1636</v>
      </c>
      <c r="G31" s="7">
        <f t="shared" ref="G31:G32" si="7">E31*D31</f>
        <v>0</v>
      </c>
    </row>
    <row r="32" spans="2:7" x14ac:dyDescent="0.25">
      <c r="B32" s="5" t="s">
        <v>30</v>
      </c>
      <c r="C32" s="2">
        <v>15</v>
      </c>
      <c r="D32" s="2"/>
      <c r="E32" s="7">
        <v>13.411</v>
      </c>
      <c r="F32" s="7">
        <f t="shared" si="6"/>
        <v>201.16499999999999</v>
      </c>
      <c r="G32" s="7">
        <f t="shared" si="7"/>
        <v>0</v>
      </c>
    </row>
    <row r="33" spans="2:7" x14ac:dyDescent="0.25">
      <c r="F33" s="14">
        <f>SUM(F27:F32)</f>
        <v>77747.786999999997</v>
      </c>
      <c r="G33" s="13">
        <f>SUM(G27:G32)</f>
        <v>0</v>
      </c>
    </row>
    <row r="35" spans="2:7" ht="15.75" x14ac:dyDescent="0.25">
      <c r="B35" s="9" t="s">
        <v>45</v>
      </c>
      <c r="C35" s="3"/>
      <c r="D35" s="3"/>
      <c r="E35" s="3"/>
    </row>
    <row r="36" spans="2:7" ht="47.25" x14ac:dyDescent="0.25">
      <c r="B36" s="8" t="s">
        <v>0</v>
      </c>
      <c r="C36" s="8" t="s">
        <v>13</v>
      </c>
      <c r="D36" s="8" t="s">
        <v>1</v>
      </c>
      <c r="E36" s="8" t="s">
        <v>24</v>
      </c>
      <c r="F36" s="8" t="s">
        <v>40</v>
      </c>
      <c r="G36" s="8" t="s">
        <v>41</v>
      </c>
    </row>
    <row r="37" spans="2:7" ht="15.75" x14ac:dyDescent="0.25">
      <c r="B37" s="5" t="s">
        <v>20</v>
      </c>
      <c r="C37" s="2">
        <v>24</v>
      </c>
      <c r="D37" s="4">
        <v>0</v>
      </c>
      <c r="E37" s="16">
        <v>0.84599999999999997</v>
      </c>
      <c r="F37" s="7">
        <f t="shared" ref="F37:F41" si="8">E37*C37</f>
        <v>20.303999999999998</v>
      </c>
      <c r="G37" s="7">
        <f t="shared" ref="G37:G41" si="9">E37*D37</f>
        <v>0</v>
      </c>
    </row>
    <row r="38" spans="2:7" x14ac:dyDescent="0.25">
      <c r="B38" s="5" t="s">
        <v>19</v>
      </c>
      <c r="C38" s="2">
        <v>3962</v>
      </c>
      <c r="D38" s="2">
        <v>0</v>
      </c>
      <c r="E38" s="1">
        <v>0.52100000000000002</v>
      </c>
      <c r="F38" s="7">
        <f t="shared" si="8"/>
        <v>2064.2020000000002</v>
      </c>
      <c r="G38" s="7">
        <f t="shared" si="9"/>
        <v>0</v>
      </c>
    </row>
    <row r="39" spans="2:7" x14ac:dyDescent="0.25">
      <c r="B39" s="5" t="s">
        <v>21</v>
      </c>
      <c r="C39" s="2">
        <v>1380</v>
      </c>
      <c r="D39" s="2">
        <v>130</v>
      </c>
      <c r="E39" s="1">
        <v>0.49299999999999999</v>
      </c>
      <c r="F39" s="7">
        <f t="shared" si="8"/>
        <v>680.34</v>
      </c>
      <c r="G39" s="7">
        <f t="shared" si="9"/>
        <v>64.09</v>
      </c>
    </row>
    <row r="40" spans="2:7" x14ac:dyDescent="0.25">
      <c r="B40" s="5" t="s">
        <v>22</v>
      </c>
      <c r="C40" s="2">
        <v>2200</v>
      </c>
      <c r="D40" s="2">
        <v>50</v>
      </c>
      <c r="E40" s="1">
        <v>0.17499999999999999</v>
      </c>
      <c r="F40" s="7">
        <f t="shared" si="8"/>
        <v>385</v>
      </c>
      <c r="G40" s="7">
        <f t="shared" si="9"/>
        <v>8.75</v>
      </c>
    </row>
    <row r="41" spans="2:7" x14ac:dyDescent="0.25">
      <c r="B41" s="5" t="s">
        <v>23</v>
      </c>
      <c r="C41" s="2"/>
      <c r="D41" s="2">
        <v>100</v>
      </c>
      <c r="E41" s="1">
        <v>0.51600000000000001</v>
      </c>
      <c r="F41" s="7">
        <f t="shared" si="8"/>
        <v>0</v>
      </c>
      <c r="G41" s="7">
        <f t="shared" si="9"/>
        <v>51.6</v>
      </c>
    </row>
    <row r="42" spans="2:7" x14ac:dyDescent="0.25">
      <c r="F42" s="14">
        <f>SUM(F37:F41)</f>
        <v>3149.8460000000005</v>
      </c>
      <c r="G42" s="14">
        <f>SUM(G37:G41)</f>
        <v>124.44</v>
      </c>
    </row>
    <row r="45" spans="2:7" ht="15.75" x14ac:dyDescent="0.25">
      <c r="B45" s="31" t="s">
        <v>10</v>
      </c>
      <c r="C45" s="31"/>
      <c r="D45" s="31"/>
    </row>
    <row r="46" spans="2:7" ht="47.25" x14ac:dyDescent="0.25">
      <c r="B46" s="8" t="s">
        <v>0</v>
      </c>
      <c r="C46" s="8" t="s">
        <v>13</v>
      </c>
      <c r="D46" s="8" t="s">
        <v>1</v>
      </c>
      <c r="E46" s="8" t="s">
        <v>24</v>
      </c>
      <c r="F46" s="8" t="s">
        <v>40</v>
      </c>
      <c r="G46" s="8" t="s">
        <v>41</v>
      </c>
    </row>
    <row r="47" spans="2:7" x14ac:dyDescent="0.25">
      <c r="B47" s="5" t="s">
        <v>11</v>
      </c>
      <c r="C47" s="2">
        <v>240</v>
      </c>
      <c r="D47" s="1"/>
      <c r="E47" s="21">
        <v>3.41</v>
      </c>
      <c r="F47" s="7">
        <f t="shared" ref="F47:F48" si="10">E47*C47</f>
        <v>818.40000000000009</v>
      </c>
      <c r="G47" s="7">
        <f t="shared" ref="G47:G48" si="11">E47*D47</f>
        <v>0</v>
      </c>
    </row>
    <row r="48" spans="2:7" x14ac:dyDescent="0.25">
      <c r="B48" s="5" t="s">
        <v>12</v>
      </c>
      <c r="C48" s="2">
        <v>14</v>
      </c>
      <c r="D48" s="1"/>
      <c r="E48" s="7">
        <v>31</v>
      </c>
      <c r="F48" s="7">
        <f t="shared" si="10"/>
        <v>434</v>
      </c>
      <c r="G48" s="7">
        <f t="shared" si="11"/>
        <v>0</v>
      </c>
    </row>
    <row r="49" spans="2:7" x14ac:dyDescent="0.25">
      <c r="F49" s="13">
        <f>SUM(F47:F48)</f>
        <v>1252.4000000000001</v>
      </c>
      <c r="G49" s="13">
        <f>SUM(G47:G48)</f>
        <v>0</v>
      </c>
    </row>
    <row r="50" spans="2:7" ht="15.75" x14ac:dyDescent="0.25">
      <c r="B50" s="3" t="s">
        <v>31</v>
      </c>
      <c r="C50" s="3"/>
      <c r="D50" s="3"/>
    </row>
    <row r="51" spans="2:7" ht="47.25" x14ac:dyDescent="0.25">
      <c r="B51" s="8" t="s">
        <v>0</v>
      </c>
      <c r="C51" s="8" t="s">
        <v>13</v>
      </c>
      <c r="D51" s="8" t="s">
        <v>1</v>
      </c>
      <c r="E51" s="8" t="s">
        <v>24</v>
      </c>
      <c r="F51" s="8" t="s">
        <v>40</v>
      </c>
      <c r="G51" s="8" t="s">
        <v>41</v>
      </c>
    </row>
    <row r="52" spans="2:7" x14ac:dyDescent="0.25">
      <c r="B52" s="5" t="s">
        <v>32</v>
      </c>
      <c r="C52" s="2">
        <v>10</v>
      </c>
      <c r="D52" s="1"/>
      <c r="E52" s="20">
        <v>18.899999999999999</v>
      </c>
      <c r="F52" s="7">
        <f t="shared" ref="F52" si="12">E52*C52</f>
        <v>189</v>
      </c>
      <c r="G52" s="7">
        <f t="shared" ref="G52" si="13">E52*D52</f>
        <v>0</v>
      </c>
    </row>
    <row r="53" spans="2:7" x14ac:dyDescent="0.25">
      <c r="F53" s="13">
        <f>SUM(F52)</f>
        <v>189</v>
      </c>
      <c r="G53" s="13">
        <f>SUM(G52)</f>
        <v>0</v>
      </c>
    </row>
    <row r="54" spans="2:7" ht="15.75" x14ac:dyDescent="0.25">
      <c r="B54" s="31" t="s">
        <v>33</v>
      </c>
      <c r="C54" s="31"/>
      <c r="D54" s="31"/>
    </row>
    <row r="55" spans="2:7" ht="47.25" x14ac:dyDescent="0.25">
      <c r="B55" s="8" t="s">
        <v>0</v>
      </c>
      <c r="C55" s="8" t="s">
        <v>13</v>
      </c>
      <c r="D55" s="8" t="s">
        <v>1</v>
      </c>
      <c r="E55" s="8" t="s">
        <v>24</v>
      </c>
      <c r="F55" s="8" t="s">
        <v>40</v>
      </c>
      <c r="G55" s="8" t="s">
        <v>41</v>
      </c>
    </row>
    <row r="56" spans="2:7" x14ac:dyDescent="0.25">
      <c r="B56" s="5" t="s">
        <v>34</v>
      </c>
      <c r="C56" s="2">
        <v>343</v>
      </c>
      <c r="D56" s="1"/>
      <c r="E56" s="20">
        <v>11.15</v>
      </c>
      <c r="F56" s="7">
        <f>E56*C56</f>
        <v>3824.4500000000003</v>
      </c>
      <c r="G56" s="7">
        <f t="shared" ref="G56:G57" si="14">E56*D56</f>
        <v>0</v>
      </c>
    </row>
    <row r="57" spans="2:7" x14ac:dyDescent="0.25">
      <c r="B57" s="5" t="s">
        <v>35</v>
      </c>
      <c r="C57" s="2">
        <v>180</v>
      </c>
      <c r="D57" s="1"/>
      <c r="E57" s="7">
        <v>15</v>
      </c>
      <c r="F57" s="7">
        <f t="shared" ref="F57:F58" si="15">E57*C57</f>
        <v>2700</v>
      </c>
      <c r="G57" s="7">
        <f t="shared" si="14"/>
        <v>0</v>
      </c>
    </row>
    <row r="58" spans="2:7" x14ac:dyDescent="0.25">
      <c r="B58" s="5" t="s">
        <v>36</v>
      </c>
      <c r="C58" s="2">
        <v>26</v>
      </c>
      <c r="D58" s="1"/>
      <c r="E58" s="7">
        <v>13</v>
      </c>
      <c r="F58" s="7">
        <f t="shared" si="15"/>
        <v>338</v>
      </c>
      <c r="G58" s="7">
        <f t="shared" ref="G58" si="16">E58*D58</f>
        <v>0</v>
      </c>
    </row>
    <row r="59" spans="2:7" x14ac:dyDescent="0.25">
      <c r="F59" s="14">
        <f>SUM(F56:F58)</f>
        <v>6862.4500000000007</v>
      </c>
      <c r="G59" s="13">
        <f>SUM(G56:G58)</f>
        <v>0</v>
      </c>
    </row>
    <row r="62" spans="2:7" x14ac:dyDescent="0.25">
      <c r="B62" t="s">
        <v>47</v>
      </c>
    </row>
    <row r="64" spans="2:7" ht="20.25" customHeight="1" x14ac:dyDescent="0.25">
      <c r="B64" s="18" t="s">
        <v>53</v>
      </c>
      <c r="C64" s="34" t="s">
        <v>51</v>
      </c>
      <c r="D64" s="34"/>
      <c r="E64" s="32" t="s">
        <v>52</v>
      </c>
      <c r="F64" s="33"/>
    </row>
    <row r="65" spans="2:6" x14ac:dyDescent="0.25">
      <c r="B65" s="7" t="s">
        <v>37</v>
      </c>
      <c r="C65" s="28">
        <f>+F13</f>
        <v>5067.4232800000009</v>
      </c>
      <c r="D65" s="28"/>
      <c r="E65" s="26">
        <f>+G13</f>
        <v>596.48900000000003</v>
      </c>
      <c r="F65" s="27"/>
    </row>
    <row r="66" spans="2:6" x14ac:dyDescent="0.25">
      <c r="B66" s="7" t="s">
        <v>48</v>
      </c>
      <c r="C66" s="28">
        <f>+F22</f>
        <v>1392.318</v>
      </c>
      <c r="D66" s="28"/>
      <c r="E66" s="26">
        <f>+G22</f>
        <v>0</v>
      </c>
      <c r="F66" s="27">
        <f>+G22</f>
        <v>0</v>
      </c>
    </row>
    <row r="67" spans="2:6" x14ac:dyDescent="0.25">
      <c r="B67" s="7" t="s">
        <v>49</v>
      </c>
      <c r="C67" s="28">
        <f>+F42</f>
        <v>3149.8460000000005</v>
      </c>
      <c r="D67" s="28"/>
      <c r="E67" s="26">
        <f>+G42</f>
        <v>124.44</v>
      </c>
      <c r="F67" s="27">
        <f>+G42</f>
        <v>124.44</v>
      </c>
    </row>
    <row r="68" spans="2:6" x14ac:dyDescent="0.25">
      <c r="B68" s="7" t="s">
        <v>50</v>
      </c>
      <c r="C68" s="28">
        <f>+F33</f>
        <v>77747.786999999997</v>
      </c>
      <c r="D68" s="28"/>
      <c r="E68" s="26">
        <f>+G33</f>
        <v>0</v>
      </c>
      <c r="F68" s="27">
        <f>+G33</f>
        <v>0</v>
      </c>
    </row>
    <row r="69" spans="2:6" x14ac:dyDescent="0.25">
      <c r="B69" s="7" t="s">
        <v>10</v>
      </c>
      <c r="C69" s="28">
        <f>+F49</f>
        <v>1252.4000000000001</v>
      </c>
      <c r="D69" s="28"/>
      <c r="E69" s="26">
        <f>+G49</f>
        <v>0</v>
      </c>
      <c r="F69" s="27">
        <f>+G49</f>
        <v>0</v>
      </c>
    </row>
    <row r="70" spans="2:6" x14ac:dyDescent="0.25">
      <c r="B70" s="7" t="s">
        <v>31</v>
      </c>
      <c r="C70" s="28">
        <f>+F53</f>
        <v>189</v>
      </c>
      <c r="D70" s="28"/>
      <c r="E70" s="26">
        <f>+G53</f>
        <v>0</v>
      </c>
      <c r="F70" s="27">
        <f>+G53</f>
        <v>0</v>
      </c>
    </row>
    <row r="71" spans="2:6" x14ac:dyDescent="0.25">
      <c r="B71" s="7" t="s">
        <v>33</v>
      </c>
      <c r="C71" s="28">
        <f>+F59</f>
        <v>6862.4500000000007</v>
      </c>
      <c r="D71" s="28"/>
      <c r="E71" s="26">
        <f>+G59</f>
        <v>0</v>
      </c>
      <c r="F71" s="27">
        <f>+G59</f>
        <v>0</v>
      </c>
    </row>
    <row r="73" spans="2:6" ht="27" customHeight="1" x14ac:dyDescent="0.25">
      <c r="B73" s="19" t="s">
        <v>54</v>
      </c>
      <c r="C73" s="24">
        <f>SUM(C65:D72)</f>
        <v>95661.224279999995</v>
      </c>
      <c r="D73" s="24"/>
      <c r="E73" s="24">
        <f>SUM(E65:F72)</f>
        <v>845.36900000000014</v>
      </c>
      <c r="F73" s="25"/>
    </row>
  </sheetData>
  <mergeCells count="23">
    <mergeCell ref="B2:E2"/>
    <mergeCell ref="C70:D70"/>
    <mergeCell ref="C71:D71"/>
    <mergeCell ref="B3:E3"/>
    <mergeCell ref="B45:D45"/>
    <mergeCell ref="B15:D15"/>
    <mergeCell ref="B54:D54"/>
    <mergeCell ref="E64:F64"/>
    <mergeCell ref="C64:D64"/>
    <mergeCell ref="C73:D73"/>
    <mergeCell ref="E73:F73"/>
    <mergeCell ref="E65:F65"/>
    <mergeCell ref="E66:F66"/>
    <mergeCell ref="E67:F67"/>
    <mergeCell ref="E68:F68"/>
    <mergeCell ref="E69:F69"/>
    <mergeCell ref="E70:F70"/>
    <mergeCell ref="E71:F71"/>
    <mergeCell ref="C65:D65"/>
    <mergeCell ref="C66:D66"/>
    <mergeCell ref="C67:D67"/>
    <mergeCell ref="C68:D68"/>
    <mergeCell ref="C69:D69"/>
  </mergeCells>
  <pageMargins left="0.18" right="0.11811023622047245" top="0.33" bottom="0.27559055118110237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sqref="A1:H29"/>
    </sheetView>
  </sheetViews>
  <sheetFormatPr baseColWidth="10" defaultRowHeight="15" x14ac:dyDescent="0.25"/>
  <sheetData>
    <row r="1" spans="1:7" x14ac:dyDescent="0.25">
      <c r="A1" t="s">
        <v>57</v>
      </c>
      <c r="B1" t="s">
        <v>42</v>
      </c>
      <c r="C1" t="s">
        <v>38</v>
      </c>
      <c r="D1" t="s">
        <v>39</v>
      </c>
      <c r="E1" t="s">
        <v>46</v>
      </c>
      <c r="F1" t="s">
        <v>40</v>
      </c>
      <c r="G1" t="s">
        <v>41</v>
      </c>
    </row>
    <row r="2" spans="1:7" ht="15.75" x14ac:dyDescent="0.3">
      <c r="A2" s="23" t="s">
        <v>84</v>
      </c>
      <c r="B2" t="s">
        <v>6</v>
      </c>
      <c r="C2">
        <v>9</v>
      </c>
      <c r="D2">
        <v>0</v>
      </c>
      <c r="E2">
        <v>56.564</v>
      </c>
      <c r="F2">
        <v>509.07600000000002</v>
      </c>
      <c r="G2">
        <v>0</v>
      </c>
    </row>
    <row r="3" spans="1:7" ht="15.75" x14ac:dyDescent="0.3">
      <c r="A3" s="23" t="s">
        <v>85</v>
      </c>
      <c r="B3" t="s">
        <v>7</v>
      </c>
      <c r="C3">
        <v>3</v>
      </c>
      <c r="D3">
        <v>6</v>
      </c>
      <c r="E3">
        <v>56.564</v>
      </c>
      <c r="F3">
        <v>169.69200000000001</v>
      </c>
      <c r="G3">
        <v>339.38400000000001</v>
      </c>
    </row>
    <row r="4" spans="1:7" ht="15.75" x14ac:dyDescent="0.3">
      <c r="A4" s="23" t="s">
        <v>83</v>
      </c>
      <c r="B4" t="s">
        <v>5</v>
      </c>
      <c r="C4">
        <v>25</v>
      </c>
      <c r="D4">
        <v>2</v>
      </c>
      <c r="E4">
        <v>42.445</v>
      </c>
      <c r="F4" s="22">
        <v>1061.125</v>
      </c>
      <c r="G4">
        <v>84.89</v>
      </c>
    </row>
    <row r="5" spans="1:7" ht="15.75" x14ac:dyDescent="0.3">
      <c r="A5" s="23" t="s">
        <v>82</v>
      </c>
      <c r="B5" t="s">
        <v>4</v>
      </c>
      <c r="C5">
        <v>2</v>
      </c>
      <c r="D5">
        <v>2</v>
      </c>
      <c r="E5">
        <v>30.72</v>
      </c>
      <c r="F5">
        <v>61.44</v>
      </c>
      <c r="G5">
        <v>61.44</v>
      </c>
    </row>
    <row r="6" spans="1:7" ht="15.75" x14ac:dyDescent="0.3">
      <c r="A6" s="23" t="s">
        <v>81</v>
      </c>
      <c r="B6" t="s">
        <v>2</v>
      </c>
      <c r="C6">
        <v>39</v>
      </c>
      <c r="D6">
        <v>1</v>
      </c>
      <c r="E6">
        <v>21.861000000000001</v>
      </c>
      <c r="F6">
        <v>852.57899999999995</v>
      </c>
      <c r="G6">
        <v>21.861000000000001</v>
      </c>
    </row>
    <row r="7" spans="1:7" ht="15.75" x14ac:dyDescent="0.3">
      <c r="A7" s="23" t="s">
        <v>80</v>
      </c>
      <c r="B7" t="s">
        <v>3</v>
      </c>
      <c r="C7">
        <v>3</v>
      </c>
      <c r="D7">
        <v>0</v>
      </c>
      <c r="E7">
        <v>21.861000000000001</v>
      </c>
      <c r="F7">
        <v>65.582999999999998</v>
      </c>
      <c r="G7">
        <v>0</v>
      </c>
    </row>
    <row r="8" spans="1:7" ht="15.75" x14ac:dyDescent="0.3">
      <c r="A8" s="23" t="s">
        <v>78</v>
      </c>
      <c r="B8" t="s">
        <v>8</v>
      </c>
      <c r="C8">
        <v>6</v>
      </c>
      <c r="D8">
        <v>6</v>
      </c>
      <c r="E8">
        <v>14.819000000000001</v>
      </c>
      <c r="F8">
        <v>88.914000000000001</v>
      </c>
      <c r="G8">
        <v>88.914000000000001</v>
      </c>
    </row>
    <row r="9" spans="1:7" ht="15.75" x14ac:dyDescent="0.3">
      <c r="A9" s="23" t="s">
        <v>79</v>
      </c>
      <c r="B9" t="s">
        <v>9</v>
      </c>
      <c r="C9">
        <v>0.74</v>
      </c>
      <c r="D9">
        <v>0</v>
      </c>
      <c r="E9" s="22">
        <v>3052.7220000000002</v>
      </c>
      <c r="F9" s="22">
        <v>2259.0140000000001</v>
      </c>
      <c r="G9">
        <v>0</v>
      </c>
    </row>
    <row r="10" spans="1:7" ht="15.75" x14ac:dyDescent="0.3">
      <c r="A10" s="23" t="s">
        <v>58</v>
      </c>
      <c r="B10" t="s">
        <v>15</v>
      </c>
      <c r="C10">
        <v>7</v>
      </c>
      <c r="D10">
        <v>0</v>
      </c>
      <c r="E10">
        <v>26</v>
      </c>
      <c r="F10">
        <v>182</v>
      </c>
      <c r="G10">
        <v>0</v>
      </c>
    </row>
    <row r="11" spans="1:7" ht="15.75" x14ac:dyDescent="0.3">
      <c r="A11" s="23" t="s">
        <v>60</v>
      </c>
      <c r="B11" t="s">
        <v>16</v>
      </c>
      <c r="C11">
        <v>10</v>
      </c>
      <c r="D11">
        <v>0</v>
      </c>
      <c r="E11">
        <v>20</v>
      </c>
      <c r="F11">
        <v>200</v>
      </c>
      <c r="G11">
        <v>0</v>
      </c>
    </row>
    <row r="12" spans="1:7" ht="15.75" x14ac:dyDescent="0.3">
      <c r="A12" s="23" t="s">
        <v>59</v>
      </c>
      <c r="B12" t="s">
        <v>17</v>
      </c>
      <c r="C12">
        <v>2</v>
      </c>
      <c r="D12">
        <v>0</v>
      </c>
      <c r="E12">
        <v>26</v>
      </c>
      <c r="F12">
        <v>52</v>
      </c>
      <c r="G12">
        <v>0</v>
      </c>
    </row>
    <row r="13" spans="1:7" ht="15.75" x14ac:dyDescent="0.3">
      <c r="A13" s="23" t="s">
        <v>61</v>
      </c>
      <c r="B13" t="s">
        <v>18</v>
      </c>
      <c r="C13">
        <v>46</v>
      </c>
      <c r="D13">
        <v>0</v>
      </c>
      <c r="E13">
        <v>20.832999999999998</v>
      </c>
      <c r="F13">
        <v>958.31799999999998</v>
      </c>
      <c r="G13">
        <v>0</v>
      </c>
    </row>
    <row r="14" spans="1:7" ht="15.75" x14ac:dyDescent="0.3">
      <c r="A14" s="23" t="s">
        <v>62</v>
      </c>
      <c r="B14" t="s">
        <v>25</v>
      </c>
      <c r="C14">
        <v>279</v>
      </c>
      <c r="E14">
        <v>15.317</v>
      </c>
      <c r="F14" s="22">
        <v>4273.4430000000002</v>
      </c>
      <c r="G14">
        <v>0</v>
      </c>
    </row>
    <row r="15" spans="1:7" ht="15.75" x14ac:dyDescent="0.3">
      <c r="A15" s="23" t="s">
        <v>63</v>
      </c>
      <c r="B15" t="s">
        <v>26</v>
      </c>
      <c r="C15">
        <v>1595</v>
      </c>
      <c r="E15">
        <v>14.731</v>
      </c>
      <c r="F15" s="22">
        <v>23495.945</v>
      </c>
      <c r="G15">
        <v>0</v>
      </c>
    </row>
    <row r="16" spans="1:7" ht="15.75" x14ac:dyDescent="0.3">
      <c r="A16" s="23" t="s">
        <v>64</v>
      </c>
      <c r="B16" t="s">
        <v>27</v>
      </c>
      <c r="C16">
        <v>1710</v>
      </c>
      <c r="E16">
        <v>15.323</v>
      </c>
      <c r="F16" s="22">
        <v>26202.33</v>
      </c>
      <c r="G16">
        <v>0</v>
      </c>
    </row>
    <row r="17" spans="1:7" ht="15.75" x14ac:dyDescent="0.3">
      <c r="A17" s="23" t="s">
        <v>65</v>
      </c>
      <c r="B17" t="s">
        <v>28</v>
      </c>
      <c r="C17">
        <v>1404</v>
      </c>
      <c r="E17">
        <v>15.625999999999999</v>
      </c>
      <c r="F17" s="22">
        <v>21938.903999999999</v>
      </c>
      <c r="G17">
        <v>0</v>
      </c>
    </row>
    <row r="18" spans="1:7" ht="15.75" x14ac:dyDescent="0.3">
      <c r="A18" s="23" t="s">
        <v>66</v>
      </c>
      <c r="B18" t="s">
        <v>29</v>
      </c>
      <c r="C18">
        <v>100</v>
      </c>
      <c r="E18">
        <v>16.36</v>
      </c>
      <c r="F18" s="22">
        <v>1636</v>
      </c>
      <c r="G18">
        <v>0</v>
      </c>
    </row>
    <row r="19" spans="1:7" ht="15.75" x14ac:dyDescent="0.3">
      <c r="A19" s="23" t="s">
        <v>67</v>
      </c>
      <c r="B19" t="s">
        <v>30</v>
      </c>
      <c r="C19">
        <v>15</v>
      </c>
      <c r="E19">
        <v>13.411</v>
      </c>
      <c r="F19">
        <v>201.16499999999999</v>
      </c>
      <c r="G19">
        <v>0</v>
      </c>
    </row>
    <row r="20" spans="1:7" ht="15.75" x14ac:dyDescent="0.3">
      <c r="A20" s="23" t="s">
        <v>75</v>
      </c>
      <c r="B20" t="s">
        <v>20</v>
      </c>
      <c r="C20">
        <v>24</v>
      </c>
      <c r="D20">
        <v>0</v>
      </c>
      <c r="E20">
        <v>0.84599999999999997</v>
      </c>
      <c r="F20">
        <v>20.303999999999998</v>
      </c>
      <c r="G20">
        <v>0</v>
      </c>
    </row>
    <row r="21" spans="1:7" ht="15.75" x14ac:dyDescent="0.3">
      <c r="A21" s="23" t="s">
        <v>74</v>
      </c>
      <c r="B21" t="s">
        <v>19</v>
      </c>
      <c r="C21">
        <v>3962</v>
      </c>
      <c r="D21">
        <v>0</v>
      </c>
      <c r="E21">
        <v>0.52100000000000002</v>
      </c>
      <c r="F21" s="22">
        <v>2064.2020000000002</v>
      </c>
      <c r="G21">
        <v>0</v>
      </c>
    </row>
    <row r="22" spans="1:7" ht="15.75" x14ac:dyDescent="0.3">
      <c r="A22" s="23" t="s">
        <v>73</v>
      </c>
      <c r="B22" t="s">
        <v>21</v>
      </c>
      <c r="C22">
        <v>1380</v>
      </c>
      <c r="D22">
        <v>130</v>
      </c>
      <c r="E22">
        <v>0.49299999999999999</v>
      </c>
      <c r="F22">
        <v>680.34</v>
      </c>
      <c r="G22">
        <v>64.09</v>
      </c>
    </row>
    <row r="23" spans="1:7" ht="15.75" x14ac:dyDescent="0.3">
      <c r="A23" s="23" t="s">
        <v>72</v>
      </c>
      <c r="B23" t="s">
        <v>22</v>
      </c>
      <c r="C23">
        <v>2200</v>
      </c>
      <c r="D23">
        <v>50</v>
      </c>
      <c r="E23">
        <v>0.17499999999999999</v>
      </c>
      <c r="F23">
        <v>385</v>
      </c>
      <c r="G23">
        <v>8.75</v>
      </c>
    </row>
    <row r="24" spans="1:7" x14ac:dyDescent="0.25">
      <c r="A24" t="s">
        <v>71</v>
      </c>
      <c r="B24" t="s">
        <v>11</v>
      </c>
      <c r="C24">
        <v>240</v>
      </c>
      <c r="E24">
        <v>3.41</v>
      </c>
      <c r="F24">
        <v>818.4</v>
      </c>
      <c r="G24">
        <v>0</v>
      </c>
    </row>
    <row r="25" spans="1:7" x14ac:dyDescent="0.25">
      <c r="A25" t="s">
        <v>76</v>
      </c>
      <c r="B25" t="s">
        <v>12</v>
      </c>
      <c r="C25">
        <v>14</v>
      </c>
      <c r="E25">
        <v>31</v>
      </c>
      <c r="F25">
        <v>434</v>
      </c>
      <c r="G25">
        <v>0</v>
      </c>
    </row>
    <row r="26" spans="1:7" ht="15.75" thickBot="1" x14ac:dyDescent="0.3">
      <c r="A26" t="s">
        <v>77</v>
      </c>
      <c r="B26" t="s">
        <v>32</v>
      </c>
      <c r="C26">
        <v>10</v>
      </c>
      <c r="E26">
        <v>18.899999999999999</v>
      </c>
      <c r="F26">
        <v>189</v>
      </c>
      <c r="G26">
        <v>0</v>
      </c>
    </row>
    <row r="27" spans="1:7" ht="15.75" thickBot="1" x14ac:dyDescent="0.3">
      <c r="A27" s="35" t="s">
        <v>68</v>
      </c>
      <c r="B27" t="s">
        <v>34</v>
      </c>
      <c r="C27">
        <v>343</v>
      </c>
      <c r="E27">
        <v>11.15</v>
      </c>
      <c r="F27" s="22">
        <v>3824.45</v>
      </c>
      <c r="G27">
        <v>0</v>
      </c>
    </row>
    <row r="28" spans="1:7" ht="15.75" x14ac:dyDescent="0.3">
      <c r="A28" s="23" t="s">
        <v>69</v>
      </c>
      <c r="B28" t="s">
        <v>35</v>
      </c>
      <c r="C28">
        <v>180</v>
      </c>
      <c r="E28">
        <v>15</v>
      </c>
      <c r="F28" s="22">
        <v>2700</v>
      </c>
      <c r="G28">
        <v>0</v>
      </c>
    </row>
    <row r="29" spans="1:7" ht="15.75" x14ac:dyDescent="0.3">
      <c r="A29" s="23" t="s">
        <v>70</v>
      </c>
      <c r="B29" t="s">
        <v>36</v>
      </c>
      <c r="C29">
        <v>26</v>
      </c>
      <c r="E29">
        <v>13</v>
      </c>
      <c r="F29">
        <v>338</v>
      </c>
      <c r="G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 lamjed</cp:lastModifiedBy>
  <cp:lastPrinted>2022-10-01T13:08:17Z</cp:lastPrinted>
  <dcterms:created xsi:type="dcterms:W3CDTF">2022-10-01T06:56:57Z</dcterms:created>
  <dcterms:modified xsi:type="dcterms:W3CDTF">2022-10-02T16:20:51Z</dcterms:modified>
</cp:coreProperties>
</file>