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F8B8F1D1-7110-4DC3-A0DF-0E3D88E5092E}"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ProjectSchedule!#REF!</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8" i="11" l="1"/>
  <c r="D20" i="11" s="1"/>
  <c r="E20" i="11" s="1"/>
  <c r="D21" i="11" s="1"/>
  <c r="E21" i="11" s="1"/>
  <c r="D18" i="11"/>
  <c r="E17" i="11"/>
  <c r="D17" i="11"/>
  <c r="E16" i="11"/>
  <c r="E15" i="11"/>
  <c r="D15" i="11"/>
  <c r="G7" i="11"/>
  <c r="D9" i="11" l="1"/>
  <c r="D16" i="11" l="1"/>
  <c r="G16" i="11" s="1"/>
  <c r="E9" i="11"/>
  <c r="D10" i="11" s="1"/>
  <c r="H5" i="11"/>
  <c r="H4" i="11" s="1"/>
  <c r="G23" i="11"/>
  <c r="G22" i="11"/>
  <c r="G21" i="11"/>
  <c r="G19" i="11"/>
  <c r="G14" i="11"/>
  <c r="G11" i="11"/>
  <c r="G8" i="11"/>
  <c r="G15" i="11" l="1"/>
  <c r="E10" i="11"/>
  <c r="D12" i="11" s="1"/>
  <c r="G9" i="11"/>
  <c r="H6" i="11"/>
  <c r="D13" i="11" l="1"/>
  <c r="E13" i="11"/>
  <c r="E12" i="11"/>
  <c r="G20" i="11"/>
  <c r="G10" i="11"/>
  <c r="G12" i="11"/>
  <c r="I5" i="11"/>
  <c r="J5" i="11" s="1"/>
  <c r="K5" i="11" s="1"/>
  <c r="L5" i="11" s="1"/>
  <c r="M5" i="11" s="1"/>
  <c r="N5" i="11" s="1"/>
  <c r="O5" i="11" s="1"/>
  <c r="O4" i="11" s="1"/>
  <c r="G17" i="11" l="1"/>
  <c r="G18" i="11"/>
  <c r="G13" i="11"/>
  <c r="P5" i="11"/>
  <c r="Q5" i="11" s="1"/>
  <c r="R5" i="11" s="1"/>
  <c r="S5" i="11" s="1"/>
  <c r="T5" i="11" s="1"/>
  <c r="U5" i="11" s="1"/>
  <c r="V5" i="11" s="1"/>
  <c r="I6" i="11"/>
  <c r="V4" i="11" l="1"/>
  <c r="W5" i="11"/>
  <c r="X5" i="11" s="1"/>
  <c r="Y5" i="11" s="1"/>
  <c r="Z5" i="11" s="1"/>
  <c r="AA5" i="11" s="1"/>
  <c r="AB5" i="11" s="1"/>
  <c r="AC5" i="11" s="1"/>
  <c r="J6" i="11"/>
  <c r="AD5" i="11" l="1"/>
  <c r="AE5" i="11" s="1"/>
  <c r="AF5" i="11" s="1"/>
  <c r="AG5" i="11" s="1"/>
  <c r="AH5" i="11" s="1"/>
  <c r="AI5" i="11" s="1"/>
  <c r="AC4" i="11"/>
  <c r="K6" i="11"/>
  <c r="AJ5" i="11" l="1"/>
  <c r="AK5" i="11" s="1"/>
  <c r="L6" i="11"/>
  <c r="AL5" i="11" l="1"/>
  <c r="AM5" i="11" s="1"/>
  <c r="AN5" i="11" s="1"/>
  <c r="AO5" i="11" s="1"/>
  <c r="AP5" i="11" s="1"/>
  <c r="AQ5" i="11" s="1"/>
  <c r="AR5" i="11" s="1"/>
  <c r="AK6" i="1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L6" i="11" l="1"/>
  <c r="AM6" i="11" l="1"/>
  <c r="AN6" i="11" l="1"/>
  <c r="AO6" i="11" l="1"/>
  <c r="AP6" i="11" l="1"/>
  <c r="AQ6" i="11" l="1"/>
</calcChain>
</file>

<file path=xl/sharedStrings.xml><?xml version="1.0" encoding="utf-8"?>
<sst xmlns="http://schemas.openxmlformats.org/spreadsheetml/2006/main" count="63" uniqueCount="56">
  <si>
    <t>Task 3</t>
  </si>
  <si>
    <t>Task 4</t>
  </si>
  <si>
    <t>Task 1</t>
  </si>
  <si>
    <t>Task 2</t>
  </si>
  <si>
    <t>Insert new rows ABOVE this one</t>
  </si>
  <si>
    <t>Project Start:</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</si>
  <si>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</si>
  <si>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</si>
  <si>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</si>
  <si>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</si>
  <si>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</si>
  <si>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</si>
  <si>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</si>
  <si>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</si>
  <si>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</si>
  <si>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</si>
  <si>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</si>
  <si>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</si>
  <si>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</si>
  <si>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</si>
  <si>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</si>
  <si>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</si>
  <si>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</si>
  <si>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</si>
  <si>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</si>
  <si>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</si>
  <si>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</si>
  <si>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</si>
  <si>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</si>
  <si>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</si>
  <si>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</si>
  <si>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</si>
  <si>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</si>
  <si>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</si>
  <si>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</si>
  <si>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</si>
  <si>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</si>
  <si>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</si>
  <si>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</si>
  <si>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</si>
  <si>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</si>
  <si>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โครงการพัฒนาเว็บแอพพลิเคชั่นแคมเปญบริจาคเพื่อการกุศล</t>
  </si>
  <si>
    <t>วางแผนดำเนินงาน</t>
  </si>
  <si>
    <t>รวบรวมไอเดียและประเมินความเป็นไปได้ของโปรเจต</t>
  </si>
  <si>
    <t>จัดทำเอกสารข้อกำหนดความต้องการของระบบ</t>
  </si>
  <si>
    <t>ออกแบบระบบ</t>
  </si>
  <si>
    <t>ออกแบบ UX/UI</t>
  </si>
  <si>
    <t>ออกแบบฐานข้อมูล</t>
  </si>
  <si>
    <t>พัฒนาระบบ</t>
  </si>
  <si>
    <t>ติดตั้งระบบ</t>
  </si>
  <si>
    <t>ทำหน้า Login สำหรับผู้ใช้ทั้งหมด</t>
  </si>
  <si>
    <t>ทำหน้าในส่วนของ Admin</t>
  </si>
  <si>
    <t xml:space="preserve">ทำหน้าในส่วนของผู้บริจาค </t>
  </si>
  <si>
    <t xml:space="preserve">ทำหน้าในส่วนของผู้เปิดบริจาค </t>
  </si>
  <si>
    <t>เชื่อมโยงระบบกับฐานข้อมูลจริง</t>
  </si>
  <si>
    <t>ตรวจสอบระบบ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</si>
</sst>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24"/>
      <color theme="1" tint="0.34998626667073579"/>
      <name val="Calibri"/>
      <family val="2"/>
      <scheme val="major"/>
    </font>
    <font>
      <b/>
      <sz val="24"/>
      <color theme="1"/>
      <name val="TH Sarabun New"/>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2">
    <xf numFmtId="0" fontId="0" fillId="0" borderId="0"/>
    <xf numFmtId="0" fontId="3" fillId="0" borderId="0" applyNumberFormat="0" applyFill="0" applyBorder="0" applyAlignment="0" applyProtection="0">
      <alignment vertical="top"/>
      <protection locked="0"/>
    </xf>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3">
    <xf numFmtId="0" fontId="0" fillId="0" borderId="0" xfId="0"/>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2"/>
    <xf numFmtId="0" fontId="22" fillId="0" borderId="0" xfId="2" applyAlignment="1">
      <alignment wrapText="1"/>
    </xf>
    <xf numFmtId="0" fontId="22" fillId="0" borderId="0" xfId="0" applyFont="1" applyAlignment="1">
      <alignment horizontal="center"/>
    </xf>
    <xf numFmtId="0" fontId="0" fillId="0" borderId="0" xfId="0" applyAlignment="1">
      <alignment wrapText="1"/>
    </xf>
    <xf numFmtId="0" fontId="10" fillId="0" borderId="0" xfId="6">
      <alignment vertical="top"/>
    </xf>
    <xf numFmtId="164" fontId="9" fillId="3" borderId="2" xfId="9" applyFill="1">
      <alignment horizontal="center" vertical="center"/>
    </xf>
    <xf numFmtId="164" fontId="9" fillId="4" borderId="2" xfId="9" applyFill="1">
      <alignment horizontal="center" vertical="center"/>
    </xf>
    <xf numFmtId="164" fontId="9" fillId="11" borderId="2" xfId="9" applyFill="1">
      <alignment horizontal="center" vertical="center"/>
    </xf>
    <xf numFmtId="164" fontId="9" fillId="10" borderId="2" xfId="9" applyFill="1">
      <alignment horizontal="center" vertical="center"/>
    </xf>
    <xf numFmtId="164" fontId="9" fillId="0" borderId="2" xfId="9">
      <alignment horizontal="center" vertical="center"/>
    </xf>
    <xf numFmtId="0" fontId="9" fillId="8" borderId="2" xfId="10" applyFill="1">
      <alignment horizontal="center" vertical="center"/>
    </xf>
    <xf numFmtId="0" fontId="9" fillId="0" borderId="2" xfId="10">
      <alignment horizontal="center" vertical="center"/>
    </xf>
    <xf numFmtId="0" fontId="9" fillId="3" borderId="2" xfId="11" applyFill="1">
      <alignment horizontal="left" vertical="center" indent="2"/>
    </xf>
    <xf numFmtId="0" fontId="9" fillId="4" borderId="2" xfId="11" applyFill="1">
      <alignment horizontal="left" vertical="center" indent="2"/>
    </xf>
    <xf numFmtId="0" fontId="9" fillId="11" borderId="2" xfId="11" applyFill="1">
      <alignment horizontal="left" vertical="center" indent="2"/>
    </xf>
    <xf numFmtId="0" fontId="9" fillId="10" borderId="2" xfId="11" applyFill="1">
      <alignment horizontal="left" vertical="center" indent="2"/>
    </xf>
    <xf numFmtId="0" fontId="9" fillId="0" borderId="2" xfId="1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7">
      <alignment horizontal="right" indent="1"/>
    </xf>
    <xf numFmtId="0" fontId="25" fillId="0" borderId="0" xfId="4" applyFont="1" applyAlignment="1">
      <alignment horizontal="left"/>
    </xf>
    <xf numFmtId="0" fontId="1" fillId="0" borderId="0" xfId="0" applyFont="1" applyAlignment="1">
      <alignment horizontal="left"/>
    </xf>
    <xf numFmtId="0" fontId="26" fillId="0" borderId="0" xfId="5" applyFont="1"/>
    <xf numFmtId="0" fontId="9" fillId="3" borderId="2" xfId="10" applyFill="1" applyAlignment="1">
      <alignment horizontal="left" vertical="center"/>
    </xf>
    <xf numFmtId="0" fontId="9" fillId="9" borderId="2" xfId="10" applyFill="1" applyAlignment="1">
      <alignment horizontal="left" vertical="center"/>
    </xf>
    <xf numFmtId="0" fontId="9" fillId="4" borderId="2" xfId="10" applyFill="1" applyAlignment="1">
      <alignment horizontal="left" vertical="center"/>
    </xf>
    <xf numFmtId="0" fontId="9" fillId="6" borderId="2" xfId="10" applyFill="1" applyAlignment="1">
      <alignment horizontal="left" vertical="center"/>
    </xf>
    <xf numFmtId="0" fontId="9" fillId="11" borderId="2" xfId="10" applyFill="1" applyAlignment="1">
      <alignment horizontal="left" vertical="center"/>
    </xf>
    <xf numFmtId="0" fontId="9" fillId="5" borderId="2" xfId="10" applyFill="1" applyAlignment="1">
      <alignment horizontal="left" vertical="center"/>
    </xf>
    <xf numFmtId="0" fontId="9" fillId="10" borderId="2" xfId="10" applyFill="1" applyAlignment="1">
      <alignment horizontal="left"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8">
      <alignment horizontal="center" vertical="center"/>
    </xf>
  </cellXfs>
  <cellStyles count="12">
    <cellStyle name="Date" xfId="9" xr:uid="{229918B6-DD13-4F5A-97B9-305F7E002AA3}"/>
    <cellStyle name="Hyperlink" xfId="1" builtinId="8" customBuiltin="1"/>
    <cellStyle name="Name" xfId="10" xr:uid="{B2D3C1EE-6B41-4801-AAFC-C2274E49E503}"/>
    <cellStyle name="Project Start" xfId="8" xr:uid="{8EB8A09A-C31C-40A3-B2C1-9449520178B8}"/>
    <cellStyle name="Task" xfId="11" xr:uid="{6391D789-272B-4DD2-9BF3-2CDCF610FA41}"/>
    <cellStyle name="zHiddenText" xfId="2" xr:uid="{26E66EE6-E33F-4D77-BAE4-0FB4F5BBF673}"/>
    <cellStyle name="จุลภาค" xfId="3" builtinId="3" customBuiltin="1"/>
    <cellStyle name="ชื่อเรื่อง" xfId="4" builtinId="15" customBuiltin="1"/>
    <cellStyle name="ปกติ" xfId="0" builtinId="0"/>
    <cellStyle name="หัวเรื่อง 1" xfId="5" builtinId="16" customBuiltin="1"/>
    <cellStyle name="หัวเรื่อง 2" xfId="6" builtinId="17" customBuiltin="1"/>
    <cellStyle name="หัวเรื่อง 3" xfId="7" builtinId="18"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6"/>
  <sheetViews>
    <sheetView showGridLines="0" tabSelected="1" showRuler="0" zoomScaleNormal="100" zoomScalePageLayoutView="70" workbookViewId="0">
      <pane ySplit="6" topLeftCell="A8" activePane="bottomLeft" state="frozen"/>
      <selection pane="bottomLeft" activeCell="AH18" sqref="AH18"/>
    </sheetView>
  </sheetViews>
  <sheetFormatPr defaultRowHeight="30" customHeight="1" x14ac:dyDescent="0.25"/>
  <cols>
    <col min="1" max="1" width="2.7109375" style="47" customWidth="1"/>
    <col min="2" max="2" width="19.85546875" customWidth="1"/>
    <col min="3" max="3" width="50.85546875" customWidth="1"/>
    <col min="4" max="4" width="10.42578125" style="4" customWidth="1"/>
    <col min="5" max="5" width="10.42578125" customWidth="1"/>
    <col min="6" max="6" width="2.7109375" customWidth="1"/>
    <col min="7" max="7" width="6.140625" hidden="1" customWidth="1"/>
    <col min="8" max="63" width="2.5703125" customWidth="1"/>
    <col min="68" max="69" width="10.28515625"/>
  </cols>
  <sheetData>
    <row r="1" spans="1:63" ht="30" customHeight="1" x14ac:dyDescent="0.5">
      <c r="A1" s="48" t="s">
        <v>31</v>
      </c>
      <c r="B1" s="69"/>
      <c r="C1" s="70"/>
      <c r="D1" s="3"/>
      <c r="E1" s="36"/>
      <c r="G1" s="1"/>
      <c r="H1" s="65"/>
    </row>
    <row r="2" spans="1:63" ht="30" customHeight="1" x14ac:dyDescent="0.8">
      <c r="A2" s="47" t="s">
        <v>27</v>
      </c>
      <c r="B2" s="71" t="s">
        <v>41</v>
      </c>
      <c r="H2" s="66"/>
    </row>
    <row r="3" spans="1:63" ht="30" customHeight="1" x14ac:dyDescent="0.25">
      <c r="A3" s="47" t="s">
        <v>38</v>
      </c>
      <c r="B3" s="51"/>
      <c r="C3" s="68" t="s">
        <v>5</v>
      </c>
      <c r="D3" s="82">
        <v>44960</v>
      </c>
      <c r="E3" s="82"/>
    </row>
    <row r="4" spans="1:63" ht="30" customHeight="1" x14ac:dyDescent="0.25">
      <c r="A4" s="48" t="s">
        <v>32</v>
      </c>
      <c r="C4" s="68" t="s">
        <v>11</v>
      </c>
      <c r="D4" s="6">
        <v>1</v>
      </c>
      <c r="H4" s="79">
        <f>H5</f>
        <v>44956</v>
      </c>
      <c r="I4" s="80"/>
      <c r="J4" s="80"/>
      <c r="K4" s="80"/>
      <c r="L4" s="80"/>
      <c r="M4" s="80"/>
      <c r="N4" s="81"/>
      <c r="O4" s="79">
        <f>O5</f>
        <v>44963</v>
      </c>
      <c r="P4" s="80"/>
      <c r="Q4" s="80"/>
      <c r="R4" s="80"/>
      <c r="S4" s="80"/>
      <c r="T4" s="80"/>
      <c r="U4" s="81"/>
      <c r="V4" s="79">
        <f>V5</f>
        <v>44970</v>
      </c>
      <c r="W4" s="80"/>
      <c r="X4" s="80"/>
      <c r="Y4" s="80"/>
      <c r="Z4" s="80"/>
      <c r="AA4" s="80"/>
      <c r="AB4" s="81"/>
      <c r="AC4" s="79">
        <f>AC5</f>
        <v>44977</v>
      </c>
      <c r="AD4" s="80"/>
      <c r="AE4" s="80"/>
      <c r="AF4" s="80"/>
      <c r="AG4" s="80"/>
      <c r="AH4" s="80"/>
      <c r="AI4" s="81"/>
      <c r="AJ4" s="79">
        <f>AJ5</f>
        <v>44984</v>
      </c>
      <c r="AK4" s="80"/>
      <c r="AL4" s="80"/>
      <c r="AM4" s="80"/>
      <c r="AN4" s="80"/>
      <c r="AO4" s="80"/>
      <c r="AP4" s="81"/>
      <c r="AQ4" s="79">
        <f>AQ5</f>
        <v>44991</v>
      </c>
      <c r="AR4" s="80"/>
      <c r="AS4" s="80"/>
      <c r="AT4" s="80"/>
      <c r="AU4" s="80"/>
      <c r="AV4" s="80"/>
      <c r="AW4" s="81"/>
      <c r="AX4" s="79">
        <f>AX5</f>
        <v>44998</v>
      </c>
      <c r="AY4" s="80"/>
      <c r="AZ4" s="80"/>
      <c r="BA4" s="80"/>
      <c r="BB4" s="80"/>
      <c r="BC4" s="80"/>
      <c r="BD4" s="81"/>
      <c r="BE4" s="79">
        <f>BE5</f>
        <v>45005</v>
      </c>
      <c r="BF4" s="80"/>
      <c r="BG4" s="80"/>
      <c r="BH4" s="80"/>
      <c r="BI4" s="80"/>
      <c r="BJ4" s="80"/>
      <c r="BK4" s="81"/>
    </row>
    <row r="5" spans="1:63" ht="15" customHeight="1" x14ac:dyDescent="0.25">
      <c r="A5" s="48" t="s">
        <v>33</v>
      </c>
      <c r="B5" s="64"/>
      <c r="C5" s="64"/>
      <c r="D5" s="64"/>
      <c r="E5" s="64"/>
      <c r="F5" s="64"/>
      <c r="H5" s="10">
        <f>Project_Start-WEEKDAY(Project_Start,1)+2+7*(Display_Week-1)</f>
        <v>44956</v>
      </c>
      <c r="I5" s="9">
        <f>H5+1</f>
        <v>44957</v>
      </c>
      <c r="J5" s="9">
        <f t="shared" ref="J5:AW5" si="0">I5+1</f>
        <v>44958</v>
      </c>
      <c r="K5" s="9">
        <f t="shared" si="0"/>
        <v>44959</v>
      </c>
      <c r="L5" s="9">
        <f t="shared" si="0"/>
        <v>44960</v>
      </c>
      <c r="M5" s="9">
        <f t="shared" si="0"/>
        <v>44961</v>
      </c>
      <c r="N5" s="11">
        <f t="shared" si="0"/>
        <v>44962</v>
      </c>
      <c r="O5" s="10">
        <f>N5+1</f>
        <v>44963</v>
      </c>
      <c r="P5" s="9">
        <f>O5+1</f>
        <v>44964</v>
      </c>
      <c r="Q5" s="9">
        <f t="shared" si="0"/>
        <v>44965</v>
      </c>
      <c r="R5" s="9">
        <f t="shared" si="0"/>
        <v>44966</v>
      </c>
      <c r="S5" s="9">
        <f t="shared" si="0"/>
        <v>44967</v>
      </c>
      <c r="T5" s="9">
        <f t="shared" si="0"/>
        <v>44968</v>
      </c>
      <c r="U5" s="11">
        <f t="shared" si="0"/>
        <v>44969</v>
      </c>
      <c r="V5" s="10">
        <f>U5+1</f>
        <v>44970</v>
      </c>
      <c r="W5" s="9">
        <f>V5+1</f>
        <v>44971</v>
      </c>
      <c r="X5" s="9">
        <f t="shared" si="0"/>
        <v>44972</v>
      </c>
      <c r="Y5" s="9">
        <f t="shared" si="0"/>
        <v>44973</v>
      </c>
      <c r="Z5" s="9">
        <f t="shared" si="0"/>
        <v>44974</v>
      </c>
      <c r="AA5" s="9">
        <f t="shared" si="0"/>
        <v>44975</v>
      </c>
      <c r="AB5" s="11">
        <f t="shared" si="0"/>
        <v>44976</v>
      </c>
      <c r="AC5" s="10">
        <f>AB5+1</f>
        <v>44977</v>
      </c>
      <c r="AD5" s="9">
        <f>AC5+1</f>
        <v>44978</v>
      </c>
      <c r="AE5" s="9">
        <f t="shared" si="0"/>
        <v>44979</v>
      </c>
      <c r="AF5" s="9">
        <f t="shared" si="0"/>
        <v>44980</v>
      </c>
      <c r="AG5" s="9">
        <f t="shared" si="0"/>
        <v>44981</v>
      </c>
      <c r="AH5" s="9">
        <f t="shared" si="0"/>
        <v>44982</v>
      </c>
      <c r="AI5" s="11">
        <f t="shared" si="0"/>
        <v>44983</v>
      </c>
      <c r="AJ5" s="10">
        <f>AI5+1</f>
        <v>44984</v>
      </c>
      <c r="AK5" s="9">
        <f>AJ5+1</f>
        <v>44985</v>
      </c>
      <c r="AL5" s="9">
        <f t="shared" si="0"/>
        <v>44986</v>
      </c>
      <c r="AM5" s="9">
        <f t="shared" si="0"/>
        <v>44987</v>
      </c>
      <c r="AN5" s="9">
        <f t="shared" si="0"/>
        <v>44988</v>
      </c>
      <c r="AO5" s="9">
        <f t="shared" si="0"/>
        <v>44989</v>
      </c>
      <c r="AP5" s="11">
        <f t="shared" si="0"/>
        <v>44990</v>
      </c>
      <c r="AQ5" s="10">
        <f>AP5+1</f>
        <v>44991</v>
      </c>
      <c r="AR5" s="9">
        <f>AQ5+1</f>
        <v>44992</v>
      </c>
      <c r="AS5" s="9">
        <f t="shared" si="0"/>
        <v>44993</v>
      </c>
      <c r="AT5" s="9">
        <f t="shared" si="0"/>
        <v>44994</v>
      </c>
      <c r="AU5" s="9">
        <f t="shared" si="0"/>
        <v>44995</v>
      </c>
      <c r="AV5" s="9">
        <f t="shared" si="0"/>
        <v>44996</v>
      </c>
      <c r="AW5" s="11">
        <f t="shared" si="0"/>
        <v>44997</v>
      </c>
      <c r="AX5" s="10">
        <f>AW5+1</f>
        <v>44998</v>
      </c>
      <c r="AY5" s="9">
        <f>AX5+1</f>
        <v>44999</v>
      </c>
      <c r="AZ5" s="9">
        <f t="shared" ref="AZ5:BD5" si="1">AY5+1</f>
        <v>45000</v>
      </c>
      <c r="BA5" s="9">
        <f t="shared" si="1"/>
        <v>45001</v>
      </c>
      <c r="BB5" s="9">
        <f t="shared" si="1"/>
        <v>45002</v>
      </c>
      <c r="BC5" s="9">
        <f t="shared" si="1"/>
        <v>45003</v>
      </c>
      <c r="BD5" s="11">
        <f t="shared" si="1"/>
        <v>45004</v>
      </c>
      <c r="BE5" s="10">
        <f>BD5+1</f>
        <v>45005</v>
      </c>
      <c r="BF5" s="9">
        <f>BE5+1</f>
        <v>45006</v>
      </c>
      <c r="BG5" s="9">
        <f t="shared" ref="BG5:BK5" si="2">BF5+1</f>
        <v>45007</v>
      </c>
      <c r="BH5" s="9">
        <f t="shared" si="2"/>
        <v>45008</v>
      </c>
      <c r="BI5" s="9">
        <f t="shared" si="2"/>
        <v>45009</v>
      </c>
      <c r="BJ5" s="9">
        <f t="shared" si="2"/>
        <v>45010</v>
      </c>
      <c r="BK5" s="11">
        <f t="shared" si="2"/>
        <v>45011</v>
      </c>
    </row>
    <row r="6" spans="1:63" ht="30" customHeight="1" thickBot="1" x14ac:dyDescent="0.3">
      <c r="A6" s="48" t="s">
        <v>34</v>
      </c>
      <c r="B6" s="7" t="s">
        <v>12</v>
      </c>
      <c r="C6" s="8" t="s">
        <v>6</v>
      </c>
      <c r="D6" s="8" t="s">
        <v>8</v>
      </c>
      <c r="E6" s="8" t="s">
        <v>9</v>
      </c>
      <c r="F6" s="8"/>
      <c r="G6" s="8" t="s">
        <v>10</v>
      </c>
      <c r="H6" s="12" t="str">
        <f t="shared" ref="H6" si="3">LEFT(TEXT(H5,"ddd"),1)</f>
        <v>M</v>
      </c>
      <c r="I6" s="12" t="str">
        <f t="shared" ref="I6:AQ6" si="4">LEFT(TEXT(I5,"ddd"),1)</f>
        <v>T</v>
      </c>
      <c r="J6" s="12" t="str">
        <f t="shared" si="4"/>
        <v>W</v>
      </c>
      <c r="K6" s="12" t="str">
        <f t="shared" si="4"/>
        <v>T</v>
      </c>
      <c r="L6" s="12" t="str">
        <f t="shared" si="4"/>
        <v>F</v>
      </c>
      <c r="M6" s="12" t="str">
        <f t="shared" si="4"/>
        <v>S</v>
      </c>
      <c r="N6" s="12" t="str">
        <f t="shared" si="4"/>
        <v>S</v>
      </c>
      <c r="O6" s="12" t="str">
        <f t="shared" si="4"/>
        <v>M</v>
      </c>
      <c r="P6" s="12" t="str">
        <f t="shared" si="4"/>
        <v>T</v>
      </c>
      <c r="Q6" s="12" t="str">
        <f t="shared" si="4"/>
        <v>W</v>
      </c>
      <c r="R6" s="12" t="str">
        <f t="shared" si="4"/>
        <v>T</v>
      </c>
      <c r="S6" s="12" t="str">
        <f t="shared" si="4"/>
        <v>F</v>
      </c>
      <c r="T6" s="12" t="str">
        <f t="shared" si="4"/>
        <v>S</v>
      </c>
      <c r="U6" s="12" t="str">
        <f t="shared" si="4"/>
        <v>S</v>
      </c>
      <c r="V6" s="12" t="str">
        <f t="shared" si="4"/>
        <v>M</v>
      </c>
      <c r="W6" s="12" t="str">
        <f t="shared" si="4"/>
        <v>T</v>
      </c>
      <c r="X6" s="12" t="str">
        <f t="shared" si="4"/>
        <v>W</v>
      </c>
      <c r="Y6" s="12" t="str">
        <f t="shared" si="4"/>
        <v>T</v>
      </c>
      <c r="Z6" s="12" t="str">
        <f t="shared" si="4"/>
        <v>F</v>
      </c>
      <c r="AA6" s="12" t="str">
        <f t="shared" si="4"/>
        <v>S</v>
      </c>
      <c r="AB6" s="12" t="str">
        <f t="shared" si="4"/>
        <v>S</v>
      </c>
      <c r="AC6" s="12" t="str">
        <f t="shared" si="4"/>
        <v>M</v>
      </c>
      <c r="AD6" s="12" t="str">
        <f t="shared" si="4"/>
        <v>T</v>
      </c>
      <c r="AE6" s="12" t="str">
        <f t="shared" si="4"/>
        <v>W</v>
      </c>
      <c r="AF6" s="12" t="str">
        <f t="shared" si="4"/>
        <v>T</v>
      </c>
      <c r="AG6" s="12" t="str">
        <f t="shared" si="4"/>
        <v>F</v>
      </c>
      <c r="AH6" s="12" t="str">
        <f t="shared" si="4"/>
        <v>S</v>
      </c>
      <c r="AI6" s="12" t="str">
        <f t="shared" si="4"/>
        <v>S</v>
      </c>
      <c r="AJ6" s="12" t="str">
        <f t="shared" si="4"/>
        <v>M</v>
      </c>
      <c r="AK6" s="12" t="e">
        <f>LEFT(TEXT(AK5,"ddd"),B2)</f>
        <v>#VALUE!</v>
      </c>
      <c r="AL6" s="12" t="str">
        <f t="shared" si="4"/>
        <v>W</v>
      </c>
      <c r="AM6" s="12" t="str">
        <f t="shared" si="4"/>
        <v>T</v>
      </c>
      <c r="AN6" s="12" t="str">
        <f t="shared" si="4"/>
        <v>F</v>
      </c>
      <c r="AO6" s="12" t="str">
        <f t="shared" si="4"/>
        <v>S</v>
      </c>
      <c r="AP6" s="12" t="str">
        <f t="shared" si="4"/>
        <v>S</v>
      </c>
      <c r="AQ6" s="12" t="str">
        <f t="shared" si="4"/>
        <v>M</v>
      </c>
      <c r="AR6" s="12" t="str">
        <f t="shared" ref="AR6:BK6" si="5">LEFT(TEXT(AR5,"ddd"),1)</f>
        <v>T</v>
      </c>
      <c r="AS6" s="12" t="str">
        <f t="shared" si="5"/>
        <v>W</v>
      </c>
      <c r="AT6" s="12" t="str">
        <f t="shared" si="5"/>
        <v>T</v>
      </c>
      <c r="AU6" s="12" t="str">
        <f t="shared" si="5"/>
        <v>F</v>
      </c>
      <c r="AV6" s="12" t="str">
        <f t="shared" si="5"/>
        <v>S</v>
      </c>
      <c r="AW6" s="12" t="str">
        <f t="shared" si="5"/>
        <v>S</v>
      </c>
      <c r="AX6" s="12" t="str">
        <f t="shared" si="5"/>
        <v>M</v>
      </c>
      <c r="AY6" s="12" t="str">
        <f t="shared" si="5"/>
        <v>T</v>
      </c>
      <c r="AZ6" s="12" t="str">
        <f t="shared" si="5"/>
        <v>W</v>
      </c>
      <c r="BA6" s="12" t="str">
        <f t="shared" si="5"/>
        <v>T</v>
      </c>
      <c r="BB6" s="12" t="str">
        <f t="shared" si="5"/>
        <v>F</v>
      </c>
      <c r="BC6" s="12" t="str">
        <f t="shared" si="5"/>
        <v>S</v>
      </c>
      <c r="BD6" s="12" t="str">
        <f t="shared" si="5"/>
        <v>S</v>
      </c>
      <c r="BE6" s="12" t="str">
        <f t="shared" si="5"/>
        <v>M</v>
      </c>
      <c r="BF6" s="12" t="str">
        <f t="shared" si="5"/>
        <v>T</v>
      </c>
      <c r="BG6" s="12" t="str">
        <f t="shared" si="5"/>
        <v>W</v>
      </c>
      <c r="BH6" s="12" t="str">
        <f t="shared" si="5"/>
        <v>T</v>
      </c>
      <c r="BI6" s="12" t="str">
        <f t="shared" si="5"/>
        <v>F</v>
      </c>
      <c r="BJ6" s="12" t="str">
        <f t="shared" si="5"/>
        <v>S</v>
      </c>
      <c r="BK6" s="12" t="str">
        <f t="shared" si="5"/>
        <v>S</v>
      </c>
    </row>
    <row r="7" spans="1:63" ht="30" hidden="1" customHeight="1" thickBot="1" x14ac:dyDescent="0.3">
      <c r="A7" s="47" t="s">
        <v>39</v>
      </c>
      <c r="C7" s="50"/>
      <c r="D7"/>
      <c r="G7" t="str">
        <f>IF(OR(ISBLANK(task_start),ISBLANK(task_end)),"",task_end-task_start+1)</f>
        <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row>
    <row r="8" spans="1:63" s="2" customFormat="1" ht="30" customHeight="1" thickBot="1" x14ac:dyDescent="0.3">
      <c r="A8" s="48" t="s">
        <v>35</v>
      </c>
      <c r="B8" s="16" t="s">
        <v>42</v>
      </c>
      <c r="C8" s="57"/>
      <c r="D8" s="17"/>
      <c r="E8" s="18"/>
      <c r="F8" s="15"/>
      <c r="G8" s="15" t="str">
        <f t="shared" ref="G8:G23" si="6">IF(OR(ISBLANK(task_start),ISBLANK(task_end)),"",task_end-task_start+1)</f>
        <v/>
      </c>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row>
    <row r="9" spans="1:63" s="2" customFormat="1" ht="30" customHeight="1" thickBot="1" x14ac:dyDescent="0.3">
      <c r="A9" s="48" t="s">
        <v>40</v>
      </c>
      <c r="B9" s="59" t="s">
        <v>2</v>
      </c>
      <c r="C9" s="72" t="s">
        <v>43</v>
      </c>
      <c r="D9" s="52">
        <f>Project_Start</f>
        <v>44960</v>
      </c>
      <c r="E9" s="52">
        <f>D9+4</f>
        <v>44964</v>
      </c>
      <c r="F9" s="15"/>
      <c r="G9" s="15">
        <f t="shared" si="6"/>
        <v>5</v>
      </c>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row>
    <row r="10" spans="1:63" s="2" customFormat="1" ht="30" customHeight="1" thickBot="1" x14ac:dyDescent="0.3">
      <c r="A10" s="48" t="s">
        <v>36</v>
      </c>
      <c r="B10" s="59" t="s">
        <v>3</v>
      </c>
      <c r="C10" s="72" t="s">
        <v>44</v>
      </c>
      <c r="D10" s="52">
        <f>E9</f>
        <v>44964</v>
      </c>
      <c r="E10" s="52">
        <f>D10+5</f>
        <v>44969</v>
      </c>
      <c r="F10" s="15"/>
      <c r="G10" s="15">
        <f t="shared" si="6"/>
        <v>6</v>
      </c>
      <c r="H10" s="33"/>
      <c r="I10" s="33"/>
      <c r="J10" s="33"/>
      <c r="K10" s="33"/>
      <c r="L10" s="33"/>
      <c r="M10" s="33"/>
      <c r="N10" s="33"/>
      <c r="O10" s="33"/>
      <c r="P10" s="33"/>
      <c r="Q10" s="33"/>
      <c r="R10" s="33"/>
      <c r="S10" s="33"/>
      <c r="T10" s="34"/>
      <c r="U10" s="34"/>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row>
    <row r="11" spans="1:63" s="2" customFormat="1" ht="30" customHeight="1" thickBot="1" x14ac:dyDescent="0.3">
      <c r="A11" s="48" t="s">
        <v>37</v>
      </c>
      <c r="B11" s="19" t="s">
        <v>45</v>
      </c>
      <c r="C11" s="73"/>
      <c r="D11" s="20"/>
      <c r="E11" s="21"/>
      <c r="F11" s="15"/>
      <c r="G11" s="15" t="str">
        <f t="shared" si="6"/>
        <v/>
      </c>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row>
    <row r="12" spans="1:63" s="2" customFormat="1" ht="30" customHeight="1" thickBot="1" x14ac:dyDescent="0.3">
      <c r="A12" s="48"/>
      <c r="B12" s="60" t="s">
        <v>2</v>
      </c>
      <c r="C12" s="74" t="s">
        <v>46</v>
      </c>
      <c r="D12" s="53">
        <f>E10</f>
        <v>44969</v>
      </c>
      <c r="E12" s="53">
        <f>D12+7</f>
        <v>44976</v>
      </c>
      <c r="F12" s="15"/>
      <c r="G12" s="15">
        <f t="shared" si="6"/>
        <v>8</v>
      </c>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row>
    <row r="13" spans="1:63" s="2" customFormat="1" ht="30" customHeight="1" thickBot="1" x14ac:dyDescent="0.3">
      <c r="A13" s="47"/>
      <c r="B13" s="60" t="s">
        <v>3</v>
      </c>
      <c r="C13" s="74" t="s">
        <v>47</v>
      </c>
      <c r="D13" s="53">
        <f>D12</f>
        <v>44969</v>
      </c>
      <c r="E13" s="53">
        <f>D12+7</f>
        <v>44976</v>
      </c>
      <c r="F13" s="15"/>
      <c r="G13" s="15">
        <f t="shared" si="6"/>
        <v>8</v>
      </c>
      <c r="H13" s="33"/>
      <c r="I13" s="33"/>
      <c r="J13" s="33"/>
      <c r="K13" s="33"/>
      <c r="L13" s="33"/>
      <c r="M13" s="33"/>
      <c r="N13" s="33"/>
      <c r="O13" s="33"/>
      <c r="P13" s="33"/>
      <c r="Q13" s="33"/>
      <c r="R13" s="33"/>
      <c r="S13" s="33"/>
      <c r="T13" s="34"/>
      <c r="U13" s="34"/>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row>
    <row r="14" spans="1:63" s="2" customFormat="1" ht="30" customHeight="1" thickBot="1" x14ac:dyDescent="0.3">
      <c r="A14" s="47" t="s">
        <v>28</v>
      </c>
      <c r="B14" s="22" t="s">
        <v>48</v>
      </c>
      <c r="C14" s="75"/>
      <c r="D14" s="23"/>
      <c r="E14" s="24"/>
      <c r="F14" s="15"/>
      <c r="G14" s="15" t="str">
        <f t="shared" si="6"/>
        <v/>
      </c>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row>
    <row r="15" spans="1:63" s="2" customFormat="1" ht="30" customHeight="1" thickBot="1" x14ac:dyDescent="0.3">
      <c r="A15" s="47"/>
      <c r="B15" s="61" t="s">
        <v>2</v>
      </c>
      <c r="C15" s="76" t="s">
        <v>50</v>
      </c>
      <c r="D15" s="54">
        <f>E13+1</f>
        <v>44977</v>
      </c>
      <c r="E15" s="54">
        <f>D15+8</f>
        <v>44985</v>
      </c>
      <c r="F15" s="15"/>
      <c r="G15" s="15">
        <f t="shared" si="6"/>
        <v>9</v>
      </c>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row>
    <row r="16" spans="1:63" s="2" customFormat="1" ht="30" customHeight="1" thickBot="1" x14ac:dyDescent="0.3">
      <c r="A16" s="47"/>
      <c r="B16" s="61" t="s">
        <v>3</v>
      </c>
      <c r="C16" s="76" t="s">
        <v>51</v>
      </c>
      <c r="D16" s="54">
        <f>E15+1</f>
        <v>44986</v>
      </c>
      <c r="E16" s="54">
        <f>D16+6</f>
        <v>44992</v>
      </c>
      <c r="F16" s="15"/>
      <c r="G16" s="15">
        <f t="shared" si="6"/>
        <v>7</v>
      </c>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row>
    <row r="17" spans="1:63" s="2" customFormat="1" ht="30" customHeight="1" thickBot="1" x14ac:dyDescent="0.3">
      <c r="A17" s="47"/>
      <c r="B17" s="61" t="s">
        <v>0</v>
      </c>
      <c r="C17" s="76" t="s">
        <v>52</v>
      </c>
      <c r="D17" s="54">
        <f>E16</f>
        <v>44992</v>
      </c>
      <c r="E17" s="54">
        <f>D16+17</f>
        <v>45003</v>
      </c>
      <c r="F17" s="15"/>
      <c r="G17" s="15">
        <f t="shared" si="6"/>
        <v>12</v>
      </c>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row>
    <row r="18" spans="1:63" s="2" customFormat="1" ht="30" customHeight="1" thickBot="1" x14ac:dyDescent="0.3">
      <c r="A18" s="47"/>
      <c r="B18" s="61" t="s">
        <v>1</v>
      </c>
      <c r="C18" s="76" t="s">
        <v>53</v>
      </c>
      <c r="D18" s="54">
        <f>E16</f>
        <v>44992</v>
      </c>
      <c r="E18" s="54">
        <f>D16+17</f>
        <v>45003</v>
      </c>
      <c r="F18" s="15"/>
      <c r="G18" s="15">
        <f t="shared" si="6"/>
        <v>12</v>
      </c>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row>
    <row r="19" spans="1:63" s="2" customFormat="1" ht="30" customHeight="1" thickBot="1" x14ac:dyDescent="0.3">
      <c r="A19" s="47" t="s">
        <v>28</v>
      </c>
      <c r="B19" s="25" t="s">
        <v>49</v>
      </c>
      <c r="C19" s="77"/>
      <c r="D19" s="26"/>
      <c r="E19" s="27"/>
      <c r="F19" s="15"/>
      <c r="G19" s="15" t="str">
        <f t="shared" si="6"/>
        <v/>
      </c>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row>
    <row r="20" spans="1:63" s="2" customFormat="1" ht="30" customHeight="1" thickBot="1" x14ac:dyDescent="0.3">
      <c r="A20" s="47"/>
      <c r="B20" s="62" t="s">
        <v>2</v>
      </c>
      <c r="C20" s="78" t="s">
        <v>54</v>
      </c>
      <c r="D20" s="55">
        <f>E18+14</f>
        <v>45017</v>
      </c>
      <c r="E20" s="55">
        <f>D20+3</f>
        <v>45020</v>
      </c>
      <c r="F20" s="15"/>
      <c r="G20" s="15">
        <f t="shared" si="6"/>
        <v>4</v>
      </c>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row>
    <row r="21" spans="1:63" s="2" customFormat="1" ht="30" customHeight="1" thickBot="1" x14ac:dyDescent="0.3">
      <c r="A21" s="47"/>
      <c r="B21" s="62" t="s">
        <v>3</v>
      </c>
      <c r="C21" s="78" t="s">
        <v>55</v>
      </c>
      <c r="D21" s="55">
        <f>E20</f>
        <v>45020</v>
      </c>
      <c r="E21" s="55">
        <f>D21+3</f>
        <v>45023</v>
      </c>
      <c r="F21" s="15"/>
      <c r="G21" s="15">
        <f t="shared" si="6"/>
        <v>4</v>
      </c>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row>
    <row r="22" spans="1:63" s="2" customFormat="1" ht="30" customHeight="1" thickBot="1" x14ac:dyDescent="0.3">
      <c r="A22" s="47" t="s">
        <v>30</v>
      </c>
      <c r="B22" s="63"/>
      <c r="C22" s="58"/>
      <c r="D22" s="56"/>
      <c r="E22" s="56"/>
      <c r="F22" s="15"/>
      <c r="G22" s="15" t="str">
        <f t="shared" si="6"/>
        <v/>
      </c>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row>
    <row r="23" spans="1:63" s="2" customFormat="1" ht="30" customHeight="1" thickBot="1" x14ac:dyDescent="0.3">
      <c r="A23" s="48" t="s">
        <v>29</v>
      </c>
      <c r="B23" s="28" t="s">
        <v>4</v>
      </c>
      <c r="C23" s="29"/>
      <c r="D23" s="30"/>
      <c r="E23" s="31"/>
      <c r="F23" s="32"/>
      <c r="G23" s="32" t="str">
        <f t="shared" si="6"/>
        <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row>
    <row r="24" spans="1:63" ht="30" customHeight="1" x14ac:dyDescent="0.25">
      <c r="F24" s="5"/>
    </row>
    <row r="25" spans="1:63" ht="30" customHeight="1" x14ac:dyDescent="0.25">
      <c r="C25" s="13"/>
      <c r="E25" s="49"/>
    </row>
    <row r="26" spans="1:63" ht="30" customHeight="1" x14ac:dyDescent="0.25">
      <c r="C26" s="14"/>
    </row>
  </sheetData>
  <mergeCells count="9">
    <mergeCell ref="BE4:BK4"/>
    <mergeCell ref="D3:E3"/>
    <mergeCell ref="H4:N4"/>
    <mergeCell ref="O4:U4"/>
    <mergeCell ref="V4:AB4"/>
    <mergeCell ref="AC4:AI4"/>
    <mergeCell ref="AJ4:AP4"/>
    <mergeCell ref="AQ4:AW4"/>
    <mergeCell ref="AX4:BD4"/>
  </mergeCells>
  <conditionalFormatting sqref="H5:BK23">
    <cfRule type="expression" dxfId="2" priority="33">
      <formula>AND(TODAY()&gt;=H$5,TODAY()&lt;I$5)</formula>
    </cfRule>
  </conditionalFormatting>
  <conditionalFormatting sqref="H7:BK23">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37" customWidth="1"/>
    <col min="2" max="16384" width="9.140625" style="1"/>
  </cols>
  <sheetData>
    <row r="1" spans="1:2" ht="46.5" customHeight="1" x14ac:dyDescent="0.2"/>
    <row r="2" spans="1:2" s="39" customFormat="1" ht="15.75" x14ac:dyDescent="0.25">
      <c r="A2" s="38" t="s">
        <v>15</v>
      </c>
      <c r="B2" s="38"/>
    </row>
    <row r="3" spans="1:2" s="43" customFormat="1" ht="27" customHeight="1" x14ac:dyDescent="0.25">
      <c r="A3" s="67" t="s">
        <v>20</v>
      </c>
      <c r="B3" s="44"/>
    </row>
    <row r="4" spans="1:2" s="40" customFormat="1" ht="26.25" x14ac:dyDescent="0.4">
      <c r="A4" s="41" t="s">
        <v>14</v>
      </c>
    </row>
    <row r="5" spans="1:2" ht="74.099999999999994" customHeight="1" x14ac:dyDescent="0.2">
      <c r="A5" s="42" t="s">
        <v>23</v>
      </c>
    </row>
    <row r="6" spans="1:2" ht="26.25" customHeight="1" x14ac:dyDescent="0.2">
      <c r="A6" s="41" t="s">
        <v>26</v>
      </c>
    </row>
    <row r="7" spans="1:2" s="37" customFormat="1" ht="204.95" customHeight="1" x14ac:dyDescent="0.25">
      <c r="A7" s="46" t="s">
        <v>25</v>
      </c>
    </row>
    <row r="8" spans="1:2" s="40" customFormat="1" ht="26.25" x14ac:dyDescent="0.4">
      <c r="A8" s="41" t="s">
        <v>16</v>
      </c>
    </row>
    <row r="9" spans="1:2" ht="60" x14ac:dyDescent="0.2">
      <c r="A9" s="42" t="s">
        <v>24</v>
      </c>
    </row>
    <row r="10" spans="1:2" s="37" customFormat="1" ht="27.95" customHeight="1" x14ac:dyDescent="0.25">
      <c r="A10" s="45" t="s">
        <v>22</v>
      </c>
    </row>
    <row r="11" spans="1:2" s="40" customFormat="1" ht="26.25" x14ac:dyDescent="0.4">
      <c r="A11" s="41" t="s">
        <v>13</v>
      </c>
    </row>
    <row r="12" spans="1:2" ht="30" x14ac:dyDescent="0.2">
      <c r="A12" s="42" t="s">
        <v>21</v>
      </c>
    </row>
    <row r="13" spans="1:2" s="37" customFormat="1" ht="27.95" customHeight="1" x14ac:dyDescent="0.25">
      <c r="A13" s="45" t="s">
        <v>7</v>
      </c>
    </row>
    <row r="14" spans="1:2" s="40" customFormat="1" ht="26.25" x14ac:dyDescent="0.4">
      <c r="A14" s="41" t="s">
        <v>17</v>
      </c>
    </row>
    <row r="15" spans="1:2" ht="75" customHeight="1" x14ac:dyDescent="0.2">
      <c r="A15" s="42" t="s">
        <v>18</v>
      </c>
    </row>
    <row r="16" spans="1:2" ht="75" x14ac:dyDescent="0.2">
      <c r="A16" s="42" t="s">
        <v>19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เวิร์กชีต</vt:lpstr>
      </vt:variant>
      <vt:variant>
        <vt:i4>2</vt:i4>
      </vt:variant>
      <vt:variant>
        <vt:lpstr>ช่วงที่มีชื่อ</vt:lpstr>
      </vt:variant>
      <vt:variant>
        <vt:i4>5</vt:i4>
      </vt:variant>
    </vt:vector>
  </HeadingPairs>
  <TitlesOfParts>
    <vt:vector size="7" baseType="lpstr">
      <vt:lpstr>ProjectSchedule</vt:lpstr>
      <vt:lpstr>About</vt:lpstr>
      <vt:lpstr>Display_Week</vt:lpstr>
      <vt:lpstr>ProjectSchedule!Print_Titles</vt:lpstr>
      <vt:lpstr>Project_Start</vt:lpstr>
      <vt:lpstr>ProjectSchedule!task_end</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2023-02-14T13:34:15Z</dcterms:modified>
</cp:coreProperties>
</file>