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https://newcastle-my.sharepoint.com/personal/b7021351_newcastle_ac_uk/Documents/2 - Dissertation/8 Public GitHub Repository/"/>
    </mc:Choice>
  </mc:AlternateContent>
  <xr:revisionPtr revIDLastSave="0" documentId="8_{7B84191D-FEAA-914B-9EC7-F18999F65DDC}" xr6:coauthVersionLast="47" xr6:coauthVersionMax="47" xr10:uidLastSave="{00000000-0000-0000-0000-000000000000}"/>
  <bookViews>
    <workbookView xWindow="0" yWindow="500" windowWidth="28800" windowHeight="17500" xr2:uid="{86CC0549-17D5-A440-8078-66D6BCB85A31}"/>
  </bookViews>
  <sheets>
    <sheet name="Sociolinguistic Version" sheetId="1" r:id="rId1"/>
    <sheet name="Discourse Version (New)" sheetId="3" r:id="rId2"/>
    <sheet name="Sex" sheetId="4" r:id="rId3"/>
    <sheet name="Age" sheetId="5" r:id="rId4"/>
    <sheet name="Education" sheetId="7" r:id="rId5"/>
    <sheet name="Generalised" sheetId="6" r:id="rId6"/>
    <sheet name="Discourse Version" sheetId="2" state="hidden" r:id="rId7"/>
  </sheets>
  <definedNames>
    <definedName name="_xlnm._FilterDatabase" localSheetId="3" hidden="1">Age!$B$3:$BB$3</definedName>
    <definedName name="_xlnm._FilterDatabase" localSheetId="4" hidden="1">Education!$B$3:$BJ$3</definedName>
    <definedName name="_xlnm._FilterDatabase" localSheetId="2" hidden="1">Sex!$B$3:$T$3</definedName>
    <definedName name="_xlnm._FilterDatabase" localSheetId="0" hidden="1">'Sociolinguistic Version'!$B$1:$P$37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6" l="1"/>
  <c r="G6" i="6"/>
  <c r="C7" i="6"/>
  <c r="E7" i="6"/>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2" i="1"/>
  <c r="BE4" i="7"/>
  <c r="BF4" i="7"/>
  <c r="BG4" i="7"/>
  <c r="BH4" i="7"/>
  <c r="BI4" i="7"/>
  <c r="BJ4" i="7"/>
  <c r="BE5" i="7"/>
  <c r="BF5" i="7"/>
  <c r="BG5" i="7"/>
  <c r="BH5" i="7"/>
  <c r="BI5" i="7"/>
  <c r="BJ5" i="7"/>
  <c r="BE6" i="7"/>
  <c r="BF6" i="7"/>
  <c r="BG6" i="7"/>
  <c r="BH6" i="7"/>
  <c r="BI6" i="7"/>
  <c r="BJ6" i="7"/>
  <c r="BE7" i="7"/>
  <c r="BF7" i="7"/>
  <c r="BG7" i="7"/>
  <c r="BH7" i="7"/>
  <c r="BI7" i="7"/>
  <c r="BJ7" i="7"/>
  <c r="BE8" i="7"/>
  <c r="BF8" i="7"/>
  <c r="BG8" i="7"/>
  <c r="BH8" i="7"/>
  <c r="BI8" i="7"/>
  <c r="BJ8" i="7"/>
  <c r="BE9" i="7"/>
  <c r="BF9" i="7"/>
  <c r="BG9" i="7"/>
  <c r="BH9" i="7"/>
  <c r="BI9" i="7"/>
  <c r="BJ9" i="7"/>
  <c r="BE10" i="7"/>
  <c r="BF10" i="7"/>
  <c r="BG10" i="7"/>
  <c r="BH10" i="7"/>
  <c r="BI10" i="7"/>
  <c r="BJ10" i="7"/>
  <c r="BE11" i="7"/>
  <c r="BF11" i="7"/>
  <c r="BG11" i="7"/>
  <c r="BH11" i="7"/>
  <c r="BI11" i="7"/>
  <c r="BJ11" i="7"/>
  <c r="BE12" i="7"/>
  <c r="BF12" i="7"/>
  <c r="BG12" i="7"/>
  <c r="BH12" i="7"/>
  <c r="BI12" i="7"/>
  <c r="BJ12" i="7"/>
  <c r="BE13" i="7"/>
  <c r="BF13" i="7"/>
  <c r="BG13" i="7"/>
  <c r="BH13" i="7"/>
  <c r="BI13" i="7"/>
  <c r="BJ13" i="7"/>
  <c r="BE14" i="7"/>
  <c r="BF14" i="7"/>
  <c r="BG14" i="7"/>
  <c r="BH14" i="7"/>
  <c r="BI14" i="7"/>
  <c r="BJ14" i="7"/>
  <c r="BE15" i="7"/>
  <c r="BF15" i="7"/>
  <c r="BG15" i="7"/>
  <c r="BH15" i="7"/>
  <c r="BI15" i="7"/>
  <c r="BJ15" i="7"/>
  <c r="BE16" i="7"/>
  <c r="BF16" i="7"/>
  <c r="BG16" i="7"/>
  <c r="BH16" i="7"/>
  <c r="BI16" i="7"/>
  <c r="BJ16" i="7"/>
  <c r="BE17" i="7"/>
  <c r="BF17" i="7"/>
  <c r="BG17" i="7"/>
  <c r="BH17" i="7"/>
  <c r="BI17" i="7"/>
  <c r="BJ17" i="7"/>
  <c r="BE18" i="7"/>
  <c r="BF18" i="7"/>
  <c r="BG18" i="7"/>
  <c r="BH18" i="7"/>
  <c r="BI18" i="7"/>
  <c r="BJ18" i="7"/>
  <c r="BE19" i="7"/>
  <c r="BF19" i="7"/>
  <c r="BG19" i="7"/>
  <c r="BH19" i="7"/>
  <c r="BI19" i="7"/>
  <c r="BJ19" i="7"/>
  <c r="BE20" i="7"/>
  <c r="BF20" i="7"/>
  <c r="BG20" i="7"/>
  <c r="BH20" i="7"/>
  <c r="BI20" i="7"/>
  <c r="BJ20" i="7"/>
  <c r="BE21" i="7"/>
  <c r="BF21" i="7"/>
  <c r="BG21" i="7"/>
  <c r="BH21" i="7"/>
  <c r="BI21" i="7"/>
  <c r="BJ21" i="7"/>
  <c r="BE22" i="7"/>
  <c r="BF22" i="7"/>
  <c r="BG22" i="7"/>
  <c r="BH22" i="7"/>
  <c r="BI22" i="7"/>
  <c r="BJ22" i="7"/>
  <c r="BE23" i="7"/>
  <c r="BF23" i="7"/>
  <c r="BG23" i="7"/>
  <c r="BH23" i="7"/>
  <c r="BI23" i="7"/>
  <c r="BJ23" i="7"/>
  <c r="BE24" i="7"/>
  <c r="BF24" i="7"/>
  <c r="BG24" i="7"/>
  <c r="BH24" i="7"/>
  <c r="BI24" i="7"/>
  <c r="BJ24" i="7"/>
  <c r="BE25" i="7"/>
  <c r="BF25" i="7"/>
  <c r="BG25" i="7"/>
  <c r="BH25" i="7"/>
  <c r="BI25" i="7"/>
  <c r="BJ25" i="7"/>
  <c r="BE26" i="7"/>
  <c r="BF26" i="7"/>
  <c r="BG26" i="7"/>
  <c r="BH26" i="7"/>
  <c r="BI26" i="7"/>
  <c r="BJ26" i="7"/>
  <c r="BE27" i="7"/>
  <c r="BF27" i="7"/>
  <c r="BG27" i="7"/>
  <c r="BH27" i="7"/>
  <c r="BI27" i="7"/>
  <c r="BJ27" i="7"/>
  <c r="BE28" i="7"/>
  <c r="BF28" i="7"/>
  <c r="BG28" i="7"/>
  <c r="BH28" i="7"/>
  <c r="BI28" i="7"/>
  <c r="BJ28" i="7"/>
  <c r="BE29" i="7"/>
  <c r="BF29" i="7"/>
  <c r="BG29" i="7"/>
  <c r="BH29" i="7"/>
  <c r="BI29" i="7"/>
  <c r="BJ29" i="7"/>
  <c r="BE30" i="7"/>
  <c r="BF30" i="7"/>
  <c r="BG30" i="7"/>
  <c r="BH30" i="7"/>
  <c r="BI30" i="7"/>
  <c r="BJ30" i="7"/>
  <c r="BE31" i="7"/>
  <c r="BF31" i="7"/>
  <c r="BG31" i="7"/>
  <c r="BH31" i="7"/>
  <c r="BI31" i="7"/>
  <c r="BJ31" i="7"/>
  <c r="BE32" i="7"/>
  <c r="BF32" i="7"/>
  <c r="BG32" i="7"/>
  <c r="BH32" i="7"/>
  <c r="BI32" i="7"/>
  <c r="BJ32" i="7"/>
  <c r="BE33" i="7"/>
  <c r="BF33" i="7"/>
  <c r="BG33" i="7"/>
  <c r="BH33" i="7"/>
  <c r="BI33" i="7"/>
  <c r="BJ33" i="7"/>
  <c r="BE34" i="7"/>
  <c r="BF34" i="7"/>
  <c r="BG34" i="7"/>
  <c r="BH34" i="7"/>
  <c r="BI34" i="7"/>
  <c r="BJ34" i="7"/>
  <c r="BE35" i="7"/>
  <c r="BF35" i="7"/>
  <c r="BG35" i="7"/>
  <c r="BH35" i="7"/>
  <c r="BI35" i="7"/>
  <c r="BJ35" i="7"/>
  <c r="BE36" i="7"/>
  <c r="BF36" i="7"/>
  <c r="BG36" i="7"/>
  <c r="BH36" i="7"/>
  <c r="BI36" i="7"/>
  <c r="BJ36" i="7"/>
  <c r="BE37" i="7"/>
  <c r="BF37" i="7"/>
  <c r="BG37" i="7"/>
  <c r="BH37" i="7"/>
  <c r="BI37" i="7"/>
  <c r="BJ37" i="7"/>
  <c r="BE38" i="7"/>
  <c r="BF38" i="7"/>
  <c r="BG38" i="7"/>
  <c r="BH38" i="7"/>
  <c r="BI38" i="7"/>
  <c r="BJ38" i="7"/>
  <c r="BE39" i="7"/>
  <c r="BF39" i="7"/>
  <c r="BG39" i="7"/>
  <c r="BH39" i="7"/>
  <c r="BI39" i="7"/>
  <c r="BJ39" i="7"/>
  <c r="BD5" i="7"/>
  <c r="BD6" i="7"/>
  <c r="BD7" i="7"/>
  <c r="BD8" i="7"/>
  <c r="BD9" i="7"/>
  <c r="BD10" i="7"/>
  <c r="BD11" i="7"/>
  <c r="BD12" i="7"/>
  <c r="BD13" i="7"/>
  <c r="BD14" i="7"/>
  <c r="BD15" i="7"/>
  <c r="BD16" i="7"/>
  <c r="BD17" i="7"/>
  <c r="BD18" i="7"/>
  <c r="BD19" i="7"/>
  <c r="BD20" i="7"/>
  <c r="BD21" i="7"/>
  <c r="BD22" i="7"/>
  <c r="BD23" i="7"/>
  <c r="BD24" i="7"/>
  <c r="BD25" i="7"/>
  <c r="BD26" i="7"/>
  <c r="BD27" i="7"/>
  <c r="BD28" i="7"/>
  <c r="BD29" i="7"/>
  <c r="BD30" i="7"/>
  <c r="BD31" i="7"/>
  <c r="BD32" i="7"/>
  <c r="BD33" i="7"/>
  <c r="BD34" i="7"/>
  <c r="BD35" i="7"/>
  <c r="BD36" i="7"/>
  <c r="BD37" i="7"/>
  <c r="BD38" i="7"/>
  <c r="BD39" i="7"/>
  <c r="BD4" i="7"/>
  <c r="AX4" i="7"/>
  <c r="AY4" i="7"/>
  <c r="AZ4" i="7"/>
  <c r="BA4" i="7"/>
  <c r="BB4" i="7"/>
  <c r="BC4" i="7"/>
  <c r="AX5" i="7"/>
  <c r="AY5" i="7"/>
  <c r="AZ5" i="7"/>
  <c r="BA5" i="7"/>
  <c r="BB5" i="7"/>
  <c r="BC5" i="7"/>
  <c r="AX6" i="7"/>
  <c r="AY6" i="7"/>
  <c r="AZ6" i="7"/>
  <c r="BA6" i="7"/>
  <c r="BB6" i="7"/>
  <c r="BC6" i="7"/>
  <c r="AX7" i="7"/>
  <c r="AY7" i="7"/>
  <c r="AZ7" i="7"/>
  <c r="BA7" i="7"/>
  <c r="BB7" i="7"/>
  <c r="BC7" i="7"/>
  <c r="AX8" i="7"/>
  <c r="AY8" i="7"/>
  <c r="AZ8" i="7"/>
  <c r="BA8" i="7"/>
  <c r="BB8" i="7"/>
  <c r="BC8" i="7"/>
  <c r="AX9" i="7"/>
  <c r="AY9" i="7"/>
  <c r="AZ9" i="7"/>
  <c r="BA9" i="7"/>
  <c r="BB9" i="7"/>
  <c r="BC9" i="7"/>
  <c r="AX10" i="7"/>
  <c r="AY10" i="7"/>
  <c r="AZ10" i="7"/>
  <c r="BA10" i="7"/>
  <c r="BB10" i="7"/>
  <c r="BC10" i="7"/>
  <c r="AX11" i="7"/>
  <c r="AY11" i="7"/>
  <c r="AZ11" i="7"/>
  <c r="BA11" i="7"/>
  <c r="BB11" i="7"/>
  <c r="BC11" i="7"/>
  <c r="AX12" i="7"/>
  <c r="AY12" i="7"/>
  <c r="AZ12" i="7"/>
  <c r="BA12" i="7"/>
  <c r="BB12" i="7"/>
  <c r="BC12" i="7"/>
  <c r="AX13" i="7"/>
  <c r="AY13" i="7"/>
  <c r="AZ13" i="7"/>
  <c r="BA13" i="7"/>
  <c r="BB13" i="7"/>
  <c r="BC13" i="7"/>
  <c r="AX14" i="7"/>
  <c r="AY14" i="7"/>
  <c r="AZ14" i="7"/>
  <c r="BA14" i="7"/>
  <c r="BB14" i="7"/>
  <c r="BC14" i="7"/>
  <c r="AX15" i="7"/>
  <c r="AY15" i="7"/>
  <c r="AZ15" i="7"/>
  <c r="BA15" i="7"/>
  <c r="BB15" i="7"/>
  <c r="BC15" i="7"/>
  <c r="AX16" i="7"/>
  <c r="AY16" i="7"/>
  <c r="AZ16" i="7"/>
  <c r="BA16" i="7"/>
  <c r="BB16" i="7"/>
  <c r="BC16" i="7"/>
  <c r="AX17" i="7"/>
  <c r="AY17" i="7"/>
  <c r="AZ17" i="7"/>
  <c r="BA17" i="7"/>
  <c r="BB17" i="7"/>
  <c r="BC17" i="7"/>
  <c r="AX18" i="7"/>
  <c r="AY18" i="7"/>
  <c r="AZ18" i="7"/>
  <c r="BA18" i="7"/>
  <c r="BB18" i="7"/>
  <c r="BC18" i="7"/>
  <c r="AX19" i="7"/>
  <c r="AY19" i="7"/>
  <c r="AZ19" i="7"/>
  <c r="BA19" i="7"/>
  <c r="BB19" i="7"/>
  <c r="BC19" i="7"/>
  <c r="AX20" i="7"/>
  <c r="AY20" i="7"/>
  <c r="AZ20" i="7"/>
  <c r="BA20" i="7"/>
  <c r="BB20" i="7"/>
  <c r="BC20" i="7"/>
  <c r="AX21" i="7"/>
  <c r="AY21" i="7"/>
  <c r="AZ21" i="7"/>
  <c r="BA21" i="7"/>
  <c r="BB21" i="7"/>
  <c r="BC21" i="7"/>
  <c r="AX22" i="7"/>
  <c r="AY22" i="7"/>
  <c r="AZ22" i="7"/>
  <c r="BA22" i="7"/>
  <c r="BB22" i="7"/>
  <c r="BC22" i="7"/>
  <c r="AX23" i="7"/>
  <c r="AY23" i="7"/>
  <c r="AZ23" i="7"/>
  <c r="BA23" i="7"/>
  <c r="BB23" i="7"/>
  <c r="BC23" i="7"/>
  <c r="AX24" i="7"/>
  <c r="AY24" i="7"/>
  <c r="AZ24" i="7"/>
  <c r="BA24" i="7"/>
  <c r="BB24" i="7"/>
  <c r="BC24" i="7"/>
  <c r="AX25" i="7"/>
  <c r="AY25" i="7"/>
  <c r="AZ25" i="7"/>
  <c r="BA25" i="7"/>
  <c r="BB25" i="7"/>
  <c r="BC25" i="7"/>
  <c r="AX26" i="7"/>
  <c r="AY26" i="7"/>
  <c r="AZ26" i="7"/>
  <c r="BA26" i="7"/>
  <c r="BB26" i="7"/>
  <c r="BC26" i="7"/>
  <c r="AX27" i="7"/>
  <c r="AY27" i="7"/>
  <c r="AZ27" i="7"/>
  <c r="BA27" i="7"/>
  <c r="BB27" i="7"/>
  <c r="BC27" i="7"/>
  <c r="AX28" i="7"/>
  <c r="AY28" i="7"/>
  <c r="AZ28" i="7"/>
  <c r="BA28" i="7"/>
  <c r="BB28" i="7"/>
  <c r="BC28" i="7"/>
  <c r="AX29" i="7"/>
  <c r="AY29" i="7"/>
  <c r="AZ29" i="7"/>
  <c r="BA29" i="7"/>
  <c r="BB29" i="7"/>
  <c r="BC29" i="7"/>
  <c r="AX30" i="7"/>
  <c r="AY30" i="7"/>
  <c r="AZ30" i="7"/>
  <c r="BA30" i="7"/>
  <c r="BB30" i="7"/>
  <c r="BC30" i="7"/>
  <c r="AX31" i="7"/>
  <c r="AY31" i="7"/>
  <c r="AZ31" i="7"/>
  <c r="BA31" i="7"/>
  <c r="BB31" i="7"/>
  <c r="BC31" i="7"/>
  <c r="AX32" i="7"/>
  <c r="AY32" i="7"/>
  <c r="AZ32" i="7"/>
  <c r="BA32" i="7"/>
  <c r="BB32" i="7"/>
  <c r="BC32" i="7"/>
  <c r="AX33" i="7"/>
  <c r="AY33" i="7"/>
  <c r="AZ33" i="7"/>
  <c r="BA33" i="7"/>
  <c r="BB33" i="7"/>
  <c r="BC33" i="7"/>
  <c r="AX34" i="7"/>
  <c r="AY34" i="7"/>
  <c r="AZ34" i="7"/>
  <c r="BA34" i="7"/>
  <c r="BB34" i="7"/>
  <c r="BC34" i="7"/>
  <c r="AX35" i="7"/>
  <c r="AY35" i="7"/>
  <c r="AZ35" i="7"/>
  <c r="BA35" i="7"/>
  <c r="BB35" i="7"/>
  <c r="BC35" i="7"/>
  <c r="AX36" i="7"/>
  <c r="AY36" i="7"/>
  <c r="AZ36" i="7"/>
  <c r="BA36" i="7"/>
  <c r="BB36" i="7"/>
  <c r="BC36" i="7"/>
  <c r="AX37" i="7"/>
  <c r="AY37" i="7"/>
  <c r="AZ37" i="7"/>
  <c r="BA37" i="7"/>
  <c r="BB37" i="7"/>
  <c r="BC37" i="7"/>
  <c r="AX38" i="7"/>
  <c r="AY38" i="7"/>
  <c r="AZ38" i="7"/>
  <c r="BA38" i="7"/>
  <c r="BB38" i="7"/>
  <c r="BC38" i="7"/>
  <c r="AX39" i="7"/>
  <c r="AY39" i="7"/>
  <c r="AZ39" i="7"/>
  <c r="BA39" i="7"/>
  <c r="BB39" i="7"/>
  <c r="BC39" i="7"/>
  <c r="AW5" i="7"/>
  <c r="AW6" i="7"/>
  <c r="AW7" i="7"/>
  <c r="AW8" i="7"/>
  <c r="AW9" i="7"/>
  <c r="AW10" i="7"/>
  <c r="AW11" i="7"/>
  <c r="AW12" i="7"/>
  <c r="AW13" i="7"/>
  <c r="AW14" i="7"/>
  <c r="AW15" i="7"/>
  <c r="AW16" i="7"/>
  <c r="AW17" i="7"/>
  <c r="AW18" i="7"/>
  <c r="AW19" i="7"/>
  <c r="AW20" i="7"/>
  <c r="AW21" i="7"/>
  <c r="AW22" i="7"/>
  <c r="AW23" i="7"/>
  <c r="AW24" i="7"/>
  <c r="AW25" i="7"/>
  <c r="AW26" i="7"/>
  <c r="AW27" i="7"/>
  <c r="AW28" i="7"/>
  <c r="AW29" i="7"/>
  <c r="AW30" i="7"/>
  <c r="AW31" i="7"/>
  <c r="AW32" i="7"/>
  <c r="AW33" i="7"/>
  <c r="AW34" i="7"/>
  <c r="AW35" i="7"/>
  <c r="AW36" i="7"/>
  <c r="AW37" i="7"/>
  <c r="AW38" i="7"/>
  <c r="AW39" i="7"/>
  <c r="AW4" i="7"/>
  <c r="Z26" i="7"/>
  <c r="AA26" i="7"/>
  <c r="AB26" i="7"/>
  <c r="AC26" i="7"/>
  <c r="AD26" i="7"/>
  <c r="AE26" i="7"/>
  <c r="AF26" i="7"/>
  <c r="Z27" i="7"/>
  <c r="AA27" i="7"/>
  <c r="AB27" i="7"/>
  <c r="AC27" i="7"/>
  <c r="AD27" i="7"/>
  <c r="AE27" i="7"/>
  <c r="AF27" i="7"/>
  <c r="Z28" i="7"/>
  <c r="AA28" i="7"/>
  <c r="AB28" i="7"/>
  <c r="AC28" i="7"/>
  <c r="AD28" i="7"/>
  <c r="AE28" i="7"/>
  <c r="AF28" i="7"/>
  <c r="Z29" i="7"/>
  <c r="AA29" i="7"/>
  <c r="AB29" i="7"/>
  <c r="AC29" i="7"/>
  <c r="AD29" i="7"/>
  <c r="AE29" i="7"/>
  <c r="AF29" i="7"/>
  <c r="Z30" i="7"/>
  <c r="AA30" i="7"/>
  <c r="AB30" i="7"/>
  <c r="AC30" i="7"/>
  <c r="AD30" i="7"/>
  <c r="AE30" i="7"/>
  <c r="AF30" i="7"/>
  <c r="Z31" i="7"/>
  <c r="AA31" i="7"/>
  <c r="AB31" i="7"/>
  <c r="AC31" i="7"/>
  <c r="AD31" i="7"/>
  <c r="AE31" i="7"/>
  <c r="AF31" i="7"/>
  <c r="Z32" i="7"/>
  <c r="AA32" i="7"/>
  <c r="AB32" i="7"/>
  <c r="AC32" i="7"/>
  <c r="AD32" i="7"/>
  <c r="AE32" i="7"/>
  <c r="AF32" i="7"/>
  <c r="Z33" i="7"/>
  <c r="AA33" i="7"/>
  <c r="AB33" i="7"/>
  <c r="AC33" i="7"/>
  <c r="AD33" i="7"/>
  <c r="AE33" i="7"/>
  <c r="AF33" i="7"/>
  <c r="Z34" i="7"/>
  <c r="AA34" i="7"/>
  <c r="AB34" i="7"/>
  <c r="AC34" i="7"/>
  <c r="AD34" i="7"/>
  <c r="AE34" i="7"/>
  <c r="AF34" i="7"/>
  <c r="Z35" i="7"/>
  <c r="AA35" i="7"/>
  <c r="AB35" i="7"/>
  <c r="AC35" i="7"/>
  <c r="AD35" i="7"/>
  <c r="AE35" i="7"/>
  <c r="AF35" i="7"/>
  <c r="Z36" i="7"/>
  <c r="AA36" i="7"/>
  <c r="AB36" i="7"/>
  <c r="AC36" i="7"/>
  <c r="AD36" i="7"/>
  <c r="AE36" i="7"/>
  <c r="AF36" i="7"/>
  <c r="Z37" i="7"/>
  <c r="AA37" i="7"/>
  <c r="AB37" i="7"/>
  <c r="AC37" i="7"/>
  <c r="AD37" i="7"/>
  <c r="AE37" i="7"/>
  <c r="AF37" i="7"/>
  <c r="Z38" i="7"/>
  <c r="AA38" i="7"/>
  <c r="AB38" i="7"/>
  <c r="AC38" i="7"/>
  <c r="AD38" i="7"/>
  <c r="AE38" i="7"/>
  <c r="AF38" i="7"/>
  <c r="Z39" i="7"/>
  <c r="AA39" i="7"/>
  <c r="AB39" i="7"/>
  <c r="AC39" i="7"/>
  <c r="AD39" i="7"/>
  <c r="AE39" i="7"/>
  <c r="AF39" i="7"/>
  <c r="Z5" i="7"/>
  <c r="AA5" i="7"/>
  <c r="AB5" i="7"/>
  <c r="AC5" i="7"/>
  <c r="AD5" i="7"/>
  <c r="AE5" i="7"/>
  <c r="AF5" i="7"/>
  <c r="Z6" i="7"/>
  <c r="AA6" i="7"/>
  <c r="AB6" i="7"/>
  <c r="AC6" i="7"/>
  <c r="AD6" i="7"/>
  <c r="AE6" i="7"/>
  <c r="AF6" i="7"/>
  <c r="Z7" i="7"/>
  <c r="AA7" i="7"/>
  <c r="AB7" i="7"/>
  <c r="AC7" i="7"/>
  <c r="AD7" i="7"/>
  <c r="AE7" i="7"/>
  <c r="AF7" i="7"/>
  <c r="Z8" i="7"/>
  <c r="AA8" i="7"/>
  <c r="AB8" i="7"/>
  <c r="AC8" i="7"/>
  <c r="AD8" i="7"/>
  <c r="AE8" i="7"/>
  <c r="AF8" i="7"/>
  <c r="Z9" i="7"/>
  <c r="AA9" i="7"/>
  <c r="AB9" i="7"/>
  <c r="AC9" i="7"/>
  <c r="AD9" i="7"/>
  <c r="AE9" i="7"/>
  <c r="AF9" i="7"/>
  <c r="Z10" i="7"/>
  <c r="AA10" i="7"/>
  <c r="AB10" i="7"/>
  <c r="AC10" i="7"/>
  <c r="AD10" i="7"/>
  <c r="AE10" i="7"/>
  <c r="AF10" i="7"/>
  <c r="Z11" i="7"/>
  <c r="AA11" i="7"/>
  <c r="AB11" i="7"/>
  <c r="AC11" i="7"/>
  <c r="AD11" i="7"/>
  <c r="AE11" i="7"/>
  <c r="AF11" i="7"/>
  <c r="Z12" i="7"/>
  <c r="AA12" i="7"/>
  <c r="AB12" i="7"/>
  <c r="AC12" i="7"/>
  <c r="AD12" i="7"/>
  <c r="AE12" i="7"/>
  <c r="AF12" i="7"/>
  <c r="Z13" i="7"/>
  <c r="AA13" i="7"/>
  <c r="AB13" i="7"/>
  <c r="AC13" i="7"/>
  <c r="AD13" i="7"/>
  <c r="AE13" i="7"/>
  <c r="AF13" i="7"/>
  <c r="Z14" i="7"/>
  <c r="AA14" i="7"/>
  <c r="AB14" i="7"/>
  <c r="AC14" i="7"/>
  <c r="AD14" i="7"/>
  <c r="AE14" i="7"/>
  <c r="AF14" i="7"/>
  <c r="Z15" i="7"/>
  <c r="AA15" i="7"/>
  <c r="AB15" i="7"/>
  <c r="AC15" i="7"/>
  <c r="AD15" i="7"/>
  <c r="AE15" i="7"/>
  <c r="AF15" i="7"/>
  <c r="Z16" i="7"/>
  <c r="AA16" i="7"/>
  <c r="AB16" i="7"/>
  <c r="AC16" i="7"/>
  <c r="AD16" i="7"/>
  <c r="AE16" i="7"/>
  <c r="AF16" i="7"/>
  <c r="Z17" i="7"/>
  <c r="AA17" i="7"/>
  <c r="AB17" i="7"/>
  <c r="AC17" i="7"/>
  <c r="AD17" i="7"/>
  <c r="AE17" i="7"/>
  <c r="AF17" i="7"/>
  <c r="Z18" i="7"/>
  <c r="AA18" i="7"/>
  <c r="AB18" i="7"/>
  <c r="AC18" i="7"/>
  <c r="AD18" i="7"/>
  <c r="AE18" i="7"/>
  <c r="AF18" i="7"/>
  <c r="Z19" i="7"/>
  <c r="AA19" i="7"/>
  <c r="AB19" i="7"/>
  <c r="AC19" i="7"/>
  <c r="AD19" i="7"/>
  <c r="AE19" i="7"/>
  <c r="AF19" i="7"/>
  <c r="Z20" i="7"/>
  <c r="AA20" i="7"/>
  <c r="AB20" i="7"/>
  <c r="AC20" i="7"/>
  <c r="AD20" i="7"/>
  <c r="AE20" i="7"/>
  <c r="AF20" i="7"/>
  <c r="Z21" i="7"/>
  <c r="AA21" i="7"/>
  <c r="AB21" i="7"/>
  <c r="AC21" i="7"/>
  <c r="AD21" i="7"/>
  <c r="AE21" i="7"/>
  <c r="AF21" i="7"/>
  <c r="Z22" i="7"/>
  <c r="AA22" i="7"/>
  <c r="AB22" i="7"/>
  <c r="AC22" i="7"/>
  <c r="AD22" i="7"/>
  <c r="AE22" i="7"/>
  <c r="AF22" i="7"/>
  <c r="Z23" i="7"/>
  <c r="AA23" i="7"/>
  <c r="AB23" i="7"/>
  <c r="AC23" i="7"/>
  <c r="AD23" i="7"/>
  <c r="AE23" i="7"/>
  <c r="AF23" i="7"/>
  <c r="Z24" i="7"/>
  <c r="AA24" i="7"/>
  <c r="AB24" i="7"/>
  <c r="AC24" i="7"/>
  <c r="AD24" i="7"/>
  <c r="AE24" i="7"/>
  <c r="AF24" i="7"/>
  <c r="Z25" i="7"/>
  <c r="AA25" i="7"/>
  <c r="AB25" i="7"/>
  <c r="AC25" i="7"/>
  <c r="AD25" i="7"/>
  <c r="AE25" i="7"/>
  <c r="AF25" i="7"/>
  <c r="AA4" i="7"/>
  <c r="AB4" i="7"/>
  <c r="AC4" i="7"/>
  <c r="AD4" i="7"/>
  <c r="AE4" i="7"/>
  <c r="AF4" i="7"/>
  <c r="Z4" i="7"/>
  <c r="S5" i="7"/>
  <c r="T5" i="7"/>
  <c r="U5" i="7"/>
  <c r="V5" i="7"/>
  <c r="W5" i="7"/>
  <c r="X5" i="7"/>
  <c r="Y5" i="7"/>
  <c r="S6" i="7"/>
  <c r="T6" i="7"/>
  <c r="U6" i="7"/>
  <c r="V6" i="7"/>
  <c r="W6" i="7"/>
  <c r="X6" i="7"/>
  <c r="Y6" i="7"/>
  <c r="S7" i="7"/>
  <c r="T7" i="7"/>
  <c r="U7" i="7"/>
  <c r="V7" i="7"/>
  <c r="W7" i="7"/>
  <c r="X7" i="7"/>
  <c r="Y7" i="7"/>
  <c r="S8" i="7"/>
  <c r="T8" i="7"/>
  <c r="U8" i="7"/>
  <c r="V8" i="7"/>
  <c r="W8" i="7"/>
  <c r="X8" i="7"/>
  <c r="Y8" i="7"/>
  <c r="S9" i="7"/>
  <c r="T9" i="7"/>
  <c r="U9" i="7"/>
  <c r="V9" i="7"/>
  <c r="W9" i="7"/>
  <c r="X9" i="7"/>
  <c r="Y9" i="7"/>
  <c r="S10" i="7"/>
  <c r="T10" i="7"/>
  <c r="U10" i="7"/>
  <c r="V10" i="7"/>
  <c r="W10" i="7"/>
  <c r="X10" i="7"/>
  <c r="Y10" i="7"/>
  <c r="S11" i="7"/>
  <c r="T11" i="7"/>
  <c r="U11" i="7"/>
  <c r="V11" i="7"/>
  <c r="W11" i="7"/>
  <c r="X11" i="7"/>
  <c r="Y11" i="7"/>
  <c r="S12" i="7"/>
  <c r="T12" i="7"/>
  <c r="U12" i="7"/>
  <c r="V12" i="7"/>
  <c r="W12" i="7"/>
  <c r="X12" i="7"/>
  <c r="Y12" i="7"/>
  <c r="S13" i="7"/>
  <c r="T13" i="7"/>
  <c r="U13" i="7"/>
  <c r="V13" i="7"/>
  <c r="W13" i="7"/>
  <c r="X13" i="7"/>
  <c r="Y13" i="7"/>
  <c r="S14" i="7"/>
  <c r="T14" i="7"/>
  <c r="U14" i="7"/>
  <c r="V14" i="7"/>
  <c r="W14" i="7"/>
  <c r="X14" i="7"/>
  <c r="Y14" i="7"/>
  <c r="S15" i="7"/>
  <c r="T15" i="7"/>
  <c r="U15" i="7"/>
  <c r="V15" i="7"/>
  <c r="W15" i="7"/>
  <c r="X15" i="7"/>
  <c r="Y15" i="7"/>
  <c r="S16" i="7"/>
  <c r="T16" i="7"/>
  <c r="U16" i="7"/>
  <c r="V16" i="7"/>
  <c r="W16" i="7"/>
  <c r="X16" i="7"/>
  <c r="Y16" i="7"/>
  <c r="S17" i="7"/>
  <c r="T17" i="7"/>
  <c r="U17" i="7"/>
  <c r="V17" i="7"/>
  <c r="W17" i="7"/>
  <c r="X17" i="7"/>
  <c r="Y17" i="7"/>
  <c r="S18" i="7"/>
  <c r="T18" i="7"/>
  <c r="U18" i="7"/>
  <c r="V18" i="7"/>
  <c r="W18" i="7"/>
  <c r="X18" i="7"/>
  <c r="Y18" i="7"/>
  <c r="S19" i="7"/>
  <c r="T19" i="7"/>
  <c r="U19" i="7"/>
  <c r="V19" i="7"/>
  <c r="W19" i="7"/>
  <c r="X19" i="7"/>
  <c r="Y19" i="7"/>
  <c r="S20" i="7"/>
  <c r="T20" i="7"/>
  <c r="U20" i="7"/>
  <c r="V20" i="7"/>
  <c r="W20" i="7"/>
  <c r="X20" i="7"/>
  <c r="Y20" i="7"/>
  <c r="S21" i="7"/>
  <c r="T21" i="7"/>
  <c r="U21" i="7"/>
  <c r="V21" i="7"/>
  <c r="W21" i="7"/>
  <c r="X21" i="7"/>
  <c r="Y21" i="7"/>
  <c r="S22" i="7"/>
  <c r="T22" i="7"/>
  <c r="U22" i="7"/>
  <c r="V22" i="7"/>
  <c r="W22" i="7"/>
  <c r="X22" i="7"/>
  <c r="Y22" i="7"/>
  <c r="S23" i="7"/>
  <c r="T23" i="7"/>
  <c r="U23" i="7"/>
  <c r="V23" i="7"/>
  <c r="W23" i="7"/>
  <c r="X23" i="7"/>
  <c r="Y23" i="7"/>
  <c r="S24" i="7"/>
  <c r="T24" i="7"/>
  <c r="U24" i="7"/>
  <c r="V24" i="7"/>
  <c r="W24" i="7"/>
  <c r="X24" i="7"/>
  <c r="Y24" i="7"/>
  <c r="S25" i="7"/>
  <c r="T25" i="7"/>
  <c r="U25" i="7"/>
  <c r="V25" i="7"/>
  <c r="W25" i="7"/>
  <c r="X25" i="7"/>
  <c r="Y25" i="7"/>
  <c r="S26" i="7"/>
  <c r="T26" i="7"/>
  <c r="U26" i="7"/>
  <c r="V26" i="7"/>
  <c r="W26" i="7"/>
  <c r="X26" i="7"/>
  <c r="Y26" i="7"/>
  <c r="S27" i="7"/>
  <c r="T27" i="7"/>
  <c r="U27" i="7"/>
  <c r="V27" i="7"/>
  <c r="W27" i="7"/>
  <c r="X27" i="7"/>
  <c r="Y27" i="7"/>
  <c r="S28" i="7"/>
  <c r="T28" i="7"/>
  <c r="U28" i="7"/>
  <c r="V28" i="7"/>
  <c r="W28" i="7"/>
  <c r="X28" i="7"/>
  <c r="Y28" i="7"/>
  <c r="S29" i="7"/>
  <c r="T29" i="7"/>
  <c r="U29" i="7"/>
  <c r="V29" i="7"/>
  <c r="W29" i="7"/>
  <c r="X29" i="7"/>
  <c r="Y29" i="7"/>
  <c r="S30" i="7"/>
  <c r="T30" i="7"/>
  <c r="U30" i="7"/>
  <c r="V30" i="7"/>
  <c r="W30" i="7"/>
  <c r="X30" i="7"/>
  <c r="Y30" i="7"/>
  <c r="S31" i="7"/>
  <c r="T31" i="7"/>
  <c r="U31" i="7"/>
  <c r="V31" i="7"/>
  <c r="W31" i="7"/>
  <c r="X31" i="7"/>
  <c r="Y31" i="7"/>
  <c r="S32" i="7"/>
  <c r="T32" i="7"/>
  <c r="U32" i="7"/>
  <c r="V32" i="7"/>
  <c r="W32" i="7"/>
  <c r="X32" i="7"/>
  <c r="Y32" i="7"/>
  <c r="S33" i="7"/>
  <c r="T33" i="7"/>
  <c r="U33" i="7"/>
  <c r="V33" i="7"/>
  <c r="W33" i="7"/>
  <c r="X33" i="7"/>
  <c r="Y33" i="7"/>
  <c r="S34" i="7"/>
  <c r="T34" i="7"/>
  <c r="U34" i="7"/>
  <c r="V34" i="7"/>
  <c r="W34" i="7"/>
  <c r="X34" i="7"/>
  <c r="Y34" i="7"/>
  <c r="S35" i="7"/>
  <c r="T35" i="7"/>
  <c r="U35" i="7"/>
  <c r="V35" i="7"/>
  <c r="W35" i="7"/>
  <c r="X35" i="7"/>
  <c r="Y35" i="7"/>
  <c r="S36" i="7"/>
  <c r="T36" i="7"/>
  <c r="U36" i="7"/>
  <c r="V36" i="7"/>
  <c r="W36" i="7"/>
  <c r="X36" i="7"/>
  <c r="Y36" i="7"/>
  <c r="S37" i="7"/>
  <c r="T37" i="7"/>
  <c r="U37" i="7"/>
  <c r="V37" i="7"/>
  <c r="W37" i="7"/>
  <c r="X37" i="7"/>
  <c r="Y37" i="7"/>
  <c r="S38" i="7"/>
  <c r="T38" i="7"/>
  <c r="U38" i="7"/>
  <c r="V38" i="7"/>
  <c r="W38" i="7"/>
  <c r="X38" i="7"/>
  <c r="Y38" i="7"/>
  <c r="S39" i="7"/>
  <c r="T39" i="7"/>
  <c r="U39" i="7"/>
  <c r="V39" i="7"/>
  <c r="W39" i="7"/>
  <c r="X39" i="7"/>
  <c r="Y39" i="7"/>
  <c r="T4" i="7"/>
  <c r="U4" i="7"/>
  <c r="V4" i="7"/>
  <c r="W4" i="7"/>
  <c r="X4" i="7"/>
  <c r="Y4" i="7"/>
  <c r="S4" i="7"/>
  <c r="AW5" i="5"/>
  <c r="AX5" i="5"/>
  <c r="AY5" i="5"/>
  <c r="AZ5" i="5"/>
  <c r="BA5" i="5"/>
  <c r="BB5" i="5"/>
  <c r="AW6" i="5"/>
  <c r="AX6" i="5"/>
  <c r="AY6" i="5"/>
  <c r="AZ6" i="5"/>
  <c r="BA6" i="5"/>
  <c r="BB6" i="5"/>
  <c r="AW7" i="5"/>
  <c r="AX7" i="5"/>
  <c r="AY7" i="5"/>
  <c r="AZ7" i="5"/>
  <c r="BA7" i="5"/>
  <c r="BB7" i="5"/>
  <c r="AW8" i="5"/>
  <c r="AX8" i="5"/>
  <c r="AY8" i="5"/>
  <c r="AZ8" i="5"/>
  <c r="BA8" i="5"/>
  <c r="BB8" i="5"/>
  <c r="AW9" i="5"/>
  <c r="AX9" i="5"/>
  <c r="AY9" i="5"/>
  <c r="AZ9" i="5"/>
  <c r="BA9" i="5"/>
  <c r="BB9" i="5"/>
  <c r="AW10" i="5"/>
  <c r="AX10" i="5"/>
  <c r="AY10" i="5"/>
  <c r="AZ10" i="5"/>
  <c r="BA10" i="5"/>
  <c r="BB10" i="5"/>
  <c r="AW11" i="5"/>
  <c r="AX11" i="5"/>
  <c r="AY11" i="5"/>
  <c r="AZ11" i="5"/>
  <c r="BA11" i="5"/>
  <c r="BB11" i="5"/>
  <c r="AW12" i="5"/>
  <c r="AX12" i="5"/>
  <c r="AY12" i="5"/>
  <c r="AZ12" i="5"/>
  <c r="BA12" i="5"/>
  <c r="BB12" i="5"/>
  <c r="AW13" i="5"/>
  <c r="AX13" i="5"/>
  <c r="AY13" i="5"/>
  <c r="AZ13" i="5"/>
  <c r="BA13" i="5"/>
  <c r="BB13" i="5"/>
  <c r="AW14" i="5"/>
  <c r="AX14" i="5"/>
  <c r="AY14" i="5"/>
  <c r="AZ14" i="5"/>
  <c r="BA14" i="5"/>
  <c r="BB14" i="5"/>
  <c r="AW15" i="5"/>
  <c r="AX15" i="5"/>
  <c r="AY15" i="5"/>
  <c r="AZ15" i="5"/>
  <c r="BA15" i="5"/>
  <c r="BB15" i="5"/>
  <c r="AW16" i="5"/>
  <c r="AX16" i="5"/>
  <c r="AY16" i="5"/>
  <c r="AZ16" i="5"/>
  <c r="BA16" i="5"/>
  <c r="BB16" i="5"/>
  <c r="AW17" i="5"/>
  <c r="AX17" i="5"/>
  <c r="AY17" i="5"/>
  <c r="AZ17" i="5"/>
  <c r="BA17" i="5"/>
  <c r="BB17" i="5"/>
  <c r="AW18" i="5"/>
  <c r="AX18" i="5"/>
  <c r="AY18" i="5"/>
  <c r="AZ18" i="5"/>
  <c r="BA18" i="5"/>
  <c r="BB18" i="5"/>
  <c r="AW19" i="5"/>
  <c r="AX19" i="5"/>
  <c r="AY19" i="5"/>
  <c r="AZ19" i="5"/>
  <c r="BA19" i="5"/>
  <c r="BB19" i="5"/>
  <c r="AW20" i="5"/>
  <c r="AX20" i="5"/>
  <c r="AY20" i="5"/>
  <c r="AZ20" i="5"/>
  <c r="BA20" i="5"/>
  <c r="BB20" i="5"/>
  <c r="AW21" i="5"/>
  <c r="AX21" i="5"/>
  <c r="AY21" i="5"/>
  <c r="AZ21" i="5"/>
  <c r="BA21" i="5"/>
  <c r="BB21" i="5"/>
  <c r="AW22" i="5"/>
  <c r="AX22" i="5"/>
  <c r="AY22" i="5"/>
  <c r="AZ22" i="5"/>
  <c r="BA22" i="5"/>
  <c r="BB22" i="5"/>
  <c r="AW23" i="5"/>
  <c r="AX23" i="5"/>
  <c r="AY23" i="5"/>
  <c r="AZ23" i="5"/>
  <c r="BA23" i="5"/>
  <c r="BB23" i="5"/>
  <c r="AW24" i="5"/>
  <c r="AX24" i="5"/>
  <c r="AY24" i="5"/>
  <c r="AZ24" i="5"/>
  <c r="BA24" i="5"/>
  <c r="BB24" i="5"/>
  <c r="AW25" i="5"/>
  <c r="AX25" i="5"/>
  <c r="AY25" i="5"/>
  <c r="AZ25" i="5"/>
  <c r="BA25" i="5"/>
  <c r="BB25" i="5"/>
  <c r="AW26" i="5"/>
  <c r="AX26" i="5"/>
  <c r="AY26" i="5"/>
  <c r="AZ26" i="5"/>
  <c r="BA26" i="5"/>
  <c r="BB26" i="5"/>
  <c r="AW27" i="5"/>
  <c r="AX27" i="5"/>
  <c r="AY27" i="5"/>
  <c r="AZ27" i="5"/>
  <c r="BA27" i="5"/>
  <c r="BB27" i="5"/>
  <c r="AW28" i="5"/>
  <c r="AX28" i="5"/>
  <c r="AY28" i="5"/>
  <c r="AZ28" i="5"/>
  <c r="BA28" i="5"/>
  <c r="BB28" i="5"/>
  <c r="AW29" i="5"/>
  <c r="AX29" i="5"/>
  <c r="AY29" i="5"/>
  <c r="AZ29" i="5"/>
  <c r="BA29" i="5"/>
  <c r="BB29" i="5"/>
  <c r="AW30" i="5"/>
  <c r="AX30" i="5"/>
  <c r="AY30" i="5"/>
  <c r="AZ30" i="5"/>
  <c r="BA30" i="5"/>
  <c r="BB30" i="5"/>
  <c r="AW31" i="5"/>
  <c r="AX31" i="5"/>
  <c r="AY31" i="5"/>
  <c r="AZ31" i="5"/>
  <c r="BA31" i="5"/>
  <c r="BB31" i="5"/>
  <c r="AW32" i="5"/>
  <c r="AX32" i="5"/>
  <c r="AY32" i="5"/>
  <c r="AZ32" i="5"/>
  <c r="BA32" i="5"/>
  <c r="BB32" i="5"/>
  <c r="AW33" i="5"/>
  <c r="AX33" i="5"/>
  <c r="AY33" i="5"/>
  <c r="AZ33" i="5"/>
  <c r="BA33" i="5"/>
  <c r="BB33" i="5"/>
  <c r="AW34" i="5"/>
  <c r="AX34" i="5"/>
  <c r="AY34" i="5"/>
  <c r="AZ34" i="5"/>
  <c r="BA34" i="5"/>
  <c r="BB34" i="5"/>
  <c r="AW35" i="5"/>
  <c r="AX35" i="5"/>
  <c r="AY35" i="5"/>
  <c r="AZ35" i="5"/>
  <c r="BA35" i="5"/>
  <c r="BB35" i="5"/>
  <c r="AW36" i="5"/>
  <c r="AX36" i="5"/>
  <c r="AY36" i="5"/>
  <c r="AZ36" i="5"/>
  <c r="BA36" i="5"/>
  <c r="BB36" i="5"/>
  <c r="AW37" i="5"/>
  <c r="AX37" i="5"/>
  <c r="AY37" i="5"/>
  <c r="AZ37" i="5"/>
  <c r="BA37" i="5"/>
  <c r="BB37" i="5"/>
  <c r="AW38" i="5"/>
  <c r="AX38" i="5"/>
  <c r="AY38" i="5"/>
  <c r="AZ38" i="5"/>
  <c r="BA38" i="5"/>
  <c r="BB38" i="5"/>
  <c r="AW39" i="5"/>
  <c r="AX39" i="5"/>
  <c r="AY39" i="5"/>
  <c r="AZ39" i="5"/>
  <c r="BA39" i="5"/>
  <c r="BB39" i="5"/>
  <c r="AX4" i="5"/>
  <c r="AY4" i="5"/>
  <c r="AZ4" i="5"/>
  <c r="BA4" i="5"/>
  <c r="BB4" i="5"/>
  <c r="AW4" i="5"/>
  <c r="AQ5" i="5"/>
  <c r="AR5" i="5"/>
  <c r="AS5" i="5"/>
  <c r="AT5" i="5"/>
  <c r="AU5" i="5"/>
  <c r="AV5" i="5"/>
  <c r="AQ6" i="5"/>
  <c r="AR6" i="5"/>
  <c r="AS6" i="5"/>
  <c r="AT6" i="5"/>
  <c r="AU6" i="5"/>
  <c r="AV6" i="5"/>
  <c r="AQ7" i="5"/>
  <c r="AR7" i="5"/>
  <c r="AS7" i="5"/>
  <c r="AT7" i="5"/>
  <c r="AU7" i="5"/>
  <c r="AV7" i="5"/>
  <c r="AQ8" i="5"/>
  <c r="AR8" i="5"/>
  <c r="AS8" i="5"/>
  <c r="AT8" i="5"/>
  <c r="AU8" i="5"/>
  <c r="AV8" i="5"/>
  <c r="AQ9" i="5"/>
  <c r="AR9" i="5"/>
  <c r="AS9" i="5"/>
  <c r="AT9" i="5"/>
  <c r="AU9" i="5"/>
  <c r="AV9" i="5"/>
  <c r="AQ10" i="5"/>
  <c r="AR10" i="5"/>
  <c r="AS10" i="5"/>
  <c r="AT10" i="5"/>
  <c r="AU10" i="5"/>
  <c r="AV10" i="5"/>
  <c r="AQ11" i="5"/>
  <c r="AR11" i="5"/>
  <c r="AS11" i="5"/>
  <c r="AT11" i="5"/>
  <c r="AU11" i="5"/>
  <c r="AV11" i="5"/>
  <c r="AQ12" i="5"/>
  <c r="AR12" i="5"/>
  <c r="AS12" i="5"/>
  <c r="AT12" i="5"/>
  <c r="AU12" i="5"/>
  <c r="AV12" i="5"/>
  <c r="AQ13" i="5"/>
  <c r="AR13" i="5"/>
  <c r="AS13" i="5"/>
  <c r="AT13" i="5"/>
  <c r="AU13" i="5"/>
  <c r="AV13" i="5"/>
  <c r="AQ14" i="5"/>
  <c r="AR14" i="5"/>
  <c r="AS14" i="5"/>
  <c r="AT14" i="5"/>
  <c r="AU14" i="5"/>
  <c r="AV14" i="5"/>
  <c r="AQ15" i="5"/>
  <c r="AR15" i="5"/>
  <c r="AS15" i="5"/>
  <c r="AT15" i="5"/>
  <c r="AU15" i="5"/>
  <c r="AV15" i="5"/>
  <c r="AQ16" i="5"/>
  <c r="AR16" i="5"/>
  <c r="AS16" i="5"/>
  <c r="AT16" i="5"/>
  <c r="AU16" i="5"/>
  <c r="AV16" i="5"/>
  <c r="AQ17" i="5"/>
  <c r="AR17" i="5"/>
  <c r="AS17" i="5"/>
  <c r="AT17" i="5"/>
  <c r="AU17" i="5"/>
  <c r="AV17" i="5"/>
  <c r="AQ18" i="5"/>
  <c r="AR18" i="5"/>
  <c r="AS18" i="5"/>
  <c r="AT18" i="5"/>
  <c r="AU18" i="5"/>
  <c r="AV18" i="5"/>
  <c r="AQ19" i="5"/>
  <c r="AR19" i="5"/>
  <c r="AS19" i="5"/>
  <c r="AT19" i="5"/>
  <c r="AU19" i="5"/>
  <c r="AV19" i="5"/>
  <c r="AQ20" i="5"/>
  <c r="AR20" i="5"/>
  <c r="AS20" i="5"/>
  <c r="AT20" i="5"/>
  <c r="AU20" i="5"/>
  <c r="AV20" i="5"/>
  <c r="AQ21" i="5"/>
  <c r="AR21" i="5"/>
  <c r="AS21" i="5"/>
  <c r="AT21" i="5"/>
  <c r="AU21" i="5"/>
  <c r="AV21" i="5"/>
  <c r="AQ22" i="5"/>
  <c r="AR22" i="5"/>
  <c r="AS22" i="5"/>
  <c r="AT22" i="5"/>
  <c r="AU22" i="5"/>
  <c r="AV22" i="5"/>
  <c r="AQ23" i="5"/>
  <c r="AR23" i="5"/>
  <c r="AS23" i="5"/>
  <c r="AT23" i="5"/>
  <c r="AU23" i="5"/>
  <c r="AV23" i="5"/>
  <c r="AQ24" i="5"/>
  <c r="AR24" i="5"/>
  <c r="AS24" i="5"/>
  <c r="AT24" i="5"/>
  <c r="AU24" i="5"/>
  <c r="AV24" i="5"/>
  <c r="AQ25" i="5"/>
  <c r="AR25" i="5"/>
  <c r="AS25" i="5"/>
  <c r="AT25" i="5"/>
  <c r="AU25" i="5"/>
  <c r="AV25" i="5"/>
  <c r="AQ26" i="5"/>
  <c r="AR26" i="5"/>
  <c r="AS26" i="5"/>
  <c r="AT26" i="5"/>
  <c r="AU26" i="5"/>
  <c r="AV26" i="5"/>
  <c r="AQ27" i="5"/>
  <c r="AR27" i="5"/>
  <c r="AS27" i="5"/>
  <c r="AT27" i="5"/>
  <c r="AU27" i="5"/>
  <c r="AV27" i="5"/>
  <c r="AQ28" i="5"/>
  <c r="AR28" i="5"/>
  <c r="AS28" i="5"/>
  <c r="AT28" i="5"/>
  <c r="AU28" i="5"/>
  <c r="AV28" i="5"/>
  <c r="AQ29" i="5"/>
  <c r="AR29" i="5"/>
  <c r="AS29" i="5"/>
  <c r="AT29" i="5"/>
  <c r="AU29" i="5"/>
  <c r="AV29" i="5"/>
  <c r="AQ30" i="5"/>
  <c r="AR30" i="5"/>
  <c r="AS30" i="5"/>
  <c r="AT30" i="5"/>
  <c r="AU30" i="5"/>
  <c r="AV30" i="5"/>
  <c r="AQ31" i="5"/>
  <c r="AR31" i="5"/>
  <c r="AS31" i="5"/>
  <c r="AT31" i="5"/>
  <c r="AU31" i="5"/>
  <c r="AV31" i="5"/>
  <c r="AQ32" i="5"/>
  <c r="AR32" i="5"/>
  <c r="AS32" i="5"/>
  <c r="AT32" i="5"/>
  <c r="AU32" i="5"/>
  <c r="AV32" i="5"/>
  <c r="AQ33" i="5"/>
  <c r="AR33" i="5"/>
  <c r="AS33" i="5"/>
  <c r="AT33" i="5"/>
  <c r="AU33" i="5"/>
  <c r="AV33" i="5"/>
  <c r="AQ34" i="5"/>
  <c r="AR34" i="5"/>
  <c r="AS34" i="5"/>
  <c r="AT34" i="5"/>
  <c r="AU34" i="5"/>
  <c r="AV34" i="5"/>
  <c r="AQ35" i="5"/>
  <c r="AR35" i="5"/>
  <c r="AS35" i="5"/>
  <c r="AT35" i="5"/>
  <c r="AU35" i="5"/>
  <c r="AV35" i="5"/>
  <c r="AQ36" i="5"/>
  <c r="AR36" i="5"/>
  <c r="AS36" i="5"/>
  <c r="AT36" i="5"/>
  <c r="AU36" i="5"/>
  <c r="AV36" i="5"/>
  <c r="AQ37" i="5"/>
  <c r="AR37" i="5"/>
  <c r="AS37" i="5"/>
  <c r="AT37" i="5"/>
  <c r="AU37" i="5"/>
  <c r="AV37" i="5"/>
  <c r="AQ38" i="5"/>
  <c r="AR38" i="5"/>
  <c r="AS38" i="5"/>
  <c r="AT38" i="5"/>
  <c r="AU38" i="5"/>
  <c r="AV38" i="5"/>
  <c r="AQ39" i="5"/>
  <c r="AR39" i="5"/>
  <c r="AS39" i="5"/>
  <c r="AT39" i="5"/>
  <c r="AU39" i="5"/>
  <c r="AV39" i="5"/>
  <c r="AR4" i="5"/>
  <c r="AS4" i="5"/>
  <c r="AT4" i="5"/>
  <c r="AU4" i="5"/>
  <c r="AV4" i="5"/>
  <c r="AQ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 i="5"/>
  <c r="T39" i="4"/>
  <c r="S39" i="4"/>
  <c r="P39" i="4"/>
  <c r="O39" i="4"/>
  <c r="T38" i="4"/>
  <c r="S38" i="4"/>
  <c r="P38" i="4"/>
  <c r="O38" i="4"/>
  <c r="T37" i="4"/>
  <c r="S37" i="4"/>
  <c r="P37" i="4"/>
  <c r="O37" i="4"/>
  <c r="T36" i="4"/>
  <c r="S36" i="4"/>
  <c r="P36" i="4"/>
  <c r="O36" i="4"/>
  <c r="T35" i="4"/>
  <c r="S35" i="4"/>
  <c r="P35" i="4"/>
  <c r="O35" i="4"/>
  <c r="T34" i="4"/>
  <c r="S34" i="4"/>
  <c r="P34" i="4"/>
  <c r="O34" i="4"/>
  <c r="T33" i="4"/>
  <c r="S33" i="4"/>
  <c r="P33" i="4"/>
  <c r="O33" i="4"/>
  <c r="T32" i="4"/>
  <c r="S32" i="4"/>
  <c r="P32" i="4"/>
  <c r="O32" i="4"/>
  <c r="T31" i="4"/>
  <c r="S31" i="4"/>
  <c r="P31" i="4"/>
  <c r="O31" i="4"/>
  <c r="T30" i="4"/>
  <c r="S30" i="4"/>
  <c r="P30" i="4"/>
  <c r="O30" i="4"/>
  <c r="T29" i="4"/>
  <c r="S29" i="4"/>
  <c r="P29" i="4"/>
  <c r="O29" i="4"/>
  <c r="T28" i="4"/>
  <c r="S28" i="4"/>
  <c r="P28" i="4"/>
  <c r="O28" i="4"/>
  <c r="T27" i="4"/>
  <c r="S27" i="4"/>
  <c r="P27" i="4"/>
  <c r="O27" i="4"/>
  <c r="T26" i="4"/>
  <c r="S26" i="4"/>
  <c r="P26" i="4"/>
  <c r="O26" i="4"/>
  <c r="T25" i="4"/>
  <c r="S25" i="4"/>
  <c r="P25" i="4"/>
  <c r="O25" i="4"/>
  <c r="T24" i="4"/>
  <c r="S24" i="4"/>
  <c r="P24" i="4"/>
  <c r="O24" i="4"/>
  <c r="T23" i="4"/>
  <c r="S23" i="4"/>
  <c r="P23" i="4"/>
  <c r="O23" i="4"/>
  <c r="T22" i="4"/>
  <c r="S22" i="4"/>
  <c r="P22" i="4"/>
  <c r="O22" i="4"/>
  <c r="T21" i="4"/>
  <c r="S21" i="4"/>
  <c r="P21" i="4"/>
  <c r="O21" i="4"/>
  <c r="T20" i="4"/>
  <c r="S20" i="4"/>
  <c r="P20" i="4"/>
  <c r="O20" i="4"/>
  <c r="T19" i="4"/>
  <c r="S19" i="4"/>
  <c r="P19" i="4"/>
  <c r="O19" i="4"/>
  <c r="T18" i="4"/>
  <c r="S18" i="4"/>
  <c r="P18" i="4"/>
  <c r="O18" i="4"/>
  <c r="T17" i="4"/>
  <c r="S17" i="4"/>
  <c r="P17" i="4"/>
  <c r="O17" i="4"/>
  <c r="T16" i="4"/>
  <c r="S16" i="4"/>
  <c r="P16" i="4"/>
  <c r="O16" i="4"/>
  <c r="T15" i="4"/>
  <c r="S15" i="4"/>
  <c r="P15" i="4"/>
  <c r="O15" i="4"/>
  <c r="T14" i="4"/>
  <c r="S14" i="4"/>
  <c r="P14" i="4"/>
  <c r="O14" i="4"/>
  <c r="T13" i="4"/>
  <c r="S13" i="4"/>
  <c r="P13" i="4"/>
  <c r="O13" i="4"/>
  <c r="T12" i="4"/>
  <c r="S12" i="4"/>
  <c r="P12" i="4"/>
  <c r="O12" i="4"/>
  <c r="T11" i="4"/>
  <c r="S11" i="4"/>
  <c r="P11" i="4"/>
  <c r="O11" i="4"/>
  <c r="T10" i="4"/>
  <c r="S10" i="4"/>
  <c r="P10" i="4"/>
  <c r="O10" i="4"/>
  <c r="T9" i="4"/>
  <c r="S9" i="4"/>
  <c r="P9" i="4"/>
  <c r="O9" i="4"/>
  <c r="T8" i="4"/>
  <c r="S8" i="4"/>
  <c r="P8" i="4"/>
  <c r="O8" i="4"/>
  <c r="T7" i="4"/>
  <c r="S7" i="4"/>
  <c r="P7" i="4"/>
  <c r="O7" i="4"/>
  <c r="T6" i="4"/>
  <c r="S6" i="4"/>
  <c r="P6" i="4"/>
  <c r="O6" i="4"/>
  <c r="T5" i="4"/>
  <c r="S5" i="4"/>
  <c r="P5" i="4"/>
  <c r="O5" i="4"/>
  <c r="T4" i="4"/>
  <c r="S4" i="4"/>
  <c r="P4" i="4"/>
  <c r="O4" i="4"/>
  <c r="W22" i="6"/>
  <c r="W21" i="6"/>
  <c r="V23" i="6"/>
  <c r="U23" i="6"/>
  <c r="T22" i="6"/>
  <c r="T21" i="6"/>
  <c r="S23" i="6"/>
  <c r="R23" i="6"/>
  <c r="Q22" i="6"/>
  <c r="Q21" i="6"/>
  <c r="P23" i="6"/>
  <c r="O23" i="6"/>
  <c r="N22" i="6"/>
  <c r="N21" i="6"/>
  <c r="M23" i="6"/>
  <c r="K22" i="6"/>
  <c r="K21" i="6"/>
  <c r="J23" i="6"/>
  <c r="I23" i="6"/>
  <c r="H22" i="6"/>
  <c r="H21" i="6"/>
  <c r="G23" i="6"/>
  <c r="F23" i="6"/>
  <c r="E22" i="6"/>
  <c r="E21" i="6"/>
  <c r="D23" i="6"/>
  <c r="C23" i="6"/>
  <c r="T14" i="6"/>
  <c r="T13" i="6"/>
  <c r="S15" i="6"/>
  <c r="R15" i="6"/>
  <c r="Q14" i="6"/>
  <c r="Q13" i="6"/>
  <c r="P15" i="6"/>
  <c r="O15" i="6"/>
  <c r="N14" i="6"/>
  <c r="N13" i="6"/>
  <c r="M15" i="6"/>
  <c r="L15" i="6"/>
  <c r="K14" i="6"/>
  <c r="K13" i="6"/>
  <c r="J15" i="6"/>
  <c r="I15" i="6"/>
  <c r="H13" i="6"/>
  <c r="H14" i="6"/>
  <c r="F15" i="6"/>
  <c r="G15" i="6"/>
  <c r="J5" i="4"/>
  <c r="K5" i="4"/>
  <c r="J6" i="4"/>
  <c r="K6" i="4"/>
  <c r="J7" i="4"/>
  <c r="K7" i="4"/>
  <c r="J8" i="4"/>
  <c r="K8" i="4"/>
  <c r="J9" i="4"/>
  <c r="K9" i="4"/>
  <c r="J10" i="4"/>
  <c r="K10" i="4"/>
  <c r="J11" i="4"/>
  <c r="K11" i="4"/>
  <c r="J12" i="4"/>
  <c r="K12" i="4"/>
  <c r="J13" i="4"/>
  <c r="K13" i="4"/>
  <c r="J14" i="4"/>
  <c r="K14" i="4"/>
  <c r="J15" i="4"/>
  <c r="K15" i="4"/>
  <c r="J16" i="4"/>
  <c r="K16" i="4"/>
  <c r="J17" i="4"/>
  <c r="K17" i="4"/>
  <c r="J18" i="4"/>
  <c r="K18" i="4"/>
  <c r="J19" i="4"/>
  <c r="K19" i="4"/>
  <c r="J20" i="4"/>
  <c r="K20" i="4"/>
  <c r="J21" i="4"/>
  <c r="K21" i="4"/>
  <c r="J22" i="4"/>
  <c r="K22" i="4"/>
  <c r="J23" i="4"/>
  <c r="K23" i="4"/>
  <c r="J24" i="4"/>
  <c r="K24" i="4"/>
  <c r="J25" i="4"/>
  <c r="K25" i="4"/>
  <c r="J26" i="4"/>
  <c r="K26" i="4"/>
  <c r="J27" i="4"/>
  <c r="K27" i="4"/>
  <c r="J28" i="4"/>
  <c r="K28" i="4"/>
  <c r="J29" i="4"/>
  <c r="K29" i="4"/>
  <c r="J30" i="4"/>
  <c r="K30" i="4"/>
  <c r="J31" i="4"/>
  <c r="K31" i="4"/>
  <c r="J32" i="4"/>
  <c r="K32" i="4"/>
  <c r="J33" i="4"/>
  <c r="K33" i="4"/>
  <c r="J34" i="4"/>
  <c r="K34" i="4"/>
  <c r="J35" i="4"/>
  <c r="K35" i="4"/>
  <c r="J36" i="4"/>
  <c r="K36" i="4"/>
  <c r="J37" i="4"/>
  <c r="K37" i="4"/>
  <c r="J38" i="4"/>
  <c r="K38" i="4"/>
  <c r="J39" i="4"/>
  <c r="K39" i="4"/>
  <c r="K4" i="4"/>
  <c r="J4" i="4"/>
  <c r="F5" i="4"/>
  <c r="G5" i="4"/>
  <c r="F6" i="4"/>
  <c r="G6" i="4"/>
  <c r="F7" i="4"/>
  <c r="G7" i="4"/>
  <c r="F8" i="4"/>
  <c r="G8" i="4"/>
  <c r="F9" i="4"/>
  <c r="G9" i="4"/>
  <c r="F10" i="4"/>
  <c r="G10" i="4"/>
  <c r="F11" i="4"/>
  <c r="G11" i="4"/>
  <c r="F12" i="4"/>
  <c r="G12" i="4"/>
  <c r="F13" i="4"/>
  <c r="G13" i="4"/>
  <c r="F14" i="4"/>
  <c r="G14" i="4"/>
  <c r="F15" i="4"/>
  <c r="G15" i="4"/>
  <c r="F16" i="4"/>
  <c r="G16" i="4"/>
  <c r="F17" i="4"/>
  <c r="G17" i="4"/>
  <c r="F18" i="4"/>
  <c r="G18" i="4"/>
  <c r="F19" i="4"/>
  <c r="G19" i="4"/>
  <c r="F20" i="4"/>
  <c r="G20" i="4"/>
  <c r="F21" i="4"/>
  <c r="G21" i="4"/>
  <c r="F22" i="4"/>
  <c r="G22" i="4"/>
  <c r="F23" i="4"/>
  <c r="G23" i="4"/>
  <c r="F24" i="4"/>
  <c r="G24" i="4"/>
  <c r="F25" i="4"/>
  <c r="G25" i="4"/>
  <c r="F26" i="4"/>
  <c r="G26" i="4"/>
  <c r="F27" i="4"/>
  <c r="G27" i="4"/>
  <c r="F28" i="4"/>
  <c r="G28" i="4"/>
  <c r="F29" i="4"/>
  <c r="G29" i="4"/>
  <c r="F30" i="4"/>
  <c r="G30" i="4"/>
  <c r="F31" i="4"/>
  <c r="G31" i="4"/>
  <c r="F32" i="4"/>
  <c r="G32" i="4"/>
  <c r="F33" i="4"/>
  <c r="G33" i="4"/>
  <c r="F34" i="4"/>
  <c r="G34" i="4"/>
  <c r="F35" i="4"/>
  <c r="G35" i="4"/>
  <c r="F36" i="4"/>
  <c r="G36" i="4"/>
  <c r="F37" i="4"/>
  <c r="G37" i="4"/>
  <c r="F38" i="4"/>
  <c r="G38" i="4"/>
  <c r="F39" i="4"/>
  <c r="G39" i="4"/>
  <c r="G4" i="4"/>
  <c r="F4" i="4"/>
  <c r="P3" i="3"/>
  <c r="Q3" i="3"/>
  <c r="P4" i="3"/>
  <c r="Q4" i="3"/>
  <c r="P5" i="3"/>
  <c r="Q5" i="3"/>
  <c r="P6" i="3"/>
  <c r="Q6" i="3"/>
  <c r="P7" i="3"/>
  <c r="Q7" i="3"/>
  <c r="P8" i="3"/>
  <c r="Q8" i="3"/>
  <c r="P9" i="3"/>
  <c r="Q9" i="3"/>
  <c r="P10" i="3"/>
  <c r="Q10" i="3"/>
  <c r="P11" i="3"/>
  <c r="Q11" i="3"/>
  <c r="P12" i="3"/>
  <c r="Q12" i="3"/>
  <c r="P13" i="3"/>
  <c r="Q13" i="3"/>
  <c r="P14" i="3"/>
  <c r="Q14" i="3"/>
  <c r="P15" i="3"/>
  <c r="Q15" i="3"/>
  <c r="P16" i="3"/>
  <c r="Q16" i="3"/>
  <c r="P17" i="3"/>
  <c r="Q17" i="3"/>
  <c r="P18" i="3"/>
  <c r="Q18" i="3"/>
  <c r="P19" i="3"/>
  <c r="Q19" i="3"/>
  <c r="P20" i="3"/>
  <c r="Q20" i="3"/>
  <c r="P21" i="3"/>
  <c r="Q21" i="3"/>
  <c r="P22" i="3"/>
  <c r="Q22" i="3"/>
  <c r="P23" i="3"/>
  <c r="Q23" i="3"/>
  <c r="P24" i="3"/>
  <c r="Q24" i="3"/>
  <c r="P25" i="3"/>
  <c r="Q25" i="3"/>
  <c r="P26" i="3"/>
  <c r="Q26" i="3"/>
  <c r="P27" i="3"/>
  <c r="Q27" i="3"/>
  <c r="P28" i="3"/>
  <c r="Q28" i="3"/>
  <c r="P29" i="3"/>
  <c r="Q29" i="3"/>
  <c r="P30" i="3"/>
  <c r="Q30" i="3"/>
  <c r="P31" i="3"/>
  <c r="Q31" i="3"/>
  <c r="P32" i="3"/>
  <c r="Q32" i="3"/>
  <c r="P33" i="3"/>
  <c r="Q33" i="3"/>
  <c r="P34" i="3"/>
  <c r="Q34" i="3"/>
  <c r="P35" i="3"/>
  <c r="Q35" i="3"/>
  <c r="P36" i="3"/>
  <c r="Q36" i="3"/>
  <c r="P37" i="3"/>
  <c r="Q37" i="3"/>
  <c r="Q2" i="3"/>
  <c r="P2" i="3"/>
  <c r="G7" i="6" l="1"/>
  <c r="I5" i="6" s="1"/>
  <c r="K6" i="6"/>
  <c r="I6" i="6"/>
  <c r="M6" i="6" s="1"/>
  <c r="K5" i="6"/>
  <c r="K7" i="6" s="1"/>
  <c r="E23" i="6"/>
  <c r="Q23" i="6"/>
  <c r="W23" i="6"/>
  <c r="N15" i="6"/>
  <c r="T15" i="6"/>
  <c r="H23" i="6"/>
  <c r="N23" i="6"/>
  <c r="T23" i="6"/>
  <c r="Q15" i="6"/>
  <c r="K23" i="6"/>
  <c r="H15" i="6"/>
  <c r="K15" i="6"/>
  <c r="I7" i="6" l="1"/>
  <c r="M7" i="6" s="1"/>
  <c r="M5" i="6"/>
</calcChain>
</file>

<file path=xl/sharedStrings.xml><?xml version="1.0" encoding="utf-8"?>
<sst xmlns="http://schemas.openxmlformats.org/spreadsheetml/2006/main" count="1036" uniqueCount="565">
  <si>
    <t>Age dynamic</t>
  </si>
  <si>
    <t>Occupation dynamic</t>
  </si>
  <si>
    <t>Discourse dynamic</t>
  </si>
  <si>
    <t>Younger -&gt; Older</t>
  </si>
  <si>
    <t>Older -&gt; Younger</t>
  </si>
  <si>
    <t>Lower -&gt; Higher</t>
  </si>
  <si>
    <t>Sincere</t>
  </si>
  <si>
    <t>Subverted</t>
  </si>
  <si>
    <t>Higher -&gt; Lower</t>
  </si>
  <si>
    <t>Same level</t>
  </si>
  <si>
    <t>Same age</t>
  </si>
  <si>
    <t xml:space="preserve">A 24-year-old janitor is talking to the company president, who is 40 years old. The janitor wishes to ask for next week off from work. The janitor says: </t>
  </si>
  <si>
    <t>Text</t>
  </si>
  <si>
    <t>Power dynamic</t>
  </si>
  <si>
    <t>Distance dynamic</t>
  </si>
  <si>
    <t>Close</t>
  </si>
  <si>
    <t>Same</t>
  </si>
  <si>
    <t>Distant</t>
  </si>
  <si>
    <t>Choice 1</t>
  </si>
  <si>
    <t>Choice 2</t>
  </si>
  <si>
    <t>In the workplace, a worker is asking someone superior for next week off work. 
The worker says:</t>
  </si>
  <si>
    <t>あのう、来週休ませていただきたいんですが。</t>
  </si>
  <si>
    <t>ペンを貸してくれる？</t>
  </si>
  <si>
    <t>ペンを貸していただけませんか？</t>
  </si>
  <si>
    <t>You are at work. Your co-worker in the same office has a pen you would like to borrow. 
You say:</t>
  </si>
  <si>
    <t>A kouhai (lowerclassman) is talking to his senpai in their tennis club. The kouhai wants to talk to the senpai about another member of the group who looks overworked. He says:</t>
  </si>
  <si>
    <t>彼は用事が多くなってばかりいて本当にかわいそうな。</t>
  </si>
  <si>
    <t>彼は用事が多くなってばかりいて、本当にかわいそうに思っております。</t>
  </si>
  <si>
    <t>Two people are in the process of getting divorced following an affair. In a conversation in front of the divorce lawyer, one says to the other:</t>
  </si>
  <si>
    <t>子供たちを任せていただけますか。</t>
  </si>
  <si>
    <t>子供たちを任せてくれますか。</t>
  </si>
  <si>
    <t>An acquaintance who you do not see often is at a party with you. You have asked about their partner who is not present. They inform you that they have broken up. You say:</t>
  </si>
  <si>
    <t>You are in a supermarket and are finding it very hard to hold an item. A worker walks past and you want to ask them to help you. You say:</t>
  </si>
  <si>
    <t>You are talking to your senpai, who is your mother's best friend's child. You used to play together a lot as children. You can see he is struggling with something and you want to offer help. You say:</t>
  </si>
  <si>
    <t>あ、手伝いましょうか？</t>
  </si>
  <si>
    <t>あ、お手伝いしましょうか？</t>
  </si>
  <si>
    <t>A worker and his superior are at the Izakaya after a long day of work. A lot of sake has been consumed. The worker has something they want to ask. They say:</t>
  </si>
  <si>
    <t>あのう、聞きたいことがあるんだけど。。。</t>
  </si>
  <si>
    <t>あのう、伺いたいことがあるんですが。。。</t>
  </si>
  <si>
    <t>あ、失礼しました。</t>
  </si>
  <si>
    <t>あ、失礼いたしました。</t>
  </si>
  <si>
    <t>Two people are talking on the street. One of them has asked the other for a lot of help and is feeling like a burden. They say:</t>
  </si>
  <si>
    <t>ご迷惑をおかけしてすみません。</t>
  </si>
  <si>
    <t>迷惑をかけてすみません。</t>
  </si>
  <si>
    <t>すみません、手伝ってくれませんか？</t>
  </si>
  <si>
    <t>すみません、手伝っていただけませんか？</t>
  </si>
  <si>
    <t>Two long-term friends are in a Lawson. One of them works at the shop and the other is buying some groceries. When the customer hands the worker some money, the worker says:</t>
  </si>
  <si>
    <t>千円、お預かりします。</t>
  </si>
  <si>
    <t>千円、預かる。</t>
  </si>
  <si>
    <t>The section head in a company is talking to a superior when they reveal that they are married to one of the section head's direct subordinates. The section head did not know that their subordinate was married. The section head says:</t>
  </si>
  <si>
    <t>ねえ、結婚していることを知りませんでした！</t>
  </si>
  <si>
    <t>Two friends are in the same club. One friend is joined the club a year ago before the other friend joined the university. The senpai wishes to ask the friend to clean the room up after an event. He says:</t>
  </si>
  <si>
    <t>ねえ、イベントが終わった後、ちょっと掃除してくれない？</t>
  </si>
  <si>
    <t>ねえ、イベントが終わった後、ちょっと掃除していただけない？</t>
  </si>
  <si>
    <t>Response 1</t>
  </si>
  <si>
    <t>Response 2</t>
  </si>
  <si>
    <t>来週休ませていただきたいんですが。。。</t>
  </si>
  <si>
    <t>来週休ませてもらいたいんですが。。。</t>
  </si>
  <si>
    <t>あのう、来週休ませてもらいたいんですが。</t>
  </si>
  <si>
    <t>A 26-year-old boss is talking to a 35-year-old desk clerk in his department. He wants to ask the desk clerk if he needs help. He says:</t>
  </si>
  <si>
    <t>お手伝いしましょうか？</t>
  </si>
  <si>
    <t>子供を任せてもらえますか。</t>
  </si>
  <si>
    <t>A 50-year-old shop worker has been asked by a 20-year-old customer where the cheese is. The shop worker wants to offer to take the customer to the product. He says:</t>
  </si>
  <si>
    <t>ご案内しましょうか？</t>
  </si>
  <si>
    <t>案内しましょうか？</t>
  </si>
  <si>
    <t>ねえ、注文していただけませんか？</t>
  </si>
  <si>
    <t>ねえ、注文してもらえませんか？</t>
  </si>
  <si>
    <t>お待ちしていますよ。</t>
  </si>
  <si>
    <t>The 61-year-old president of the company is talking to the 24-year-old receptionist about an e-mail the receptionist sent the other day. The receptionist asks if the president has seen it. He hasn't. He says:</t>
  </si>
  <si>
    <t>あ、まだ拝読していませんけど。</t>
  </si>
  <si>
    <t>A 28-year-old shop worker is in the store with one other customer, a 24-year-old student. They have been friends for a few years. When the customer hands the worker some money, the worker says:</t>
  </si>
  <si>
    <t>A 30-year-old store worker is talking to a 55-year-old teacher. The 30-year-old used to attend the same school as the 55-year-old works at, and was taught by the teacher in a few classes. The store worker wants to ask if it is okay to send his old teacher some questions by e-mail. He says:</t>
  </si>
  <si>
    <t>メールで質問をしてもいいですか？</t>
  </si>
  <si>
    <t>メールで質問をさせていただいてもいいですか？</t>
  </si>
  <si>
    <t>すみませんが、お皿をお下げしましょうか？</t>
  </si>
  <si>
    <t>すみませんが、お皿を下げましょうか？</t>
  </si>
  <si>
    <t>A 23-year-old office worker is having lunch in his the café at his workplace. A 23-year-old server is walking by. The office worker accidentally knocks a plate onto the floor which breaks. He wants to know if he should clear it up. He says:</t>
  </si>
  <si>
    <t>あ、申し訳ございません！破片をお拾いしましょうか？</t>
  </si>
  <si>
    <t>あ、申し訳ありません！破片を拾いましょうか？</t>
  </si>
  <si>
    <t>A 21-year-old student is talking to another 21-year-old who he used to study with. It turns out that he has been hired as a teaching assistant at the university on his course. He wants to ask him to mark his essay. He says:</t>
  </si>
  <si>
    <t>論文を採点してもらえませんか？</t>
  </si>
  <si>
    <t>論文を採点していただけませんか？</t>
  </si>
  <si>
    <t>来週の月曜日、働いてもらえませんか？</t>
  </si>
  <si>
    <t>来週の月曜日、働いていただけませんか？</t>
  </si>
  <si>
    <t>Translation/Gloss</t>
  </si>
  <si>
    <t>I'd like to humbly receive the favour of you allowing me to be off next week, but… (+Humble, +Polite)</t>
  </si>
  <si>
    <t>I'd like to receive the favour of you allowing me to be off next week, but… (-Humble, +Polite)</t>
  </si>
  <si>
    <t>Hey, section manager, I am grateful for humbly receiving the favour of you helping me (+Humble, +Polite)</t>
  </si>
  <si>
    <t>Hey, section manager, thanks for your help today (uses 'kurete' [receive the favour of], -Humble, +Polite)</t>
  </si>
  <si>
    <t>Shall I help? (+Humble, +Polite)</t>
  </si>
  <si>
    <t>Is it okay to ask questions by mail? (-Humble, +Polite)</t>
  </si>
  <si>
    <t>Is it okay if I humbly receive the favour of you allowing me to ask question by mail? (+Humble, +Polite)</t>
  </si>
  <si>
    <t>ここに部長のお名前をお書きしてもいいですか？</t>
  </si>
  <si>
    <t>ここに部長のお名前を書いてもいいですか？</t>
  </si>
  <si>
    <t>Is it okay if I humbly write the section manager's name here? (+Humble, +Polite)</t>
  </si>
  <si>
    <t>Is it okay if I write the section manager's name here? (-Humble, +Polite)</t>
  </si>
  <si>
    <t>Senpai, I don't know where the library is, so can't I humbly receive the favour of you showing me? (+Humble, +Polite)</t>
  </si>
  <si>
    <t>Shall I guide you? (+Humble, +Polite)</t>
  </si>
  <si>
    <t>Shall I guide you? (-Humble, +Polite)</t>
  </si>
  <si>
    <t>The delivery is supposed to arrive tomorrow, so shall I contact you by phone? (-Humble, +Polite)</t>
  </si>
  <si>
    <t>The delivery is supposed to arrive tomorrow, so shall I humbly contact you by phone? (+Humble, +Polite)</t>
  </si>
  <si>
    <t>Oh, I haven't humbly read it yet. (+Humble, +Polite)</t>
  </si>
  <si>
    <t>1000 yen, I take into my care (set phrase) (+Humble, +Polite)</t>
  </si>
  <si>
    <t>1000 yen, I take into my care (-Humble, -Polite)</t>
  </si>
  <si>
    <t>Oh, hey, can I borrow some sugar? (+Humble, +Polite)</t>
  </si>
  <si>
    <t>Hey, could I receive the favour of you ordering for me? (-Humble, +Polite)</t>
  </si>
  <si>
    <t>Hey, could I humbly receive the favour of you ordering for me? (+Humble, +Polite)</t>
  </si>
  <si>
    <t>Sorry, but shall I humbly take away your plate? (+Humble, +Polite)</t>
  </si>
  <si>
    <t>Sorry, but should I take away your plate? (-Humble, +Polite)</t>
  </si>
  <si>
    <t>Could I receive the favour of you marking my essay? (-Humble, +Polite)</t>
  </si>
  <si>
    <t>Could I humbly receive the favour of you marking my essay? (+Humble, +Polite)</t>
  </si>
  <si>
    <t>Could I receive the favour of you working next Monday? (-Humble, +Polite)</t>
  </si>
  <si>
    <t>Could I humbly receive the favour of you working next Monday? (+Humble, +Polite)</t>
  </si>
  <si>
    <t>Oh, sorry! Shall I humbly pick up the shards of the plate? (+Humble, +Polite)</t>
  </si>
  <si>
    <t>Oh, sorry! Shall I pick up the shards of the plate? (-Humble, +Polite)</t>
  </si>
  <si>
    <t>I'm humbly waiting for you. (+Humble, +Polite)</t>
  </si>
  <si>
    <t>Could I humbly receive the favour of you leaving the children to me? (+Humble, +Polite)</t>
  </si>
  <si>
    <t>Could I receive the favour of you leaving the children to me? (-Humble, +Polite)</t>
  </si>
  <si>
    <t>Oh, shall I help? (-Humble, +Polite)</t>
  </si>
  <si>
    <t>Gloss</t>
  </si>
  <si>
    <t>I feel sorry for him, with his workload only ever getting larger. (-Humble, -Polite)</t>
  </si>
  <si>
    <t>I am feeling sorry for him with his workload only ever getting larger (+Humble, +Polite)</t>
  </si>
  <si>
    <t>Oh, shall I humbly help? (+Humble, +Polite)</t>
  </si>
  <si>
    <t>Um, I'd like to humbly receive the favour of you allowing me to take next week off… (+Humble, +Polite)</t>
  </si>
  <si>
    <t>Um, I'd like to receive the favour of you allowing me to take next week off… (-Humble, +Polite)</t>
  </si>
  <si>
    <t>Um, I have something I'd like to ask… (-Humble, -Polite)</t>
  </si>
  <si>
    <t>Um, I have something I'd like to humbly ask… (+Humble, +Polite)</t>
  </si>
  <si>
    <t>Can I borrow a pen? (-Humble, -Polite)</t>
  </si>
  <si>
    <t>Can I humbly receive the favour of you lending me a pen? (+Humble, +Polite)</t>
  </si>
  <si>
    <t>Could you leave the children to me? (+Humble, +Polite)</t>
  </si>
  <si>
    <t>Could you leave the children to me? (-Humble, +Polite)</t>
  </si>
  <si>
    <t>Sorry to cause you trouble (+Humble, +Polite)</t>
  </si>
  <si>
    <t>Sorry to cause you trouble (-Humble, +Polite)</t>
  </si>
  <si>
    <t>Oh, I was rude (+Humble, +Polite)</t>
  </si>
  <si>
    <t>Oh, I was rude (-Humble, +Polite)</t>
  </si>
  <si>
    <t>Hey, after the event is over, could you clean up a little? (-Humble, -Polite)</t>
  </si>
  <si>
    <t>Hey, after the event is over, could you clean up a little? (+Humble, -Polite)</t>
  </si>
  <si>
    <t>Sorry, can you help me? (-Humble, +Polite)</t>
  </si>
  <si>
    <t>Sorry, can you help me? (+Humble, +Polite)</t>
  </si>
  <si>
    <t>Hey, I didn't humbly know that you are married! (+Humble, +Polite)</t>
  </si>
  <si>
    <t>ねえ、結婚していることを存じませんでした！</t>
  </si>
  <si>
    <t>Hey, I didn't know that you were married! (-Humble, +Polite)</t>
  </si>
  <si>
    <t>Distance</t>
  </si>
  <si>
    <t>Two 18-year-old students in the same class are chatting on the phone. One wants to tell the other he is waiting for him. He says:</t>
  </si>
  <si>
    <t>A 20-year-old clerical worker has gone drinking with their team. Everyone is considerably drunk and in good spirits. The 20-year-old wants to thank his boss for all his help today. He says:</t>
  </si>
  <si>
    <t>Close(ish)</t>
  </si>
  <si>
    <t>A 25-year-old coffee shop barista is doing a little cleaning up. A 25-year-old customer who comes in regularly and with whom the barista is on a first name basis, is sitting at a nearby table and has an empty plate. The 25-year-old wants to know if he should take the plate away. He says:</t>
  </si>
  <si>
    <t>A 21-year-old accountancy clerk is talking to the 50-year-old head of accounting about a form he must fill out. The two have worked together on a number of projects and have grown close over the years. He wants to ask if it's okay to write the head of accounting's name as one of his referees on the form. He says:</t>
  </si>
  <si>
    <t>Power Dynamic</t>
  </si>
  <si>
    <t>Distance Dynamic</t>
  </si>
  <si>
    <t>Equal</t>
  </si>
  <si>
    <t xml:space="preserve">A worker is talking to his superior. The worker wishes to ask for next week off from work. The worker says: </t>
  </si>
  <si>
    <t>A worker has gone drinking with their team. Everyone is considerably drunk and in good spirits. The worker wants to thank his superior for all his help today. He says:</t>
  </si>
  <si>
    <t>A boss is talking to a subordinate worker in his department. He wants to ask the worker if he needs help. He says:</t>
  </si>
  <si>
    <t>A worker is talking to a customer. The worker knows the customer from before, when they used to study together. The worker wants to ask if it is okay to send the customer some questions by e-mail. He says:</t>
  </si>
  <si>
    <t>A worker is talking to a superior about a form he must fill out. The two have worked together on a number of projects and have grown close over the years. He wants to ask if it's okay to write his superior's name as one of his referees on the form. He says:</t>
  </si>
  <si>
    <t>A worker has been asked by a customer where the cheese is. The shop worker wants to offer to take the customer to the product. He says:</t>
  </si>
  <si>
    <t>A superior is talking to the a worker about an e-mail the worker sent the other day. The worker asks if the superior has read it. He hasn't. He says:</t>
  </si>
  <si>
    <t>A worker is with a customer. They have been friends outside of work for a few years. When the customer hands the worker some money, the worker says:</t>
  </si>
  <si>
    <t>Two workers are drinking after work. The superior wants to ask the other to order for him. He says:</t>
  </si>
  <si>
    <t>A worker is doing a little cleaning up. A customer who comes in regularly and with whom the worker is on a first name basis, is sitting at a nearby table and has an empty plate. The worker wants to know if he should take the plate away. He says:</t>
  </si>
  <si>
    <t>A superior is talking to a worker about the rota for next week. The superior has taken a liking to the worker over the past few weeks and has taken him under his wing. He wants to ask the employee to work. He says:</t>
  </si>
  <si>
    <t>A worker is having a bite to eat at his workplace. Another person is walking by. The  worker accidentally knocks a plate onto the floor which breaks. He wants to ask if he should clear it up. He says:</t>
  </si>
  <si>
    <t>A couple are getting divorced after one was found to be cheating. They are cold towards one another. One person wants to keep the children. They say:</t>
  </si>
  <si>
    <t>A 32-year-old woman is divorcing her 31-year-old husband after he was found to be cheating. The couple is cold towards one another.  She wants to keep the children. She says:</t>
  </si>
  <si>
    <t>手伝いましょうか？</t>
  </si>
  <si>
    <t>Shall I help? (-Humble, +Polite)</t>
  </si>
  <si>
    <t>Senpai, I don't know where the library is, so can't I receive the favour of you showing me? (-Humble, +Polite)</t>
  </si>
  <si>
    <t>あ、まだ読んでいませんけど。</t>
  </si>
  <si>
    <t>Oh, I haven't read it yet. (-Humble, +Polite)</t>
  </si>
  <si>
    <t>千円、預かります。</t>
  </si>
  <si>
    <t>1000 yen, I take into my care (-Humble, +Polite)</t>
  </si>
  <si>
    <t>Oh, hey, can I borrow some sugar? (-Humble, +Polite)</t>
  </si>
  <si>
    <t>待っていますよ。</t>
  </si>
  <si>
    <t>I'm waiting for you. (-Humble, +Polite)</t>
  </si>
  <si>
    <t>Two students in the same group for a project are chatting on the phone. One wants to tell the other he is waiting for him. He says:</t>
  </si>
  <si>
    <t>A waiter is talking to his superior. The pair had recently applied for the same role; however, the superior was promoted over the waiter. The waiter wants to ask the superior if he should call him when the delivery arrives. He says:</t>
  </si>
  <si>
    <t>A kouhai is approaching his senpai. The senpai is chatting loudly with his friends and crosses his arms when the kouhai arrives. The kouhai wants to ask the senpai to show him where the library is. He says:</t>
  </si>
  <si>
    <t>A resident in the street for 40 years is talking to a neighbour who bought their first house, the house next door, 7 years ago. She wants to borrow some sugar. She asks:</t>
  </si>
  <si>
    <t>A worker is talking to another person who he used to work with. The other person is now his superior. He wants to ask him to check his work. He says:</t>
  </si>
  <si>
    <t>Translation</t>
  </si>
  <si>
    <t>従業員は、目上の人と話しています。従業員は来週、仕事を休みたいです。従業員は、何といいますか？</t>
  </si>
  <si>
    <t>目上の人は、同じ事業部の目下の人と話しています。目上の人は、目下の人に支援の手を差し伸べたいです。何と言いますか？</t>
  </si>
  <si>
    <t>従業員は、顧客と話しています。従業員は以前、その人と一緒に勉強した時から顧客を知っています。従業員は、顧客にメールで質問をしてもいいかと聞きたいです。何と言いますか？</t>
  </si>
  <si>
    <t>後輩は、先輩に近づいています。先輩は友達と大声で喋っており、後輩が来たら腕を組みます。後輩は先輩に図書館まで案内してもらいたいです。後輩は、何と言いますか？</t>
  </si>
  <si>
    <t>従業員は顧客と一緒にいます。二人は数年前から友達です。顧客が従業員にお金を渡したら、従業員は何と言いますか？</t>
  </si>
  <si>
    <t>二人の従業員は仕事の後に飲みに行っています。目上の人は、目下の人に注文してもらいたいです。何と言いますか？</t>
  </si>
  <si>
    <t>従業員は、以前一緒に働いていた人と話しています。その人は今、従業員の目上です。従業員は、その人に働きぶりを確認してもらいたいです。何と言いますか？</t>
  </si>
  <si>
    <t>目上の人は、来週の勤務表について従業員と話しています。ここ数週間にわたって、目上の人はその従業員を気に入り、従業員の面倒を見ることになりました。 目上の人は、従業員に来週仕事をしてほしいです。何と言いますか？</t>
  </si>
  <si>
    <t>従業員が職場で軽食をとっています。別の人が通りかかっています。 作業員は誤って皿を床にぶつけて、皿が割れてしまいました。 従業員は破片を拾うべきかどうかと聞きたいです。何と言いますか？</t>
  </si>
  <si>
    <t>プロジェクトのために同じグループである 2 人の学生は、電話で話しています。 一人は、相手を待っていることを伝えたいです。何といいますか？</t>
  </si>
  <si>
    <t>浮気のせいで夫婦は離婚をしています。 彼らはお互いに冷淡です。 一人は子供の親権を取りたいです。何と言いますか？</t>
  </si>
  <si>
    <t>24歳の管理人は、40歳の社長と話しています。管理人は、来週仕事を休みたいです。何と言いますか？</t>
  </si>
  <si>
    <t>２６歳である上司は、３５歳である同じ事業部での応接係と話しています。上司は、応接係に支援の手を差し伸べたいです。何と言いますか？</t>
  </si>
  <si>
    <t>A 17-year-old kouhai is approaching a 21-year-old senpai. The senpai is chatting loudly with his friends and crosses his arms when the kouhai arrives. He wants to ask the senpai to show him where the library is. He says:</t>
  </si>
  <si>
    <t>17歳の後輩は、21歳の先輩に近づいています。先輩は友達と大声で喋っており、後輩が来たら腕を組みます。後輩は先輩に図書館まで案内してもらいたいです。後輩は、何と言いますか？</t>
  </si>
  <si>
    <t>A 45-year-old waiter is talking to their boss, 25 years old. The pair had recently applied for the same role; however, the superior was promoted over the waiter. The 45-year-old wants to ask the 25-year-old if he should call him when the delivery arrives. He says:</t>
  </si>
  <si>
    <t>28歳である店員は24歳で、学生である顧客と一緒にいます。二人は数年前から友達です。顧客が店員にお金を渡したら、店員は何と言いますか？</t>
  </si>
  <si>
    <t>A 50-year-old housewife who has lived on the same street for 40 years is talking to a neighbour, also a housewife, who bought their first house, the house next door, 7 years ago. She wants to borrow some sugar. She asks:</t>
  </si>
  <si>
    <t>Two office workers, a 41-year-old and a 35-year-old, are drinking after work. The 41-year-old wants to ask the 35-year-old to order for him. He says:</t>
  </si>
  <si>
    <t xml:space="preserve">41歳である会社員は、仕事の後に35歳である会社員と飲みに行っています。41歳の会社員は、35歳の会社員に注文してもらいたいです。何と言いますか？
</t>
  </si>
  <si>
    <t>２１歳の学生は、他の２１歳の人と話しています。実際は、その人はこの間、同じ大学で授業補佐として雇われました。学生は、授業補佐である２１歳の人に論文を採点してもらいたいです。何と言いますか？</t>
  </si>
  <si>
    <t>A 30-year-old boss is talking to a 30-year-old employee about the rota for next week. The boss has taken a liking to the 30-year-old office worker over the past few weeks and has taken him under his wing. He wants to ask the employee to work. He says:</t>
  </si>
  <si>
    <t>プロジェクトのために同じグループである 18歳の2 人の学生は、電話で話しています。 一人は、相手を待っていることを伝えたいです。何といいますか？</t>
  </si>
  <si>
    <t>浮気のせいで、32歳の女の人は３１歳の夫と離婚をしています。 二人はお互いに冷淡です。 女の人は子供の親権を取りたいです。何と言いますか？</t>
  </si>
  <si>
    <t>２０歳の事務職員はチームと一緒に飲みに行っています。みんなは酔っ払っており、元気に喋っています。事務職員は目上の人の援助に感謝しており、お礼の言葉を言いたいです。従業員は、何と言いますか？</t>
  </si>
  <si>
    <t>30歳の店員は、55歳の先生と話しています。店員は以前、その先生が働いている学校で授業を取っており、その先生に教わっていました。店員は、その先生にメールで質問をしてもいいかと聞きたいです。何と言いますか？</t>
  </si>
  <si>
    <t>21歳の経理事務員は、書き込まないといけないフォームについて50歳の経理部長と話しています。二人は、いろいろなプロジェクトに一緒に取り組むことで、親しくなりました。経理事務員は、身元保証人として経理部長の名前をフォームに書いてもいいかと聞きたいです。何と言いますか？</t>
  </si>
  <si>
    <t>５０歳の店員は２０歳の顧客に「チーズはどこですか」と聞かれました。店員は顧客を商品に連れて行くことを申し出たいです。何と言いますか？</t>
  </si>
  <si>
    <t>45歳のウェイターは、25歳の上司と話しています。二人はこの間、同じ職に応募しましたけれども、上司が結局、昇進させられました。ウェイターは、配達物が届いたら上司に連絡すべきかどうかと聞きたいです。何と言いますか？</t>
  </si>
  <si>
    <t>61歳の社長は、先日受付係が送信した電子メールについてその受付係と話しています。 受付係は、社長がそのメールを読んだかどうか聞きますが、社長はまだ読んでいません。何と言いますか？</t>
  </si>
  <si>
    <t>40年間同じ通りに住んでいる５０歳の主婦は、7年前に初めての家として隣の家を買った主婦である隣人と話しています。50歳の主婦は、砂糖を一杯借りたいです。何と言いますか？</t>
  </si>
  <si>
    <t>２５歳のバリスタは少し掃除をしています。定期的に来店し、バリスタとファーストネームで呼び合う仲である２５歳の顧客が近くのテーブルに座っています。テーブルの上には空の皿があります。バリスタは、皿をさげようかどうかと聞きたいです。何と言いますか？</t>
  </si>
  <si>
    <t>30歳の上司は、来週の勤務表について30歳の会社員と話しています。ここ数週間にわたって、上司は30歳の会社員を気に入り、会社員の面倒を見ることになりました。 上司は、会社員に来週仕事をしてほしいです。何と言いますか？</t>
  </si>
  <si>
    <t>23歳の会社員は、職場で軽食をとっています。23歳のウェイターが通りかかっています。 会社員は誤って皿を床にぶつけて、皿が割れてしまいました。会社員は破片を拾うべきかどうかと聞きたいです。何と言いますか？</t>
  </si>
  <si>
    <t>先輩、図書館がどこかわからないので、ちょっと案内してもらえませんか？</t>
  </si>
  <si>
    <t>配達物が明日、届くはずなので、届いたらお電話でご連絡しましょうか？</t>
  </si>
  <si>
    <t>あ、ねえ、ちょっと砂糖を借りてもいいですか？</t>
  </si>
  <si>
    <t>先輩、図書館がどこかわからないので、ちょっと案内していただけませんか？</t>
  </si>
  <si>
    <t>配達物が明日、届くはずなので、届いたら電話で連絡しましょうか？</t>
  </si>
  <si>
    <t>あ、ねえ、ちょっと砂糖をお借りしてもいいですか？</t>
  </si>
  <si>
    <t>従業員は、チームと一緒に飲みに行っています。みんなは酔っ払っており、元気に喋っています。従業員は目上の人の援助に感謝しており、お礼の言葉を言いたいです。従業員は、何と言いますか？</t>
  </si>
  <si>
    <t>従業員は、書き込まないといけないフォームについて目上の人と話しています。二人は、いろいろなプロジェクトに一緒に取り組むことで、親しくなりました。従業員は、身元保証人として目上の人の名前をフォームに書いてもいいかと聞きたいです。何と言いますか？</t>
  </si>
  <si>
    <t>従業員は顧客に「チーズはどこですか」と聞かれました。従業員は顧客を商品に連れて行くことを申し出たいです。何と言いますか？</t>
  </si>
  <si>
    <t>ウエーターは、目上の人と話しています。二人がこの間、同じ職に応募しましたけれども、目上の人は結局、昇進させられました。ウエーターは、配達物が届いたら目上の人に連絡すべきかどうかと聞きたいです。何と言いますか？</t>
  </si>
  <si>
    <t>目上の人は、先日従業員が送信した電子メールについてその従業員と話しています。 従業員は、目上の人がそのメールを読んだかどうか聞きますが、目上の人はまだ読んでいません。何と言いますか？</t>
  </si>
  <si>
    <t>40年間同じ通りに住んでいる居住者は、7年前に初めての家として隣の家を買った隣人と話しています。４０年間の居住者は、砂糖を一杯借りたいです。何と言いますか？</t>
  </si>
  <si>
    <t>従業員は少し掃除をしています。定期的に来店し、従業員とファーストネームで呼び合う仲である顧客が近くのテーブルに座っています。テーブルの上には空の皿があります。従業員は、皿をさげようかどうかと聞きたいです。何と言いますか？</t>
  </si>
  <si>
    <t>先輩、図書館はどこかわからないので、ちょっと案内してもらえませんか？</t>
  </si>
  <si>
    <t>先輩、図書館はどこかわからないので、ちょっと案内していただけませんか？</t>
  </si>
  <si>
    <t>Filler</t>
  </si>
  <si>
    <t>A 29-year-old sales assistant is talking to a 45-year-old customer. The customer assistant is smiling widely. She wants to ask the customer to try a dress on. She says:</t>
  </si>
  <si>
    <t>29歳の店員は45歳の顧客と話しています。店員は微笑んでいます。店員は顧客に新しいケーキを食べてみてほしいです。何と言いますか？</t>
  </si>
  <si>
    <t>ケーキを食べてみてください。</t>
  </si>
  <si>
    <t>ケーキをお食べしてみてください。</t>
  </si>
  <si>
    <t>A 30-year-old cleaner is talking to a doctor, who is 50 years old. She wants to ask him to prescribe medicine. She says:</t>
  </si>
  <si>
    <t>30歳の掃除人は、50歳の医者と話しています。掃除人は医者に薬を処方してほしいです。何と言いますか？</t>
  </si>
  <si>
    <t>なんらかの薬を処方していただけませんか？</t>
  </si>
  <si>
    <t>なんらかの薬を処方していただけない？</t>
  </si>
  <si>
    <t>A 26-year-old builder is discussing the news with his 30-year-old acquaintance who works at the local school. He wants to read the newspaper he is holding. He says:</t>
  </si>
  <si>
    <t>26歳の土工は、近くにある学校で働いている30歳の知り合いと時事問題について話しています。土工は、その知り合いが持っている新聞を読みたいです。何と言いますか？</t>
  </si>
  <si>
    <t>あの、その新聞を読ませていただきたいんですけど。</t>
  </si>
  <si>
    <t>あの、その新聞を読ませていただきたいんだけど。</t>
  </si>
  <si>
    <t xml:space="preserve">A 20-year-old student is talking with his 22-year-old senpai, who is a close friend of his, at a bukatsu event. He wants to ask if he can borrow the senpai's phone. He says: </t>
  </si>
  <si>
    <t>20歳の学生は部活動で、かなり親しい友達である22歳の先輩と話しています。学生は、先輩の電話を借りてくれたいです。何と言いますか？</t>
  </si>
  <si>
    <t>先輩、電話を貸していただけない？</t>
  </si>
  <si>
    <t>先輩、電話を貸していただける？</t>
  </si>
  <si>
    <t>A 20-year-old desk clerk is talking to a 40-year-old section head about a payment that needs to be transferred. He wants the desk clerk to do it for him. He says:</t>
  </si>
  <si>
    <t>20歳の会社員は、40歳の部長と支払について話しています。会社員は部長に支払の金額を送金してほしいです。何と言いますか？</t>
  </si>
  <si>
    <t>部長、２万円を顧客の銀行口座に送金していただきたんですが。</t>
  </si>
  <si>
    <t>あの、部長、２万円を顧客の銀行口座に送金していただきたんですが。</t>
  </si>
  <si>
    <t>A 34-year-old mayor is talking to a 20-year-old civil servant. The civil servant wants the mayor to sign some forms. He says:</t>
  </si>
  <si>
    <t>34歳の区長は、20歳の公務員と話しています。公務員は区長にいくつかのフォームをサインしてほしいです。何と言いますか？</t>
  </si>
  <si>
    <t>区長、これらのフォームをサインしていただきたいんですが。</t>
  </si>
  <si>
    <t>区長、これらのフォームをサインしていただけませんか。</t>
  </si>
  <si>
    <t>A 22-year-old student is talking to his 22-year-old classmate in the hallway. The student wants to tell the classmate to be careful as the floor is slippery. He says:</t>
  </si>
  <si>
    <t>22歳の学生は廊下で25歳の先輩と話しています。床が滑りやすいので、学生は先輩に気をつけてほしいです。何と言いますか？</t>
  </si>
  <si>
    <t>滑りやすいので、気をつけてください。</t>
  </si>
  <si>
    <t>滑りやすいので、気をおつけしてください。</t>
  </si>
  <si>
    <t>A 22-year-old postgraduate student is talking to his 50-year-old teacher in their office. The student would like to ask the teacher to read his thesis. He says:</t>
  </si>
  <si>
    <t>あの、先生、論文を読んでいただきたいと思いますが。</t>
  </si>
  <si>
    <t>あの、先生、論文を読んでいただきたいんですが。</t>
  </si>
  <si>
    <t>A 40-year-old police officer is talking to a 17-year-old high school student after he was in an accident. He wants the 17-year-old to tell him his address and name. He says:</t>
  </si>
  <si>
    <t>名前と住所を教えていただけませんか。</t>
  </si>
  <si>
    <t>名前と住所を教えてください。</t>
  </si>
  <si>
    <t>A group of 18-year-old students are doing a mock interview. They need to introduce themselves to the rest of the group. They say:</t>
  </si>
  <si>
    <t>何人かの18歳の学生は模擬面接をしています。自己紹介をしなければなりません。何と言いますか？</t>
  </si>
  <si>
    <t>田中と言います。</t>
  </si>
  <si>
    <t>田中と申します。</t>
  </si>
  <si>
    <t>Two 22-year-old graduate students are talking to each other for the first time. One wants to know if the other has taken the exam. He says:</t>
  </si>
  <si>
    <t>二人の22歳の大学院生は初めて話し合っています。一人は、相手が試験を受けたか聞きたいです。何と言いますか？</t>
  </si>
  <si>
    <t>ねえ、試験を受けましたか？</t>
  </si>
  <si>
    <t>ねえ、試験をお受けしましたか？</t>
  </si>
  <si>
    <t>Two 30-year-old company employees are having a chat at lunchtime. One wants to ask the other to pass him a napkin. He says:</t>
  </si>
  <si>
    <t>二人の30歳の会社員は昼食時間におしゃべりをしています。一人は相手にナプキンを渡してほしいです。何と言いますか？</t>
  </si>
  <si>
    <t>あのー、ナプキンを渡していただけませんか？</t>
  </si>
  <si>
    <t>ねえ、ナプキンを渡していただけませんか？</t>
  </si>
  <si>
    <t>Two 25-year-old nurses are talking to each other. One wants the other to check if there is enough medicine. He says:</t>
  </si>
  <si>
    <t>二人の25歳の看護師は話しています。一人は相手に薬が十分残っているか確かめてほしいです。何と言いますか？</t>
  </si>
  <si>
    <t>薬が十分残っているかどうか、確かめてください。</t>
  </si>
  <si>
    <t>薬が十分残っているかどうか、お確かめしてください。</t>
  </si>
  <si>
    <t>見習いとして働いている24歳の修理人は、管理者と話しています。修理人は管理者に機械の使い方を見せてほしいです。何といいますか？</t>
  </si>
  <si>
    <t>機械の使い方を忘れてしまったので、見せていただけませんか？</t>
  </si>
  <si>
    <t>機械の使い方を忘れてしまったので、お見せしていただけませんか？</t>
  </si>
  <si>
    <t>A 23-year-old delivery person has just dropped off a package at a house. They notice an old woman struggling with her groceries. They want to offer to help. What do they say?</t>
  </si>
  <si>
    <t>A 19-year-old part-time worker is asking a train station attendant about the train times. What does he say?</t>
  </si>
  <si>
    <t>Two 23-year-old photographers are talking about a recent project. One wants to ask the other how many photos he took yesterday. What does he say?</t>
  </si>
  <si>
    <t>A 23-year-old graduate school student is carrying out a survey. He wants to ask a 50-year-old woman he does not know to participate. What does he say?</t>
  </si>
  <si>
    <t>23歳の配達人は家に荷物を届けたところです。多くの袋を持っていて、少し困っている65歳の退職者に気がつきました。配達人は手伝うことを申し出たいです。何と言いますか？</t>
  </si>
  <si>
    <t>お手伝いましょうか？</t>
  </si>
  <si>
    <t>お手伝いしたいのですが。</t>
  </si>
  <si>
    <t>19歳のアルバイターは駅員に電車の時刻表について聞きたいです。アルバイターは以前、その駅員に会ったことはありません。何と言いますか？</t>
  </si>
  <si>
    <t>すみませんが、次の駅がいつ来るか教えていただけませんか？</t>
  </si>
  <si>
    <t>すみませんが、次の駅がいつ来るか教えてください。</t>
  </si>
  <si>
    <t>写真は何枚撮りましたか？</t>
  </si>
  <si>
    <t>写真は何枚お撮りしましたか？</t>
  </si>
  <si>
    <t>二人の23歳の写真家は最近のプロジェクトについて話しています。一人は、相手が昨日、写真を何枚撮ったか聞きたいです。何と言いますか？</t>
  </si>
  <si>
    <t>23歳の大学院生はアンケートを行なっています。知らない50歳の医者に参加してほしいです。大学院生は、何と言いますか？</t>
  </si>
  <si>
    <t>店員は顧客と話しています。店員は微笑んでいます。店員は顧客に新しいケーキを食べてみてほしいです。何と言いますか？</t>
  </si>
  <si>
    <t>目下の人は、目上の人と話しています。目下の人は目上の人に薬を処方してほしいです。何と言いますか？</t>
  </si>
  <si>
    <t>知り合いである二人は話し合っています。一人は、相手が持っている新聞を読みたいです。何と言いますか？</t>
  </si>
  <si>
    <t>学生は部活動で、かなり親しい友達である目上の人と話しています。学生は、目上の人の電話を借りてくれたいです。何と言いますか？</t>
  </si>
  <si>
    <t>電話を貸していただける？</t>
  </si>
  <si>
    <t>従業員は、目上の人と支払について話しています。従業員は目上の人に支払の金額を送金してほしいです。何と言いますか？</t>
  </si>
  <si>
    <t>あの、２万円を顧客の銀行口座に送金していただきたんですが。</t>
  </si>
  <si>
    <t>２万円を顧客の銀行口座に送金していただきたんですが。</t>
  </si>
  <si>
    <t>目上の人は、目下の人と話しています。目下の人は目上の人にいくつかのフォームをサインしてほしいです。何と言いますか？</t>
  </si>
  <si>
    <t>これらのフォームをサインしていただきたいんですが。</t>
  </si>
  <si>
    <t>これらのフォームをサインしていただけませんか。</t>
  </si>
  <si>
    <t>学生は廊下で目上の人と話しています。床が滑りやすいので、学生は目上の人に気をつけてほしいです。何と言いますか？</t>
  </si>
  <si>
    <t>あの、論文を読んでいただきたいと思いますが。</t>
  </si>
  <si>
    <t>あの、論文を読んでいただきたいんですが。</t>
  </si>
  <si>
    <t>22歳の大学院生は、先生の部屋で50歳の先生と話しています。学生は先生に論文を読んでほしいです。何と言いますか？</t>
  </si>
  <si>
    <t>大学院生は、目上の人の部屋で目上の人と話しています。学生は目上の人に論文を読んでほしいです。何と言いますか？</t>
  </si>
  <si>
    <t>社会的地位の高い人は目下の人と話しています。目下の人はさっき、事故に遭いました。社会的地位の高い人は目下の人に名前と住所を教えてほしいです。何と言いますか？</t>
  </si>
  <si>
    <t>二人の大学院生は初めて話し合っています。一人は、相手が試験を受けたか聞きたいです。何と言いますか？</t>
  </si>
  <si>
    <t>二人の従業員は昼食時間におしゃべりをしています。一人は相手にナプキンを渡してほしいです。何と言いますか？</t>
  </si>
  <si>
    <t>目下の人は、目上の人と話しています。目下の人は目上の人に機械の使い方を見せてほしいです。何といいますか？</t>
  </si>
  <si>
    <t>誰かは家に荷物を届けたところです。多くの袋を持っていて、少し困っている人に気がつきました。荷物を届けた人は手伝うことを申し出たいです。何と言いますか？</t>
  </si>
  <si>
    <t>二人の人は電車の時刻表について話しています。二人の人は以前、会ったことはありません。何と言いますか？</t>
  </si>
  <si>
    <t>二人の人は最近のプロジェクトについて話しています。一人は、相手が昨日、写真を何枚撮ったか聞きたいです。何と言いますか？</t>
  </si>
  <si>
    <t>大学院生はアンケートを行なっています。知らない人に参加してほしいです。大学院生は、何と言いますか？</t>
  </si>
  <si>
    <t>電話を貸していただけない？</t>
  </si>
  <si>
    <t>Code</t>
  </si>
  <si>
    <t>BK1WOFJQXL</t>
  </si>
  <si>
    <t>2S45SGV471</t>
  </si>
  <si>
    <t>D5SPDVFX3M</t>
  </si>
  <si>
    <t>EVGOE9SVCO</t>
  </si>
  <si>
    <t>I8NZ22MMNN</t>
  </si>
  <si>
    <t>8W7H0BR1HR</t>
  </si>
  <si>
    <t>Q3DKF303XA</t>
  </si>
  <si>
    <t>F6R1M4M6A1</t>
  </si>
  <si>
    <t>BERQXWO8WO</t>
  </si>
  <si>
    <t>8HK9H2MWFH</t>
  </si>
  <si>
    <t>AP7ARKAUF1</t>
  </si>
  <si>
    <t>ZU0ZJY2QE6</t>
  </si>
  <si>
    <t>GCS75U5BA5</t>
  </si>
  <si>
    <t>V66YXWYBYZ</t>
  </si>
  <si>
    <t>F11XZNC9ST</t>
  </si>
  <si>
    <t>2LXCVSGXS3</t>
  </si>
  <si>
    <t>ZQNKSAP2ZL</t>
  </si>
  <si>
    <t>VG80YHT79B</t>
  </si>
  <si>
    <t>QOZ6C8FTTT</t>
  </si>
  <si>
    <t>P2QYHQ3U1Q</t>
  </si>
  <si>
    <t>SZ9NEEB8ND</t>
  </si>
  <si>
    <t>RK2Y5CSR8V</t>
  </si>
  <si>
    <t>RX52IMHBEA</t>
  </si>
  <si>
    <t>MKI9I0SDXW</t>
  </si>
  <si>
    <t>6HQZ8WGSFU</t>
  </si>
  <si>
    <t>52RYM37FSB</t>
  </si>
  <si>
    <t>C87MJB0DQY</t>
  </si>
  <si>
    <t>SSQ5M3PRGA</t>
  </si>
  <si>
    <t>VH2AW0YLE6</t>
  </si>
  <si>
    <t>0GE2BKX4XK</t>
  </si>
  <si>
    <t>AQJGVRIFDL</t>
  </si>
  <si>
    <t>WCVE2BER16</t>
  </si>
  <si>
    <t>67ACI2P8S0</t>
  </si>
  <si>
    <t>FKRPBKGR0K</t>
  </si>
  <si>
    <t>3RK8DYLIQV</t>
  </si>
  <si>
    <t>0HPL3CP7OK</t>
  </si>
  <si>
    <t>VINAGKOT1Y</t>
  </si>
  <si>
    <t>M2PNJ4J7L0</t>
  </si>
  <si>
    <t>MYUKCXOHB9</t>
  </si>
  <si>
    <t>4GCGQMDP6Z</t>
  </si>
  <si>
    <t>IZGM4ZAD3I</t>
  </si>
  <si>
    <t>9WF5X3MDF2</t>
  </si>
  <si>
    <t>I97UQ0VJPK</t>
  </si>
  <si>
    <t>GDW0EMNPGE</t>
  </si>
  <si>
    <t>2S7OL90P2U</t>
  </si>
  <si>
    <t>12YL0SKDKB</t>
  </si>
  <si>
    <t>VODCXE54IL</t>
  </si>
  <si>
    <t>KVBWFOHSYU</t>
  </si>
  <si>
    <t>T62N82R4F7</t>
  </si>
  <si>
    <t>THVL571467</t>
  </si>
  <si>
    <t>HOB096CO9C</t>
  </si>
  <si>
    <t>8V6KD3NL7K</t>
  </si>
  <si>
    <t>OFL3GKOJAQ</t>
  </si>
  <si>
    <t>KXUTRFCEGK</t>
  </si>
  <si>
    <t>I72TCKTFI6</t>
  </si>
  <si>
    <t>FZ4EPBL3K9</t>
  </si>
  <si>
    <t>4MNQS6NNQZ</t>
  </si>
  <si>
    <t>PG0HC7BV53</t>
  </si>
  <si>
    <t>5TUO0TUP04</t>
  </si>
  <si>
    <t>JCVW1A9IVR</t>
  </si>
  <si>
    <t>Q6QGLL0SRG</t>
  </si>
  <si>
    <t>JMO28O9J9E</t>
  </si>
  <si>
    <t>9MRDZQ9Z08</t>
  </si>
  <si>
    <t>82UZWRU89K</t>
  </si>
  <si>
    <t>IMKVLE90CV</t>
  </si>
  <si>
    <t>3Y5NMC46DQ</t>
  </si>
  <si>
    <t>IW3RS1Q9OD</t>
  </si>
  <si>
    <t>T8L6851FCY</t>
  </si>
  <si>
    <t>6AL9ORU6B9</t>
  </si>
  <si>
    <t>MXVKC56DHI</t>
  </si>
  <si>
    <t>TLO45N577H</t>
  </si>
  <si>
    <t>GORRO4PKVO</t>
  </si>
  <si>
    <t>40歳の警察官は18歳の高校生と話しています。高校生はさっき、事故に遭いました。警察官は高校生に名前と住所を教えてほしいです。何と言いますか？</t>
  </si>
  <si>
    <t>何人かの学生は模擬面接をしています。自己紹介をしなければなりません。何と言いますか？</t>
  </si>
  <si>
    <t>二人の同僚は話しています。一人は相手に薬が十分残っているか確かめてほしいです。何と言いますか？</t>
  </si>
  <si>
    <t>あの、部長、今日手伝ってくれてありがとうございました。</t>
  </si>
  <si>
    <t>あの、部長、今日手伝っていただいてありがとうございました。</t>
  </si>
  <si>
    <t>Response 1 Count</t>
  </si>
  <si>
    <t>Response 2 Count</t>
  </si>
  <si>
    <t>すみませんが、私はアンケートを行なっています。いくつかの質問をしてもいいですか？</t>
  </si>
  <si>
    <t>すみませんが、私はアンケートを行なっております。いくつかの質問をさせていただいてもいいですか？</t>
  </si>
  <si>
    <t>Percentage (1)</t>
  </si>
  <si>
    <t>Percentage (2)</t>
  </si>
  <si>
    <t>働きぶりを確認していただけませんか？</t>
  </si>
  <si>
    <t>働きぶりを確認してもらえませんか？</t>
  </si>
  <si>
    <t>Socio</t>
  </si>
  <si>
    <t>Male 1</t>
  </si>
  <si>
    <t>Male 2</t>
  </si>
  <si>
    <t>Female 1</t>
  </si>
  <si>
    <t>Female 2</t>
  </si>
  <si>
    <t>Sociolinguistic</t>
  </si>
  <si>
    <t>Discourse</t>
  </si>
  <si>
    <t>Percentage (M1)</t>
  </si>
  <si>
    <t>Percentage (M2)</t>
  </si>
  <si>
    <t>Percentage (F1)</t>
  </si>
  <si>
    <t>Percentage (F2)</t>
  </si>
  <si>
    <t>Totals</t>
  </si>
  <si>
    <t>10-19</t>
  </si>
  <si>
    <t>20-29</t>
  </si>
  <si>
    <t>30-39</t>
  </si>
  <si>
    <t>40-49</t>
  </si>
  <si>
    <t>50-59</t>
  </si>
  <si>
    <t>60-69</t>
  </si>
  <si>
    <t>70-79</t>
  </si>
  <si>
    <t>80-89</t>
  </si>
  <si>
    <t>M</t>
  </si>
  <si>
    <t>F</t>
  </si>
  <si>
    <t>Total</t>
  </si>
  <si>
    <t>1</t>
  </si>
  <si>
    <t>中学校</t>
  </si>
  <si>
    <t>専門学校</t>
  </si>
  <si>
    <t>高等学校</t>
  </si>
  <si>
    <t>高等専門学校</t>
  </si>
  <si>
    <t>短期大学</t>
  </si>
  <si>
    <t>大学</t>
  </si>
  <si>
    <t>大学院</t>
  </si>
  <si>
    <t>Average age</t>
  </si>
  <si>
    <t>Median</t>
  </si>
  <si>
    <t>Mode</t>
  </si>
  <si>
    <t>Range</t>
  </si>
  <si>
    <t>1st Quartile</t>
  </si>
  <si>
    <t>3rd Quartile</t>
  </si>
  <si>
    <t>StDev</t>
  </si>
  <si>
    <t>StErr</t>
  </si>
  <si>
    <t>10-19 (1)</t>
  </si>
  <si>
    <t>20-29 (1)</t>
  </si>
  <si>
    <t>30-39 (1)</t>
  </si>
  <si>
    <t>40-49 (1)</t>
  </si>
  <si>
    <t>50-59 (1)</t>
  </si>
  <si>
    <t>60-69 (1)</t>
  </si>
  <si>
    <t>10-19 (2)</t>
  </si>
  <si>
    <t>20-29 (2)</t>
  </si>
  <si>
    <t>30-39 (2)</t>
  </si>
  <si>
    <t>40-49 (2)</t>
  </si>
  <si>
    <t>50-59 (2)</t>
  </si>
  <si>
    <t>60-69 (2)</t>
  </si>
  <si>
    <t>10-19 (1) %</t>
  </si>
  <si>
    <t>20-29 (1) %</t>
  </si>
  <si>
    <t>30-39 (1) %</t>
  </si>
  <si>
    <t>40-49 (1) %</t>
  </si>
  <si>
    <t>50-59 (1) %</t>
  </si>
  <si>
    <t>60-69 (1) %</t>
  </si>
  <si>
    <t>10-19 (2) %</t>
  </si>
  <si>
    <t>20-29 (2) %</t>
  </si>
  <si>
    <t>30-39 (2) %</t>
  </si>
  <si>
    <t>40-49 (2) %</t>
  </si>
  <si>
    <t>50-59 (2) %</t>
  </si>
  <si>
    <t>60-69 (2) %</t>
  </si>
  <si>
    <t>中学校 (1) %</t>
  </si>
  <si>
    <t>高等学校 (1) %</t>
  </si>
  <si>
    <t>専門学校 (1) %</t>
  </si>
  <si>
    <t>高等専門学校 (1) %</t>
  </si>
  <si>
    <t>短期大学 (1) %</t>
  </si>
  <si>
    <t>大学 (1) %</t>
  </si>
  <si>
    <t>大学院 (1) %</t>
  </si>
  <si>
    <t>中学校 (2) %</t>
  </si>
  <si>
    <t>高等学校 (2) %</t>
  </si>
  <si>
    <t>専門学校 (2) %</t>
  </si>
  <si>
    <t>高等専門学校 (2) %</t>
  </si>
  <si>
    <t>短期大学 (2) %</t>
  </si>
  <si>
    <t>大学 (2) %</t>
  </si>
  <si>
    <t>大学院 (2) %</t>
  </si>
  <si>
    <t>A 24-year-old repair worker doing an apprentice is talking to a manager. The repair worker wants the manager to show them how to use the machinre. They say:</t>
  </si>
  <si>
    <t>A subordinate is talking to a superior. The subordinate wants the superior to prescribe him some medication. What does they say?</t>
  </si>
  <si>
    <t>A worker is talking to a customer. The worker is smiling widely. The worker wants the customer to try the new cake. What do they say?</t>
  </si>
  <si>
    <t>Two people who are acquaintances are talking to one another. One of them wants to borrow the newspaper that the other is carrying. What do they say?</t>
  </si>
  <si>
    <t>A student is talking with a superior, who is a rather close friend of his, at a bukatsu event. He wants to ask if he can borrow the superior's phone. What do they say?</t>
  </si>
  <si>
    <t>An employee is talking to a superior about a payment. The employee wants the superior to transfer the payment amount. What do they say?</t>
  </si>
  <si>
    <t>A superior is talking to a subordinate. The subordinate wants the superior to sign a few forms. What do they say?</t>
  </si>
  <si>
    <t>A student is talking with a superior in the corridor. Because the floor is slippery, the student wants the superior to be careful. What do they say?</t>
  </si>
  <si>
    <t>A postgraduate student is talking to a superior in the superior's office. The student wants the superior to read his thesis. What do they say?</t>
  </si>
  <si>
    <t>A person of high social standing is talking to a subordinate. The subordinate was just in an accident. The person of high social standing wants the subordinate to tell them their name and address. What do they say?</t>
  </si>
  <si>
    <t>A few students are doing a mock interview. They need to introduce themselves. What do they say?</t>
  </si>
  <si>
    <t>Two postgraduate students are talking to each other for the first time. One of them wants to ask the other if they took the exam. What do they say?</t>
  </si>
  <si>
    <t>Two employees are talking to one another at lunchtime. One of them wants the other to pass them a napkin. What do they say?</t>
  </si>
  <si>
    <t>Two colleagues are talking to each other. One of them wants the other to check if there is enough medicine remaining. What do they say?</t>
  </si>
  <si>
    <t>A subordinate is talking to a superior. The subordinate wants the superior to show them how to use the machine. What do they say?</t>
  </si>
  <si>
    <t>Someone has just dropped off a package. They notice a person holding a lot of bags and struggling a little. The person who just dropped off a package wants to offer to help. What do they say?</t>
  </si>
  <si>
    <t>Two people are talking about the train timetable. The two have never met each other before. What do they say?</t>
  </si>
  <si>
    <t>Two people are talking about a recent project. One of them wants to ask how many photos the other took yesterday. What do they say?</t>
  </si>
  <si>
    <t>A graduate school student is carrying out a survey. They would like a person they do not know to participate. What does the graduate school student say?</t>
  </si>
  <si>
    <t>Question</t>
  </si>
  <si>
    <t>Male Respondents</t>
  </si>
  <si>
    <t>Female Respondents</t>
  </si>
  <si>
    <t>Male Respondents (%)</t>
  </si>
  <si>
    <t>Female Respondents (%)</t>
  </si>
  <si>
    <t>Version</t>
  </si>
  <si>
    <t>Participant numbers based on sex</t>
  </si>
  <si>
    <t>Participant numbers based on age bin</t>
  </si>
  <si>
    <t>Participant numbers based on educational level</t>
  </si>
  <si>
    <t>Education Level Reference</t>
  </si>
  <si>
    <t>Middle school</t>
  </si>
  <si>
    <t>High school</t>
  </si>
  <si>
    <t>Vocational school</t>
  </si>
  <si>
    <t>Vocational high school</t>
  </si>
  <si>
    <t>Junior college (2-year)</t>
  </si>
  <si>
    <t>University (undergraduate level)</t>
  </si>
  <si>
    <t>University (post-graduate level)</t>
  </si>
  <si>
    <t>Age-based statistics</t>
  </si>
  <si>
    <t>Discourse Version - Raw values</t>
  </si>
  <si>
    <t>Discourse Version - Percentages</t>
  </si>
  <si>
    <t>Sociolinguistic Version - Raw values</t>
  </si>
  <si>
    <t>Sociolinguistic Version - Percentages</t>
  </si>
  <si>
    <t>Discourse Version</t>
  </si>
  <si>
    <t>Sociolinguistic Version</t>
  </si>
  <si>
    <t>Please try the cake. (-Humble, +Polite)</t>
  </si>
  <si>
    <t>Could you prescribe me some kind of medicine? (+Humble, +Polite)</t>
  </si>
  <si>
    <t>Um, I'd like to read that newspaper, but… (+Humble, +Polite)</t>
  </si>
  <si>
    <t>Senpai, can I borrow your phone? (+Humble, -Polite)</t>
  </si>
  <si>
    <t>Um, section manager, I'd like you to transfer 20,000 yen to the customer's bank account, but… (+Humble, +Polite)</t>
  </si>
  <si>
    <t>Ward mayor, I'd like you to sign these forms, but… (+Humble, +Polite)</t>
  </si>
  <si>
    <t>As it is slippery, please be careful. (-Humble, +Polite)</t>
  </si>
  <si>
    <t>Um, teacher, I'd like you to read my thesis, but… (+Humble, +Polite)</t>
  </si>
  <si>
    <t>Could you tell me your name and address? (+Humble, +Polite)</t>
  </si>
  <si>
    <t>I am called Tanaka. (-Humble, +Polite)</t>
  </si>
  <si>
    <t>Hey, did you take the test? (-Humble, -Polite)</t>
  </si>
  <si>
    <t>Hey, could you pass me a napkin? (+Humble, +Polite)</t>
  </si>
  <si>
    <t>Please check if there is enough medication remaining. (-Humble, +Polite)</t>
  </si>
  <si>
    <t>Because I forgot how to use the machine, please could you show me? (+Humble, +Polite)</t>
  </si>
  <si>
    <t>Sorry, but could you tell me when the next train is? (+Humble, +Polite)</t>
  </si>
  <si>
    <t>How many pictures did you take? (-Humble, +Polite)</t>
  </si>
  <si>
    <t>Sorry, but I am carrying out a questionnaire. Could I ask you a few questions? (+Humble, +Polite)</t>
  </si>
  <si>
    <t>Could you prescribe me some kind of medicine? (+Humble, -Polite)</t>
  </si>
  <si>
    <t>Please humbly try the cake (+Humble, +Polite)*</t>
  </si>
  <si>
    <t>Um, I'd like to read that newspaper, but… (+Humble, -Polite)</t>
  </si>
  <si>
    <t>Section manager, I'd like you to transfer 20,000 yen to the customer's bank account, but… (+Humble, +Polite)</t>
  </si>
  <si>
    <t>Ward mayor, could you sign these forms? (+Humble, +Polite)</t>
  </si>
  <si>
    <t>As it is slippery, be careful (+Humble, +Polite)*</t>
  </si>
  <si>
    <t>Um, teacher, I think I'd like you to read my thesis, but… (+Humble, +Polite)</t>
  </si>
  <si>
    <t>Please tell me your name and address (+Humble, +Polite)</t>
  </si>
  <si>
    <t>I am called Tanaka. (+Humble, +Polite)</t>
  </si>
  <si>
    <t>Hey, did you take the test? (+Humble, +Polite)*</t>
  </si>
  <si>
    <t>Rows marked with * are impossible (grammatically or pragmatically)</t>
  </si>
  <si>
    <t>Um, could you pass me a napkin? (+Humble, +Polite)</t>
  </si>
  <si>
    <t>Please check if there is enough medication remaining. (+Humble, +Polite)*</t>
  </si>
  <si>
    <t>Because I forgot how to use the machine, please could you show me? (+Humble, +Polite)*</t>
  </si>
  <si>
    <t>I'd like to help, but… (+Humble, +Polite)</t>
  </si>
  <si>
    <t>Sorry, please tell me when the next train is. (-Humble, +Polite)</t>
  </si>
  <si>
    <t>How many pictures did you take? (+Humble, +Polite)*</t>
  </si>
  <si>
    <t>Could I receive the favour of you checking my work? (-Humble, +Polite)</t>
  </si>
  <si>
    <t>Could I humbly receive the favour of you checking my work? (+Humble, +Polite)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</si>
</sst>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3"/>
      <color rgb="FF000000"/>
      <name val="Courier New"/>
      <family val="1"/>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s>
  <cellStyleXfs count="1">
    <xf numFmtId="0" fontId="0" fillId="0" borderId="0"/>
  </cellStyleXfs>
  <cellXfs count="89">
    <xf numFmtId="0" fontId="0" fillId="0" borderId="0" xfId="0"/>
    <xf numFmtId="0" fontId="0" fillId="0" borderId="1" xfId="0" applyBorder="1" applyAlignment="1">
      <alignment horizontal="center" vertical="center" wrapText="1"/>
    </xf>
    <xf numFmtId="0" fontId="0" fillId="0" borderId="0" xfId="0" applyAlignment="1">
      <alignment vertical="center"/>
    </xf>
    <xf numFmtId="0" fontId="0" fillId="0" borderId="1" xfId="0" applyBorder="1" applyAlignment="1">
      <alignment vertical="center"/>
    </xf>
    <xf numFmtId="0" fontId="1" fillId="0" borderId="1" xfId="0" applyFont="1" applyBorder="1" applyAlignment="1">
      <alignment horizontal="center" vertical="center"/>
    </xf>
    <xf numFmtId="0" fontId="0" fillId="0" borderId="1" xfId="0" applyBorder="1" applyAlignment="1">
      <alignment vertical="center" wrapText="1"/>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2" fillId="0" borderId="1" xfId="0" applyFont="1" applyBorder="1" applyAlignment="1">
      <alignment horizontal="center" vertical="center"/>
    </xf>
    <xf numFmtId="0" fontId="0" fillId="0" borderId="1" xfId="0" applyBorder="1" applyAlignment="1">
      <alignment horizontal="center" vertical="center"/>
    </xf>
    <xf numFmtId="10" fontId="0" fillId="0" borderId="1" xfId="0" applyNumberFormat="1" applyBorder="1" applyAlignment="1">
      <alignment horizontal="center" vertical="center"/>
    </xf>
    <xf numFmtId="10" fontId="0" fillId="0" borderId="0" xfId="0" applyNumberFormat="1" applyAlignment="1">
      <alignment horizontal="center" vertical="center"/>
    </xf>
    <xf numFmtId="10" fontId="1" fillId="0" borderId="1" xfId="0" applyNumberFormat="1" applyFont="1" applyBorder="1" applyAlignment="1">
      <alignment horizontal="center" vertical="center"/>
    </xf>
    <xf numFmtId="0" fontId="0" fillId="0" borderId="1" xfId="0" applyBorder="1"/>
    <xf numFmtId="0" fontId="1" fillId="0" borderId="1" xfId="0" applyFont="1" applyBorder="1"/>
    <xf numFmtId="0" fontId="1" fillId="0" borderId="1" xfId="0" applyFont="1" applyBorder="1" applyAlignment="1">
      <alignment horizontal="center"/>
    </xf>
    <xf numFmtId="0" fontId="1" fillId="0" borderId="0" xfId="0" applyFont="1" applyAlignment="1">
      <alignment horizontal="center" vertical="center"/>
    </xf>
    <xf numFmtId="10" fontId="1" fillId="0" borderId="1" xfId="0" applyNumberFormat="1" applyFont="1" applyBorder="1" applyAlignment="1">
      <alignment horizontal="center"/>
    </xf>
    <xf numFmtId="10" fontId="0" fillId="0" borderId="0" xfId="0" applyNumberFormat="1"/>
    <xf numFmtId="49" fontId="0" fillId="0" borderId="0" xfId="0" applyNumberFormat="1"/>
    <xf numFmtId="49" fontId="1" fillId="0" borderId="1" xfId="0" applyNumberFormat="1" applyFont="1" applyBorder="1"/>
    <xf numFmtId="0" fontId="1" fillId="0" borderId="0" xfId="0" applyFont="1"/>
    <xf numFmtId="49" fontId="1" fillId="0" borderId="1" xfId="0" applyNumberFormat="1" applyFont="1" applyBorder="1" applyAlignment="1">
      <alignment horizontal="center"/>
    </xf>
    <xf numFmtId="1" fontId="0" fillId="0" borderId="1" xfId="0" applyNumberFormat="1" applyBorder="1" applyAlignment="1">
      <alignment horizontal="center"/>
    </xf>
    <xf numFmtId="0" fontId="1" fillId="0" borderId="0" xfId="0" applyFont="1" applyAlignment="1">
      <alignment horizontal="center"/>
    </xf>
    <xf numFmtId="10" fontId="1" fillId="0" borderId="0" xfId="0" applyNumberFormat="1" applyFont="1" applyAlignment="1">
      <alignment horizontal="center"/>
    </xf>
    <xf numFmtId="10" fontId="1" fillId="0" borderId="0" xfId="0" applyNumberFormat="1" applyFont="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49" fontId="1" fillId="0" borderId="2" xfId="0" applyNumberFormat="1" applyFont="1" applyBorder="1" applyAlignment="1">
      <alignment horizontal="center"/>
    </xf>
    <xf numFmtId="49" fontId="1" fillId="0" borderId="3" xfId="0" applyNumberFormat="1" applyFont="1" applyBorder="1" applyAlignment="1">
      <alignment horizontal="center"/>
    </xf>
    <xf numFmtId="49" fontId="1" fillId="0" borderId="4" xfId="0" applyNumberFormat="1" applyFont="1" applyBorder="1" applyAlignment="1">
      <alignment horizontal="center"/>
    </xf>
    <xf numFmtId="0" fontId="0" fillId="0" borderId="1" xfId="0" applyBorder="1" applyAlignment="1">
      <alignment horizontal="center" vertical="center"/>
    </xf>
    <xf numFmtId="0" fontId="0" fillId="0" borderId="3" xfId="0" applyBorder="1" applyAlignment="1">
      <alignment horizontal="center" vertical="center" wrapText="1"/>
    </xf>
    <xf numFmtId="0" fontId="1" fillId="0" borderId="1" xfId="0" applyFont="1" applyBorder="1" applyAlignment="1">
      <alignment horizontal="center" vertical="center"/>
    </xf>
    <xf numFmtId="0" fontId="2" fillId="0" borderId="1" xfId="0"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vertical="center"/>
    </xf>
    <xf numFmtId="0" fontId="0" fillId="0" borderId="1" xfId="0" applyFill="1" applyBorder="1" applyAlignment="1">
      <alignment horizontal="center" vertical="center"/>
    </xf>
    <xf numFmtId="10" fontId="0" fillId="0" borderId="1" xfId="0" applyNumberFormat="1" applyFill="1" applyBorder="1" applyAlignment="1">
      <alignment horizontal="center" vertical="center"/>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49" fontId="0" fillId="0" borderId="1" xfId="0" applyNumberFormat="1" applyFill="1" applyBorder="1" applyAlignment="1">
      <alignment wrapText="1"/>
    </xf>
    <xf numFmtId="0" fontId="1" fillId="0" borderId="1" xfId="0" applyFont="1" applyBorder="1" applyAlignment="1">
      <alignment horizontal="center" vertical="center" wrapText="1"/>
    </xf>
    <xf numFmtId="0" fontId="1" fillId="0" borderId="4" xfId="0" applyFont="1" applyBorder="1" applyAlignment="1">
      <alignment horizontal="center"/>
    </xf>
    <xf numFmtId="0" fontId="0" fillId="0" borderId="4" xfId="0" applyBorder="1" applyAlignment="1">
      <alignment horizontal="center" vertical="center"/>
    </xf>
    <xf numFmtId="0" fontId="1" fillId="0" borderId="0" xfId="0" applyFont="1" applyFill="1" applyBorder="1" applyAlignment="1">
      <alignment horizontal="center" vertical="center"/>
    </xf>
    <xf numFmtId="0" fontId="0" fillId="0" borderId="0" xfId="0" applyBorder="1" applyAlignment="1">
      <alignment horizontal="center" vertical="center"/>
    </xf>
    <xf numFmtId="0" fontId="1" fillId="0" borderId="1" xfId="0" applyFont="1" applyBorder="1" applyAlignment="1">
      <alignment horizontal="center"/>
    </xf>
    <xf numFmtId="0" fontId="1" fillId="0" borderId="1" xfId="0" applyFont="1" applyFill="1" applyBorder="1" applyAlignment="1">
      <alignment vertical="center"/>
    </xf>
    <xf numFmtId="0" fontId="1" fillId="0" borderId="0" xfId="0" applyFont="1" applyFill="1" applyBorder="1" applyAlignment="1">
      <alignment vertical="center"/>
    </xf>
    <xf numFmtId="49" fontId="1" fillId="0" borderId="1" xfId="0" applyNumberFormat="1" applyFont="1" applyBorder="1" applyAlignment="1">
      <alignment horizontal="center" vertical="center"/>
    </xf>
    <xf numFmtId="10" fontId="1" fillId="0" borderId="1" xfId="0" applyNumberFormat="1" applyFont="1" applyBorder="1" applyAlignment="1">
      <alignment horizontal="center" vertical="center"/>
    </xf>
    <xf numFmtId="0" fontId="0" fillId="0" borderId="0" xfId="0" applyBorder="1"/>
    <xf numFmtId="0" fontId="0" fillId="0" borderId="1" xfId="0" applyBorder="1" applyAlignment="1">
      <alignment horizontal="center"/>
    </xf>
    <xf numFmtId="0" fontId="0" fillId="0" borderId="1" xfId="0"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0" fillId="0" borderId="0" xfId="0" applyBorder="1" applyAlignment="1">
      <alignment horizontal="center"/>
    </xf>
    <xf numFmtId="10" fontId="0" fillId="0" borderId="2" xfId="0" applyNumberFormat="1" applyBorder="1" applyAlignment="1">
      <alignment horizontal="center"/>
    </xf>
    <xf numFmtId="10" fontId="0" fillId="0" borderId="4" xfId="0" applyNumberFormat="1" applyBorder="1" applyAlignment="1">
      <alignment horizontal="center"/>
    </xf>
    <xf numFmtId="0" fontId="1" fillId="0" borderId="0" xfId="0" applyFont="1" applyBorder="1"/>
    <xf numFmtId="10" fontId="0" fillId="0" borderId="0" xfId="0" applyNumberFormat="1" applyBorder="1"/>
    <xf numFmtId="10" fontId="0" fillId="0" borderId="1" xfId="0" applyNumberFormat="1" applyBorder="1" applyAlignment="1">
      <alignment horizontal="center"/>
    </xf>
    <xf numFmtId="10" fontId="0" fillId="0" borderId="0" xfId="0" applyNumberFormat="1" applyBorder="1" applyAlignment="1">
      <alignment horizontal="center"/>
    </xf>
    <xf numFmtId="49" fontId="1" fillId="0" borderId="0" xfId="0" applyNumberFormat="1" applyFont="1" applyBorder="1"/>
    <xf numFmtId="1" fontId="0" fillId="0" borderId="0" xfId="0" applyNumberFormat="1" applyBorder="1" applyAlignment="1">
      <alignment horizontal="center"/>
    </xf>
    <xf numFmtId="49" fontId="1" fillId="0" borderId="1" xfId="0" applyNumberFormat="1" applyFont="1" applyBorder="1" applyAlignment="1">
      <alignment horizontal="center" vertical="center"/>
    </xf>
    <xf numFmtId="49" fontId="1" fillId="0" borderId="4" xfId="0" applyNumberFormat="1" applyFont="1" applyBorder="1" applyAlignment="1">
      <alignment horizontal="center" vertical="center"/>
    </xf>
    <xf numFmtId="0" fontId="1" fillId="0" borderId="5" xfId="0" applyFont="1" applyBorder="1" applyAlignment="1">
      <alignment horizontal="center" vertical="center"/>
    </xf>
    <xf numFmtId="0" fontId="0" fillId="0" borderId="5" xfId="0" applyBorder="1" applyAlignment="1">
      <alignment horizontal="center" vertical="center"/>
    </xf>
    <xf numFmtId="10" fontId="0" fillId="0" borderId="4" xfId="0" applyNumberFormat="1" applyBorder="1" applyAlignment="1">
      <alignment horizontal="center" vertical="center"/>
    </xf>
    <xf numFmtId="10" fontId="0" fillId="0" borderId="5" xfId="0" applyNumberFormat="1" applyBorder="1" applyAlignment="1">
      <alignment horizontal="center" vertical="center"/>
    </xf>
    <xf numFmtId="49" fontId="1" fillId="0" borderId="0" xfId="0" applyNumberFormat="1" applyFont="1" applyBorder="1" applyAlignment="1">
      <alignment horizontal="left"/>
    </xf>
    <xf numFmtId="0" fontId="1" fillId="0" borderId="0" xfId="0" applyFont="1" applyBorder="1" applyAlignment="1">
      <alignment horizontal="left"/>
    </xf>
    <xf numFmtId="0" fontId="1" fillId="0" borderId="0" xfId="0" applyFont="1" applyAlignment="1">
      <alignment horizontal="left"/>
    </xf>
    <xf numFmtId="0" fontId="1" fillId="0" borderId="0" xfId="0" applyFont="1" applyFill="1" applyBorder="1" applyAlignment="1">
      <alignment horizontal="left"/>
    </xf>
    <xf numFmtId="10" fontId="1" fillId="0" borderId="4" xfId="0" applyNumberFormat="1" applyFont="1" applyBorder="1" applyAlignment="1">
      <alignment horizontal="center" vertical="center"/>
    </xf>
    <xf numFmtId="10" fontId="1" fillId="0" borderId="5" xfId="0" applyNumberFormat="1" applyFont="1" applyBorder="1" applyAlignment="1">
      <alignment horizontal="center" vertical="center"/>
    </xf>
    <xf numFmtId="0" fontId="1" fillId="0" borderId="4" xfId="0" applyFont="1" applyBorder="1" applyAlignment="1">
      <alignment horizontal="center" vertical="center"/>
    </xf>
    <xf numFmtId="10" fontId="1" fillId="0" borderId="5" xfId="0" applyNumberFormat="1" applyFont="1" applyBorder="1" applyAlignment="1">
      <alignment horizontal="center"/>
    </xf>
    <xf numFmtId="0" fontId="0" fillId="0" borderId="0" xfId="0" applyAlignment="1">
      <alignment horizontal="left" vertical="center"/>
    </xf>
    <xf numFmtId="10" fontId="1" fillId="0" borderId="1" xfId="0" applyNumberFormat="1" applyFont="1" applyFill="1" applyBorder="1" applyAlignment="1">
      <alignment horizontal="center" vertical="center"/>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FE861-A52A-0846-8554-612F0652B182}">
  <dimension ref="A1:P39"/>
  <sheetViews>
    <sheetView tabSelected="1" topLeftCell="H14" workbookViewId="0">
      <selection activeCell="K28" sqref="K28"/>
    </sheetView>
  </sheetViews>
  <sheetFormatPr baseColWidth="10" defaultRowHeight="16" x14ac:dyDescent="0.2"/>
  <cols>
    <col min="1" max="1" width="10.83203125" style="2"/>
    <col min="2" max="2" width="19.5" style="8" customWidth="1"/>
    <col min="3" max="3" width="21.5" style="2" customWidth="1"/>
    <col min="4" max="4" width="21.33203125" style="2" customWidth="1"/>
    <col min="5" max="5" width="21.5" style="2" customWidth="1"/>
    <col min="6" max="6" width="10.83203125" style="2"/>
    <col min="7" max="7" width="82.1640625" style="2" customWidth="1"/>
    <col min="8" max="8" width="93.33203125" style="2" customWidth="1"/>
    <col min="9" max="9" width="50.6640625" style="7" customWidth="1"/>
    <col min="10" max="10" width="54.5" style="7" customWidth="1"/>
    <col min="11" max="11" width="59" style="7" customWidth="1"/>
    <col min="12" max="12" width="50.6640625" style="7" customWidth="1"/>
    <col min="13" max="13" width="18.5" style="2" customWidth="1"/>
    <col min="14" max="14" width="16.83203125" style="2" customWidth="1"/>
    <col min="15" max="15" width="14.83203125" style="13" customWidth="1"/>
    <col min="16" max="16" width="12.83203125" style="13" customWidth="1"/>
    <col min="17" max="16384" width="10.83203125" style="2"/>
  </cols>
  <sheetData>
    <row r="1" spans="1:16" ht="31" customHeight="1" x14ac:dyDescent="0.2">
      <c r="B1" s="46" t="s">
        <v>323</v>
      </c>
      <c r="C1" s="47" t="s">
        <v>0</v>
      </c>
      <c r="D1" s="47" t="s">
        <v>1</v>
      </c>
      <c r="E1" s="47" t="s">
        <v>2</v>
      </c>
      <c r="F1" s="47" t="s">
        <v>142</v>
      </c>
      <c r="G1" s="47" t="s">
        <v>12</v>
      </c>
      <c r="H1" s="47" t="s">
        <v>180</v>
      </c>
      <c r="I1" s="47" t="s">
        <v>54</v>
      </c>
      <c r="J1" s="47" t="s">
        <v>84</v>
      </c>
      <c r="K1" s="47" t="s">
        <v>55</v>
      </c>
      <c r="L1" s="47" t="s">
        <v>84</v>
      </c>
      <c r="M1" s="46" t="s">
        <v>401</v>
      </c>
      <c r="N1" s="46" t="s">
        <v>402</v>
      </c>
      <c r="O1" s="88" t="s">
        <v>405</v>
      </c>
      <c r="P1" s="88" t="s">
        <v>406</v>
      </c>
    </row>
    <row r="2" spans="1:16" ht="32" customHeight="1" x14ac:dyDescent="0.2">
      <c r="A2" s="11">
        <v>1</v>
      </c>
      <c r="B2" s="39" t="s">
        <v>324</v>
      </c>
      <c r="C2" s="41" t="s">
        <v>3</v>
      </c>
      <c r="D2" s="41" t="s">
        <v>5</v>
      </c>
      <c r="E2" s="41" t="s">
        <v>6</v>
      </c>
      <c r="F2" s="41" t="s">
        <v>17</v>
      </c>
      <c r="G2" s="41" t="s">
        <v>11</v>
      </c>
      <c r="H2" s="41" t="s">
        <v>192</v>
      </c>
      <c r="I2" s="42" t="s">
        <v>56</v>
      </c>
      <c r="J2" s="42" t="s">
        <v>85</v>
      </c>
      <c r="K2" s="42" t="s">
        <v>57</v>
      </c>
      <c r="L2" s="42" t="s">
        <v>86</v>
      </c>
      <c r="M2" s="44">
        <v>24</v>
      </c>
      <c r="N2" s="44">
        <v>0</v>
      </c>
      <c r="O2" s="45">
        <f>(M2/SUM(M2:N2))</f>
        <v>1</v>
      </c>
      <c r="P2" s="45">
        <f>(N2/SUM(M2:N2))</f>
        <v>0</v>
      </c>
    </row>
    <row r="3" spans="1:16" ht="68" customHeight="1" x14ac:dyDescent="0.2">
      <c r="A3" s="11">
        <v>2</v>
      </c>
      <c r="B3" s="39" t="s">
        <v>325</v>
      </c>
      <c r="C3" s="41" t="s">
        <v>3</v>
      </c>
      <c r="D3" s="41" t="s">
        <v>5</v>
      </c>
      <c r="E3" s="41" t="s">
        <v>7</v>
      </c>
      <c r="F3" s="41" t="s">
        <v>145</v>
      </c>
      <c r="G3" s="41" t="s">
        <v>144</v>
      </c>
      <c r="H3" s="41" t="s">
        <v>205</v>
      </c>
      <c r="I3" s="42" t="s">
        <v>399</v>
      </c>
      <c r="J3" s="42" t="s">
        <v>88</v>
      </c>
      <c r="K3" s="42" t="s">
        <v>400</v>
      </c>
      <c r="L3" s="42" t="s">
        <v>87</v>
      </c>
      <c r="M3" s="44">
        <v>4</v>
      </c>
      <c r="N3" s="44">
        <v>20</v>
      </c>
      <c r="O3" s="45">
        <f t="shared" ref="O3:O37" si="0">(M3/SUM(M3:N3))</f>
        <v>0.16666666666666666</v>
      </c>
      <c r="P3" s="45">
        <f t="shared" ref="P3:P37" si="1">(N3/SUM(M3:N3))</f>
        <v>0.83333333333333337</v>
      </c>
    </row>
    <row r="4" spans="1:16" ht="56" customHeight="1" x14ac:dyDescent="0.2">
      <c r="A4" s="11">
        <v>3</v>
      </c>
      <c r="B4" s="39" t="s">
        <v>326</v>
      </c>
      <c r="C4" s="41" t="s">
        <v>3</v>
      </c>
      <c r="D4" s="41" t="s">
        <v>8</v>
      </c>
      <c r="E4" s="41" t="s">
        <v>6</v>
      </c>
      <c r="F4" s="41" t="s">
        <v>17</v>
      </c>
      <c r="G4" s="41" t="s">
        <v>59</v>
      </c>
      <c r="H4" s="41" t="s">
        <v>193</v>
      </c>
      <c r="I4" s="42" t="s">
        <v>165</v>
      </c>
      <c r="J4" s="42" t="s">
        <v>166</v>
      </c>
      <c r="K4" s="42" t="s">
        <v>60</v>
      </c>
      <c r="L4" s="42" t="s">
        <v>89</v>
      </c>
      <c r="M4" s="44">
        <v>12</v>
      </c>
      <c r="N4" s="44">
        <v>12</v>
      </c>
      <c r="O4" s="45">
        <f t="shared" si="0"/>
        <v>0.5</v>
      </c>
      <c r="P4" s="45">
        <f t="shared" si="1"/>
        <v>0.5</v>
      </c>
    </row>
    <row r="5" spans="1:16" ht="78" customHeight="1" x14ac:dyDescent="0.2">
      <c r="A5" s="11">
        <v>4</v>
      </c>
      <c r="B5" s="39" t="s">
        <v>327</v>
      </c>
      <c r="C5" s="41" t="s">
        <v>3</v>
      </c>
      <c r="D5" s="41" t="s">
        <v>5</v>
      </c>
      <c r="E5" s="41" t="s">
        <v>7</v>
      </c>
      <c r="F5" s="41" t="s">
        <v>15</v>
      </c>
      <c r="G5" s="41" t="s">
        <v>71</v>
      </c>
      <c r="H5" s="41" t="s">
        <v>206</v>
      </c>
      <c r="I5" s="42" t="s">
        <v>72</v>
      </c>
      <c r="J5" s="42" t="s">
        <v>90</v>
      </c>
      <c r="K5" s="42" t="s">
        <v>73</v>
      </c>
      <c r="L5" s="42" t="s">
        <v>91</v>
      </c>
      <c r="M5" s="44">
        <v>2</v>
      </c>
      <c r="N5" s="44">
        <v>22</v>
      </c>
      <c r="O5" s="45">
        <f t="shared" si="0"/>
        <v>8.3333333333333329E-2</v>
      </c>
      <c r="P5" s="45">
        <f t="shared" si="1"/>
        <v>0.91666666666666663</v>
      </c>
    </row>
    <row r="6" spans="1:16" ht="79" customHeight="1" x14ac:dyDescent="0.2">
      <c r="A6" s="11">
        <v>5</v>
      </c>
      <c r="B6" s="39" t="s">
        <v>328</v>
      </c>
      <c r="C6" s="41" t="s">
        <v>3</v>
      </c>
      <c r="D6" s="41" t="s">
        <v>9</v>
      </c>
      <c r="E6" s="41" t="s">
        <v>6</v>
      </c>
      <c r="F6" s="41" t="s">
        <v>15</v>
      </c>
      <c r="G6" s="41" t="s">
        <v>147</v>
      </c>
      <c r="H6" s="41" t="s">
        <v>207</v>
      </c>
      <c r="I6" s="42" t="s">
        <v>92</v>
      </c>
      <c r="J6" s="42" t="s">
        <v>94</v>
      </c>
      <c r="K6" s="42" t="s">
        <v>93</v>
      </c>
      <c r="L6" s="42" t="s">
        <v>95</v>
      </c>
      <c r="M6" s="44">
        <v>16</v>
      </c>
      <c r="N6" s="44">
        <v>8</v>
      </c>
      <c r="O6" s="45">
        <f t="shared" si="0"/>
        <v>0.66666666666666663</v>
      </c>
      <c r="P6" s="45">
        <f t="shared" si="1"/>
        <v>0.33333333333333331</v>
      </c>
    </row>
    <row r="7" spans="1:16" ht="54" customHeight="1" x14ac:dyDescent="0.2">
      <c r="A7" s="11">
        <v>6</v>
      </c>
      <c r="B7" s="39" t="s">
        <v>329</v>
      </c>
      <c r="C7" s="41" t="s">
        <v>3</v>
      </c>
      <c r="D7" s="41" t="s">
        <v>9</v>
      </c>
      <c r="E7" s="41" t="s">
        <v>7</v>
      </c>
      <c r="F7" s="41" t="s">
        <v>17</v>
      </c>
      <c r="G7" s="41" t="s">
        <v>194</v>
      </c>
      <c r="H7" s="41" t="s">
        <v>195</v>
      </c>
      <c r="I7" s="42" t="s">
        <v>215</v>
      </c>
      <c r="J7" s="42" t="s">
        <v>167</v>
      </c>
      <c r="K7" s="42" t="s">
        <v>218</v>
      </c>
      <c r="L7" s="42" t="s">
        <v>96</v>
      </c>
      <c r="M7" s="44">
        <v>14</v>
      </c>
      <c r="N7" s="44">
        <v>10</v>
      </c>
      <c r="O7" s="45">
        <f t="shared" si="0"/>
        <v>0.58333333333333337</v>
      </c>
      <c r="P7" s="45">
        <f t="shared" si="1"/>
        <v>0.41666666666666669</v>
      </c>
    </row>
    <row r="8" spans="1:16" ht="61" customHeight="1" x14ac:dyDescent="0.2">
      <c r="A8" s="11">
        <v>7</v>
      </c>
      <c r="B8" s="39" t="s">
        <v>330</v>
      </c>
      <c r="C8" s="41" t="s">
        <v>4</v>
      </c>
      <c r="D8" s="41" t="s">
        <v>5</v>
      </c>
      <c r="E8" s="41" t="s">
        <v>6</v>
      </c>
      <c r="F8" s="41" t="s">
        <v>17</v>
      </c>
      <c r="G8" s="41" t="s">
        <v>62</v>
      </c>
      <c r="H8" s="41" t="s">
        <v>208</v>
      </c>
      <c r="I8" s="42" t="s">
        <v>63</v>
      </c>
      <c r="J8" s="42" t="s">
        <v>97</v>
      </c>
      <c r="K8" s="42" t="s">
        <v>64</v>
      </c>
      <c r="L8" s="42" t="s">
        <v>98</v>
      </c>
      <c r="M8" s="44">
        <v>22</v>
      </c>
      <c r="N8" s="44">
        <v>2</v>
      </c>
      <c r="O8" s="45">
        <f t="shared" si="0"/>
        <v>0.91666666666666663</v>
      </c>
      <c r="P8" s="45">
        <f t="shared" si="1"/>
        <v>8.3333333333333329E-2</v>
      </c>
    </row>
    <row r="9" spans="1:16" ht="65" customHeight="1" x14ac:dyDescent="0.2">
      <c r="A9" s="11">
        <v>8</v>
      </c>
      <c r="B9" s="39" t="s">
        <v>331</v>
      </c>
      <c r="C9" s="41" t="s">
        <v>4</v>
      </c>
      <c r="D9" s="41" t="s">
        <v>5</v>
      </c>
      <c r="E9" s="41" t="s">
        <v>7</v>
      </c>
      <c r="F9" s="41" t="s">
        <v>17</v>
      </c>
      <c r="G9" s="41" t="s">
        <v>196</v>
      </c>
      <c r="H9" s="41" t="s">
        <v>209</v>
      </c>
      <c r="I9" s="42" t="s">
        <v>216</v>
      </c>
      <c r="J9" s="42" t="s">
        <v>100</v>
      </c>
      <c r="K9" s="42" t="s">
        <v>219</v>
      </c>
      <c r="L9" s="42" t="s">
        <v>99</v>
      </c>
      <c r="M9" s="44">
        <v>13</v>
      </c>
      <c r="N9" s="44">
        <v>11</v>
      </c>
      <c r="O9" s="45">
        <f t="shared" si="0"/>
        <v>0.54166666666666663</v>
      </c>
      <c r="P9" s="45">
        <f t="shared" si="1"/>
        <v>0.45833333333333331</v>
      </c>
    </row>
    <row r="10" spans="1:16" ht="63" customHeight="1" x14ac:dyDescent="0.2">
      <c r="A10" s="11">
        <v>9</v>
      </c>
      <c r="B10" s="39" t="s">
        <v>332</v>
      </c>
      <c r="C10" s="41" t="s">
        <v>4</v>
      </c>
      <c r="D10" s="41" t="s">
        <v>8</v>
      </c>
      <c r="E10" s="41" t="s">
        <v>6</v>
      </c>
      <c r="F10" s="41" t="s">
        <v>17</v>
      </c>
      <c r="G10" s="41" t="s">
        <v>68</v>
      </c>
      <c r="H10" s="41" t="s">
        <v>210</v>
      </c>
      <c r="I10" s="42" t="s">
        <v>69</v>
      </c>
      <c r="J10" s="42" t="s">
        <v>101</v>
      </c>
      <c r="K10" s="42" t="s">
        <v>168</v>
      </c>
      <c r="L10" s="42" t="s">
        <v>169</v>
      </c>
      <c r="M10" s="44">
        <v>3</v>
      </c>
      <c r="N10" s="44">
        <v>21</v>
      </c>
      <c r="O10" s="45">
        <f t="shared" si="0"/>
        <v>0.125</v>
      </c>
      <c r="P10" s="45">
        <f t="shared" si="1"/>
        <v>0.875</v>
      </c>
    </row>
    <row r="11" spans="1:16" ht="47" customHeight="1" x14ac:dyDescent="0.2">
      <c r="A11" s="11">
        <v>10</v>
      </c>
      <c r="B11" s="39" t="s">
        <v>333</v>
      </c>
      <c r="C11" s="41" t="s">
        <v>4</v>
      </c>
      <c r="D11" s="41" t="s">
        <v>8</v>
      </c>
      <c r="E11" s="41" t="s">
        <v>7</v>
      </c>
      <c r="F11" s="41" t="s">
        <v>15</v>
      </c>
      <c r="G11" s="41" t="s">
        <v>70</v>
      </c>
      <c r="H11" s="41" t="s">
        <v>197</v>
      </c>
      <c r="I11" s="42" t="s">
        <v>47</v>
      </c>
      <c r="J11" s="42" t="s">
        <v>102</v>
      </c>
      <c r="K11" s="42" t="s">
        <v>170</v>
      </c>
      <c r="L11" s="42" t="s">
        <v>171</v>
      </c>
      <c r="M11" s="44">
        <v>21</v>
      </c>
      <c r="N11" s="44">
        <v>3</v>
      </c>
      <c r="O11" s="45">
        <f t="shared" si="0"/>
        <v>0.875</v>
      </c>
      <c r="P11" s="45">
        <f t="shared" si="1"/>
        <v>0.125</v>
      </c>
    </row>
    <row r="12" spans="1:16" ht="45" customHeight="1" x14ac:dyDescent="0.2">
      <c r="A12" s="11">
        <v>11</v>
      </c>
      <c r="B12" s="39" t="s">
        <v>334</v>
      </c>
      <c r="C12" s="41" t="s">
        <v>4</v>
      </c>
      <c r="D12" s="41" t="s">
        <v>8</v>
      </c>
      <c r="E12" s="41" t="s">
        <v>6</v>
      </c>
      <c r="F12" s="41" t="s">
        <v>15</v>
      </c>
      <c r="G12" s="41" t="s">
        <v>198</v>
      </c>
      <c r="H12" s="41" t="s">
        <v>211</v>
      </c>
      <c r="I12" s="42" t="s">
        <v>217</v>
      </c>
      <c r="J12" s="42" t="s">
        <v>172</v>
      </c>
      <c r="K12" s="42" t="s">
        <v>220</v>
      </c>
      <c r="L12" s="42" t="s">
        <v>104</v>
      </c>
      <c r="M12" s="44">
        <v>12</v>
      </c>
      <c r="N12" s="44">
        <v>12</v>
      </c>
      <c r="O12" s="45">
        <f t="shared" si="0"/>
        <v>0.5</v>
      </c>
      <c r="P12" s="45">
        <f t="shared" si="1"/>
        <v>0.5</v>
      </c>
    </row>
    <row r="13" spans="1:16" ht="64" customHeight="1" x14ac:dyDescent="0.2">
      <c r="A13" s="11">
        <v>12</v>
      </c>
      <c r="B13" s="39" t="s">
        <v>335</v>
      </c>
      <c r="C13" s="41" t="s">
        <v>4</v>
      </c>
      <c r="D13" s="41" t="s">
        <v>9</v>
      </c>
      <c r="E13" s="41" t="s">
        <v>7</v>
      </c>
      <c r="F13" s="41" t="s">
        <v>17</v>
      </c>
      <c r="G13" s="41" t="s">
        <v>199</v>
      </c>
      <c r="H13" s="41" t="s">
        <v>200</v>
      </c>
      <c r="I13" s="42" t="s">
        <v>66</v>
      </c>
      <c r="J13" s="42" t="s">
        <v>105</v>
      </c>
      <c r="K13" s="42" t="s">
        <v>65</v>
      </c>
      <c r="L13" s="42" t="s">
        <v>106</v>
      </c>
      <c r="M13" s="44">
        <v>23</v>
      </c>
      <c r="N13" s="44">
        <v>1</v>
      </c>
      <c r="O13" s="45">
        <f t="shared" si="0"/>
        <v>0.95833333333333337</v>
      </c>
      <c r="P13" s="45">
        <f t="shared" si="1"/>
        <v>4.1666666666666664E-2</v>
      </c>
    </row>
    <row r="14" spans="1:16" ht="68" customHeight="1" x14ac:dyDescent="0.2">
      <c r="A14" s="11">
        <v>13</v>
      </c>
      <c r="B14" s="39" t="s">
        <v>336</v>
      </c>
      <c r="C14" s="41" t="s">
        <v>10</v>
      </c>
      <c r="D14" s="41" t="s">
        <v>5</v>
      </c>
      <c r="E14" s="41" t="s">
        <v>6</v>
      </c>
      <c r="F14" s="41" t="s">
        <v>15</v>
      </c>
      <c r="G14" s="41" t="s">
        <v>146</v>
      </c>
      <c r="H14" s="41" t="s">
        <v>212</v>
      </c>
      <c r="I14" s="42" t="s">
        <v>74</v>
      </c>
      <c r="J14" s="42" t="s">
        <v>107</v>
      </c>
      <c r="K14" s="42" t="s">
        <v>75</v>
      </c>
      <c r="L14" s="42" t="s">
        <v>108</v>
      </c>
      <c r="M14" s="44">
        <v>13</v>
      </c>
      <c r="N14" s="44">
        <v>11</v>
      </c>
      <c r="O14" s="45">
        <f t="shared" si="0"/>
        <v>0.54166666666666663</v>
      </c>
      <c r="P14" s="45">
        <f t="shared" si="1"/>
        <v>0.45833333333333331</v>
      </c>
    </row>
    <row r="15" spans="1:16" ht="64" customHeight="1" x14ac:dyDescent="0.2">
      <c r="A15" s="11">
        <v>14</v>
      </c>
      <c r="B15" s="39" t="s">
        <v>337</v>
      </c>
      <c r="C15" s="41" t="s">
        <v>10</v>
      </c>
      <c r="D15" s="41" t="s">
        <v>5</v>
      </c>
      <c r="E15" s="41" t="s">
        <v>7</v>
      </c>
      <c r="F15" s="41" t="s">
        <v>15</v>
      </c>
      <c r="G15" s="41" t="s">
        <v>79</v>
      </c>
      <c r="H15" s="41" t="s">
        <v>201</v>
      </c>
      <c r="I15" s="42" t="s">
        <v>80</v>
      </c>
      <c r="J15" s="42" t="s">
        <v>109</v>
      </c>
      <c r="K15" s="42" t="s">
        <v>81</v>
      </c>
      <c r="L15" s="42" t="s">
        <v>110</v>
      </c>
      <c r="M15" s="44">
        <v>11</v>
      </c>
      <c r="N15" s="44">
        <v>13</v>
      </c>
      <c r="O15" s="45">
        <f t="shared" si="0"/>
        <v>0.45833333333333331</v>
      </c>
      <c r="P15" s="45">
        <f t="shared" si="1"/>
        <v>0.54166666666666663</v>
      </c>
    </row>
    <row r="16" spans="1:16" ht="69" customHeight="1" x14ac:dyDescent="0.2">
      <c r="A16" s="11">
        <v>15</v>
      </c>
      <c r="B16" s="39" t="s">
        <v>338</v>
      </c>
      <c r="C16" s="41" t="s">
        <v>10</v>
      </c>
      <c r="D16" s="41" t="s">
        <v>8</v>
      </c>
      <c r="E16" s="41" t="s">
        <v>7</v>
      </c>
      <c r="F16" s="41" t="s">
        <v>15</v>
      </c>
      <c r="G16" s="41" t="s">
        <v>202</v>
      </c>
      <c r="H16" s="41" t="s">
        <v>213</v>
      </c>
      <c r="I16" s="42" t="s">
        <v>82</v>
      </c>
      <c r="J16" s="42" t="s">
        <v>111</v>
      </c>
      <c r="K16" s="42" t="s">
        <v>83</v>
      </c>
      <c r="L16" s="42" t="s">
        <v>112</v>
      </c>
      <c r="M16" s="44">
        <v>22</v>
      </c>
      <c r="N16" s="44">
        <v>2</v>
      </c>
      <c r="O16" s="45">
        <f t="shared" si="0"/>
        <v>0.91666666666666663</v>
      </c>
      <c r="P16" s="45">
        <f t="shared" si="1"/>
        <v>8.3333333333333329E-2</v>
      </c>
    </row>
    <row r="17" spans="1:16" ht="47" customHeight="1" x14ac:dyDescent="0.2">
      <c r="A17" s="11">
        <v>16</v>
      </c>
      <c r="B17" s="39" t="s">
        <v>339</v>
      </c>
      <c r="C17" s="41" t="s">
        <v>10</v>
      </c>
      <c r="D17" s="41" t="s">
        <v>8</v>
      </c>
      <c r="E17" s="41" t="s">
        <v>7</v>
      </c>
      <c r="F17" s="41" t="s">
        <v>17</v>
      </c>
      <c r="G17" s="41" t="s">
        <v>76</v>
      </c>
      <c r="H17" s="41" t="s">
        <v>214</v>
      </c>
      <c r="I17" s="42" t="s">
        <v>77</v>
      </c>
      <c r="J17" s="42" t="s">
        <v>113</v>
      </c>
      <c r="K17" s="42" t="s">
        <v>78</v>
      </c>
      <c r="L17" s="42" t="s">
        <v>114</v>
      </c>
      <c r="M17" s="44">
        <v>0</v>
      </c>
      <c r="N17" s="44">
        <v>24</v>
      </c>
      <c r="O17" s="45">
        <f t="shared" si="0"/>
        <v>0</v>
      </c>
      <c r="P17" s="45">
        <f t="shared" si="1"/>
        <v>1</v>
      </c>
    </row>
    <row r="18" spans="1:16" ht="42" customHeight="1" x14ac:dyDescent="0.2">
      <c r="A18" s="11">
        <v>17</v>
      </c>
      <c r="B18" s="39" t="s">
        <v>340</v>
      </c>
      <c r="C18" s="41" t="s">
        <v>10</v>
      </c>
      <c r="D18" s="41" t="s">
        <v>9</v>
      </c>
      <c r="E18" s="41" t="s">
        <v>6</v>
      </c>
      <c r="F18" s="41" t="s">
        <v>15</v>
      </c>
      <c r="G18" s="41" t="s">
        <v>143</v>
      </c>
      <c r="H18" s="41" t="s">
        <v>203</v>
      </c>
      <c r="I18" s="42" t="s">
        <v>173</v>
      </c>
      <c r="J18" s="42" t="s">
        <v>174</v>
      </c>
      <c r="K18" s="42" t="s">
        <v>67</v>
      </c>
      <c r="L18" s="42" t="s">
        <v>115</v>
      </c>
      <c r="M18" s="44">
        <v>23</v>
      </c>
      <c r="N18" s="44">
        <v>1</v>
      </c>
      <c r="O18" s="45">
        <f t="shared" si="0"/>
        <v>0.95833333333333337</v>
      </c>
      <c r="P18" s="45">
        <f t="shared" si="1"/>
        <v>4.1666666666666664E-2</v>
      </c>
    </row>
    <row r="19" spans="1:16" ht="51" customHeight="1" x14ac:dyDescent="0.2">
      <c r="A19" s="11">
        <v>18</v>
      </c>
      <c r="B19" s="39" t="s">
        <v>341</v>
      </c>
      <c r="C19" s="41" t="s">
        <v>10</v>
      </c>
      <c r="D19" s="41" t="s">
        <v>9</v>
      </c>
      <c r="E19" s="41" t="s">
        <v>7</v>
      </c>
      <c r="F19" s="41" t="s">
        <v>17</v>
      </c>
      <c r="G19" s="41" t="s">
        <v>164</v>
      </c>
      <c r="H19" s="41" t="s">
        <v>204</v>
      </c>
      <c r="I19" s="42" t="s">
        <v>29</v>
      </c>
      <c r="J19" s="42" t="s">
        <v>116</v>
      </c>
      <c r="K19" s="42" t="s">
        <v>61</v>
      </c>
      <c r="L19" s="42" t="s">
        <v>117</v>
      </c>
      <c r="M19" s="44">
        <v>2</v>
      </c>
      <c r="N19" s="44">
        <v>22</v>
      </c>
      <c r="O19" s="45">
        <f t="shared" si="0"/>
        <v>8.3333333333333329E-2</v>
      </c>
      <c r="P19" s="45">
        <f t="shared" si="1"/>
        <v>0.91666666666666663</v>
      </c>
    </row>
    <row r="20" spans="1:16" ht="32" customHeight="1" x14ac:dyDescent="0.2">
      <c r="A20" s="11">
        <v>19</v>
      </c>
      <c r="B20" s="39" t="s">
        <v>342</v>
      </c>
      <c r="C20" s="40" t="s">
        <v>230</v>
      </c>
      <c r="D20" s="40"/>
      <c r="E20" s="40"/>
      <c r="F20" s="40"/>
      <c r="G20" s="41" t="s">
        <v>231</v>
      </c>
      <c r="H20" s="42" t="s">
        <v>232</v>
      </c>
      <c r="I20" s="42" t="s">
        <v>233</v>
      </c>
      <c r="J20" s="42" t="s">
        <v>529</v>
      </c>
      <c r="K20" s="42" t="s">
        <v>234</v>
      </c>
      <c r="L20" s="42" t="s">
        <v>547</v>
      </c>
      <c r="M20" s="44">
        <v>24</v>
      </c>
      <c r="N20" s="44">
        <v>0</v>
      </c>
      <c r="O20" s="45">
        <f t="shared" si="0"/>
        <v>1</v>
      </c>
      <c r="P20" s="45">
        <f t="shared" si="1"/>
        <v>0</v>
      </c>
    </row>
    <row r="21" spans="1:16" ht="75" customHeight="1" x14ac:dyDescent="0.2">
      <c r="A21" s="11">
        <v>20</v>
      </c>
      <c r="B21" s="39" t="s">
        <v>343</v>
      </c>
      <c r="C21" s="40" t="s">
        <v>230</v>
      </c>
      <c r="D21" s="40"/>
      <c r="E21" s="40"/>
      <c r="F21" s="40"/>
      <c r="G21" s="41" t="s">
        <v>235</v>
      </c>
      <c r="H21" s="42" t="s">
        <v>236</v>
      </c>
      <c r="I21" s="42" t="s">
        <v>237</v>
      </c>
      <c r="J21" s="42" t="s">
        <v>530</v>
      </c>
      <c r="K21" s="42" t="s">
        <v>238</v>
      </c>
      <c r="L21" s="42" t="s">
        <v>546</v>
      </c>
      <c r="M21" s="44">
        <v>24</v>
      </c>
      <c r="N21" s="44">
        <v>0</v>
      </c>
      <c r="O21" s="45">
        <f t="shared" si="0"/>
        <v>1</v>
      </c>
      <c r="P21" s="45">
        <f t="shared" si="1"/>
        <v>0</v>
      </c>
    </row>
    <row r="22" spans="1:16" ht="44" customHeight="1" x14ac:dyDescent="0.2">
      <c r="A22" s="11">
        <v>21</v>
      </c>
      <c r="B22" s="39" t="s">
        <v>344</v>
      </c>
      <c r="C22" s="40" t="s">
        <v>230</v>
      </c>
      <c r="D22" s="40"/>
      <c r="E22" s="40"/>
      <c r="F22" s="40"/>
      <c r="G22" s="41" t="s">
        <v>239</v>
      </c>
      <c r="H22" s="42" t="s">
        <v>240</v>
      </c>
      <c r="I22" s="42" t="s">
        <v>241</v>
      </c>
      <c r="J22" s="42" t="s">
        <v>531</v>
      </c>
      <c r="K22" s="42" t="s">
        <v>242</v>
      </c>
      <c r="L22" s="42" t="s">
        <v>548</v>
      </c>
      <c r="M22" s="44">
        <v>20</v>
      </c>
      <c r="N22" s="44">
        <v>4</v>
      </c>
      <c r="O22" s="45">
        <f t="shared" si="0"/>
        <v>0.83333333333333337</v>
      </c>
      <c r="P22" s="45">
        <f t="shared" si="1"/>
        <v>0.16666666666666666</v>
      </c>
    </row>
    <row r="23" spans="1:16" ht="53" customHeight="1" x14ac:dyDescent="0.2">
      <c r="A23" s="11">
        <v>22</v>
      </c>
      <c r="B23" s="39" t="s">
        <v>345</v>
      </c>
      <c r="C23" s="40" t="s">
        <v>230</v>
      </c>
      <c r="D23" s="40"/>
      <c r="E23" s="40"/>
      <c r="F23" s="40"/>
      <c r="G23" s="41" t="s">
        <v>243</v>
      </c>
      <c r="H23" s="42" t="s">
        <v>244</v>
      </c>
      <c r="I23" s="42" t="s">
        <v>245</v>
      </c>
      <c r="J23" s="42" t="s">
        <v>532</v>
      </c>
      <c r="K23" s="42" t="s">
        <v>246</v>
      </c>
      <c r="L23" s="42" t="s">
        <v>532</v>
      </c>
      <c r="M23" s="44">
        <v>18</v>
      </c>
      <c r="N23" s="44">
        <v>6</v>
      </c>
      <c r="O23" s="45">
        <f t="shared" si="0"/>
        <v>0.75</v>
      </c>
      <c r="P23" s="45">
        <f t="shared" si="1"/>
        <v>0.25</v>
      </c>
    </row>
    <row r="24" spans="1:16" ht="37" customHeight="1" x14ac:dyDescent="0.2">
      <c r="A24" s="11">
        <v>23</v>
      </c>
      <c r="B24" s="39" t="s">
        <v>346</v>
      </c>
      <c r="C24" s="40" t="s">
        <v>230</v>
      </c>
      <c r="D24" s="40"/>
      <c r="E24" s="40"/>
      <c r="F24" s="40"/>
      <c r="G24" s="41" t="s">
        <v>247</v>
      </c>
      <c r="H24" s="42" t="s">
        <v>248</v>
      </c>
      <c r="I24" s="42" t="s">
        <v>250</v>
      </c>
      <c r="J24" s="42" t="s">
        <v>533</v>
      </c>
      <c r="K24" s="42" t="s">
        <v>249</v>
      </c>
      <c r="L24" s="42" t="s">
        <v>549</v>
      </c>
      <c r="M24" s="44">
        <v>7</v>
      </c>
      <c r="N24" s="44">
        <v>17</v>
      </c>
      <c r="O24" s="45">
        <f t="shared" si="0"/>
        <v>0.29166666666666669</v>
      </c>
      <c r="P24" s="45">
        <f t="shared" si="1"/>
        <v>0.70833333333333337</v>
      </c>
    </row>
    <row r="25" spans="1:16" ht="37" customHeight="1" x14ac:dyDescent="0.2">
      <c r="A25" s="11">
        <v>24</v>
      </c>
      <c r="B25" s="39" t="s">
        <v>347</v>
      </c>
      <c r="C25" s="40" t="s">
        <v>230</v>
      </c>
      <c r="D25" s="40"/>
      <c r="E25" s="40"/>
      <c r="F25" s="40"/>
      <c r="G25" s="41" t="s">
        <v>251</v>
      </c>
      <c r="H25" s="42" t="s">
        <v>252</v>
      </c>
      <c r="I25" s="42" t="s">
        <v>253</v>
      </c>
      <c r="J25" s="42" t="s">
        <v>534</v>
      </c>
      <c r="K25" s="42" t="s">
        <v>254</v>
      </c>
      <c r="L25" s="42" t="s">
        <v>550</v>
      </c>
      <c r="M25" s="44">
        <v>4</v>
      </c>
      <c r="N25" s="44">
        <v>20</v>
      </c>
      <c r="O25" s="45">
        <f t="shared" si="0"/>
        <v>0.16666666666666666</v>
      </c>
      <c r="P25" s="45">
        <f t="shared" si="1"/>
        <v>0.83333333333333337</v>
      </c>
    </row>
    <row r="26" spans="1:16" ht="33" customHeight="1" x14ac:dyDescent="0.2">
      <c r="A26" s="11">
        <v>25</v>
      </c>
      <c r="B26" s="39" t="s">
        <v>348</v>
      </c>
      <c r="C26" s="40" t="s">
        <v>230</v>
      </c>
      <c r="D26" s="40"/>
      <c r="E26" s="40"/>
      <c r="F26" s="40"/>
      <c r="G26" s="41" t="s">
        <v>255</v>
      </c>
      <c r="H26" s="42" t="s">
        <v>256</v>
      </c>
      <c r="I26" s="42" t="s">
        <v>257</v>
      </c>
      <c r="J26" s="42" t="s">
        <v>535</v>
      </c>
      <c r="K26" s="42" t="s">
        <v>258</v>
      </c>
      <c r="L26" s="42" t="s">
        <v>551</v>
      </c>
      <c r="M26" s="44">
        <v>24</v>
      </c>
      <c r="N26" s="44">
        <v>0</v>
      </c>
      <c r="O26" s="45">
        <f t="shared" si="0"/>
        <v>1</v>
      </c>
      <c r="P26" s="45">
        <f t="shared" si="1"/>
        <v>0</v>
      </c>
    </row>
    <row r="27" spans="1:16" ht="55" customHeight="1" x14ac:dyDescent="0.2">
      <c r="A27" s="11">
        <v>26</v>
      </c>
      <c r="B27" s="39" t="s">
        <v>349</v>
      </c>
      <c r="C27" s="40" t="s">
        <v>230</v>
      </c>
      <c r="D27" s="40"/>
      <c r="E27" s="40"/>
      <c r="F27" s="40"/>
      <c r="G27" s="41" t="s">
        <v>259</v>
      </c>
      <c r="H27" s="42" t="s">
        <v>312</v>
      </c>
      <c r="I27" s="42" t="s">
        <v>261</v>
      </c>
      <c r="J27" s="42" t="s">
        <v>536</v>
      </c>
      <c r="K27" s="42" t="s">
        <v>260</v>
      </c>
      <c r="L27" s="42" t="s">
        <v>552</v>
      </c>
      <c r="M27" s="44">
        <v>23</v>
      </c>
      <c r="N27" s="44">
        <v>1</v>
      </c>
      <c r="O27" s="45">
        <f t="shared" si="0"/>
        <v>0.95833333333333337</v>
      </c>
      <c r="P27" s="45">
        <f t="shared" si="1"/>
        <v>4.1666666666666664E-2</v>
      </c>
    </row>
    <row r="28" spans="1:16" ht="73" customHeight="1" x14ac:dyDescent="0.2">
      <c r="A28" s="11">
        <v>27</v>
      </c>
      <c r="B28" s="39" t="s">
        <v>350</v>
      </c>
      <c r="C28" s="40" t="s">
        <v>230</v>
      </c>
      <c r="D28" s="40"/>
      <c r="E28" s="40"/>
      <c r="F28" s="40"/>
      <c r="G28" s="41" t="s">
        <v>262</v>
      </c>
      <c r="H28" s="42" t="s">
        <v>396</v>
      </c>
      <c r="I28" s="42" t="s">
        <v>263</v>
      </c>
      <c r="J28" s="42" t="s">
        <v>537</v>
      </c>
      <c r="K28" s="42" t="s">
        <v>264</v>
      </c>
      <c r="L28" s="42" t="s">
        <v>553</v>
      </c>
      <c r="M28" s="44">
        <v>6</v>
      </c>
      <c r="N28" s="44">
        <v>18</v>
      </c>
      <c r="O28" s="45">
        <f t="shared" si="0"/>
        <v>0.25</v>
      </c>
      <c r="P28" s="45">
        <f t="shared" si="1"/>
        <v>0.75</v>
      </c>
    </row>
    <row r="29" spans="1:16" ht="30" customHeight="1" x14ac:dyDescent="0.2">
      <c r="A29" s="11">
        <v>28</v>
      </c>
      <c r="B29" s="39" t="s">
        <v>351</v>
      </c>
      <c r="C29" s="40" t="s">
        <v>230</v>
      </c>
      <c r="D29" s="40"/>
      <c r="E29" s="40"/>
      <c r="F29" s="40"/>
      <c r="G29" s="41" t="s">
        <v>265</v>
      </c>
      <c r="H29" s="42" t="s">
        <v>266</v>
      </c>
      <c r="I29" s="42" t="s">
        <v>267</v>
      </c>
      <c r="J29" s="42" t="s">
        <v>538</v>
      </c>
      <c r="K29" s="42" t="s">
        <v>268</v>
      </c>
      <c r="L29" s="42" t="s">
        <v>554</v>
      </c>
      <c r="M29" s="44">
        <v>0</v>
      </c>
      <c r="N29" s="44">
        <v>24</v>
      </c>
      <c r="O29" s="45">
        <f t="shared" si="0"/>
        <v>0</v>
      </c>
      <c r="P29" s="45">
        <f t="shared" si="1"/>
        <v>1</v>
      </c>
    </row>
    <row r="30" spans="1:16" ht="32" customHeight="1" x14ac:dyDescent="0.2">
      <c r="A30" s="11">
        <v>29</v>
      </c>
      <c r="B30" s="39" t="s">
        <v>352</v>
      </c>
      <c r="C30" s="40" t="s">
        <v>230</v>
      </c>
      <c r="D30" s="40"/>
      <c r="E30" s="40"/>
      <c r="F30" s="40"/>
      <c r="G30" s="41" t="s">
        <v>269</v>
      </c>
      <c r="H30" s="42" t="s">
        <v>270</v>
      </c>
      <c r="I30" s="42" t="s">
        <v>271</v>
      </c>
      <c r="J30" s="42" t="s">
        <v>539</v>
      </c>
      <c r="K30" s="42" t="s">
        <v>272</v>
      </c>
      <c r="L30" s="42" t="s">
        <v>555</v>
      </c>
      <c r="M30" s="44">
        <v>24</v>
      </c>
      <c r="N30" s="44">
        <v>0</v>
      </c>
      <c r="O30" s="45">
        <f t="shared" si="0"/>
        <v>1</v>
      </c>
      <c r="P30" s="45">
        <f t="shared" si="1"/>
        <v>0</v>
      </c>
    </row>
    <row r="31" spans="1:16" ht="33" customHeight="1" x14ac:dyDescent="0.2">
      <c r="A31" s="11">
        <v>30</v>
      </c>
      <c r="B31" s="39" t="s">
        <v>353</v>
      </c>
      <c r="C31" s="40" t="s">
        <v>230</v>
      </c>
      <c r="D31" s="40"/>
      <c r="E31" s="40"/>
      <c r="F31" s="40"/>
      <c r="G31" s="41" t="s">
        <v>273</v>
      </c>
      <c r="H31" s="42" t="s">
        <v>274</v>
      </c>
      <c r="I31" s="42" t="s">
        <v>276</v>
      </c>
      <c r="J31" s="42" t="s">
        <v>540</v>
      </c>
      <c r="K31" s="42" t="s">
        <v>275</v>
      </c>
      <c r="L31" s="42" t="s">
        <v>557</v>
      </c>
      <c r="M31" s="44">
        <v>12</v>
      </c>
      <c r="N31" s="44">
        <v>12</v>
      </c>
      <c r="O31" s="45">
        <f t="shared" si="0"/>
        <v>0.5</v>
      </c>
      <c r="P31" s="45">
        <f t="shared" si="1"/>
        <v>0.5</v>
      </c>
    </row>
    <row r="32" spans="1:16" ht="33" customHeight="1" x14ac:dyDescent="0.2">
      <c r="A32" s="11">
        <v>31</v>
      </c>
      <c r="B32" s="39" t="s">
        <v>354</v>
      </c>
      <c r="C32" s="40" t="s">
        <v>230</v>
      </c>
      <c r="D32" s="40"/>
      <c r="E32" s="40"/>
      <c r="F32" s="40"/>
      <c r="G32" s="41" t="s">
        <v>277</v>
      </c>
      <c r="H32" s="42" t="s">
        <v>278</v>
      </c>
      <c r="I32" s="42" t="s">
        <v>279</v>
      </c>
      <c r="J32" s="42" t="s">
        <v>541</v>
      </c>
      <c r="K32" s="42" t="s">
        <v>280</v>
      </c>
      <c r="L32" s="42" t="s">
        <v>558</v>
      </c>
      <c r="M32" s="44">
        <v>24</v>
      </c>
      <c r="N32" s="44">
        <v>0</v>
      </c>
      <c r="O32" s="45">
        <f t="shared" si="0"/>
        <v>1</v>
      </c>
      <c r="P32" s="45">
        <f t="shared" si="1"/>
        <v>0</v>
      </c>
    </row>
    <row r="33" spans="1:16" ht="34" x14ac:dyDescent="0.2">
      <c r="A33" s="11">
        <v>32</v>
      </c>
      <c r="B33" s="39" t="s">
        <v>355</v>
      </c>
      <c r="C33" s="40" t="s">
        <v>230</v>
      </c>
      <c r="D33" s="40"/>
      <c r="E33" s="40"/>
      <c r="F33" s="40"/>
      <c r="G33" s="41" t="s">
        <v>486</v>
      </c>
      <c r="H33" s="42" t="s">
        <v>281</v>
      </c>
      <c r="I33" s="42" t="s">
        <v>282</v>
      </c>
      <c r="J33" s="42" t="s">
        <v>542</v>
      </c>
      <c r="K33" s="42" t="s">
        <v>283</v>
      </c>
      <c r="L33" s="42" t="s">
        <v>559</v>
      </c>
      <c r="M33" s="44">
        <v>23</v>
      </c>
      <c r="N33" s="44">
        <v>1</v>
      </c>
      <c r="O33" s="45">
        <f t="shared" si="0"/>
        <v>0.95833333333333337</v>
      </c>
      <c r="P33" s="45">
        <f t="shared" si="1"/>
        <v>4.1666666666666664E-2</v>
      </c>
    </row>
    <row r="34" spans="1:16" ht="49" customHeight="1" x14ac:dyDescent="0.2">
      <c r="A34" s="11">
        <v>33</v>
      </c>
      <c r="B34" s="39" t="s">
        <v>356</v>
      </c>
      <c r="C34" s="40" t="s">
        <v>230</v>
      </c>
      <c r="D34" s="40"/>
      <c r="E34" s="40"/>
      <c r="F34" s="40"/>
      <c r="G34" s="41" t="s">
        <v>284</v>
      </c>
      <c r="H34" s="42" t="s">
        <v>288</v>
      </c>
      <c r="I34" s="42" t="s">
        <v>60</v>
      </c>
      <c r="J34" s="42" t="s">
        <v>89</v>
      </c>
      <c r="K34" s="42" t="s">
        <v>290</v>
      </c>
      <c r="L34" s="42" t="s">
        <v>560</v>
      </c>
      <c r="M34" s="44">
        <v>23</v>
      </c>
      <c r="N34" s="44">
        <v>1</v>
      </c>
      <c r="O34" s="45">
        <f t="shared" si="0"/>
        <v>0.95833333333333337</v>
      </c>
      <c r="P34" s="45">
        <f t="shared" si="1"/>
        <v>4.1666666666666664E-2</v>
      </c>
    </row>
    <row r="35" spans="1:16" ht="40" customHeight="1" x14ac:dyDescent="0.2">
      <c r="A35" s="11">
        <v>34</v>
      </c>
      <c r="B35" s="39" t="s">
        <v>357</v>
      </c>
      <c r="C35" s="40" t="s">
        <v>230</v>
      </c>
      <c r="D35" s="40"/>
      <c r="E35" s="40"/>
      <c r="F35" s="40"/>
      <c r="G35" s="41" t="s">
        <v>285</v>
      </c>
      <c r="H35" s="42" t="s">
        <v>291</v>
      </c>
      <c r="I35" s="42" t="s">
        <v>292</v>
      </c>
      <c r="J35" s="42" t="s">
        <v>543</v>
      </c>
      <c r="K35" s="43" t="s">
        <v>293</v>
      </c>
      <c r="L35" s="42" t="s">
        <v>561</v>
      </c>
      <c r="M35" s="44">
        <v>18</v>
      </c>
      <c r="N35" s="44">
        <v>6</v>
      </c>
      <c r="O35" s="45">
        <f t="shared" si="0"/>
        <v>0.75</v>
      </c>
      <c r="P35" s="45">
        <f t="shared" si="1"/>
        <v>0.25</v>
      </c>
    </row>
    <row r="36" spans="1:16" ht="32" customHeight="1" x14ac:dyDescent="0.2">
      <c r="A36" s="11">
        <v>35</v>
      </c>
      <c r="B36" s="39" t="s">
        <v>358</v>
      </c>
      <c r="C36" s="40" t="s">
        <v>230</v>
      </c>
      <c r="D36" s="40"/>
      <c r="E36" s="40"/>
      <c r="F36" s="40"/>
      <c r="G36" s="41" t="s">
        <v>286</v>
      </c>
      <c r="H36" s="42" t="s">
        <v>296</v>
      </c>
      <c r="I36" s="43" t="s">
        <v>294</v>
      </c>
      <c r="J36" s="42" t="s">
        <v>544</v>
      </c>
      <c r="K36" s="42" t="s">
        <v>295</v>
      </c>
      <c r="L36" s="42" t="s">
        <v>562</v>
      </c>
      <c r="M36" s="44">
        <v>24</v>
      </c>
      <c r="N36" s="44">
        <v>0</v>
      </c>
      <c r="O36" s="45">
        <f t="shared" si="0"/>
        <v>1</v>
      </c>
      <c r="P36" s="45">
        <f t="shared" si="1"/>
        <v>0</v>
      </c>
    </row>
    <row r="37" spans="1:16" ht="30" customHeight="1" x14ac:dyDescent="0.2">
      <c r="A37" s="11">
        <v>36</v>
      </c>
      <c r="B37" s="39" t="s">
        <v>359</v>
      </c>
      <c r="C37" s="40" t="s">
        <v>230</v>
      </c>
      <c r="D37" s="40"/>
      <c r="E37" s="40"/>
      <c r="F37" s="40"/>
      <c r="G37" s="41" t="s">
        <v>287</v>
      </c>
      <c r="H37" s="42" t="s">
        <v>297</v>
      </c>
      <c r="I37" s="48" t="s">
        <v>404</v>
      </c>
      <c r="J37" s="42" t="s">
        <v>545</v>
      </c>
      <c r="K37" s="48" t="s">
        <v>403</v>
      </c>
      <c r="L37" s="42" t="s">
        <v>545</v>
      </c>
      <c r="M37" s="44">
        <v>22</v>
      </c>
      <c r="N37" s="44">
        <v>2</v>
      </c>
      <c r="O37" s="45">
        <f t="shared" si="0"/>
        <v>0.91666666666666663</v>
      </c>
      <c r="P37" s="45">
        <f t="shared" si="1"/>
        <v>8.3333333333333329E-2</v>
      </c>
    </row>
    <row r="39" spans="1:16" x14ac:dyDescent="0.2">
      <c r="B39" s="87" t="s">
        <v>556</v>
      </c>
    </row>
  </sheetData>
  <autoFilter ref="B1:P37" xr:uid="{E51FE861-A52A-0846-8554-612F0652B182}"/>
  <mergeCells count="18">
    <mergeCell ref="C36:F36"/>
    <mergeCell ref="C37:F37"/>
    <mergeCell ref="C31:F31"/>
    <mergeCell ref="C32:F32"/>
    <mergeCell ref="C33:F33"/>
    <mergeCell ref="C34:F34"/>
    <mergeCell ref="C35:F35"/>
    <mergeCell ref="C28:F28"/>
    <mergeCell ref="C29:F29"/>
    <mergeCell ref="C30:F30"/>
    <mergeCell ref="C27:F27"/>
    <mergeCell ref="C26:F26"/>
    <mergeCell ref="C25:F25"/>
    <mergeCell ref="C22:F22"/>
    <mergeCell ref="C23:F23"/>
    <mergeCell ref="C24:F24"/>
    <mergeCell ref="C20:F20"/>
    <mergeCell ref="C21:F21"/>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03B51-EA11-CA46-B4A2-C3ACCEF776E8}">
  <dimension ref="A1:Q89"/>
  <sheetViews>
    <sheetView topLeftCell="H32" zoomScale="101" workbookViewId="0">
      <selection activeCell="M16" sqref="M16"/>
    </sheetView>
  </sheetViews>
  <sheetFormatPr baseColWidth="10" defaultRowHeight="16" x14ac:dyDescent="0.2"/>
  <cols>
    <col min="1" max="1" width="10.83203125" style="7"/>
    <col min="2" max="2" width="17.1640625" style="9" customWidth="1"/>
    <col min="3" max="6" width="10.83203125" style="7"/>
    <col min="7" max="7" width="21.5" style="7" customWidth="1"/>
    <col min="8" max="8" width="92.5" style="7" customWidth="1"/>
    <col min="9" max="9" width="78.33203125" style="7" customWidth="1"/>
    <col min="10" max="10" width="50.6640625" style="7" customWidth="1"/>
    <col min="11" max="11" width="54.5" style="7" customWidth="1"/>
    <col min="12" max="12" width="59" style="7" customWidth="1"/>
    <col min="13" max="13" width="50.6640625" style="7" customWidth="1"/>
    <col min="14" max="14" width="18.5" style="2" customWidth="1"/>
    <col min="15" max="15" width="16.83203125" style="2" customWidth="1"/>
    <col min="16" max="16" width="14.83203125" style="13" customWidth="1"/>
    <col min="17" max="17" width="12.83203125" style="13" customWidth="1"/>
    <col min="18" max="16384" width="10.83203125" style="7"/>
  </cols>
  <sheetData>
    <row r="1" spans="1:17" ht="17" x14ac:dyDescent="0.2">
      <c r="B1" s="6" t="s">
        <v>323</v>
      </c>
      <c r="C1" s="49" t="s">
        <v>148</v>
      </c>
      <c r="D1" s="49"/>
      <c r="E1" s="49" t="s">
        <v>149</v>
      </c>
      <c r="F1" s="49"/>
      <c r="G1" s="6" t="s">
        <v>2</v>
      </c>
      <c r="H1" s="6" t="s">
        <v>12</v>
      </c>
      <c r="I1" s="6" t="s">
        <v>180</v>
      </c>
      <c r="J1" s="6" t="s">
        <v>54</v>
      </c>
      <c r="K1" s="6" t="s">
        <v>84</v>
      </c>
      <c r="L1" s="6" t="s">
        <v>55</v>
      </c>
      <c r="M1" s="6" t="s">
        <v>84</v>
      </c>
      <c r="N1" s="4" t="s">
        <v>401</v>
      </c>
      <c r="O1" s="4" t="s">
        <v>402</v>
      </c>
      <c r="P1" s="14" t="s">
        <v>405</v>
      </c>
      <c r="Q1" s="14" t="s">
        <v>406</v>
      </c>
    </row>
    <row r="2" spans="1:17" ht="32" customHeight="1" x14ac:dyDescent="0.2">
      <c r="A2" s="11">
        <v>1</v>
      </c>
      <c r="B2" s="10" t="s">
        <v>360</v>
      </c>
      <c r="C2" s="29" t="s">
        <v>5</v>
      </c>
      <c r="D2" s="29"/>
      <c r="E2" s="29" t="s">
        <v>17</v>
      </c>
      <c r="F2" s="29"/>
      <c r="G2" s="1" t="s">
        <v>6</v>
      </c>
      <c r="H2" s="1" t="s">
        <v>151</v>
      </c>
      <c r="I2" s="1" t="s">
        <v>181</v>
      </c>
      <c r="J2" s="5" t="s">
        <v>56</v>
      </c>
      <c r="K2" s="42" t="s">
        <v>85</v>
      </c>
      <c r="L2" s="5" t="s">
        <v>57</v>
      </c>
      <c r="M2" s="42" t="s">
        <v>86</v>
      </c>
      <c r="N2" s="11">
        <v>20</v>
      </c>
      <c r="O2" s="11">
        <v>3</v>
      </c>
      <c r="P2" s="12">
        <f>(N2/SUM($N$2:$O$2))</f>
        <v>0.86956521739130432</v>
      </c>
      <c r="Q2" s="12">
        <f>(O2/SUM($N$2:$O$2))</f>
        <v>0.13043478260869565</v>
      </c>
    </row>
    <row r="3" spans="1:17" ht="46" customHeight="1" x14ac:dyDescent="0.2">
      <c r="A3" s="11">
        <v>2</v>
      </c>
      <c r="B3" s="10" t="s">
        <v>361</v>
      </c>
      <c r="C3" s="29" t="s">
        <v>5</v>
      </c>
      <c r="D3" s="29"/>
      <c r="E3" s="29" t="s">
        <v>15</v>
      </c>
      <c r="F3" s="29"/>
      <c r="G3" s="1" t="s">
        <v>7</v>
      </c>
      <c r="H3" s="1" t="s">
        <v>152</v>
      </c>
      <c r="I3" s="1" t="s">
        <v>221</v>
      </c>
      <c r="J3" s="5" t="s">
        <v>399</v>
      </c>
      <c r="K3" s="42" t="s">
        <v>88</v>
      </c>
      <c r="L3" s="5" t="s">
        <v>400</v>
      </c>
      <c r="M3" s="42" t="s">
        <v>87</v>
      </c>
      <c r="N3" s="11">
        <v>3</v>
      </c>
      <c r="O3" s="11">
        <v>20</v>
      </c>
      <c r="P3" s="12">
        <f t="shared" ref="P3:P37" si="0">(N3/SUM($N$2:$O$2))</f>
        <v>0.13043478260869565</v>
      </c>
      <c r="Q3" s="12">
        <f t="shared" ref="Q3:Q37" si="1">(O3/SUM($N$2:$O$2))</f>
        <v>0.86956521739130432</v>
      </c>
    </row>
    <row r="4" spans="1:17" ht="31" customHeight="1" x14ac:dyDescent="0.2">
      <c r="A4" s="11">
        <v>3</v>
      </c>
      <c r="B4" s="10" t="s">
        <v>362</v>
      </c>
      <c r="C4" s="29" t="s">
        <v>8</v>
      </c>
      <c r="D4" s="29"/>
      <c r="E4" s="29" t="s">
        <v>17</v>
      </c>
      <c r="F4" s="29"/>
      <c r="G4" s="1" t="s">
        <v>6</v>
      </c>
      <c r="H4" s="1" t="s">
        <v>153</v>
      </c>
      <c r="I4" s="1" t="s">
        <v>182</v>
      </c>
      <c r="J4" s="5" t="s">
        <v>165</v>
      </c>
      <c r="K4" s="42" t="s">
        <v>166</v>
      </c>
      <c r="L4" s="5" t="s">
        <v>60</v>
      </c>
      <c r="M4" s="42" t="s">
        <v>89</v>
      </c>
      <c r="N4" s="11">
        <v>19</v>
      </c>
      <c r="O4" s="11">
        <v>4</v>
      </c>
      <c r="P4" s="12">
        <f t="shared" si="0"/>
        <v>0.82608695652173914</v>
      </c>
      <c r="Q4" s="12">
        <f t="shared" si="1"/>
        <v>0.17391304347826086</v>
      </c>
    </row>
    <row r="5" spans="1:17" ht="78" customHeight="1" x14ac:dyDescent="0.2">
      <c r="A5" s="11">
        <v>4</v>
      </c>
      <c r="B5" s="10" t="s">
        <v>363</v>
      </c>
      <c r="C5" s="29" t="s">
        <v>5</v>
      </c>
      <c r="D5" s="29"/>
      <c r="E5" s="29" t="s">
        <v>15</v>
      </c>
      <c r="F5" s="29"/>
      <c r="G5" s="1" t="s">
        <v>7</v>
      </c>
      <c r="H5" s="1" t="s">
        <v>154</v>
      </c>
      <c r="I5" s="1" t="s">
        <v>183</v>
      </c>
      <c r="J5" s="5" t="s">
        <v>72</v>
      </c>
      <c r="K5" s="42" t="s">
        <v>90</v>
      </c>
      <c r="L5" s="5" t="s">
        <v>73</v>
      </c>
      <c r="M5" s="42" t="s">
        <v>91</v>
      </c>
      <c r="N5" s="11">
        <v>4</v>
      </c>
      <c r="O5" s="11">
        <v>19</v>
      </c>
      <c r="P5" s="12">
        <f t="shared" si="0"/>
        <v>0.17391304347826086</v>
      </c>
      <c r="Q5" s="12">
        <f t="shared" si="1"/>
        <v>0.82608695652173914</v>
      </c>
    </row>
    <row r="6" spans="1:17" ht="79" customHeight="1" x14ac:dyDescent="0.2">
      <c r="A6" s="11">
        <v>5</v>
      </c>
      <c r="B6" s="10" t="s">
        <v>364</v>
      </c>
      <c r="C6" s="29" t="s">
        <v>5</v>
      </c>
      <c r="D6" s="29"/>
      <c r="E6" s="29" t="s">
        <v>15</v>
      </c>
      <c r="F6" s="29"/>
      <c r="G6" s="1" t="s">
        <v>6</v>
      </c>
      <c r="H6" s="1" t="s">
        <v>155</v>
      </c>
      <c r="I6" s="1" t="s">
        <v>222</v>
      </c>
      <c r="J6" s="5" t="s">
        <v>92</v>
      </c>
      <c r="K6" s="42" t="s">
        <v>94</v>
      </c>
      <c r="L6" s="5" t="s">
        <v>93</v>
      </c>
      <c r="M6" s="42" t="s">
        <v>95</v>
      </c>
      <c r="N6" s="11">
        <v>7</v>
      </c>
      <c r="O6" s="11">
        <v>16</v>
      </c>
      <c r="P6" s="12">
        <f t="shared" si="0"/>
        <v>0.30434782608695654</v>
      </c>
      <c r="Q6" s="12">
        <f t="shared" si="1"/>
        <v>0.69565217391304346</v>
      </c>
    </row>
    <row r="7" spans="1:17" ht="54" customHeight="1" x14ac:dyDescent="0.2">
      <c r="A7" s="11">
        <v>6</v>
      </c>
      <c r="B7" s="10" t="s">
        <v>365</v>
      </c>
      <c r="C7" s="29" t="s">
        <v>5</v>
      </c>
      <c r="D7" s="29"/>
      <c r="E7" s="29" t="s">
        <v>17</v>
      </c>
      <c r="F7" s="29"/>
      <c r="G7" s="1" t="s">
        <v>7</v>
      </c>
      <c r="H7" s="1" t="s">
        <v>177</v>
      </c>
      <c r="I7" s="1" t="s">
        <v>184</v>
      </c>
      <c r="J7" s="5" t="s">
        <v>228</v>
      </c>
      <c r="K7" s="42" t="s">
        <v>167</v>
      </c>
      <c r="L7" s="5" t="s">
        <v>229</v>
      </c>
      <c r="M7" s="42" t="s">
        <v>96</v>
      </c>
      <c r="N7" s="11">
        <v>7</v>
      </c>
      <c r="O7" s="11">
        <v>16</v>
      </c>
      <c r="P7" s="12">
        <f t="shared" si="0"/>
        <v>0.30434782608695654</v>
      </c>
      <c r="Q7" s="12">
        <f t="shared" si="1"/>
        <v>0.69565217391304346</v>
      </c>
    </row>
    <row r="8" spans="1:17" ht="61" customHeight="1" x14ac:dyDescent="0.2">
      <c r="A8" s="11">
        <v>7</v>
      </c>
      <c r="B8" s="10" t="s">
        <v>366</v>
      </c>
      <c r="C8" s="29" t="s">
        <v>8</v>
      </c>
      <c r="D8" s="29"/>
      <c r="E8" s="29" t="s">
        <v>17</v>
      </c>
      <c r="F8" s="29"/>
      <c r="G8" s="1" t="s">
        <v>6</v>
      </c>
      <c r="H8" s="1" t="s">
        <v>156</v>
      </c>
      <c r="I8" s="1" t="s">
        <v>223</v>
      </c>
      <c r="J8" s="5" t="s">
        <v>63</v>
      </c>
      <c r="K8" s="42" t="s">
        <v>97</v>
      </c>
      <c r="L8" s="5" t="s">
        <v>64</v>
      </c>
      <c r="M8" s="42" t="s">
        <v>98</v>
      </c>
      <c r="N8" s="11">
        <v>23</v>
      </c>
      <c r="O8" s="11">
        <v>0</v>
      </c>
      <c r="P8" s="12">
        <f t="shared" si="0"/>
        <v>1</v>
      </c>
      <c r="Q8" s="12">
        <f t="shared" si="1"/>
        <v>0</v>
      </c>
    </row>
    <row r="9" spans="1:17" ht="65" customHeight="1" x14ac:dyDescent="0.2">
      <c r="A9" s="11">
        <v>8</v>
      </c>
      <c r="B9" s="10" t="s">
        <v>367</v>
      </c>
      <c r="C9" s="29" t="s">
        <v>5</v>
      </c>
      <c r="D9" s="29"/>
      <c r="E9" s="29" t="s">
        <v>17</v>
      </c>
      <c r="F9" s="29"/>
      <c r="G9" s="1" t="s">
        <v>7</v>
      </c>
      <c r="H9" s="1" t="s">
        <v>176</v>
      </c>
      <c r="I9" s="1" t="s">
        <v>224</v>
      </c>
      <c r="J9" s="5" t="s">
        <v>216</v>
      </c>
      <c r="K9" s="42" t="s">
        <v>100</v>
      </c>
      <c r="L9" s="5" t="s">
        <v>219</v>
      </c>
      <c r="M9" s="42" t="s">
        <v>99</v>
      </c>
      <c r="N9" s="11">
        <v>14</v>
      </c>
      <c r="O9" s="11">
        <v>9</v>
      </c>
      <c r="P9" s="12">
        <f t="shared" si="0"/>
        <v>0.60869565217391308</v>
      </c>
      <c r="Q9" s="12">
        <f t="shared" si="1"/>
        <v>0.39130434782608697</v>
      </c>
    </row>
    <row r="10" spans="1:17" ht="63" customHeight="1" x14ac:dyDescent="0.2">
      <c r="A10" s="11">
        <v>9</v>
      </c>
      <c r="B10" s="10" t="s">
        <v>368</v>
      </c>
      <c r="C10" s="29" t="s">
        <v>8</v>
      </c>
      <c r="D10" s="29"/>
      <c r="E10" s="29" t="s">
        <v>17</v>
      </c>
      <c r="F10" s="29"/>
      <c r="G10" s="1" t="s">
        <v>6</v>
      </c>
      <c r="H10" s="1" t="s">
        <v>157</v>
      </c>
      <c r="I10" s="1" t="s">
        <v>225</v>
      </c>
      <c r="J10" s="5" t="s">
        <v>69</v>
      </c>
      <c r="K10" s="42" t="s">
        <v>101</v>
      </c>
      <c r="L10" s="5" t="s">
        <v>168</v>
      </c>
      <c r="M10" s="42" t="s">
        <v>169</v>
      </c>
      <c r="N10" s="11">
        <v>0</v>
      </c>
      <c r="O10" s="11">
        <v>23</v>
      </c>
      <c r="P10" s="12">
        <f t="shared" si="0"/>
        <v>0</v>
      </c>
      <c r="Q10" s="12">
        <f t="shared" si="1"/>
        <v>1</v>
      </c>
    </row>
    <row r="11" spans="1:17" ht="47" customHeight="1" x14ac:dyDescent="0.2">
      <c r="A11" s="11">
        <v>10</v>
      </c>
      <c r="B11" s="10" t="s">
        <v>369</v>
      </c>
      <c r="C11" s="29" t="s">
        <v>8</v>
      </c>
      <c r="D11" s="29"/>
      <c r="E11" s="29" t="s">
        <v>15</v>
      </c>
      <c r="F11" s="29"/>
      <c r="G11" s="1" t="s">
        <v>7</v>
      </c>
      <c r="H11" s="1" t="s">
        <v>158</v>
      </c>
      <c r="I11" s="1" t="s">
        <v>185</v>
      </c>
      <c r="J11" s="5" t="s">
        <v>47</v>
      </c>
      <c r="K11" s="42" t="s">
        <v>102</v>
      </c>
      <c r="L11" s="5" t="s">
        <v>170</v>
      </c>
      <c r="M11" s="42" t="s">
        <v>171</v>
      </c>
      <c r="N11" s="11">
        <v>21</v>
      </c>
      <c r="O11" s="11">
        <v>2</v>
      </c>
      <c r="P11" s="12">
        <f t="shared" si="0"/>
        <v>0.91304347826086951</v>
      </c>
      <c r="Q11" s="12">
        <f t="shared" si="1"/>
        <v>8.6956521739130432E-2</v>
      </c>
    </row>
    <row r="12" spans="1:17" ht="45" customHeight="1" x14ac:dyDescent="0.2">
      <c r="A12" s="11">
        <v>11</v>
      </c>
      <c r="B12" s="10" t="s">
        <v>370</v>
      </c>
      <c r="C12" s="29" t="s">
        <v>8</v>
      </c>
      <c r="D12" s="29"/>
      <c r="E12" s="29" t="s">
        <v>15</v>
      </c>
      <c r="F12" s="29"/>
      <c r="G12" s="1" t="s">
        <v>6</v>
      </c>
      <c r="H12" s="1" t="s">
        <v>178</v>
      </c>
      <c r="I12" s="1" t="s">
        <v>226</v>
      </c>
      <c r="J12" s="5" t="s">
        <v>217</v>
      </c>
      <c r="K12" s="42" t="s">
        <v>172</v>
      </c>
      <c r="L12" s="5" t="s">
        <v>220</v>
      </c>
      <c r="M12" s="42" t="s">
        <v>104</v>
      </c>
      <c r="N12" s="11">
        <v>9</v>
      </c>
      <c r="O12" s="11">
        <v>14</v>
      </c>
      <c r="P12" s="12">
        <f t="shared" si="0"/>
        <v>0.39130434782608697</v>
      </c>
      <c r="Q12" s="12">
        <f t="shared" si="1"/>
        <v>0.60869565217391308</v>
      </c>
    </row>
    <row r="13" spans="1:17" ht="32" customHeight="1" x14ac:dyDescent="0.2">
      <c r="A13" s="11">
        <v>12</v>
      </c>
      <c r="B13" s="10" t="s">
        <v>371</v>
      </c>
      <c r="C13" s="29" t="s">
        <v>8</v>
      </c>
      <c r="D13" s="29"/>
      <c r="E13" s="29" t="s">
        <v>17</v>
      </c>
      <c r="F13" s="29"/>
      <c r="G13" s="1" t="s">
        <v>7</v>
      </c>
      <c r="H13" s="1" t="s">
        <v>159</v>
      </c>
      <c r="I13" s="1" t="s">
        <v>186</v>
      </c>
      <c r="J13" s="5" t="s">
        <v>66</v>
      </c>
      <c r="K13" s="42" t="s">
        <v>105</v>
      </c>
      <c r="L13" s="5" t="s">
        <v>65</v>
      </c>
      <c r="M13" s="42" t="s">
        <v>106</v>
      </c>
      <c r="N13" s="11">
        <v>21</v>
      </c>
      <c r="O13" s="11">
        <v>2</v>
      </c>
      <c r="P13" s="12">
        <f t="shared" si="0"/>
        <v>0.91304347826086951</v>
      </c>
      <c r="Q13" s="12">
        <f t="shared" si="1"/>
        <v>8.6956521739130432E-2</v>
      </c>
    </row>
    <row r="14" spans="1:17" ht="68" customHeight="1" x14ac:dyDescent="0.2">
      <c r="A14" s="11">
        <v>13</v>
      </c>
      <c r="B14" s="10" t="s">
        <v>372</v>
      </c>
      <c r="C14" s="29" t="s">
        <v>150</v>
      </c>
      <c r="D14" s="29"/>
      <c r="E14" s="29" t="s">
        <v>15</v>
      </c>
      <c r="F14" s="29"/>
      <c r="G14" s="1" t="s">
        <v>6</v>
      </c>
      <c r="H14" s="1" t="s">
        <v>160</v>
      </c>
      <c r="I14" s="1" t="s">
        <v>227</v>
      </c>
      <c r="J14" s="5" t="s">
        <v>74</v>
      </c>
      <c r="K14" s="42" t="s">
        <v>107</v>
      </c>
      <c r="L14" s="5" t="s">
        <v>75</v>
      </c>
      <c r="M14" s="42" t="s">
        <v>108</v>
      </c>
      <c r="N14" s="11">
        <v>18</v>
      </c>
      <c r="O14" s="11">
        <v>5</v>
      </c>
      <c r="P14" s="12">
        <f t="shared" si="0"/>
        <v>0.78260869565217395</v>
      </c>
      <c r="Q14" s="12">
        <f t="shared" si="1"/>
        <v>0.21739130434782608</v>
      </c>
    </row>
    <row r="15" spans="1:17" ht="50" customHeight="1" x14ac:dyDescent="0.2">
      <c r="A15" s="11">
        <v>14</v>
      </c>
      <c r="B15" s="10" t="s">
        <v>373</v>
      </c>
      <c r="C15" s="29" t="s">
        <v>5</v>
      </c>
      <c r="D15" s="29"/>
      <c r="E15" s="29" t="s">
        <v>15</v>
      </c>
      <c r="F15" s="29"/>
      <c r="G15" s="1" t="s">
        <v>7</v>
      </c>
      <c r="H15" s="1" t="s">
        <v>179</v>
      </c>
      <c r="I15" s="1" t="s">
        <v>187</v>
      </c>
      <c r="J15" s="5" t="s">
        <v>408</v>
      </c>
      <c r="K15" s="42" t="s">
        <v>563</v>
      </c>
      <c r="L15" s="5" t="s">
        <v>407</v>
      </c>
      <c r="M15" s="42" t="s">
        <v>564</v>
      </c>
      <c r="N15" s="11">
        <v>5</v>
      </c>
      <c r="O15" s="11">
        <v>18</v>
      </c>
      <c r="P15" s="12">
        <f t="shared" si="0"/>
        <v>0.21739130434782608</v>
      </c>
      <c r="Q15" s="12">
        <f t="shared" si="1"/>
        <v>0.78260869565217395</v>
      </c>
    </row>
    <row r="16" spans="1:17" ht="71" customHeight="1" x14ac:dyDescent="0.2">
      <c r="A16" s="11">
        <v>15</v>
      </c>
      <c r="B16" s="10" t="s">
        <v>374</v>
      </c>
      <c r="C16" s="29" t="s">
        <v>150</v>
      </c>
      <c r="D16" s="29"/>
      <c r="E16" s="29" t="s">
        <v>15</v>
      </c>
      <c r="F16" s="29"/>
      <c r="G16" s="1" t="s">
        <v>6</v>
      </c>
      <c r="H16" s="1" t="s">
        <v>161</v>
      </c>
      <c r="I16" s="1" t="s">
        <v>188</v>
      </c>
      <c r="J16" s="5" t="s">
        <v>82</v>
      </c>
      <c r="K16" s="42" t="s">
        <v>111</v>
      </c>
      <c r="L16" s="5" t="s">
        <v>83</v>
      </c>
      <c r="M16" s="42" t="s">
        <v>112</v>
      </c>
      <c r="N16" s="11">
        <v>17</v>
      </c>
      <c r="O16" s="11">
        <v>6</v>
      </c>
      <c r="P16" s="12">
        <f t="shared" si="0"/>
        <v>0.73913043478260865</v>
      </c>
      <c r="Q16" s="12">
        <f t="shared" si="1"/>
        <v>0.2608695652173913</v>
      </c>
    </row>
    <row r="17" spans="1:17" ht="47" customHeight="1" x14ac:dyDescent="0.2">
      <c r="A17" s="11">
        <v>16</v>
      </c>
      <c r="B17" s="10" t="s">
        <v>375</v>
      </c>
      <c r="C17" s="29" t="s">
        <v>150</v>
      </c>
      <c r="D17" s="29"/>
      <c r="E17" s="29" t="s">
        <v>17</v>
      </c>
      <c r="F17" s="29"/>
      <c r="G17" s="1" t="s">
        <v>7</v>
      </c>
      <c r="H17" s="1" t="s">
        <v>162</v>
      </c>
      <c r="I17" s="1" t="s">
        <v>189</v>
      </c>
      <c r="J17" s="5" t="s">
        <v>77</v>
      </c>
      <c r="K17" s="42" t="s">
        <v>113</v>
      </c>
      <c r="L17" s="5" t="s">
        <v>78</v>
      </c>
      <c r="M17" s="42" t="s">
        <v>114</v>
      </c>
      <c r="N17" s="11">
        <v>7</v>
      </c>
      <c r="O17" s="11">
        <v>16</v>
      </c>
      <c r="P17" s="12">
        <f t="shared" si="0"/>
        <v>0.30434782608695654</v>
      </c>
      <c r="Q17" s="12">
        <f t="shared" si="1"/>
        <v>0.69565217391304346</v>
      </c>
    </row>
    <row r="18" spans="1:17" ht="63" customHeight="1" x14ac:dyDescent="0.2">
      <c r="A18" s="11">
        <v>17</v>
      </c>
      <c r="B18" s="10" t="s">
        <v>376</v>
      </c>
      <c r="C18" s="29" t="s">
        <v>150</v>
      </c>
      <c r="D18" s="29"/>
      <c r="E18" s="29" t="s">
        <v>15</v>
      </c>
      <c r="F18" s="29"/>
      <c r="G18" s="1" t="s">
        <v>6</v>
      </c>
      <c r="H18" s="1" t="s">
        <v>175</v>
      </c>
      <c r="I18" s="1" t="s">
        <v>190</v>
      </c>
      <c r="J18" s="5" t="s">
        <v>173</v>
      </c>
      <c r="K18" s="42" t="s">
        <v>174</v>
      </c>
      <c r="L18" s="5" t="s">
        <v>67</v>
      </c>
      <c r="M18" s="42" t="s">
        <v>115</v>
      </c>
      <c r="N18" s="11">
        <v>19</v>
      </c>
      <c r="O18" s="11">
        <v>4</v>
      </c>
      <c r="P18" s="12">
        <f t="shared" si="0"/>
        <v>0.82608695652173914</v>
      </c>
      <c r="Q18" s="12">
        <f t="shared" si="1"/>
        <v>0.17391304347826086</v>
      </c>
    </row>
    <row r="19" spans="1:17" ht="89" customHeight="1" x14ac:dyDescent="0.2">
      <c r="A19" s="11">
        <v>18</v>
      </c>
      <c r="B19" s="10" t="s">
        <v>377</v>
      </c>
      <c r="C19" s="29" t="s">
        <v>150</v>
      </c>
      <c r="D19" s="29"/>
      <c r="E19" s="29" t="s">
        <v>17</v>
      </c>
      <c r="F19" s="29"/>
      <c r="G19" s="1" t="s">
        <v>7</v>
      </c>
      <c r="H19" s="1" t="s">
        <v>163</v>
      </c>
      <c r="I19" s="1" t="s">
        <v>191</v>
      </c>
      <c r="J19" s="5" t="s">
        <v>29</v>
      </c>
      <c r="K19" s="42" t="s">
        <v>116</v>
      </c>
      <c r="L19" s="5" t="s">
        <v>61</v>
      </c>
      <c r="M19" s="42" t="s">
        <v>117</v>
      </c>
      <c r="N19" s="11">
        <v>3</v>
      </c>
      <c r="O19" s="11">
        <v>20</v>
      </c>
      <c r="P19" s="12">
        <f t="shared" si="0"/>
        <v>0.13043478260869565</v>
      </c>
      <c r="Q19" s="12">
        <f t="shared" si="1"/>
        <v>0.86956521739130432</v>
      </c>
    </row>
    <row r="20" spans="1:17" ht="119" customHeight="1" x14ac:dyDescent="0.2">
      <c r="A20" s="11">
        <v>19</v>
      </c>
      <c r="B20" s="10" t="s">
        <v>378</v>
      </c>
      <c r="C20" s="29" t="s">
        <v>230</v>
      </c>
      <c r="D20" s="29"/>
      <c r="E20" s="29"/>
      <c r="F20" s="29"/>
      <c r="G20" s="29"/>
      <c r="H20" s="1" t="s">
        <v>488</v>
      </c>
      <c r="I20" s="5" t="s">
        <v>298</v>
      </c>
      <c r="J20" s="5" t="s">
        <v>233</v>
      </c>
      <c r="K20" s="42" t="s">
        <v>529</v>
      </c>
      <c r="L20" s="5" t="s">
        <v>234</v>
      </c>
      <c r="M20" s="42" t="s">
        <v>547</v>
      </c>
      <c r="N20" s="11">
        <v>21</v>
      </c>
      <c r="O20" s="11">
        <v>2</v>
      </c>
      <c r="P20" s="12">
        <f t="shared" si="0"/>
        <v>0.91304347826086951</v>
      </c>
      <c r="Q20" s="12">
        <f t="shared" si="1"/>
        <v>8.6956521739130432E-2</v>
      </c>
    </row>
    <row r="21" spans="1:17" ht="102" customHeight="1" x14ac:dyDescent="0.2">
      <c r="A21" s="11">
        <v>20</v>
      </c>
      <c r="B21" s="10" t="s">
        <v>379</v>
      </c>
      <c r="C21" s="29" t="s">
        <v>230</v>
      </c>
      <c r="D21" s="29"/>
      <c r="E21" s="29"/>
      <c r="F21" s="29"/>
      <c r="G21" s="29"/>
      <c r="H21" s="1" t="s">
        <v>487</v>
      </c>
      <c r="I21" s="5" t="s">
        <v>299</v>
      </c>
      <c r="J21" s="5" t="s">
        <v>237</v>
      </c>
      <c r="K21" s="42" t="s">
        <v>530</v>
      </c>
      <c r="L21" s="5" t="s">
        <v>238</v>
      </c>
      <c r="M21" s="42" t="s">
        <v>546</v>
      </c>
      <c r="N21" s="11">
        <v>23</v>
      </c>
      <c r="O21" s="11">
        <v>0</v>
      </c>
      <c r="P21" s="12">
        <f t="shared" si="0"/>
        <v>1</v>
      </c>
      <c r="Q21" s="12">
        <f t="shared" si="1"/>
        <v>0</v>
      </c>
    </row>
    <row r="22" spans="1:17" ht="68" customHeight="1" x14ac:dyDescent="0.2">
      <c r="A22" s="11">
        <v>21</v>
      </c>
      <c r="B22" s="10" t="s">
        <v>380</v>
      </c>
      <c r="C22" s="29" t="s">
        <v>230</v>
      </c>
      <c r="D22" s="29"/>
      <c r="E22" s="29"/>
      <c r="F22" s="29"/>
      <c r="G22" s="29"/>
      <c r="H22" s="1" t="s">
        <v>489</v>
      </c>
      <c r="I22" s="5" t="s">
        <v>300</v>
      </c>
      <c r="J22" s="5" t="s">
        <v>241</v>
      </c>
      <c r="K22" s="42" t="s">
        <v>531</v>
      </c>
      <c r="L22" s="5" t="s">
        <v>242</v>
      </c>
      <c r="M22" s="42" t="s">
        <v>548</v>
      </c>
      <c r="N22" s="11">
        <v>11</v>
      </c>
      <c r="O22" s="11">
        <v>12</v>
      </c>
      <c r="P22" s="12">
        <f t="shared" si="0"/>
        <v>0.47826086956521741</v>
      </c>
      <c r="Q22" s="12">
        <f t="shared" si="1"/>
        <v>0.52173913043478259</v>
      </c>
    </row>
    <row r="23" spans="1:17" ht="51" customHeight="1" x14ac:dyDescent="0.2">
      <c r="A23" s="11">
        <v>22</v>
      </c>
      <c r="B23" s="10" t="s">
        <v>381</v>
      </c>
      <c r="C23" s="29" t="s">
        <v>230</v>
      </c>
      <c r="D23" s="29"/>
      <c r="E23" s="29"/>
      <c r="F23" s="29"/>
      <c r="G23" s="29"/>
      <c r="H23" s="1" t="s">
        <v>490</v>
      </c>
      <c r="I23" s="5" t="s">
        <v>301</v>
      </c>
      <c r="J23" s="5" t="s">
        <v>322</v>
      </c>
      <c r="K23" s="42" t="s">
        <v>532</v>
      </c>
      <c r="L23" s="5" t="s">
        <v>302</v>
      </c>
      <c r="M23" s="42" t="s">
        <v>532</v>
      </c>
      <c r="N23" s="11">
        <v>14</v>
      </c>
      <c r="O23" s="11">
        <v>9</v>
      </c>
      <c r="P23" s="12">
        <f t="shared" si="0"/>
        <v>0.60869565217391308</v>
      </c>
      <c r="Q23" s="12">
        <f t="shared" si="1"/>
        <v>0.39130434782608697</v>
      </c>
    </row>
    <row r="24" spans="1:17" ht="51" customHeight="1" x14ac:dyDescent="0.2">
      <c r="A24" s="11">
        <v>23</v>
      </c>
      <c r="B24" s="10" t="s">
        <v>382</v>
      </c>
      <c r="C24" s="29" t="s">
        <v>230</v>
      </c>
      <c r="D24" s="29"/>
      <c r="E24" s="29"/>
      <c r="F24" s="29"/>
      <c r="G24" s="29"/>
      <c r="H24" s="1" t="s">
        <v>491</v>
      </c>
      <c r="I24" s="5" t="s">
        <v>303</v>
      </c>
      <c r="J24" s="5" t="s">
        <v>304</v>
      </c>
      <c r="K24" s="42" t="s">
        <v>533</v>
      </c>
      <c r="L24" s="5" t="s">
        <v>305</v>
      </c>
      <c r="M24" s="42" t="s">
        <v>549</v>
      </c>
      <c r="N24" s="11">
        <v>9</v>
      </c>
      <c r="O24" s="11">
        <v>14</v>
      </c>
      <c r="P24" s="12">
        <f t="shared" si="0"/>
        <v>0.39130434782608697</v>
      </c>
      <c r="Q24" s="12">
        <f t="shared" si="1"/>
        <v>0.60869565217391308</v>
      </c>
    </row>
    <row r="25" spans="1:17" ht="51" customHeight="1" x14ac:dyDescent="0.2">
      <c r="A25" s="11">
        <v>24</v>
      </c>
      <c r="B25" s="10" t="s">
        <v>383</v>
      </c>
      <c r="C25" s="29" t="s">
        <v>230</v>
      </c>
      <c r="D25" s="29"/>
      <c r="E25" s="29"/>
      <c r="F25" s="29"/>
      <c r="G25" s="29"/>
      <c r="H25" s="1" t="s">
        <v>492</v>
      </c>
      <c r="I25" s="5" t="s">
        <v>306</v>
      </c>
      <c r="J25" s="5" t="s">
        <v>307</v>
      </c>
      <c r="K25" s="42" t="s">
        <v>534</v>
      </c>
      <c r="L25" s="5" t="s">
        <v>308</v>
      </c>
      <c r="M25" s="42" t="s">
        <v>550</v>
      </c>
      <c r="N25" s="11">
        <v>6</v>
      </c>
      <c r="O25" s="11">
        <v>17</v>
      </c>
      <c r="P25" s="12">
        <f t="shared" si="0"/>
        <v>0.2608695652173913</v>
      </c>
      <c r="Q25" s="12">
        <f t="shared" si="1"/>
        <v>0.73913043478260865</v>
      </c>
    </row>
    <row r="26" spans="1:17" ht="102" customHeight="1" x14ac:dyDescent="0.2">
      <c r="A26" s="11">
        <v>25</v>
      </c>
      <c r="B26" s="10" t="s">
        <v>384</v>
      </c>
      <c r="C26" s="29" t="s">
        <v>230</v>
      </c>
      <c r="D26" s="29"/>
      <c r="E26" s="29"/>
      <c r="F26" s="29"/>
      <c r="G26" s="29"/>
      <c r="H26" s="1" t="s">
        <v>493</v>
      </c>
      <c r="I26" s="5" t="s">
        <v>309</v>
      </c>
      <c r="J26" s="5" t="s">
        <v>257</v>
      </c>
      <c r="K26" s="42" t="s">
        <v>535</v>
      </c>
      <c r="L26" s="5" t="s">
        <v>258</v>
      </c>
      <c r="M26" s="42" t="s">
        <v>551</v>
      </c>
      <c r="N26" s="11">
        <v>23</v>
      </c>
      <c r="O26" s="11">
        <v>0</v>
      </c>
      <c r="P26" s="12">
        <f t="shared" si="0"/>
        <v>1</v>
      </c>
      <c r="Q26" s="12">
        <f t="shared" si="1"/>
        <v>0</v>
      </c>
    </row>
    <row r="27" spans="1:17" ht="34" customHeight="1" x14ac:dyDescent="0.2">
      <c r="A27" s="11">
        <v>26</v>
      </c>
      <c r="B27" s="10" t="s">
        <v>385</v>
      </c>
      <c r="C27" s="29" t="s">
        <v>230</v>
      </c>
      <c r="D27" s="29"/>
      <c r="E27" s="29"/>
      <c r="F27" s="29"/>
      <c r="G27" s="29"/>
      <c r="H27" s="1" t="s">
        <v>494</v>
      </c>
      <c r="I27" s="5" t="s">
        <v>313</v>
      </c>
      <c r="J27" s="5" t="s">
        <v>311</v>
      </c>
      <c r="K27" s="42" t="s">
        <v>536</v>
      </c>
      <c r="L27" s="5" t="s">
        <v>310</v>
      </c>
      <c r="M27" s="42" t="s">
        <v>552</v>
      </c>
      <c r="N27" s="11">
        <v>21</v>
      </c>
      <c r="O27" s="11">
        <v>2</v>
      </c>
      <c r="P27" s="12">
        <f t="shared" si="0"/>
        <v>0.91304347826086951</v>
      </c>
      <c r="Q27" s="12">
        <f t="shared" si="1"/>
        <v>8.6956521739130432E-2</v>
      </c>
    </row>
    <row r="28" spans="1:17" ht="51" customHeight="1" x14ac:dyDescent="0.2">
      <c r="A28" s="11">
        <v>27</v>
      </c>
      <c r="B28" s="10" t="s">
        <v>386</v>
      </c>
      <c r="C28" s="29" t="s">
        <v>230</v>
      </c>
      <c r="D28" s="29"/>
      <c r="E28" s="29"/>
      <c r="F28" s="29"/>
      <c r="G28" s="29"/>
      <c r="H28" s="1" t="s">
        <v>495</v>
      </c>
      <c r="I28" s="5" t="s">
        <v>314</v>
      </c>
      <c r="J28" s="5" t="s">
        <v>263</v>
      </c>
      <c r="K28" s="42" t="s">
        <v>537</v>
      </c>
      <c r="L28" s="5" t="s">
        <v>264</v>
      </c>
      <c r="M28" s="42" t="s">
        <v>553</v>
      </c>
      <c r="N28" s="11">
        <v>6</v>
      </c>
      <c r="O28" s="11">
        <v>17</v>
      </c>
      <c r="P28" s="12">
        <f t="shared" si="0"/>
        <v>0.2608695652173913</v>
      </c>
      <c r="Q28" s="12">
        <f t="shared" si="1"/>
        <v>0.73913043478260865</v>
      </c>
    </row>
    <row r="29" spans="1:17" ht="34" customHeight="1" x14ac:dyDescent="0.2">
      <c r="A29" s="11">
        <v>28</v>
      </c>
      <c r="B29" s="10" t="s">
        <v>387</v>
      </c>
      <c r="C29" s="29" t="s">
        <v>230</v>
      </c>
      <c r="D29" s="29"/>
      <c r="E29" s="29"/>
      <c r="F29" s="29"/>
      <c r="G29" s="29"/>
      <c r="H29" s="1" t="s">
        <v>496</v>
      </c>
      <c r="I29" s="5" t="s">
        <v>397</v>
      </c>
      <c r="J29" s="5" t="s">
        <v>267</v>
      </c>
      <c r="K29" s="42" t="s">
        <v>538</v>
      </c>
      <c r="L29" s="5" t="s">
        <v>268</v>
      </c>
      <c r="M29" s="42" t="s">
        <v>554</v>
      </c>
      <c r="N29" s="11">
        <v>0</v>
      </c>
      <c r="O29" s="11">
        <v>23</v>
      </c>
      <c r="P29" s="12">
        <f t="shared" si="0"/>
        <v>0</v>
      </c>
      <c r="Q29" s="12">
        <f t="shared" si="1"/>
        <v>1</v>
      </c>
    </row>
    <row r="30" spans="1:17" ht="51" customHeight="1" x14ac:dyDescent="0.2">
      <c r="A30" s="11">
        <v>29</v>
      </c>
      <c r="B30" s="10" t="s">
        <v>388</v>
      </c>
      <c r="C30" s="29" t="s">
        <v>230</v>
      </c>
      <c r="D30" s="29"/>
      <c r="E30" s="29"/>
      <c r="F30" s="29"/>
      <c r="G30" s="29"/>
      <c r="H30" s="1" t="s">
        <v>497</v>
      </c>
      <c r="I30" s="5" t="s">
        <v>315</v>
      </c>
      <c r="J30" s="5" t="s">
        <v>271</v>
      </c>
      <c r="K30" s="42" t="s">
        <v>539</v>
      </c>
      <c r="L30" s="5" t="s">
        <v>272</v>
      </c>
      <c r="M30" s="42" t="s">
        <v>555</v>
      </c>
      <c r="N30" s="11">
        <v>22</v>
      </c>
      <c r="O30" s="11">
        <v>1</v>
      </c>
      <c r="P30" s="12">
        <f t="shared" si="0"/>
        <v>0.95652173913043481</v>
      </c>
      <c r="Q30" s="12">
        <f t="shared" si="1"/>
        <v>4.3478260869565216E-2</v>
      </c>
    </row>
    <row r="31" spans="1:17" ht="51" customHeight="1" x14ac:dyDescent="0.2">
      <c r="A31" s="11">
        <v>30</v>
      </c>
      <c r="B31" s="10" t="s">
        <v>389</v>
      </c>
      <c r="C31" s="29" t="s">
        <v>230</v>
      </c>
      <c r="D31" s="29"/>
      <c r="E31" s="29"/>
      <c r="F31" s="29"/>
      <c r="G31" s="29"/>
      <c r="H31" s="1" t="s">
        <v>498</v>
      </c>
      <c r="I31" s="5" t="s">
        <v>316</v>
      </c>
      <c r="J31" s="5" t="s">
        <v>276</v>
      </c>
      <c r="K31" s="42" t="s">
        <v>540</v>
      </c>
      <c r="L31" s="5" t="s">
        <v>275</v>
      </c>
      <c r="M31" s="42" t="s">
        <v>557</v>
      </c>
      <c r="N31" s="11">
        <v>13</v>
      </c>
      <c r="O31" s="11">
        <v>10</v>
      </c>
      <c r="P31" s="12">
        <f t="shared" si="0"/>
        <v>0.56521739130434778</v>
      </c>
      <c r="Q31" s="12">
        <f t="shared" si="1"/>
        <v>0.43478260869565216</v>
      </c>
    </row>
    <row r="32" spans="1:17" ht="51" customHeight="1" x14ac:dyDescent="0.2">
      <c r="A32" s="11">
        <v>31</v>
      </c>
      <c r="B32" s="10" t="s">
        <v>390</v>
      </c>
      <c r="C32" s="29" t="s">
        <v>230</v>
      </c>
      <c r="D32" s="29"/>
      <c r="E32" s="29"/>
      <c r="F32" s="29"/>
      <c r="G32" s="29"/>
      <c r="H32" s="1" t="s">
        <v>499</v>
      </c>
      <c r="I32" s="5" t="s">
        <v>398</v>
      </c>
      <c r="J32" s="5" t="s">
        <v>279</v>
      </c>
      <c r="K32" s="42" t="s">
        <v>541</v>
      </c>
      <c r="L32" s="5" t="s">
        <v>280</v>
      </c>
      <c r="M32" s="42" t="s">
        <v>558</v>
      </c>
      <c r="N32" s="11">
        <v>23</v>
      </c>
      <c r="O32" s="11">
        <v>0</v>
      </c>
      <c r="P32" s="12">
        <f t="shared" si="0"/>
        <v>1</v>
      </c>
      <c r="Q32" s="12">
        <f t="shared" si="1"/>
        <v>0</v>
      </c>
    </row>
    <row r="33" spans="1:17" ht="51" customHeight="1" x14ac:dyDescent="0.2">
      <c r="A33" s="11">
        <v>32</v>
      </c>
      <c r="B33" s="10" t="s">
        <v>391</v>
      </c>
      <c r="C33" s="29" t="s">
        <v>230</v>
      </c>
      <c r="D33" s="29"/>
      <c r="E33" s="29"/>
      <c r="F33" s="29"/>
      <c r="G33" s="29"/>
      <c r="H33" s="1" t="s">
        <v>500</v>
      </c>
      <c r="I33" s="5" t="s">
        <v>317</v>
      </c>
      <c r="J33" s="5" t="s">
        <v>282</v>
      </c>
      <c r="K33" s="42" t="s">
        <v>542</v>
      </c>
      <c r="L33" s="5" t="s">
        <v>283</v>
      </c>
      <c r="M33" s="42" t="s">
        <v>559</v>
      </c>
      <c r="N33" s="11">
        <v>3</v>
      </c>
      <c r="O33" s="11">
        <v>20</v>
      </c>
      <c r="P33" s="12">
        <f t="shared" si="0"/>
        <v>0.13043478260869565</v>
      </c>
      <c r="Q33" s="12">
        <f t="shared" si="1"/>
        <v>0.86956521739130432</v>
      </c>
    </row>
    <row r="34" spans="1:17" ht="68" customHeight="1" x14ac:dyDescent="0.2">
      <c r="A34" s="11">
        <v>33</v>
      </c>
      <c r="B34" s="10" t="s">
        <v>392</v>
      </c>
      <c r="C34" s="29" t="s">
        <v>230</v>
      </c>
      <c r="D34" s="29"/>
      <c r="E34" s="29"/>
      <c r="F34" s="29"/>
      <c r="G34" s="29"/>
      <c r="H34" s="1" t="s">
        <v>501</v>
      </c>
      <c r="I34" s="5" t="s">
        <v>318</v>
      </c>
      <c r="J34" s="5" t="s">
        <v>289</v>
      </c>
      <c r="K34" s="42" t="s">
        <v>89</v>
      </c>
      <c r="L34" s="5" t="s">
        <v>290</v>
      </c>
      <c r="M34" s="42" t="s">
        <v>560</v>
      </c>
      <c r="N34" s="11">
        <v>20</v>
      </c>
      <c r="O34" s="11">
        <v>3</v>
      </c>
      <c r="P34" s="12">
        <f t="shared" si="0"/>
        <v>0.86956521739130432</v>
      </c>
      <c r="Q34" s="12">
        <f t="shared" si="1"/>
        <v>0.13043478260869565</v>
      </c>
    </row>
    <row r="35" spans="1:17" ht="51" customHeight="1" x14ac:dyDescent="0.2">
      <c r="A35" s="11">
        <v>34</v>
      </c>
      <c r="B35" s="10" t="s">
        <v>393</v>
      </c>
      <c r="C35" s="29" t="s">
        <v>230</v>
      </c>
      <c r="D35" s="29"/>
      <c r="E35" s="29"/>
      <c r="F35" s="29"/>
      <c r="G35" s="29"/>
      <c r="H35" s="1" t="s">
        <v>502</v>
      </c>
      <c r="I35" s="5" t="s">
        <v>319</v>
      </c>
      <c r="J35" s="5" t="s">
        <v>292</v>
      </c>
      <c r="K35" s="42" t="s">
        <v>543</v>
      </c>
      <c r="L35" s="3" t="s">
        <v>293</v>
      </c>
      <c r="M35" s="42" t="s">
        <v>561</v>
      </c>
      <c r="N35" s="11">
        <v>20</v>
      </c>
      <c r="O35" s="11">
        <v>3</v>
      </c>
      <c r="P35" s="12">
        <f t="shared" si="0"/>
        <v>0.86956521739130432</v>
      </c>
      <c r="Q35" s="12">
        <f t="shared" si="1"/>
        <v>0.13043478260869565</v>
      </c>
    </row>
    <row r="36" spans="1:17" ht="51" customHeight="1" x14ac:dyDescent="0.2">
      <c r="A36" s="11">
        <v>35</v>
      </c>
      <c r="B36" s="10" t="s">
        <v>394</v>
      </c>
      <c r="C36" s="29" t="s">
        <v>230</v>
      </c>
      <c r="D36" s="29"/>
      <c r="E36" s="29"/>
      <c r="F36" s="29"/>
      <c r="G36" s="29"/>
      <c r="H36" s="1" t="s">
        <v>503</v>
      </c>
      <c r="I36" s="5" t="s">
        <v>320</v>
      </c>
      <c r="J36" s="3" t="s">
        <v>294</v>
      </c>
      <c r="K36" s="42" t="s">
        <v>544</v>
      </c>
      <c r="L36" s="5" t="s">
        <v>295</v>
      </c>
      <c r="M36" s="42" t="s">
        <v>562</v>
      </c>
      <c r="N36" s="11">
        <v>23</v>
      </c>
      <c r="O36" s="11">
        <v>0</v>
      </c>
      <c r="P36" s="12">
        <f t="shared" si="0"/>
        <v>1</v>
      </c>
      <c r="Q36" s="12">
        <f t="shared" si="1"/>
        <v>0</v>
      </c>
    </row>
    <row r="37" spans="1:17" ht="51" customHeight="1" x14ac:dyDescent="0.2">
      <c r="A37" s="11">
        <v>36</v>
      </c>
      <c r="B37" s="10" t="s">
        <v>395</v>
      </c>
      <c r="C37" s="29" t="s">
        <v>230</v>
      </c>
      <c r="D37" s="29"/>
      <c r="E37" s="29"/>
      <c r="F37" s="29"/>
      <c r="G37" s="29"/>
      <c r="H37" s="1" t="s">
        <v>504</v>
      </c>
      <c r="I37" s="5" t="s">
        <v>321</v>
      </c>
      <c r="J37" s="5" t="s">
        <v>404</v>
      </c>
      <c r="K37" s="42" t="s">
        <v>545</v>
      </c>
      <c r="L37" s="5" t="s">
        <v>403</v>
      </c>
      <c r="M37" s="42" t="s">
        <v>545</v>
      </c>
      <c r="N37" s="11">
        <v>20</v>
      </c>
      <c r="O37" s="11">
        <v>3</v>
      </c>
      <c r="P37" s="12">
        <f t="shared" si="0"/>
        <v>0.86956521739130432</v>
      </c>
      <c r="Q37" s="12">
        <f t="shared" si="1"/>
        <v>0.13043478260869565</v>
      </c>
    </row>
    <row r="38" spans="1:17" x14ac:dyDescent="0.2">
      <c r="C38" s="32"/>
      <c r="D38" s="32"/>
      <c r="E38" s="32"/>
      <c r="F38" s="32"/>
      <c r="G38" s="9"/>
      <c r="H38" s="9"/>
    </row>
    <row r="39" spans="1:17" x14ac:dyDescent="0.2">
      <c r="C39" s="32"/>
      <c r="D39" s="32"/>
      <c r="E39" s="32"/>
      <c r="F39" s="32"/>
      <c r="G39" s="9"/>
      <c r="H39" s="9"/>
    </row>
    <row r="40" spans="1:17" x14ac:dyDescent="0.2">
      <c r="C40" s="32"/>
      <c r="D40" s="32"/>
      <c r="E40" s="32"/>
      <c r="F40" s="32"/>
      <c r="G40" s="9"/>
      <c r="H40" s="9"/>
    </row>
    <row r="41" spans="1:17" x14ac:dyDescent="0.2">
      <c r="C41" s="32"/>
      <c r="D41" s="32"/>
      <c r="E41" s="32"/>
      <c r="F41" s="32"/>
      <c r="G41" s="9"/>
      <c r="H41" s="9"/>
    </row>
    <row r="42" spans="1:17" x14ac:dyDescent="0.2">
      <c r="C42" s="32"/>
      <c r="D42" s="32"/>
      <c r="E42" s="32"/>
      <c r="F42" s="32"/>
      <c r="G42" s="9"/>
      <c r="H42" s="9"/>
    </row>
    <row r="43" spans="1:17" x14ac:dyDescent="0.2">
      <c r="C43" s="32"/>
      <c r="D43" s="32"/>
      <c r="E43" s="32"/>
      <c r="F43" s="32"/>
      <c r="G43" s="9"/>
      <c r="H43" s="9"/>
    </row>
    <row r="44" spans="1:17" x14ac:dyDescent="0.2">
      <c r="C44" s="32"/>
      <c r="D44" s="32"/>
      <c r="E44" s="32"/>
      <c r="F44" s="32"/>
      <c r="G44" s="9"/>
      <c r="H44" s="9"/>
    </row>
    <row r="45" spans="1:17" x14ac:dyDescent="0.2">
      <c r="C45" s="32"/>
      <c r="D45" s="32"/>
      <c r="E45" s="32"/>
      <c r="F45" s="32"/>
      <c r="G45" s="9"/>
      <c r="H45" s="9"/>
    </row>
    <row r="46" spans="1:17" x14ac:dyDescent="0.2">
      <c r="C46" s="32"/>
      <c r="D46" s="32"/>
      <c r="E46" s="32"/>
      <c r="F46" s="32"/>
      <c r="G46" s="9"/>
      <c r="H46" s="9"/>
    </row>
    <row r="47" spans="1:17" x14ac:dyDescent="0.2">
      <c r="C47" s="32"/>
      <c r="D47" s="32"/>
      <c r="E47" s="32"/>
      <c r="F47" s="32"/>
      <c r="G47" s="9"/>
      <c r="H47" s="9"/>
    </row>
    <row r="48" spans="1:17" x14ac:dyDescent="0.2">
      <c r="C48" s="32"/>
      <c r="D48" s="32"/>
      <c r="E48" s="32"/>
      <c r="F48" s="32"/>
      <c r="G48" s="9"/>
      <c r="H48" s="9"/>
    </row>
    <row r="49" spans="3:8" x14ac:dyDescent="0.2">
      <c r="C49" s="32"/>
      <c r="D49" s="32"/>
      <c r="E49" s="32"/>
      <c r="F49" s="32"/>
      <c r="G49" s="9"/>
      <c r="H49" s="9"/>
    </row>
    <row r="50" spans="3:8" x14ac:dyDescent="0.2">
      <c r="C50" s="32"/>
      <c r="D50" s="32"/>
      <c r="E50" s="32"/>
      <c r="F50" s="32"/>
      <c r="G50" s="9"/>
      <c r="H50" s="9"/>
    </row>
    <row r="51" spans="3:8" x14ac:dyDescent="0.2">
      <c r="C51" s="32"/>
      <c r="D51" s="32"/>
      <c r="E51" s="32"/>
      <c r="F51" s="32"/>
      <c r="G51" s="9"/>
      <c r="H51" s="9"/>
    </row>
    <row r="52" spans="3:8" x14ac:dyDescent="0.2">
      <c r="C52" s="32"/>
      <c r="D52" s="32"/>
      <c r="E52" s="32"/>
      <c r="F52" s="32"/>
      <c r="G52" s="9"/>
      <c r="H52" s="9"/>
    </row>
    <row r="53" spans="3:8" x14ac:dyDescent="0.2">
      <c r="C53" s="32"/>
      <c r="D53" s="32"/>
      <c r="E53" s="32"/>
      <c r="F53" s="32"/>
      <c r="G53" s="9"/>
      <c r="H53" s="9"/>
    </row>
    <row r="54" spans="3:8" x14ac:dyDescent="0.2">
      <c r="C54" s="32"/>
      <c r="D54" s="32"/>
      <c r="E54" s="32"/>
      <c r="F54" s="32"/>
      <c r="G54" s="9"/>
      <c r="H54" s="9"/>
    </row>
    <row r="55" spans="3:8" x14ac:dyDescent="0.2">
      <c r="C55" s="32"/>
      <c r="D55" s="32"/>
      <c r="E55" s="32"/>
      <c r="F55" s="32"/>
      <c r="G55" s="9"/>
      <c r="H55" s="9"/>
    </row>
    <row r="56" spans="3:8" x14ac:dyDescent="0.2">
      <c r="C56" s="32"/>
      <c r="D56" s="32"/>
      <c r="E56" s="32"/>
      <c r="F56" s="32"/>
      <c r="G56" s="9"/>
      <c r="H56" s="9"/>
    </row>
    <row r="57" spans="3:8" x14ac:dyDescent="0.2">
      <c r="C57" s="32"/>
      <c r="D57" s="32"/>
      <c r="E57" s="32"/>
      <c r="F57" s="32"/>
      <c r="G57" s="9"/>
      <c r="H57" s="9"/>
    </row>
    <row r="58" spans="3:8" x14ac:dyDescent="0.2">
      <c r="C58" s="32"/>
      <c r="D58" s="32"/>
      <c r="E58" s="32"/>
      <c r="F58" s="32"/>
      <c r="G58" s="9"/>
      <c r="H58" s="9"/>
    </row>
    <row r="59" spans="3:8" x14ac:dyDescent="0.2">
      <c r="C59" s="32"/>
      <c r="D59" s="32"/>
      <c r="E59" s="32"/>
      <c r="F59" s="32"/>
      <c r="G59" s="9"/>
      <c r="H59" s="9"/>
    </row>
    <row r="60" spans="3:8" x14ac:dyDescent="0.2">
      <c r="C60" s="32"/>
      <c r="D60" s="32"/>
      <c r="E60" s="32"/>
      <c r="F60" s="32"/>
      <c r="G60" s="9"/>
      <c r="H60" s="9"/>
    </row>
    <row r="61" spans="3:8" x14ac:dyDescent="0.2">
      <c r="C61" s="32"/>
      <c r="D61" s="32"/>
      <c r="E61" s="32"/>
      <c r="F61" s="32"/>
      <c r="G61" s="9"/>
      <c r="H61" s="9"/>
    </row>
    <row r="62" spans="3:8" x14ac:dyDescent="0.2">
      <c r="C62" s="32"/>
      <c r="D62" s="32"/>
      <c r="E62" s="32"/>
      <c r="F62" s="32"/>
      <c r="G62" s="9"/>
      <c r="H62" s="9"/>
    </row>
    <row r="63" spans="3:8" x14ac:dyDescent="0.2">
      <c r="C63" s="32"/>
      <c r="D63" s="32"/>
      <c r="E63" s="32"/>
      <c r="F63" s="32"/>
      <c r="G63" s="9"/>
      <c r="H63" s="9"/>
    </row>
    <row r="64" spans="3:8" x14ac:dyDescent="0.2">
      <c r="C64" s="32"/>
      <c r="D64" s="32"/>
      <c r="E64" s="32"/>
      <c r="F64" s="32"/>
      <c r="G64" s="9"/>
      <c r="H64" s="9"/>
    </row>
    <row r="65" spans="3:8" x14ac:dyDescent="0.2">
      <c r="C65" s="32"/>
      <c r="D65" s="32"/>
      <c r="E65" s="32"/>
      <c r="F65" s="32"/>
      <c r="G65" s="9"/>
      <c r="H65" s="9"/>
    </row>
    <row r="66" spans="3:8" x14ac:dyDescent="0.2">
      <c r="C66" s="32"/>
      <c r="D66" s="32"/>
      <c r="E66" s="32"/>
      <c r="F66" s="32"/>
      <c r="G66" s="9"/>
      <c r="H66" s="9"/>
    </row>
    <row r="67" spans="3:8" x14ac:dyDescent="0.2">
      <c r="C67" s="32"/>
      <c r="D67" s="32"/>
      <c r="E67" s="32"/>
      <c r="F67" s="32"/>
      <c r="G67" s="9"/>
      <c r="H67" s="9"/>
    </row>
    <row r="68" spans="3:8" x14ac:dyDescent="0.2">
      <c r="C68" s="32"/>
      <c r="D68" s="32"/>
      <c r="E68" s="32"/>
      <c r="F68" s="32"/>
      <c r="G68" s="9"/>
      <c r="H68" s="9"/>
    </row>
    <row r="69" spans="3:8" x14ac:dyDescent="0.2">
      <c r="C69" s="32"/>
      <c r="D69" s="32"/>
      <c r="E69" s="32"/>
      <c r="F69" s="32"/>
      <c r="G69" s="9"/>
      <c r="H69" s="9"/>
    </row>
    <row r="70" spans="3:8" x14ac:dyDescent="0.2">
      <c r="C70" s="32"/>
      <c r="D70" s="32"/>
      <c r="E70" s="32"/>
      <c r="F70" s="32"/>
      <c r="G70" s="9"/>
      <c r="H70" s="9"/>
    </row>
    <row r="71" spans="3:8" x14ac:dyDescent="0.2">
      <c r="C71" s="32"/>
      <c r="D71" s="32"/>
      <c r="E71" s="32"/>
      <c r="F71" s="32"/>
      <c r="G71" s="9"/>
      <c r="H71" s="9"/>
    </row>
    <row r="72" spans="3:8" x14ac:dyDescent="0.2">
      <c r="C72" s="32"/>
      <c r="D72" s="32"/>
      <c r="E72" s="32"/>
      <c r="F72" s="32"/>
      <c r="G72" s="9"/>
      <c r="H72" s="9"/>
    </row>
    <row r="73" spans="3:8" x14ac:dyDescent="0.2">
      <c r="C73" s="32"/>
      <c r="D73" s="32"/>
      <c r="E73" s="32"/>
      <c r="F73" s="32"/>
      <c r="G73" s="9"/>
      <c r="H73" s="9"/>
    </row>
    <row r="74" spans="3:8" x14ac:dyDescent="0.2">
      <c r="C74" s="32"/>
      <c r="D74" s="32"/>
      <c r="E74" s="32"/>
      <c r="F74" s="32"/>
      <c r="G74" s="9"/>
      <c r="H74" s="9"/>
    </row>
    <row r="75" spans="3:8" x14ac:dyDescent="0.2">
      <c r="C75" s="32"/>
      <c r="D75" s="32"/>
      <c r="E75" s="32"/>
      <c r="F75" s="32"/>
      <c r="G75" s="9"/>
      <c r="H75" s="9"/>
    </row>
    <row r="76" spans="3:8" x14ac:dyDescent="0.2">
      <c r="C76" s="32"/>
      <c r="D76" s="32"/>
      <c r="E76" s="32"/>
      <c r="F76" s="32"/>
      <c r="G76" s="9"/>
      <c r="H76" s="9"/>
    </row>
    <row r="77" spans="3:8" x14ac:dyDescent="0.2">
      <c r="C77" s="32"/>
      <c r="D77" s="32"/>
      <c r="E77" s="32"/>
      <c r="F77" s="32"/>
      <c r="G77" s="9"/>
      <c r="H77" s="9"/>
    </row>
    <row r="78" spans="3:8" x14ac:dyDescent="0.2">
      <c r="C78" s="32"/>
      <c r="D78" s="32"/>
      <c r="E78" s="32"/>
      <c r="F78" s="32"/>
      <c r="G78" s="9"/>
      <c r="H78" s="9"/>
    </row>
    <row r="79" spans="3:8" x14ac:dyDescent="0.2">
      <c r="C79" s="32"/>
      <c r="D79" s="32"/>
      <c r="E79" s="32"/>
      <c r="F79" s="32"/>
      <c r="G79" s="9"/>
      <c r="H79" s="9"/>
    </row>
    <row r="80" spans="3:8" x14ac:dyDescent="0.2">
      <c r="C80" s="32"/>
      <c r="D80" s="32"/>
      <c r="E80" s="32"/>
      <c r="F80" s="32"/>
      <c r="G80" s="9"/>
      <c r="H80" s="9"/>
    </row>
    <row r="81" spans="3:8" x14ac:dyDescent="0.2">
      <c r="C81" s="32"/>
      <c r="D81" s="32"/>
      <c r="E81" s="32"/>
      <c r="F81" s="32"/>
      <c r="G81" s="9"/>
      <c r="H81" s="9"/>
    </row>
    <row r="82" spans="3:8" x14ac:dyDescent="0.2">
      <c r="C82" s="32"/>
      <c r="D82" s="32"/>
      <c r="E82" s="32"/>
      <c r="F82" s="32"/>
      <c r="G82" s="9"/>
      <c r="H82" s="9"/>
    </row>
    <row r="83" spans="3:8" x14ac:dyDescent="0.2">
      <c r="C83" s="32"/>
      <c r="D83" s="32"/>
      <c r="E83" s="32"/>
      <c r="F83" s="32"/>
      <c r="G83" s="9"/>
      <c r="H83" s="9"/>
    </row>
    <row r="84" spans="3:8" x14ac:dyDescent="0.2">
      <c r="C84" s="32"/>
      <c r="D84" s="32"/>
      <c r="E84" s="32"/>
      <c r="F84" s="32"/>
      <c r="G84" s="9"/>
      <c r="H84" s="9"/>
    </row>
    <row r="85" spans="3:8" x14ac:dyDescent="0.2">
      <c r="C85" s="32"/>
      <c r="D85" s="32"/>
      <c r="E85" s="32"/>
      <c r="F85" s="32"/>
      <c r="G85" s="9"/>
      <c r="H85" s="9"/>
    </row>
    <row r="86" spans="3:8" x14ac:dyDescent="0.2">
      <c r="C86" s="32"/>
      <c r="D86" s="32"/>
      <c r="E86" s="32"/>
      <c r="F86" s="32"/>
      <c r="G86" s="9"/>
      <c r="H86" s="9"/>
    </row>
    <row r="87" spans="3:8" x14ac:dyDescent="0.2">
      <c r="C87" s="32"/>
      <c r="D87" s="32"/>
      <c r="E87" s="32"/>
      <c r="F87" s="32"/>
      <c r="G87" s="9"/>
      <c r="H87" s="9"/>
    </row>
    <row r="88" spans="3:8" x14ac:dyDescent="0.2">
      <c r="C88" s="32"/>
      <c r="D88" s="32"/>
      <c r="E88" s="32"/>
      <c r="F88" s="32"/>
      <c r="G88" s="9"/>
      <c r="H88" s="9"/>
    </row>
    <row r="89" spans="3:8" x14ac:dyDescent="0.2">
      <c r="C89" s="32"/>
      <c r="D89" s="32"/>
      <c r="E89" s="32"/>
      <c r="F89" s="32"/>
      <c r="G89" s="9"/>
      <c r="H89" s="9"/>
    </row>
  </sheetData>
  <mergeCells count="160">
    <mergeCell ref="C88:D88"/>
    <mergeCell ref="E88:F88"/>
    <mergeCell ref="C89:D89"/>
    <mergeCell ref="E89:F89"/>
    <mergeCell ref="C86:D86"/>
    <mergeCell ref="E86:F86"/>
    <mergeCell ref="C87:D87"/>
    <mergeCell ref="E87:F87"/>
    <mergeCell ref="C84:D84"/>
    <mergeCell ref="E84:F84"/>
    <mergeCell ref="C85:D85"/>
    <mergeCell ref="E85:F85"/>
    <mergeCell ref="C20:G20"/>
    <mergeCell ref="C21:G21"/>
    <mergeCell ref="C22:G22"/>
    <mergeCell ref="C23:G23"/>
    <mergeCell ref="C24:G24"/>
    <mergeCell ref="C82:D82"/>
    <mergeCell ref="C78:D78"/>
    <mergeCell ref="E78:F78"/>
    <mergeCell ref="C79:D79"/>
    <mergeCell ref="E79:F79"/>
    <mergeCell ref="C76:D76"/>
    <mergeCell ref="E76:F76"/>
    <mergeCell ref="C77:D77"/>
    <mergeCell ref="E77:F77"/>
    <mergeCell ref="E82:F82"/>
    <mergeCell ref="C71:D71"/>
    <mergeCell ref="E71:F71"/>
    <mergeCell ref="C68:D68"/>
    <mergeCell ref="C74:D74"/>
    <mergeCell ref="E74:F74"/>
    <mergeCell ref="C75:D75"/>
    <mergeCell ref="E75:F75"/>
    <mergeCell ref="C72:D72"/>
    <mergeCell ref="E72:F72"/>
    <mergeCell ref="C73:D73"/>
    <mergeCell ref="E73:F73"/>
    <mergeCell ref="C83:D83"/>
    <mergeCell ref="E83:F83"/>
    <mergeCell ref="C80:D80"/>
    <mergeCell ref="E80:F80"/>
    <mergeCell ref="C81:D81"/>
    <mergeCell ref="E81:F81"/>
    <mergeCell ref="C66:D66"/>
    <mergeCell ref="E66:F66"/>
    <mergeCell ref="C67:D67"/>
    <mergeCell ref="E67:F67"/>
    <mergeCell ref="C64:D64"/>
    <mergeCell ref="E64:F64"/>
    <mergeCell ref="C65:D65"/>
    <mergeCell ref="E65:F65"/>
    <mergeCell ref="C70:D70"/>
    <mergeCell ref="E70:F70"/>
    <mergeCell ref="E68:F68"/>
    <mergeCell ref="C69:D69"/>
    <mergeCell ref="E69:F69"/>
    <mergeCell ref="C59:D59"/>
    <mergeCell ref="E59:F59"/>
    <mergeCell ref="C56:D56"/>
    <mergeCell ref="E56:F56"/>
    <mergeCell ref="C57:D57"/>
    <mergeCell ref="E57:F57"/>
    <mergeCell ref="C62:D62"/>
    <mergeCell ref="E62:F62"/>
    <mergeCell ref="C63:D63"/>
    <mergeCell ref="E63:F63"/>
    <mergeCell ref="C60:D60"/>
    <mergeCell ref="E60:F60"/>
    <mergeCell ref="C61:D61"/>
    <mergeCell ref="E61:F61"/>
    <mergeCell ref="C54:D54"/>
    <mergeCell ref="E54:F54"/>
    <mergeCell ref="C55:D55"/>
    <mergeCell ref="E55:F55"/>
    <mergeCell ref="C52:D52"/>
    <mergeCell ref="E52:F52"/>
    <mergeCell ref="C53:D53"/>
    <mergeCell ref="E53:F53"/>
    <mergeCell ref="C58:D58"/>
    <mergeCell ref="E58:F58"/>
    <mergeCell ref="C47:D47"/>
    <mergeCell ref="E47:F47"/>
    <mergeCell ref="C44:D44"/>
    <mergeCell ref="E44:F44"/>
    <mergeCell ref="C45:D45"/>
    <mergeCell ref="E45:F45"/>
    <mergeCell ref="C50:D50"/>
    <mergeCell ref="E50:F50"/>
    <mergeCell ref="C51:D51"/>
    <mergeCell ref="E51:F51"/>
    <mergeCell ref="C48:D48"/>
    <mergeCell ref="E48:F48"/>
    <mergeCell ref="C49:D49"/>
    <mergeCell ref="E49:F49"/>
    <mergeCell ref="C42:D42"/>
    <mergeCell ref="E42:F42"/>
    <mergeCell ref="C43:D43"/>
    <mergeCell ref="E43:F43"/>
    <mergeCell ref="C40:D40"/>
    <mergeCell ref="E40:F40"/>
    <mergeCell ref="C41:D41"/>
    <mergeCell ref="E41:F41"/>
    <mergeCell ref="C46:D46"/>
    <mergeCell ref="E46:F46"/>
    <mergeCell ref="C38:D38"/>
    <mergeCell ref="E38:F38"/>
    <mergeCell ref="C39:D39"/>
    <mergeCell ref="E39:F39"/>
    <mergeCell ref="C37:G37"/>
    <mergeCell ref="C31:G31"/>
    <mergeCell ref="C25:G25"/>
    <mergeCell ref="C32:G32"/>
    <mergeCell ref="C33:G33"/>
    <mergeCell ref="C34:G34"/>
    <mergeCell ref="C35:G35"/>
    <mergeCell ref="C36:G36"/>
    <mergeCell ref="C26:G26"/>
    <mergeCell ref="C27:G27"/>
    <mergeCell ref="C28:G28"/>
    <mergeCell ref="C29:G29"/>
    <mergeCell ref="C30:G30"/>
    <mergeCell ref="C15:D15"/>
    <mergeCell ref="E15:F15"/>
    <mergeCell ref="C16:D16"/>
    <mergeCell ref="E16:F16"/>
    <mergeCell ref="C13:D13"/>
    <mergeCell ref="E13:F13"/>
    <mergeCell ref="C14:D14"/>
    <mergeCell ref="E14:F14"/>
    <mergeCell ref="C19:D19"/>
    <mergeCell ref="E19:F19"/>
    <mergeCell ref="C17:D17"/>
    <mergeCell ref="E17:F17"/>
    <mergeCell ref="C18:D18"/>
    <mergeCell ref="E18:F18"/>
    <mergeCell ref="C8:D8"/>
    <mergeCell ref="E8:F8"/>
    <mergeCell ref="C5:D5"/>
    <mergeCell ref="E5:F5"/>
    <mergeCell ref="C6:D6"/>
    <mergeCell ref="E6:F6"/>
    <mergeCell ref="C11:D11"/>
    <mergeCell ref="E11:F11"/>
    <mergeCell ref="C12:D12"/>
    <mergeCell ref="E12:F12"/>
    <mergeCell ref="C9:D9"/>
    <mergeCell ref="E9:F9"/>
    <mergeCell ref="C10:D10"/>
    <mergeCell ref="E10:F10"/>
    <mergeCell ref="C3:D3"/>
    <mergeCell ref="E3:F3"/>
    <mergeCell ref="C4:D4"/>
    <mergeCell ref="E4:F4"/>
    <mergeCell ref="C1:D1"/>
    <mergeCell ref="E1:F1"/>
    <mergeCell ref="C2:D2"/>
    <mergeCell ref="E2:F2"/>
    <mergeCell ref="C7:D7"/>
    <mergeCell ref="E7:F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0CEF1-D0B3-7647-917C-7F01F8E250C5}">
  <dimension ref="B2:AG39"/>
  <sheetViews>
    <sheetView topLeftCell="A17" zoomScale="111" zoomScaleNormal="75" workbookViewId="0">
      <selection activeCell="M3" sqref="M3"/>
    </sheetView>
  </sheetViews>
  <sheetFormatPr baseColWidth="10" defaultRowHeight="16" customHeight="1" x14ac:dyDescent="0.2"/>
  <cols>
    <col min="1" max="1" width="10.83203125" customWidth="1"/>
    <col min="6" max="7" width="16.1640625" style="20" customWidth="1"/>
    <col min="10" max="10" width="15.1640625" style="20" customWidth="1"/>
    <col min="11" max="11" width="14.6640625" style="20" customWidth="1"/>
    <col min="15" max="16" width="16.1640625" style="20" customWidth="1"/>
    <col min="19" max="19" width="15.1640625" style="20" customWidth="1"/>
    <col min="20" max="20" width="14.6640625" style="20" customWidth="1"/>
    <col min="21" max="21" width="9.6640625" style="20" customWidth="1"/>
  </cols>
  <sheetData>
    <row r="2" spans="2:21" ht="16" customHeight="1" x14ac:dyDescent="0.2">
      <c r="B2" s="56"/>
      <c r="D2" s="54" t="s">
        <v>527</v>
      </c>
      <c r="E2" s="54"/>
      <c r="F2" s="54"/>
      <c r="G2" s="54"/>
      <c r="H2" s="54"/>
      <c r="I2" s="54"/>
      <c r="J2" s="54"/>
      <c r="K2" s="54"/>
      <c r="M2" s="54" t="s">
        <v>528</v>
      </c>
      <c r="N2" s="54"/>
      <c r="O2" s="54"/>
      <c r="P2" s="54"/>
      <c r="Q2" s="54"/>
      <c r="R2" s="54"/>
      <c r="S2" s="54"/>
      <c r="T2" s="54"/>
      <c r="U2" s="26"/>
    </row>
    <row r="3" spans="2:21" ht="16" customHeight="1" x14ac:dyDescent="0.2">
      <c r="B3" s="55" t="s">
        <v>505</v>
      </c>
      <c r="C3" s="52"/>
      <c r="D3" s="17" t="s">
        <v>410</v>
      </c>
      <c r="E3" s="17" t="s">
        <v>411</v>
      </c>
      <c r="F3" s="19" t="s">
        <v>416</v>
      </c>
      <c r="G3" s="86" t="s">
        <v>417</v>
      </c>
      <c r="H3" s="50" t="s">
        <v>412</v>
      </c>
      <c r="I3" s="17" t="s">
        <v>413</v>
      </c>
      <c r="J3" s="19" t="s">
        <v>418</v>
      </c>
      <c r="K3" s="19" t="s">
        <v>419</v>
      </c>
      <c r="M3" s="17" t="s">
        <v>410</v>
      </c>
      <c r="N3" s="17" t="s">
        <v>411</v>
      </c>
      <c r="O3" s="19" t="s">
        <v>416</v>
      </c>
      <c r="P3" s="86" t="s">
        <v>417</v>
      </c>
      <c r="Q3" s="50" t="s">
        <v>412</v>
      </c>
      <c r="R3" s="17" t="s">
        <v>413</v>
      </c>
      <c r="S3" s="19" t="s">
        <v>418</v>
      </c>
      <c r="T3" s="19" t="s">
        <v>419</v>
      </c>
      <c r="U3" s="27"/>
    </row>
    <row r="4" spans="2:21" ht="16" customHeight="1" x14ac:dyDescent="0.2">
      <c r="B4" s="11">
        <v>1</v>
      </c>
      <c r="C4" s="53"/>
      <c r="D4" s="11">
        <v>5</v>
      </c>
      <c r="E4" s="11">
        <v>2</v>
      </c>
      <c r="F4" s="12">
        <f>(D4/SUM(D4:E4))</f>
        <v>0.7142857142857143</v>
      </c>
      <c r="G4" s="78">
        <f>(E4/SUM(D4:E4))</f>
        <v>0.2857142857142857</v>
      </c>
      <c r="H4" s="51">
        <v>15</v>
      </c>
      <c r="I4" s="11">
        <v>1</v>
      </c>
      <c r="J4" s="12">
        <f>(H4/SUM(H4:I4))</f>
        <v>0.9375</v>
      </c>
      <c r="K4" s="12">
        <f>(I4/SUM(H4:I4))</f>
        <v>6.25E-2</v>
      </c>
      <c r="M4" s="11">
        <v>10</v>
      </c>
      <c r="N4" s="11">
        <v>0</v>
      </c>
      <c r="O4" s="12">
        <f>(M4/SUM(M4:N4))</f>
        <v>1</v>
      </c>
      <c r="P4" s="78">
        <f>(N4/SUM(M4:N4))</f>
        <v>0</v>
      </c>
      <c r="Q4" s="51">
        <v>14</v>
      </c>
      <c r="R4" s="11">
        <v>0</v>
      </c>
      <c r="S4" s="12">
        <f>(Q4/SUM(Q4:R4))</f>
        <v>1</v>
      </c>
      <c r="T4" s="12">
        <f>(R4/SUM(Q4:R4))</f>
        <v>0</v>
      </c>
      <c r="U4" s="13"/>
    </row>
    <row r="5" spans="2:21" ht="16" customHeight="1" x14ac:dyDescent="0.2">
      <c r="B5" s="11">
        <v>2</v>
      </c>
      <c r="C5" s="53"/>
      <c r="D5" s="11">
        <v>1</v>
      </c>
      <c r="E5" s="11">
        <v>6</v>
      </c>
      <c r="F5" s="12">
        <f t="shared" ref="F5:F39" si="0">(D5/SUM(D5:E5))</f>
        <v>0.14285714285714285</v>
      </c>
      <c r="G5" s="78">
        <f t="shared" ref="G5:G39" si="1">(E5/SUM(D5:E5))</f>
        <v>0.8571428571428571</v>
      </c>
      <c r="H5" s="51">
        <v>2</v>
      </c>
      <c r="I5" s="11">
        <v>14</v>
      </c>
      <c r="J5" s="12">
        <f t="shared" ref="J5:J39" si="2">(H5/SUM(H5:I5))</f>
        <v>0.125</v>
      </c>
      <c r="K5" s="12">
        <f t="shared" ref="K5:K39" si="3">(I5/SUM(H5:I5))</f>
        <v>0.875</v>
      </c>
      <c r="M5" s="11">
        <v>2</v>
      </c>
      <c r="N5" s="11">
        <v>8</v>
      </c>
      <c r="O5" s="12">
        <f t="shared" ref="O5:O39" si="4">(M5/SUM(M5:N5))</f>
        <v>0.2</v>
      </c>
      <c r="P5" s="78">
        <f t="shared" ref="P5:P39" si="5">(N5/SUM(M5:N5))</f>
        <v>0.8</v>
      </c>
      <c r="Q5" s="51">
        <v>2</v>
      </c>
      <c r="R5" s="11">
        <v>12</v>
      </c>
      <c r="S5" s="12">
        <f t="shared" ref="S5:S39" si="6">(Q5/SUM(Q5:R5))</f>
        <v>0.14285714285714285</v>
      </c>
      <c r="T5" s="12">
        <f t="shared" ref="T5:T39" si="7">(R5/SUM(Q5:R5))</f>
        <v>0.8571428571428571</v>
      </c>
      <c r="U5" s="13"/>
    </row>
    <row r="6" spans="2:21" ht="16" customHeight="1" x14ac:dyDescent="0.2">
      <c r="B6" s="11">
        <v>3</v>
      </c>
      <c r="C6" s="53"/>
      <c r="D6" s="11">
        <v>6</v>
      </c>
      <c r="E6" s="11">
        <v>1</v>
      </c>
      <c r="F6" s="12">
        <f t="shared" si="0"/>
        <v>0.8571428571428571</v>
      </c>
      <c r="G6" s="78">
        <f t="shared" si="1"/>
        <v>0.14285714285714285</v>
      </c>
      <c r="H6" s="51">
        <v>13</v>
      </c>
      <c r="I6" s="11">
        <v>3</v>
      </c>
      <c r="J6" s="12">
        <f t="shared" si="2"/>
        <v>0.8125</v>
      </c>
      <c r="K6" s="12">
        <f t="shared" si="3"/>
        <v>0.1875</v>
      </c>
      <c r="M6" s="11">
        <v>6</v>
      </c>
      <c r="N6" s="11">
        <v>4</v>
      </c>
      <c r="O6" s="12">
        <f t="shared" si="4"/>
        <v>0.6</v>
      </c>
      <c r="P6" s="78">
        <f t="shared" si="5"/>
        <v>0.4</v>
      </c>
      <c r="Q6" s="51">
        <v>6</v>
      </c>
      <c r="R6" s="11">
        <v>8</v>
      </c>
      <c r="S6" s="12">
        <f t="shared" si="6"/>
        <v>0.42857142857142855</v>
      </c>
      <c r="T6" s="12">
        <f t="shared" si="7"/>
        <v>0.5714285714285714</v>
      </c>
      <c r="U6" s="13"/>
    </row>
    <row r="7" spans="2:21" ht="16" customHeight="1" x14ac:dyDescent="0.2">
      <c r="B7" s="11">
        <v>4</v>
      </c>
      <c r="C7" s="53"/>
      <c r="D7" s="11">
        <v>2</v>
      </c>
      <c r="E7" s="11">
        <v>5</v>
      </c>
      <c r="F7" s="12">
        <f t="shared" si="0"/>
        <v>0.2857142857142857</v>
      </c>
      <c r="G7" s="78">
        <f t="shared" si="1"/>
        <v>0.7142857142857143</v>
      </c>
      <c r="H7" s="51">
        <v>2</v>
      </c>
      <c r="I7" s="11">
        <v>14</v>
      </c>
      <c r="J7" s="12">
        <f t="shared" si="2"/>
        <v>0.125</v>
      </c>
      <c r="K7" s="12">
        <f t="shared" si="3"/>
        <v>0.875</v>
      </c>
      <c r="M7" s="11">
        <v>1</v>
      </c>
      <c r="N7" s="11">
        <v>9</v>
      </c>
      <c r="O7" s="12">
        <f t="shared" si="4"/>
        <v>0.1</v>
      </c>
      <c r="P7" s="78">
        <f t="shared" si="5"/>
        <v>0.9</v>
      </c>
      <c r="Q7" s="51">
        <v>1</v>
      </c>
      <c r="R7" s="11">
        <v>13</v>
      </c>
      <c r="S7" s="12">
        <f t="shared" si="6"/>
        <v>7.1428571428571425E-2</v>
      </c>
      <c r="T7" s="12">
        <f t="shared" si="7"/>
        <v>0.9285714285714286</v>
      </c>
      <c r="U7" s="13"/>
    </row>
    <row r="8" spans="2:21" ht="16" customHeight="1" x14ac:dyDescent="0.2">
      <c r="B8" s="11">
        <v>5</v>
      </c>
      <c r="C8" s="53"/>
      <c r="D8" s="11">
        <v>3</v>
      </c>
      <c r="E8" s="11">
        <v>4</v>
      </c>
      <c r="F8" s="12">
        <f t="shared" si="0"/>
        <v>0.42857142857142855</v>
      </c>
      <c r="G8" s="78">
        <f t="shared" si="1"/>
        <v>0.5714285714285714</v>
      </c>
      <c r="H8" s="51">
        <v>4</v>
      </c>
      <c r="I8" s="11">
        <v>12</v>
      </c>
      <c r="J8" s="12">
        <f t="shared" si="2"/>
        <v>0.25</v>
      </c>
      <c r="K8" s="12">
        <f t="shared" si="3"/>
        <v>0.75</v>
      </c>
      <c r="M8" s="11">
        <v>4</v>
      </c>
      <c r="N8" s="11">
        <v>6</v>
      </c>
      <c r="O8" s="12">
        <f t="shared" si="4"/>
        <v>0.4</v>
      </c>
      <c r="P8" s="78">
        <f t="shared" si="5"/>
        <v>0.6</v>
      </c>
      <c r="Q8" s="51">
        <v>4</v>
      </c>
      <c r="R8" s="11">
        <v>10</v>
      </c>
      <c r="S8" s="12">
        <f t="shared" si="6"/>
        <v>0.2857142857142857</v>
      </c>
      <c r="T8" s="12">
        <f t="shared" si="7"/>
        <v>0.7142857142857143</v>
      </c>
      <c r="U8" s="13"/>
    </row>
    <row r="9" spans="2:21" ht="16" customHeight="1" x14ac:dyDescent="0.2">
      <c r="B9" s="11">
        <v>6</v>
      </c>
      <c r="C9" s="53"/>
      <c r="D9" s="11">
        <v>2</v>
      </c>
      <c r="E9" s="11">
        <v>5</v>
      </c>
      <c r="F9" s="12">
        <f t="shared" si="0"/>
        <v>0.2857142857142857</v>
      </c>
      <c r="G9" s="78">
        <f t="shared" si="1"/>
        <v>0.7142857142857143</v>
      </c>
      <c r="H9" s="51">
        <v>5</v>
      </c>
      <c r="I9" s="11">
        <v>11</v>
      </c>
      <c r="J9" s="12">
        <f t="shared" si="2"/>
        <v>0.3125</v>
      </c>
      <c r="K9" s="12">
        <f t="shared" si="3"/>
        <v>0.6875</v>
      </c>
      <c r="M9" s="11">
        <v>6</v>
      </c>
      <c r="N9" s="11">
        <v>4</v>
      </c>
      <c r="O9" s="12">
        <f t="shared" si="4"/>
        <v>0.6</v>
      </c>
      <c r="P9" s="78">
        <f t="shared" si="5"/>
        <v>0.4</v>
      </c>
      <c r="Q9" s="51">
        <v>8</v>
      </c>
      <c r="R9" s="11">
        <v>6</v>
      </c>
      <c r="S9" s="12">
        <f t="shared" si="6"/>
        <v>0.5714285714285714</v>
      </c>
      <c r="T9" s="12">
        <f t="shared" si="7"/>
        <v>0.42857142857142855</v>
      </c>
      <c r="U9" s="13"/>
    </row>
    <row r="10" spans="2:21" ht="16" customHeight="1" x14ac:dyDescent="0.2">
      <c r="B10" s="11">
        <v>7</v>
      </c>
      <c r="C10" s="53"/>
      <c r="D10" s="11">
        <v>7</v>
      </c>
      <c r="E10" s="11">
        <v>0</v>
      </c>
      <c r="F10" s="12">
        <f t="shared" si="0"/>
        <v>1</v>
      </c>
      <c r="G10" s="78">
        <f t="shared" si="1"/>
        <v>0</v>
      </c>
      <c r="H10" s="51">
        <v>16</v>
      </c>
      <c r="I10" s="11">
        <v>0</v>
      </c>
      <c r="J10" s="12">
        <f t="shared" si="2"/>
        <v>1</v>
      </c>
      <c r="K10" s="12">
        <f t="shared" si="3"/>
        <v>0</v>
      </c>
      <c r="M10" s="11">
        <v>10</v>
      </c>
      <c r="N10" s="11">
        <v>0</v>
      </c>
      <c r="O10" s="12">
        <f t="shared" si="4"/>
        <v>1</v>
      </c>
      <c r="P10" s="78">
        <f t="shared" si="5"/>
        <v>0</v>
      </c>
      <c r="Q10" s="51">
        <v>12</v>
      </c>
      <c r="R10" s="11">
        <v>2</v>
      </c>
      <c r="S10" s="12">
        <f t="shared" si="6"/>
        <v>0.8571428571428571</v>
      </c>
      <c r="T10" s="12">
        <f t="shared" si="7"/>
        <v>0.14285714285714285</v>
      </c>
      <c r="U10" s="13"/>
    </row>
    <row r="11" spans="2:21" ht="16" customHeight="1" x14ac:dyDescent="0.2">
      <c r="B11" s="11">
        <v>8</v>
      </c>
      <c r="C11" s="53"/>
      <c r="D11" s="11">
        <v>4</v>
      </c>
      <c r="E11" s="11">
        <v>3</v>
      </c>
      <c r="F11" s="12">
        <f t="shared" si="0"/>
        <v>0.5714285714285714</v>
      </c>
      <c r="G11" s="78">
        <f t="shared" si="1"/>
        <v>0.42857142857142855</v>
      </c>
      <c r="H11" s="51">
        <v>10</v>
      </c>
      <c r="I11" s="11">
        <v>6</v>
      </c>
      <c r="J11" s="12">
        <f t="shared" si="2"/>
        <v>0.625</v>
      </c>
      <c r="K11" s="12">
        <f t="shared" si="3"/>
        <v>0.375</v>
      </c>
      <c r="M11" s="11">
        <v>5</v>
      </c>
      <c r="N11" s="11">
        <v>5</v>
      </c>
      <c r="O11" s="12">
        <f t="shared" si="4"/>
        <v>0.5</v>
      </c>
      <c r="P11" s="78">
        <f t="shared" si="5"/>
        <v>0.5</v>
      </c>
      <c r="Q11" s="51">
        <v>8</v>
      </c>
      <c r="R11" s="11">
        <v>6</v>
      </c>
      <c r="S11" s="12">
        <f t="shared" si="6"/>
        <v>0.5714285714285714</v>
      </c>
      <c r="T11" s="12">
        <f t="shared" si="7"/>
        <v>0.42857142857142855</v>
      </c>
      <c r="U11" s="13"/>
    </row>
    <row r="12" spans="2:21" ht="16" customHeight="1" x14ac:dyDescent="0.2">
      <c r="B12" s="11">
        <v>9</v>
      </c>
      <c r="C12" s="53"/>
      <c r="D12" s="11">
        <v>0</v>
      </c>
      <c r="E12" s="11">
        <v>7</v>
      </c>
      <c r="F12" s="12">
        <f t="shared" si="0"/>
        <v>0</v>
      </c>
      <c r="G12" s="78">
        <f t="shared" si="1"/>
        <v>1</v>
      </c>
      <c r="H12" s="51">
        <v>0</v>
      </c>
      <c r="I12" s="11">
        <v>16</v>
      </c>
      <c r="J12" s="12">
        <f t="shared" si="2"/>
        <v>0</v>
      </c>
      <c r="K12" s="12">
        <f t="shared" si="3"/>
        <v>1</v>
      </c>
      <c r="M12" s="11">
        <v>1</v>
      </c>
      <c r="N12" s="11">
        <v>9</v>
      </c>
      <c r="O12" s="12">
        <f t="shared" si="4"/>
        <v>0.1</v>
      </c>
      <c r="P12" s="78">
        <f t="shared" si="5"/>
        <v>0.9</v>
      </c>
      <c r="Q12" s="51">
        <v>2</v>
      </c>
      <c r="R12" s="11">
        <v>12</v>
      </c>
      <c r="S12" s="12">
        <f t="shared" si="6"/>
        <v>0.14285714285714285</v>
      </c>
      <c r="T12" s="12">
        <f t="shared" si="7"/>
        <v>0.8571428571428571</v>
      </c>
      <c r="U12" s="13"/>
    </row>
    <row r="13" spans="2:21" ht="16" customHeight="1" x14ac:dyDescent="0.2">
      <c r="B13" s="11">
        <v>10</v>
      </c>
      <c r="C13" s="53"/>
      <c r="D13" s="11">
        <v>6</v>
      </c>
      <c r="E13" s="11">
        <v>1</v>
      </c>
      <c r="F13" s="12">
        <f t="shared" si="0"/>
        <v>0.8571428571428571</v>
      </c>
      <c r="G13" s="78">
        <f t="shared" si="1"/>
        <v>0.14285714285714285</v>
      </c>
      <c r="H13" s="51">
        <v>15</v>
      </c>
      <c r="I13" s="11">
        <v>1</v>
      </c>
      <c r="J13" s="12">
        <f t="shared" si="2"/>
        <v>0.9375</v>
      </c>
      <c r="K13" s="12">
        <f t="shared" si="3"/>
        <v>6.25E-2</v>
      </c>
      <c r="M13" s="11">
        <v>9</v>
      </c>
      <c r="N13" s="11">
        <v>1</v>
      </c>
      <c r="O13" s="12">
        <f t="shared" si="4"/>
        <v>0.9</v>
      </c>
      <c r="P13" s="78">
        <f t="shared" si="5"/>
        <v>0.1</v>
      </c>
      <c r="Q13" s="51">
        <v>12</v>
      </c>
      <c r="R13" s="11">
        <v>2</v>
      </c>
      <c r="S13" s="12">
        <f t="shared" si="6"/>
        <v>0.8571428571428571</v>
      </c>
      <c r="T13" s="12">
        <f t="shared" si="7"/>
        <v>0.14285714285714285</v>
      </c>
      <c r="U13" s="13"/>
    </row>
    <row r="14" spans="2:21" ht="16" customHeight="1" x14ac:dyDescent="0.2">
      <c r="B14" s="11">
        <v>11</v>
      </c>
      <c r="C14" s="53"/>
      <c r="D14" s="11">
        <v>2</v>
      </c>
      <c r="E14" s="11">
        <v>5</v>
      </c>
      <c r="F14" s="12">
        <f t="shared" si="0"/>
        <v>0.2857142857142857</v>
      </c>
      <c r="G14" s="78">
        <f t="shared" si="1"/>
        <v>0.7142857142857143</v>
      </c>
      <c r="H14" s="51">
        <v>7</v>
      </c>
      <c r="I14" s="11">
        <v>9</v>
      </c>
      <c r="J14" s="12">
        <f t="shared" si="2"/>
        <v>0.4375</v>
      </c>
      <c r="K14" s="12">
        <f t="shared" si="3"/>
        <v>0.5625</v>
      </c>
      <c r="M14" s="11">
        <v>4</v>
      </c>
      <c r="N14" s="11">
        <v>6</v>
      </c>
      <c r="O14" s="12">
        <f t="shared" si="4"/>
        <v>0.4</v>
      </c>
      <c r="P14" s="78">
        <f t="shared" si="5"/>
        <v>0.6</v>
      </c>
      <c r="Q14" s="51">
        <v>6</v>
      </c>
      <c r="R14" s="11">
        <v>8</v>
      </c>
      <c r="S14" s="12">
        <f t="shared" si="6"/>
        <v>0.42857142857142855</v>
      </c>
      <c r="T14" s="12">
        <f t="shared" si="7"/>
        <v>0.5714285714285714</v>
      </c>
      <c r="U14" s="13"/>
    </row>
    <row r="15" spans="2:21" ht="16" customHeight="1" x14ac:dyDescent="0.2">
      <c r="B15" s="11">
        <v>12</v>
      </c>
      <c r="C15" s="53"/>
      <c r="D15" s="11">
        <v>6</v>
      </c>
      <c r="E15" s="11">
        <v>1</v>
      </c>
      <c r="F15" s="12">
        <f t="shared" si="0"/>
        <v>0.8571428571428571</v>
      </c>
      <c r="G15" s="78">
        <f t="shared" si="1"/>
        <v>0.14285714285714285</v>
      </c>
      <c r="H15" s="51">
        <v>15</v>
      </c>
      <c r="I15" s="11">
        <v>1</v>
      </c>
      <c r="J15" s="12">
        <f t="shared" si="2"/>
        <v>0.9375</v>
      </c>
      <c r="K15" s="12">
        <f t="shared" si="3"/>
        <v>6.25E-2</v>
      </c>
      <c r="M15" s="11">
        <v>9</v>
      </c>
      <c r="N15" s="11">
        <v>1</v>
      </c>
      <c r="O15" s="12">
        <f t="shared" si="4"/>
        <v>0.9</v>
      </c>
      <c r="P15" s="78">
        <f t="shared" si="5"/>
        <v>0.1</v>
      </c>
      <c r="Q15" s="51">
        <v>14</v>
      </c>
      <c r="R15" s="11">
        <v>0</v>
      </c>
      <c r="S15" s="12">
        <f t="shared" si="6"/>
        <v>1</v>
      </c>
      <c r="T15" s="12">
        <f t="shared" si="7"/>
        <v>0</v>
      </c>
      <c r="U15" s="13"/>
    </row>
    <row r="16" spans="2:21" ht="16" customHeight="1" x14ac:dyDescent="0.2">
      <c r="B16" s="11">
        <v>13</v>
      </c>
      <c r="C16" s="53"/>
      <c r="D16" s="11">
        <v>5</v>
      </c>
      <c r="E16" s="11">
        <v>2</v>
      </c>
      <c r="F16" s="12">
        <f t="shared" si="0"/>
        <v>0.7142857142857143</v>
      </c>
      <c r="G16" s="78">
        <f t="shared" si="1"/>
        <v>0.2857142857142857</v>
      </c>
      <c r="H16" s="51">
        <v>13</v>
      </c>
      <c r="I16" s="11">
        <v>3</v>
      </c>
      <c r="J16" s="12">
        <f t="shared" si="2"/>
        <v>0.8125</v>
      </c>
      <c r="K16" s="12">
        <f t="shared" si="3"/>
        <v>0.1875</v>
      </c>
      <c r="M16" s="11">
        <v>3</v>
      </c>
      <c r="N16" s="11">
        <v>7</v>
      </c>
      <c r="O16" s="12">
        <f t="shared" si="4"/>
        <v>0.3</v>
      </c>
      <c r="P16" s="78">
        <f t="shared" si="5"/>
        <v>0.7</v>
      </c>
      <c r="Q16" s="51">
        <v>10</v>
      </c>
      <c r="R16" s="11">
        <v>4</v>
      </c>
      <c r="S16" s="12">
        <f t="shared" si="6"/>
        <v>0.7142857142857143</v>
      </c>
      <c r="T16" s="12">
        <f t="shared" si="7"/>
        <v>0.2857142857142857</v>
      </c>
      <c r="U16" s="13"/>
    </row>
    <row r="17" spans="2:21" ht="16" customHeight="1" x14ac:dyDescent="0.2">
      <c r="B17" s="11">
        <v>14</v>
      </c>
      <c r="C17" s="53"/>
      <c r="D17" s="11">
        <v>2</v>
      </c>
      <c r="E17" s="11">
        <v>5</v>
      </c>
      <c r="F17" s="12">
        <f t="shared" si="0"/>
        <v>0.2857142857142857</v>
      </c>
      <c r="G17" s="78">
        <f t="shared" si="1"/>
        <v>0.7142857142857143</v>
      </c>
      <c r="H17" s="51">
        <v>3</v>
      </c>
      <c r="I17" s="11">
        <v>13</v>
      </c>
      <c r="J17" s="12">
        <f t="shared" si="2"/>
        <v>0.1875</v>
      </c>
      <c r="K17" s="12">
        <f t="shared" si="3"/>
        <v>0.8125</v>
      </c>
      <c r="M17" s="11">
        <v>7</v>
      </c>
      <c r="N17" s="11">
        <v>3</v>
      </c>
      <c r="O17" s="12">
        <f t="shared" si="4"/>
        <v>0.7</v>
      </c>
      <c r="P17" s="78">
        <f t="shared" si="5"/>
        <v>0.3</v>
      </c>
      <c r="Q17" s="51">
        <v>4</v>
      </c>
      <c r="R17" s="11">
        <v>10</v>
      </c>
      <c r="S17" s="12">
        <f t="shared" si="6"/>
        <v>0.2857142857142857</v>
      </c>
      <c r="T17" s="12">
        <f t="shared" si="7"/>
        <v>0.7142857142857143</v>
      </c>
      <c r="U17" s="13"/>
    </row>
    <row r="18" spans="2:21" ht="16" customHeight="1" x14ac:dyDescent="0.2">
      <c r="B18" s="11">
        <v>15</v>
      </c>
      <c r="C18" s="53"/>
      <c r="D18" s="11">
        <v>5</v>
      </c>
      <c r="E18" s="11">
        <v>2</v>
      </c>
      <c r="F18" s="12">
        <f t="shared" si="0"/>
        <v>0.7142857142857143</v>
      </c>
      <c r="G18" s="78">
        <f t="shared" si="1"/>
        <v>0.2857142857142857</v>
      </c>
      <c r="H18" s="51">
        <v>12</v>
      </c>
      <c r="I18" s="11">
        <v>4</v>
      </c>
      <c r="J18" s="12">
        <f t="shared" si="2"/>
        <v>0.75</v>
      </c>
      <c r="K18" s="12">
        <f t="shared" si="3"/>
        <v>0.25</v>
      </c>
      <c r="M18" s="11">
        <v>10</v>
      </c>
      <c r="N18" s="11">
        <v>0</v>
      </c>
      <c r="O18" s="12">
        <f t="shared" si="4"/>
        <v>1</v>
      </c>
      <c r="P18" s="78">
        <f t="shared" si="5"/>
        <v>0</v>
      </c>
      <c r="Q18" s="51">
        <v>12</v>
      </c>
      <c r="R18" s="11">
        <v>2</v>
      </c>
      <c r="S18" s="12">
        <f t="shared" si="6"/>
        <v>0.8571428571428571</v>
      </c>
      <c r="T18" s="12">
        <f t="shared" si="7"/>
        <v>0.14285714285714285</v>
      </c>
      <c r="U18" s="13"/>
    </row>
    <row r="19" spans="2:21" ht="16" customHeight="1" x14ac:dyDescent="0.2">
      <c r="B19" s="11">
        <v>16</v>
      </c>
      <c r="C19" s="53"/>
      <c r="D19" s="11">
        <v>3</v>
      </c>
      <c r="E19" s="11">
        <v>4</v>
      </c>
      <c r="F19" s="12">
        <f t="shared" si="0"/>
        <v>0.42857142857142855</v>
      </c>
      <c r="G19" s="78">
        <f t="shared" si="1"/>
        <v>0.5714285714285714</v>
      </c>
      <c r="H19" s="51">
        <v>4</v>
      </c>
      <c r="I19" s="11">
        <v>12</v>
      </c>
      <c r="J19" s="12">
        <f t="shared" si="2"/>
        <v>0.25</v>
      </c>
      <c r="K19" s="12">
        <f t="shared" si="3"/>
        <v>0.75</v>
      </c>
      <c r="M19" s="11">
        <v>0</v>
      </c>
      <c r="N19" s="11">
        <v>10</v>
      </c>
      <c r="O19" s="12">
        <f t="shared" si="4"/>
        <v>0</v>
      </c>
      <c r="P19" s="78">
        <f t="shared" si="5"/>
        <v>1</v>
      </c>
      <c r="Q19" s="51">
        <v>0</v>
      </c>
      <c r="R19" s="11">
        <v>14</v>
      </c>
      <c r="S19" s="12">
        <f t="shared" si="6"/>
        <v>0</v>
      </c>
      <c r="T19" s="12">
        <f t="shared" si="7"/>
        <v>1</v>
      </c>
      <c r="U19" s="13"/>
    </row>
    <row r="20" spans="2:21" ht="16" customHeight="1" x14ac:dyDescent="0.2">
      <c r="B20" s="11">
        <v>17</v>
      </c>
      <c r="C20" s="53"/>
      <c r="D20" s="11">
        <v>5</v>
      </c>
      <c r="E20" s="11">
        <v>2</v>
      </c>
      <c r="F20" s="12">
        <f t="shared" si="0"/>
        <v>0.7142857142857143</v>
      </c>
      <c r="G20" s="78">
        <f t="shared" si="1"/>
        <v>0.2857142857142857</v>
      </c>
      <c r="H20" s="51">
        <v>14</v>
      </c>
      <c r="I20" s="11">
        <v>2</v>
      </c>
      <c r="J20" s="12">
        <f t="shared" si="2"/>
        <v>0.875</v>
      </c>
      <c r="K20" s="12">
        <f t="shared" si="3"/>
        <v>0.125</v>
      </c>
      <c r="M20" s="11">
        <v>9</v>
      </c>
      <c r="N20" s="11">
        <v>1</v>
      </c>
      <c r="O20" s="12">
        <f t="shared" si="4"/>
        <v>0.9</v>
      </c>
      <c r="P20" s="78">
        <f t="shared" si="5"/>
        <v>0.1</v>
      </c>
      <c r="Q20" s="51">
        <v>14</v>
      </c>
      <c r="R20" s="11">
        <v>0</v>
      </c>
      <c r="S20" s="12">
        <f t="shared" si="6"/>
        <v>1</v>
      </c>
      <c r="T20" s="12">
        <f t="shared" si="7"/>
        <v>0</v>
      </c>
      <c r="U20" s="13"/>
    </row>
    <row r="21" spans="2:21" ht="16" customHeight="1" x14ac:dyDescent="0.2">
      <c r="B21" s="11">
        <v>18</v>
      </c>
      <c r="C21" s="53"/>
      <c r="D21" s="11">
        <v>0</v>
      </c>
      <c r="E21" s="11">
        <v>7</v>
      </c>
      <c r="F21" s="12">
        <f t="shared" si="0"/>
        <v>0</v>
      </c>
      <c r="G21" s="78">
        <f t="shared" si="1"/>
        <v>1</v>
      </c>
      <c r="H21" s="51">
        <v>3</v>
      </c>
      <c r="I21" s="11">
        <v>13</v>
      </c>
      <c r="J21" s="12">
        <f t="shared" si="2"/>
        <v>0.1875</v>
      </c>
      <c r="K21" s="12">
        <f t="shared" si="3"/>
        <v>0.8125</v>
      </c>
      <c r="M21" s="11">
        <v>2</v>
      </c>
      <c r="N21" s="11">
        <v>8</v>
      </c>
      <c r="O21" s="12">
        <f t="shared" si="4"/>
        <v>0.2</v>
      </c>
      <c r="P21" s="78">
        <f t="shared" si="5"/>
        <v>0.8</v>
      </c>
      <c r="Q21" s="51">
        <v>0</v>
      </c>
      <c r="R21" s="11">
        <v>14</v>
      </c>
      <c r="S21" s="12">
        <f t="shared" si="6"/>
        <v>0</v>
      </c>
      <c r="T21" s="12">
        <f t="shared" si="7"/>
        <v>1</v>
      </c>
      <c r="U21" s="13"/>
    </row>
    <row r="22" spans="2:21" ht="16" customHeight="1" x14ac:dyDescent="0.2">
      <c r="B22" s="11">
        <v>19</v>
      </c>
      <c r="C22" s="53"/>
      <c r="D22" s="11">
        <v>6</v>
      </c>
      <c r="E22" s="11">
        <v>1</v>
      </c>
      <c r="F22" s="12">
        <f t="shared" si="0"/>
        <v>0.8571428571428571</v>
      </c>
      <c r="G22" s="78">
        <f t="shared" si="1"/>
        <v>0.14285714285714285</v>
      </c>
      <c r="H22" s="51">
        <v>15</v>
      </c>
      <c r="I22" s="11">
        <v>1</v>
      </c>
      <c r="J22" s="12">
        <f t="shared" si="2"/>
        <v>0.9375</v>
      </c>
      <c r="K22" s="12">
        <f t="shared" si="3"/>
        <v>6.25E-2</v>
      </c>
      <c r="M22" s="11">
        <v>10</v>
      </c>
      <c r="N22" s="11">
        <v>0</v>
      </c>
      <c r="O22" s="12">
        <f t="shared" si="4"/>
        <v>1</v>
      </c>
      <c r="P22" s="78">
        <f t="shared" si="5"/>
        <v>0</v>
      </c>
      <c r="Q22" s="51">
        <v>14</v>
      </c>
      <c r="R22" s="11">
        <v>0</v>
      </c>
      <c r="S22" s="12">
        <f t="shared" si="6"/>
        <v>1</v>
      </c>
      <c r="T22" s="12">
        <f t="shared" si="7"/>
        <v>0</v>
      </c>
      <c r="U22" s="13"/>
    </row>
    <row r="23" spans="2:21" ht="16" customHeight="1" x14ac:dyDescent="0.2">
      <c r="B23" s="11">
        <v>20</v>
      </c>
      <c r="C23" s="53"/>
      <c r="D23" s="11">
        <v>7</v>
      </c>
      <c r="E23" s="11">
        <v>0</v>
      </c>
      <c r="F23" s="12">
        <f t="shared" si="0"/>
        <v>1</v>
      </c>
      <c r="G23" s="78">
        <f t="shared" si="1"/>
        <v>0</v>
      </c>
      <c r="H23" s="51">
        <v>16</v>
      </c>
      <c r="I23" s="11">
        <v>0</v>
      </c>
      <c r="J23" s="12">
        <f t="shared" si="2"/>
        <v>1</v>
      </c>
      <c r="K23" s="12">
        <f t="shared" si="3"/>
        <v>0</v>
      </c>
      <c r="M23" s="11">
        <v>10</v>
      </c>
      <c r="N23" s="11">
        <v>0</v>
      </c>
      <c r="O23" s="12">
        <f t="shared" si="4"/>
        <v>1</v>
      </c>
      <c r="P23" s="78">
        <f t="shared" si="5"/>
        <v>0</v>
      </c>
      <c r="Q23" s="51">
        <v>14</v>
      </c>
      <c r="R23" s="11">
        <v>0</v>
      </c>
      <c r="S23" s="12">
        <f t="shared" si="6"/>
        <v>1</v>
      </c>
      <c r="T23" s="12">
        <f t="shared" si="7"/>
        <v>0</v>
      </c>
      <c r="U23" s="13"/>
    </row>
    <row r="24" spans="2:21" ht="16" customHeight="1" x14ac:dyDescent="0.2">
      <c r="B24" s="11">
        <v>21</v>
      </c>
      <c r="C24" s="53"/>
      <c r="D24" s="11">
        <v>4</v>
      </c>
      <c r="E24" s="11">
        <v>3</v>
      </c>
      <c r="F24" s="12">
        <f t="shared" si="0"/>
        <v>0.5714285714285714</v>
      </c>
      <c r="G24" s="78">
        <f t="shared" si="1"/>
        <v>0.42857142857142855</v>
      </c>
      <c r="H24" s="51">
        <v>7</v>
      </c>
      <c r="I24" s="11">
        <v>9</v>
      </c>
      <c r="J24" s="12">
        <f t="shared" si="2"/>
        <v>0.4375</v>
      </c>
      <c r="K24" s="12">
        <f t="shared" si="3"/>
        <v>0.5625</v>
      </c>
      <c r="M24" s="11">
        <v>9</v>
      </c>
      <c r="N24" s="11">
        <v>1</v>
      </c>
      <c r="O24" s="12">
        <f t="shared" si="4"/>
        <v>0.9</v>
      </c>
      <c r="P24" s="78">
        <f t="shared" si="5"/>
        <v>0.1</v>
      </c>
      <c r="Q24" s="51">
        <v>11</v>
      </c>
      <c r="R24" s="11">
        <v>3</v>
      </c>
      <c r="S24" s="12">
        <f t="shared" si="6"/>
        <v>0.7857142857142857</v>
      </c>
      <c r="T24" s="12">
        <f t="shared" si="7"/>
        <v>0.21428571428571427</v>
      </c>
      <c r="U24" s="13"/>
    </row>
    <row r="25" spans="2:21" ht="16" customHeight="1" x14ac:dyDescent="0.2">
      <c r="B25" s="11">
        <v>22</v>
      </c>
      <c r="C25" s="53"/>
      <c r="D25" s="11">
        <v>6</v>
      </c>
      <c r="E25" s="11">
        <v>1</v>
      </c>
      <c r="F25" s="12">
        <f t="shared" si="0"/>
        <v>0.8571428571428571</v>
      </c>
      <c r="G25" s="78">
        <f t="shared" si="1"/>
        <v>0.14285714285714285</v>
      </c>
      <c r="H25" s="51">
        <v>8</v>
      </c>
      <c r="I25" s="11">
        <v>8</v>
      </c>
      <c r="J25" s="12">
        <f t="shared" si="2"/>
        <v>0.5</v>
      </c>
      <c r="K25" s="12">
        <f t="shared" si="3"/>
        <v>0.5</v>
      </c>
      <c r="M25" s="11">
        <v>9</v>
      </c>
      <c r="N25" s="11">
        <v>1</v>
      </c>
      <c r="O25" s="12">
        <f t="shared" si="4"/>
        <v>0.9</v>
      </c>
      <c r="P25" s="78">
        <f t="shared" si="5"/>
        <v>0.1</v>
      </c>
      <c r="Q25" s="51">
        <v>9</v>
      </c>
      <c r="R25" s="11">
        <v>5</v>
      </c>
      <c r="S25" s="12">
        <f t="shared" si="6"/>
        <v>0.6428571428571429</v>
      </c>
      <c r="T25" s="12">
        <f t="shared" si="7"/>
        <v>0.35714285714285715</v>
      </c>
      <c r="U25" s="13"/>
    </row>
    <row r="26" spans="2:21" ht="16" customHeight="1" x14ac:dyDescent="0.2">
      <c r="B26" s="11">
        <v>23</v>
      </c>
      <c r="C26" s="53"/>
      <c r="D26" s="11">
        <v>2</v>
      </c>
      <c r="E26" s="11">
        <v>5</v>
      </c>
      <c r="F26" s="12">
        <f t="shared" si="0"/>
        <v>0.2857142857142857</v>
      </c>
      <c r="G26" s="78">
        <f t="shared" si="1"/>
        <v>0.7142857142857143</v>
      </c>
      <c r="H26" s="51">
        <v>7</v>
      </c>
      <c r="I26" s="11">
        <v>9</v>
      </c>
      <c r="J26" s="12">
        <f t="shared" si="2"/>
        <v>0.4375</v>
      </c>
      <c r="K26" s="12">
        <f t="shared" si="3"/>
        <v>0.5625</v>
      </c>
      <c r="M26" s="11">
        <v>2</v>
      </c>
      <c r="N26" s="11">
        <v>8</v>
      </c>
      <c r="O26" s="12">
        <f t="shared" si="4"/>
        <v>0.2</v>
      </c>
      <c r="P26" s="78">
        <f t="shared" si="5"/>
        <v>0.8</v>
      </c>
      <c r="Q26" s="51">
        <v>5</v>
      </c>
      <c r="R26" s="11">
        <v>9</v>
      </c>
      <c r="S26" s="12">
        <f t="shared" si="6"/>
        <v>0.35714285714285715</v>
      </c>
      <c r="T26" s="12">
        <f t="shared" si="7"/>
        <v>0.6428571428571429</v>
      </c>
      <c r="U26" s="13"/>
    </row>
    <row r="27" spans="2:21" ht="16" customHeight="1" x14ac:dyDescent="0.2">
      <c r="B27" s="11">
        <v>24</v>
      </c>
      <c r="C27" s="53"/>
      <c r="D27" s="11">
        <v>2</v>
      </c>
      <c r="E27" s="11">
        <v>5</v>
      </c>
      <c r="F27" s="12">
        <f t="shared" si="0"/>
        <v>0.2857142857142857</v>
      </c>
      <c r="G27" s="78">
        <f t="shared" si="1"/>
        <v>0.7142857142857143</v>
      </c>
      <c r="H27" s="51">
        <v>4</v>
      </c>
      <c r="I27" s="11">
        <v>12</v>
      </c>
      <c r="J27" s="12">
        <f t="shared" si="2"/>
        <v>0.25</v>
      </c>
      <c r="K27" s="12">
        <f t="shared" si="3"/>
        <v>0.75</v>
      </c>
      <c r="M27" s="11">
        <v>1</v>
      </c>
      <c r="N27" s="11">
        <v>9</v>
      </c>
      <c r="O27" s="12">
        <f t="shared" si="4"/>
        <v>0.1</v>
      </c>
      <c r="P27" s="78">
        <f t="shared" si="5"/>
        <v>0.9</v>
      </c>
      <c r="Q27" s="51">
        <v>3</v>
      </c>
      <c r="R27" s="11">
        <v>11</v>
      </c>
      <c r="S27" s="12">
        <f t="shared" si="6"/>
        <v>0.21428571428571427</v>
      </c>
      <c r="T27" s="12">
        <f t="shared" si="7"/>
        <v>0.7857142857142857</v>
      </c>
      <c r="U27" s="13"/>
    </row>
    <row r="28" spans="2:21" ht="16" customHeight="1" x14ac:dyDescent="0.2">
      <c r="B28" s="11">
        <v>25</v>
      </c>
      <c r="C28" s="53"/>
      <c r="D28" s="11">
        <v>7</v>
      </c>
      <c r="E28" s="11">
        <v>0</v>
      </c>
      <c r="F28" s="12">
        <f t="shared" si="0"/>
        <v>1</v>
      </c>
      <c r="G28" s="78">
        <f t="shared" si="1"/>
        <v>0</v>
      </c>
      <c r="H28" s="51">
        <v>16</v>
      </c>
      <c r="I28" s="11">
        <v>0</v>
      </c>
      <c r="J28" s="12">
        <f t="shared" si="2"/>
        <v>1</v>
      </c>
      <c r="K28" s="12">
        <f t="shared" si="3"/>
        <v>0</v>
      </c>
      <c r="M28" s="11">
        <v>10</v>
      </c>
      <c r="N28" s="11">
        <v>0</v>
      </c>
      <c r="O28" s="12">
        <f t="shared" si="4"/>
        <v>1</v>
      </c>
      <c r="P28" s="78">
        <f t="shared" si="5"/>
        <v>0</v>
      </c>
      <c r="Q28" s="51">
        <v>14</v>
      </c>
      <c r="R28" s="11">
        <v>0</v>
      </c>
      <c r="S28" s="12">
        <f t="shared" si="6"/>
        <v>1</v>
      </c>
      <c r="T28" s="12">
        <f t="shared" si="7"/>
        <v>0</v>
      </c>
      <c r="U28" s="13"/>
    </row>
    <row r="29" spans="2:21" ht="16" customHeight="1" x14ac:dyDescent="0.2">
      <c r="B29" s="11">
        <v>26</v>
      </c>
      <c r="C29" s="53"/>
      <c r="D29" s="11">
        <v>6</v>
      </c>
      <c r="E29" s="11">
        <v>1</v>
      </c>
      <c r="F29" s="12">
        <f t="shared" si="0"/>
        <v>0.8571428571428571</v>
      </c>
      <c r="G29" s="78">
        <f t="shared" si="1"/>
        <v>0.14285714285714285</v>
      </c>
      <c r="H29" s="51">
        <v>15</v>
      </c>
      <c r="I29" s="11">
        <v>1</v>
      </c>
      <c r="J29" s="12">
        <f t="shared" si="2"/>
        <v>0.9375</v>
      </c>
      <c r="K29" s="12">
        <f t="shared" si="3"/>
        <v>6.25E-2</v>
      </c>
      <c r="M29" s="11">
        <v>9</v>
      </c>
      <c r="N29" s="11">
        <v>1</v>
      </c>
      <c r="O29" s="12">
        <f t="shared" si="4"/>
        <v>0.9</v>
      </c>
      <c r="P29" s="78">
        <f t="shared" si="5"/>
        <v>0.1</v>
      </c>
      <c r="Q29" s="51">
        <v>14</v>
      </c>
      <c r="R29" s="11">
        <v>0</v>
      </c>
      <c r="S29" s="12">
        <f t="shared" si="6"/>
        <v>1</v>
      </c>
      <c r="T29" s="12">
        <f t="shared" si="7"/>
        <v>0</v>
      </c>
      <c r="U29" s="13"/>
    </row>
    <row r="30" spans="2:21" ht="16" customHeight="1" x14ac:dyDescent="0.2">
      <c r="B30" s="11">
        <v>27</v>
      </c>
      <c r="C30" s="53"/>
      <c r="D30" s="11">
        <v>2</v>
      </c>
      <c r="E30" s="11">
        <v>5</v>
      </c>
      <c r="F30" s="12">
        <f t="shared" si="0"/>
        <v>0.2857142857142857</v>
      </c>
      <c r="G30" s="78">
        <f t="shared" si="1"/>
        <v>0.7142857142857143</v>
      </c>
      <c r="H30" s="51">
        <v>4</v>
      </c>
      <c r="I30" s="11">
        <v>12</v>
      </c>
      <c r="J30" s="12">
        <f t="shared" si="2"/>
        <v>0.25</v>
      </c>
      <c r="K30" s="12">
        <f t="shared" si="3"/>
        <v>0.75</v>
      </c>
      <c r="M30" s="11">
        <v>2</v>
      </c>
      <c r="N30" s="11">
        <v>8</v>
      </c>
      <c r="O30" s="12">
        <f t="shared" si="4"/>
        <v>0.2</v>
      </c>
      <c r="P30" s="78">
        <f t="shared" si="5"/>
        <v>0.8</v>
      </c>
      <c r="Q30" s="51">
        <v>4</v>
      </c>
      <c r="R30" s="11">
        <v>10</v>
      </c>
      <c r="S30" s="12">
        <f t="shared" si="6"/>
        <v>0.2857142857142857</v>
      </c>
      <c r="T30" s="12">
        <f t="shared" si="7"/>
        <v>0.7142857142857143</v>
      </c>
      <c r="U30" s="13"/>
    </row>
    <row r="31" spans="2:21" ht="16" customHeight="1" x14ac:dyDescent="0.2">
      <c r="B31" s="11">
        <v>28</v>
      </c>
      <c r="C31" s="53"/>
      <c r="D31" s="11">
        <v>0</v>
      </c>
      <c r="E31" s="11">
        <v>7</v>
      </c>
      <c r="F31" s="12">
        <f t="shared" si="0"/>
        <v>0</v>
      </c>
      <c r="G31" s="78">
        <f t="shared" si="1"/>
        <v>1</v>
      </c>
      <c r="H31" s="51">
        <v>0</v>
      </c>
      <c r="I31" s="11">
        <v>16</v>
      </c>
      <c r="J31" s="12">
        <f t="shared" si="2"/>
        <v>0</v>
      </c>
      <c r="K31" s="12">
        <f t="shared" si="3"/>
        <v>1</v>
      </c>
      <c r="M31" s="11">
        <v>0</v>
      </c>
      <c r="N31" s="11">
        <v>10</v>
      </c>
      <c r="O31" s="12">
        <f t="shared" si="4"/>
        <v>0</v>
      </c>
      <c r="P31" s="78">
        <f t="shared" si="5"/>
        <v>1</v>
      </c>
      <c r="Q31" s="51">
        <v>0</v>
      </c>
      <c r="R31" s="11">
        <v>14</v>
      </c>
      <c r="S31" s="12">
        <f t="shared" si="6"/>
        <v>0</v>
      </c>
      <c r="T31" s="12">
        <f t="shared" si="7"/>
        <v>1</v>
      </c>
      <c r="U31" s="13"/>
    </row>
    <row r="32" spans="2:21" ht="16" customHeight="1" x14ac:dyDescent="0.2">
      <c r="B32" s="11">
        <v>29</v>
      </c>
      <c r="C32" s="53"/>
      <c r="D32" s="11">
        <v>7</v>
      </c>
      <c r="E32" s="11">
        <v>0</v>
      </c>
      <c r="F32" s="12">
        <f t="shared" si="0"/>
        <v>1</v>
      </c>
      <c r="G32" s="78">
        <f t="shared" si="1"/>
        <v>0</v>
      </c>
      <c r="H32" s="51">
        <v>15</v>
      </c>
      <c r="I32" s="11">
        <v>1</v>
      </c>
      <c r="J32" s="12">
        <f t="shared" si="2"/>
        <v>0.9375</v>
      </c>
      <c r="K32" s="12">
        <f t="shared" si="3"/>
        <v>6.25E-2</v>
      </c>
      <c r="M32" s="11">
        <v>10</v>
      </c>
      <c r="N32" s="11">
        <v>0</v>
      </c>
      <c r="O32" s="12">
        <f t="shared" si="4"/>
        <v>1</v>
      </c>
      <c r="P32" s="78">
        <f t="shared" si="5"/>
        <v>0</v>
      </c>
      <c r="Q32" s="51">
        <v>14</v>
      </c>
      <c r="R32" s="11">
        <v>0</v>
      </c>
      <c r="S32" s="12">
        <f t="shared" si="6"/>
        <v>1</v>
      </c>
      <c r="T32" s="12">
        <f t="shared" si="7"/>
        <v>0</v>
      </c>
      <c r="U32" s="13"/>
    </row>
    <row r="33" spans="2:21" ht="16" customHeight="1" x14ac:dyDescent="0.2">
      <c r="B33" s="11">
        <v>30</v>
      </c>
      <c r="C33" s="53"/>
      <c r="D33" s="11">
        <v>5</v>
      </c>
      <c r="E33" s="11">
        <v>2</v>
      </c>
      <c r="F33" s="12">
        <f t="shared" si="0"/>
        <v>0.7142857142857143</v>
      </c>
      <c r="G33" s="78">
        <f t="shared" si="1"/>
        <v>0.2857142857142857</v>
      </c>
      <c r="H33" s="51">
        <v>8</v>
      </c>
      <c r="I33" s="11">
        <v>8</v>
      </c>
      <c r="J33" s="12">
        <f t="shared" si="2"/>
        <v>0.5</v>
      </c>
      <c r="K33" s="12">
        <f t="shared" si="3"/>
        <v>0.5</v>
      </c>
      <c r="M33" s="11">
        <v>5</v>
      </c>
      <c r="N33" s="11">
        <v>5</v>
      </c>
      <c r="O33" s="12">
        <f t="shared" si="4"/>
        <v>0.5</v>
      </c>
      <c r="P33" s="78">
        <f t="shared" si="5"/>
        <v>0.5</v>
      </c>
      <c r="Q33" s="51">
        <v>7</v>
      </c>
      <c r="R33" s="11">
        <v>7</v>
      </c>
      <c r="S33" s="12">
        <f t="shared" si="6"/>
        <v>0.5</v>
      </c>
      <c r="T33" s="12">
        <f t="shared" si="7"/>
        <v>0.5</v>
      </c>
      <c r="U33" s="13"/>
    </row>
    <row r="34" spans="2:21" ht="16" customHeight="1" x14ac:dyDescent="0.2">
      <c r="B34" s="11">
        <v>31</v>
      </c>
      <c r="C34" s="53"/>
      <c r="D34" s="11">
        <v>7</v>
      </c>
      <c r="E34" s="11">
        <v>0</v>
      </c>
      <c r="F34" s="12">
        <f t="shared" si="0"/>
        <v>1</v>
      </c>
      <c r="G34" s="78">
        <f t="shared" si="1"/>
        <v>0</v>
      </c>
      <c r="H34" s="51">
        <v>16</v>
      </c>
      <c r="I34" s="11">
        <v>0</v>
      </c>
      <c r="J34" s="12">
        <f t="shared" si="2"/>
        <v>1</v>
      </c>
      <c r="K34" s="12">
        <f t="shared" si="3"/>
        <v>0</v>
      </c>
      <c r="M34" s="11">
        <v>10</v>
      </c>
      <c r="N34" s="11">
        <v>0</v>
      </c>
      <c r="O34" s="12">
        <f t="shared" si="4"/>
        <v>1</v>
      </c>
      <c r="P34" s="78">
        <f t="shared" si="5"/>
        <v>0</v>
      </c>
      <c r="Q34" s="51">
        <v>14</v>
      </c>
      <c r="R34" s="11">
        <v>0</v>
      </c>
      <c r="S34" s="12">
        <f t="shared" si="6"/>
        <v>1</v>
      </c>
      <c r="T34" s="12">
        <f t="shared" si="7"/>
        <v>0</v>
      </c>
      <c r="U34" s="13"/>
    </row>
    <row r="35" spans="2:21" ht="16" customHeight="1" x14ac:dyDescent="0.2">
      <c r="B35" s="11">
        <v>32</v>
      </c>
      <c r="C35" s="53"/>
      <c r="D35" s="11">
        <v>6</v>
      </c>
      <c r="E35" s="11">
        <v>1</v>
      </c>
      <c r="F35" s="12">
        <f t="shared" si="0"/>
        <v>0.8571428571428571</v>
      </c>
      <c r="G35" s="78">
        <f t="shared" si="1"/>
        <v>0.14285714285714285</v>
      </c>
      <c r="H35" s="51">
        <v>14</v>
      </c>
      <c r="I35" s="11">
        <v>2</v>
      </c>
      <c r="J35" s="12">
        <f t="shared" si="2"/>
        <v>0.875</v>
      </c>
      <c r="K35" s="12">
        <f t="shared" si="3"/>
        <v>0.125</v>
      </c>
      <c r="M35" s="11">
        <v>9</v>
      </c>
      <c r="N35" s="11">
        <v>1</v>
      </c>
      <c r="O35" s="12">
        <f t="shared" si="4"/>
        <v>0.9</v>
      </c>
      <c r="P35" s="78">
        <f t="shared" si="5"/>
        <v>0.1</v>
      </c>
      <c r="Q35" s="51">
        <v>14</v>
      </c>
      <c r="R35" s="11">
        <v>0</v>
      </c>
      <c r="S35" s="12">
        <f t="shared" si="6"/>
        <v>1</v>
      </c>
      <c r="T35" s="12">
        <f t="shared" si="7"/>
        <v>0</v>
      </c>
      <c r="U35" s="13"/>
    </row>
    <row r="36" spans="2:21" ht="16" customHeight="1" x14ac:dyDescent="0.2">
      <c r="B36" s="11">
        <v>33</v>
      </c>
      <c r="C36" s="53"/>
      <c r="D36" s="11">
        <v>6</v>
      </c>
      <c r="E36" s="11">
        <v>1</v>
      </c>
      <c r="F36" s="12">
        <f t="shared" si="0"/>
        <v>0.8571428571428571</v>
      </c>
      <c r="G36" s="78">
        <f t="shared" si="1"/>
        <v>0.14285714285714285</v>
      </c>
      <c r="H36" s="51">
        <v>14</v>
      </c>
      <c r="I36" s="11">
        <v>2</v>
      </c>
      <c r="J36" s="12">
        <f t="shared" si="2"/>
        <v>0.875</v>
      </c>
      <c r="K36" s="12">
        <f t="shared" si="3"/>
        <v>0.125</v>
      </c>
      <c r="M36" s="11">
        <v>9</v>
      </c>
      <c r="N36" s="11">
        <v>1</v>
      </c>
      <c r="O36" s="12">
        <f t="shared" si="4"/>
        <v>0.9</v>
      </c>
      <c r="P36" s="78">
        <f t="shared" si="5"/>
        <v>0.1</v>
      </c>
      <c r="Q36" s="51">
        <v>14</v>
      </c>
      <c r="R36" s="11">
        <v>0</v>
      </c>
      <c r="S36" s="12">
        <f t="shared" si="6"/>
        <v>1</v>
      </c>
      <c r="T36" s="12">
        <f t="shared" si="7"/>
        <v>0</v>
      </c>
      <c r="U36" s="13"/>
    </row>
    <row r="37" spans="2:21" ht="16" customHeight="1" x14ac:dyDescent="0.2">
      <c r="B37" s="11">
        <v>34</v>
      </c>
      <c r="C37" s="53"/>
      <c r="D37" s="11">
        <v>5</v>
      </c>
      <c r="E37" s="11">
        <v>2</v>
      </c>
      <c r="F37" s="12">
        <f t="shared" si="0"/>
        <v>0.7142857142857143</v>
      </c>
      <c r="G37" s="78">
        <f t="shared" si="1"/>
        <v>0.2857142857142857</v>
      </c>
      <c r="H37" s="51">
        <v>15</v>
      </c>
      <c r="I37" s="11">
        <v>1</v>
      </c>
      <c r="J37" s="12">
        <f t="shared" si="2"/>
        <v>0.9375</v>
      </c>
      <c r="K37" s="12">
        <f t="shared" si="3"/>
        <v>6.25E-2</v>
      </c>
      <c r="M37" s="11">
        <v>9</v>
      </c>
      <c r="N37" s="11">
        <v>1</v>
      </c>
      <c r="O37" s="12">
        <f t="shared" si="4"/>
        <v>0.9</v>
      </c>
      <c r="P37" s="78">
        <f t="shared" si="5"/>
        <v>0.1</v>
      </c>
      <c r="Q37" s="51">
        <v>9</v>
      </c>
      <c r="R37" s="11">
        <v>5</v>
      </c>
      <c r="S37" s="12">
        <f t="shared" si="6"/>
        <v>0.6428571428571429</v>
      </c>
      <c r="T37" s="12">
        <f t="shared" si="7"/>
        <v>0.35714285714285715</v>
      </c>
      <c r="U37" s="13"/>
    </row>
    <row r="38" spans="2:21" ht="16" customHeight="1" x14ac:dyDescent="0.2">
      <c r="B38" s="11">
        <v>35</v>
      </c>
      <c r="C38" s="53"/>
      <c r="D38" s="11">
        <v>7</v>
      </c>
      <c r="E38" s="11">
        <v>0</v>
      </c>
      <c r="F38" s="12">
        <f t="shared" si="0"/>
        <v>1</v>
      </c>
      <c r="G38" s="78">
        <f t="shared" si="1"/>
        <v>0</v>
      </c>
      <c r="H38" s="51">
        <v>16</v>
      </c>
      <c r="I38" s="11">
        <v>0</v>
      </c>
      <c r="J38" s="12">
        <f t="shared" si="2"/>
        <v>1</v>
      </c>
      <c r="K38" s="12">
        <f t="shared" si="3"/>
        <v>0</v>
      </c>
      <c r="M38" s="11">
        <v>10</v>
      </c>
      <c r="N38" s="11">
        <v>0</v>
      </c>
      <c r="O38" s="12">
        <f t="shared" si="4"/>
        <v>1</v>
      </c>
      <c r="P38" s="78">
        <f t="shared" si="5"/>
        <v>0</v>
      </c>
      <c r="Q38" s="51">
        <v>14</v>
      </c>
      <c r="R38" s="11">
        <v>0</v>
      </c>
      <c r="S38" s="12">
        <f t="shared" si="6"/>
        <v>1</v>
      </c>
      <c r="T38" s="12">
        <f t="shared" si="7"/>
        <v>0</v>
      </c>
      <c r="U38" s="13"/>
    </row>
    <row r="39" spans="2:21" ht="16" customHeight="1" x14ac:dyDescent="0.2">
      <c r="B39" s="11">
        <v>36</v>
      </c>
      <c r="C39" s="53"/>
      <c r="D39" s="11">
        <v>6</v>
      </c>
      <c r="E39" s="11">
        <v>1</v>
      </c>
      <c r="F39" s="12">
        <f t="shared" si="0"/>
        <v>0.8571428571428571</v>
      </c>
      <c r="G39" s="78">
        <f t="shared" si="1"/>
        <v>0.14285714285714285</v>
      </c>
      <c r="H39" s="51">
        <v>14</v>
      </c>
      <c r="I39" s="11">
        <v>2</v>
      </c>
      <c r="J39" s="12">
        <f t="shared" si="2"/>
        <v>0.875</v>
      </c>
      <c r="K39" s="12">
        <f t="shared" si="3"/>
        <v>0.125</v>
      </c>
      <c r="M39" s="11">
        <v>10</v>
      </c>
      <c r="N39" s="11">
        <v>0</v>
      </c>
      <c r="O39" s="12">
        <f t="shared" si="4"/>
        <v>1</v>
      </c>
      <c r="P39" s="78">
        <f t="shared" si="5"/>
        <v>0</v>
      </c>
      <c r="Q39" s="51">
        <v>12</v>
      </c>
      <c r="R39" s="11">
        <v>2</v>
      </c>
      <c r="S39" s="12">
        <f t="shared" si="6"/>
        <v>0.8571428571428571</v>
      </c>
      <c r="T39" s="12">
        <f t="shared" si="7"/>
        <v>0.14285714285714285</v>
      </c>
      <c r="U39" s="13"/>
    </row>
  </sheetData>
  <autoFilter ref="B3:T3" xr:uid="{0200CEF1-D0B3-7647-917C-7F01F8E250C5}"/>
  <mergeCells count="2">
    <mergeCell ref="D2:K2"/>
    <mergeCell ref="M2:T2"/>
  </mergeCells>
  <conditionalFormatting sqref="F4:G39 J4:K39 O4:P39 S4:T39">
    <cfRule type="cellIs" dxfId="4" priority="1" operator="greaterThanOrEqual">
      <formula>0.7</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8C24C-6A84-5841-847D-5676CA3EB4B9}">
  <dimension ref="B2:BO39"/>
  <sheetViews>
    <sheetView zoomScale="113" zoomScaleNormal="70" workbookViewId="0">
      <selection activeCell="V32" sqref="V32"/>
    </sheetView>
  </sheetViews>
  <sheetFormatPr baseColWidth="10" defaultRowHeight="16" customHeight="1" x14ac:dyDescent="0.2"/>
  <cols>
    <col min="1" max="1" width="10.83203125" customWidth="1"/>
    <col min="2" max="7" width="10.83203125" style="8"/>
    <col min="10" max="13" width="10.83203125" style="8"/>
    <col min="17" max="29" width="10.83203125" style="13"/>
    <col min="30" max="34" width="10.83203125" style="13" customWidth="1"/>
    <col min="35" max="41" width="10.83203125" style="8" customWidth="1"/>
    <col min="43" max="51" width="10.83203125" style="8" customWidth="1"/>
    <col min="52" max="54" width="10.6640625" style="8" bestFit="1" customWidth="1"/>
    <col min="55" max="55" width="10.6640625" style="8" customWidth="1"/>
  </cols>
  <sheetData>
    <row r="2" spans="2:55" ht="16" customHeight="1" x14ac:dyDescent="0.2">
      <c r="D2" s="38" t="s">
        <v>523</v>
      </c>
      <c r="E2" s="38"/>
      <c r="F2" s="38"/>
      <c r="G2" s="38"/>
      <c r="H2" s="38"/>
      <c r="I2" s="38"/>
      <c r="J2" s="38"/>
      <c r="K2" s="38"/>
      <c r="L2" s="38"/>
      <c r="M2" s="38"/>
      <c r="N2" s="38"/>
      <c r="O2" s="38"/>
      <c r="Q2" s="58" t="s">
        <v>524</v>
      </c>
      <c r="R2" s="58"/>
      <c r="S2" s="58"/>
      <c r="T2" s="58"/>
      <c r="U2" s="58"/>
      <c r="V2" s="58"/>
      <c r="W2" s="58"/>
      <c r="X2" s="58"/>
      <c r="Y2" s="58"/>
      <c r="Z2" s="58"/>
      <c r="AA2" s="58"/>
      <c r="AB2" s="58"/>
      <c r="AD2" s="38" t="s">
        <v>525</v>
      </c>
      <c r="AE2" s="38"/>
      <c r="AF2" s="38"/>
      <c r="AG2" s="38"/>
      <c r="AH2" s="38"/>
      <c r="AI2" s="38"/>
      <c r="AJ2" s="38"/>
      <c r="AK2" s="38"/>
      <c r="AL2" s="38"/>
      <c r="AM2" s="38"/>
      <c r="AN2" s="38"/>
      <c r="AO2" s="38"/>
      <c r="AQ2" s="38" t="s">
        <v>526</v>
      </c>
      <c r="AR2" s="38"/>
      <c r="AS2" s="38"/>
      <c r="AT2" s="38"/>
      <c r="AU2" s="38"/>
      <c r="AV2" s="38"/>
      <c r="AW2" s="38"/>
      <c r="AX2" s="38"/>
      <c r="AY2" s="38"/>
      <c r="AZ2" s="38"/>
      <c r="BA2" s="38"/>
      <c r="BB2" s="38"/>
    </row>
    <row r="3" spans="2:55" ht="16" customHeight="1" x14ac:dyDescent="0.2">
      <c r="B3" s="4" t="s">
        <v>505</v>
      </c>
      <c r="C3" s="18"/>
      <c r="D3" s="57" t="s">
        <v>448</v>
      </c>
      <c r="E3" s="4" t="s">
        <v>449</v>
      </c>
      <c r="F3" s="4" t="s">
        <v>450</v>
      </c>
      <c r="G3" s="4" t="s">
        <v>451</v>
      </c>
      <c r="H3" s="4" t="s">
        <v>452</v>
      </c>
      <c r="I3" s="75" t="s">
        <v>453</v>
      </c>
      <c r="J3" s="74" t="s">
        <v>454</v>
      </c>
      <c r="K3" s="4" t="s">
        <v>455</v>
      </c>
      <c r="L3" s="4" t="s">
        <v>456</v>
      </c>
      <c r="M3" s="4" t="s">
        <v>457</v>
      </c>
      <c r="N3" s="4" t="s">
        <v>458</v>
      </c>
      <c r="O3" s="4" t="s">
        <v>459</v>
      </c>
      <c r="Q3" s="14" t="s">
        <v>460</v>
      </c>
      <c r="R3" s="14" t="s">
        <v>461</v>
      </c>
      <c r="S3" s="14" t="s">
        <v>462</v>
      </c>
      <c r="T3" s="14" t="s">
        <v>463</v>
      </c>
      <c r="U3" s="14" t="s">
        <v>464</v>
      </c>
      <c r="V3" s="84" t="s">
        <v>465</v>
      </c>
      <c r="W3" s="83" t="s">
        <v>466</v>
      </c>
      <c r="X3" s="14" t="s">
        <v>467</v>
      </c>
      <c r="Y3" s="14" t="s">
        <v>468</v>
      </c>
      <c r="Z3" s="14" t="s">
        <v>469</v>
      </c>
      <c r="AA3" s="14" t="s">
        <v>470</v>
      </c>
      <c r="AB3" s="14" t="s">
        <v>471</v>
      </c>
      <c r="AD3" s="57" t="s">
        <v>448</v>
      </c>
      <c r="AE3" s="4" t="s">
        <v>449</v>
      </c>
      <c r="AF3" s="4" t="s">
        <v>450</v>
      </c>
      <c r="AG3" s="4" t="s">
        <v>451</v>
      </c>
      <c r="AH3" s="4" t="s">
        <v>452</v>
      </c>
      <c r="AI3" s="75" t="s">
        <v>453</v>
      </c>
      <c r="AJ3" s="74" t="s">
        <v>454</v>
      </c>
      <c r="AK3" s="4" t="s">
        <v>455</v>
      </c>
      <c r="AL3" s="4" t="s">
        <v>456</v>
      </c>
      <c r="AM3" s="4" t="s">
        <v>457</v>
      </c>
      <c r="AN3" s="4" t="s">
        <v>458</v>
      </c>
      <c r="AO3" s="4" t="s">
        <v>459</v>
      </c>
      <c r="AQ3" s="4" t="s">
        <v>460</v>
      </c>
      <c r="AR3" s="4" t="s">
        <v>461</v>
      </c>
      <c r="AS3" s="4" t="s">
        <v>462</v>
      </c>
      <c r="AT3" s="4" t="s">
        <v>463</v>
      </c>
      <c r="AU3" s="4" t="s">
        <v>464</v>
      </c>
      <c r="AV3" s="75" t="s">
        <v>465</v>
      </c>
      <c r="AW3" s="85" t="s">
        <v>466</v>
      </c>
      <c r="AX3" s="4" t="s">
        <v>467</v>
      </c>
      <c r="AY3" s="4" t="s">
        <v>468</v>
      </c>
      <c r="AZ3" s="4" t="s">
        <v>469</v>
      </c>
      <c r="BA3" s="4" t="s">
        <v>470</v>
      </c>
      <c r="BB3" s="4" t="s">
        <v>471</v>
      </c>
    </row>
    <row r="4" spans="2:55" ht="16" customHeight="1" x14ac:dyDescent="0.2">
      <c r="B4" s="11">
        <v>1</v>
      </c>
      <c r="D4" s="11">
        <v>1</v>
      </c>
      <c r="E4" s="11">
        <v>15</v>
      </c>
      <c r="F4" s="11">
        <v>0</v>
      </c>
      <c r="G4" s="11">
        <v>2</v>
      </c>
      <c r="H4" s="11">
        <v>1</v>
      </c>
      <c r="I4" s="76">
        <v>1</v>
      </c>
      <c r="J4" s="51">
        <v>0</v>
      </c>
      <c r="K4" s="11">
        <v>1</v>
      </c>
      <c r="L4" s="11">
        <v>2</v>
      </c>
      <c r="M4" s="11">
        <v>0</v>
      </c>
      <c r="N4" s="11">
        <v>0</v>
      </c>
      <c r="O4" s="11">
        <v>0</v>
      </c>
      <c r="Q4" s="12">
        <f>D4/(SUM(D4,J4))</f>
        <v>1</v>
      </c>
      <c r="R4" s="12">
        <f>E4/(SUM(E4,K4))</f>
        <v>0.9375</v>
      </c>
      <c r="S4" s="12">
        <f>F4/(SUM(F4,L4))</f>
        <v>0</v>
      </c>
      <c r="T4" s="12">
        <f>G4/SUM(G4,M4)</f>
        <v>1</v>
      </c>
      <c r="U4" s="12">
        <f>H4/(SUM(H4,N4))</f>
        <v>1</v>
      </c>
      <c r="V4" s="78">
        <f>I4/(SUM(I4,O4))</f>
        <v>1</v>
      </c>
      <c r="W4" s="77">
        <f t="shared" ref="W4:AB4" si="0">J4/(SUM(J4,D4))</f>
        <v>0</v>
      </c>
      <c r="X4" s="12">
        <f t="shared" si="0"/>
        <v>6.25E-2</v>
      </c>
      <c r="Y4" s="12">
        <f t="shared" si="0"/>
        <v>1</v>
      </c>
      <c r="Z4" s="12">
        <f t="shared" si="0"/>
        <v>0</v>
      </c>
      <c r="AA4" s="12">
        <f t="shared" si="0"/>
        <v>0</v>
      </c>
      <c r="AB4" s="12">
        <f t="shared" si="0"/>
        <v>0</v>
      </c>
      <c r="AD4" s="11">
        <v>1</v>
      </c>
      <c r="AE4" s="11">
        <v>18</v>
      </c>
      <c r="AF4" s="11">
        <v>1</v>
      </c>
      <c r="AG4" s="11">
        <v>2</v>
      </c>
      <c r="AH4" s="11">
        <v>1</v>
      </c>
      <c r="AI4" s="76">
        <v>1</v>
      </c>
      <c r="AJ4" s="51">
        <v>0</v>
      </c>
      <c r="AK4" s="11">
        <v>0</v>
      </c>
      <c r="AL4" s="11">
        <v>0</v>
      </c>
      <c r="AM4" s="11">
        <v>0</v>
      </c>
      <c r="AN4" s="11">
        <v>0</v>
      </c>
      <c r="AO4" s="11">
        <v>0</v>
      </c>
      <c r="AQ4" s="12">
        <f>AD4/(SUM(AD4,AJ4))</f>
        <v>1</v>
      </c>
      <c r="AR4" s="12">
        <f t="shared" ref="AR4:AV4" si="1">AE4/(SUM(AE4,AK4))</f>
        <v>1</v>
      </c>
      <c r="AS4" s="12">
        <f t="shared" si="1"/>
        <v>1</v>
      </c>
      <c r="AT4" s="12">
        <f t="shared" si="1"/>
        <v>1</v>
      </c>
      <c r="AU4" s="12">
        <f t="shared" si="1"/>
        <v>1</v>
      </c>
      <c r="AV4" s="78">
        <f t="shared" si="1"/>
        <v>1</v>
      </c>
      <c r="AW4" s="77">
        <f>AJ4/(SUM(AD4,AJ4))</f>
        <v>0</v>
      </c>
      <c r="AX4" s="12">
        <f t="shared" ref="AX4:BB4" si="2">AK4/(SUM(AE4,AK4))</f>
        <v>0</v>
      </c>
      <c r="AY4" s="12">
        <f t="shared" si="2"/>
        <v>0</v>
      </c>
      <c r="AZ4" s="12">
        <f t="shared" si="2"/>
        <v>0</v>
      </c>
      <c r="BA4" s="12">
        <f t="shared" si="2"/>
        <v>0</v>
      </c>
      <c r="BB4" s="12">
        <f t="shared" si="2"/>
        <v>0</v>
      </c>
      <c r="BC4" s="13"/>
    </row>
    <row r="5" spans="2:55" ht="16" customHeight="1" x14ac:dyDescent="0.2">
      <c r="B5" s="11">
        <v>2</v>
      </c>
      <c r="D5" s="11">
        <v>0</v>
      </c>
      <c r="E5" s="11">
        <v>1</v>
      </c>
      <c r="F5" s="11">
        <v>1</v>
      </c>
      <c r="G5" s="11">
        <v>1</v>
      </c>
      <c r="H5" s="11">
        <v>0</v>
      </c>
      <c r="I5" s="76">
        <v>0</v>
      </c>
      <c r="J5" s="51">
        <v>1</v>
      </c>
      <c r="K5" s="11">
        <v>15</v>
      </c>
      <c r="L5" s="11">
        <v>1</v>
      </c>
      <c r="M5" s="11">
        <v>1</v>
      </c>
      <c r="N5" s="11">
        <v>1</v>
      </c>
      <c r="O5" s="11">
        <v>1</v>
      </c>
      <c r="Q5" s="12">
        <f t="shared" ref="Q5:Q39" si="3">D5/(SUM(D5,J5))</f>
        <v>0</v>
      </c>
      <c r="R5" s="12">
        <f t="shared" ref="R5:R39" si="4">E5/(SUM(E5,K5))</f>
        <v>6.25E-2</v>
      </c>
      <c r="S5" s="12">
        <f t="shared" ref="S5:S39" si="5">F5/(SUM(F5,L5))</f>
        <v>0.5</v>
      </c>
      <c r="T5" s="12">
        <f t="shared" ref="T5:T39" si="6">G5/SUM(G5,M5)</f>
        <v>0.5</v>
      </c>
      <c r="U5" s="12">
        <f t="shared" ref="U5:U39" si="7">H5/(SUM(H5,N5))</f>
        <v>0</v>
      </c>
      <c r="V5" s="78">
        <f t="shared" ref="V5:V39" si="8">I5/(SUM(I5,O5))</f>
        <v>0</v>
      </c>
      <c r="W5" s="77">
        <f t="shared" ref="W5:W39" si="9">J5/(SUM(J5,D5))</f>
        <v>1</v>
      </c>
      <c r="X5" s="12">
        <f t="shared" ref="X5:X39" si="10">K5/(SUM(K5,E5))</f>
        <v>0.9375</v>
      </c>
      <c r="Y5" s="12">
        <f t="shared" ref="Y5:Y39" si="11">L5/(SUM(L5,F5))</f>
        <v>0.5</v>
      </c>
      <c r="Z5" s="12">
        <f t="shared" ref="Z5:Z39" si="12">M5/(SUM(M5,G5))</f>
        <v>0.5</v>
      </c>
      <c r="AA5" s="12">
        <f t="shared" ref="AA5:AA39" si="13">N5/(SUM(N5,H5))</f>
        <v>1</v>
      </c>
      <c r="AB5" s="12">
        <f t="shared" ref="AB5:AB39" si="14">O5/(SUM(O5,I5))</f>
        <v>1</v>
      </c>
      <c r="AD5" s="11">
        <v>1</v>
      </c>
      <c r="AE5" s="11">
        <v>3</v>
      </c>
      <c r="AF5" s="11">
        <v>0</v>
      </c>
      <c r="AG5" s="11">
        <v>0</v>
      </c>
      <c r="AH5" s="11">
        <v>0</v>
      </c>
      <c r="AI5" s="76">
        <v>0</v>
      </c>
      <c r="AJ5" s="51">
        <v>0</v>
      </c>
      <c r="AK5" s="11">
        <v>15</v>
      </c>
      <c r="AL5" s="11">
        <v>1</v>
      </c>
      <c r="AM5" s="11">
        <v>2</v>
      </c>
      <c r="AN5" s="11">
        <v>1</v>
      </c>
      <c r="AO5" s="11">
        <v>1</v>
      </c>
      <c r="AQ5" s="12">
        <f t="shared" ref="AQ5:AQ39" si="15">AD5/(SUM(AD5,AJ5))</f>
        <v>1</v>
      </c>
      <c r="AR5" s="12">
        <f t="shared" ref="AR5:AR39" si="16">AE5/(SUM(AE5,AK5))</f>
        <v>0.16666666666666666</v>
      </c>
      <c r="AS5" s="12">
        <f t="shared" ref="AS5:AS39" si="17">AF5/(SUM(AF5,AL5))</f>
        <v>0</v>
      </c>
      <c r="AT5" s="12">
        <f t="shared" ref="AT5:AT39" si="18">AG5/(SUM(AG5,AM5))</f>
        <v>0</v>
      </c>
      <c r="AU5" s="12">
        <f t="shared" ref="AU5:AU39" si="19">AH5/(SUM(AH5,AN5))</f>
        <v>0</v>
      </c>
      <c r="AV5" s="78">
        <f t="shared" ref="AV5:AV39" si="20">AI5/(SUM(AI5,AO5))</f>
        <v>0</v>
      </c>
      <c r="AW5" s="77">
        <f t="shared" ref="AW5:AW39" si="21">AJ5/(SUM(AD5,AJ5))</f>
        <v>0</v>
      </c>
      <c r="AX5" s="12">
        <f t="shared" ref="AX5:AX39" si="22">AK5/(SUM(AE5,AK5))</f>
        <v>0.83333333333333337</v>
      </c>
      <c r="AY5" s="12">
        <f t="shared" ref="AY5:AY39" si="23">AL5/(SUM(AF5,AL5))</f>
        <v>1</v>
      </c>
      <c r="AZ5" s="12">
        <f t="shared" ref="AZ5:AZ39" si="24">AM5/(SUM(AG5,AM5))</f>
        <v>1</v>
      </c>
      <c r="BA5" s="12">
        <f t="shared" ref="BA5:BA39" si="25">AN5/(SUM(AH5,AN5))</f>
        <v>1</v>
      </c>
      <c r="BB5" s="12">
        <f t="shared" ref="BB5:BB39" si="26">AO5/(SUM(AI5,AO5))</f>
        <v>1</v>
      </c>
      <c r="BC5" s="13"/>
    </row>
    <row r="6" spans="2:55" ht="16" customHeight="1" x14ac:dyDescent="0.2">
      <c r="B6" s="11">
        <v>3</v>
      </c>
      <c r="D6" s="11">
        <v>0</v>
      </c>
      <c r="E6" s="11">
        <v>14</v>
      </c>
      <c r="F6" s="11">
        <v>1</v>
      </c>
      <c r="G6" s="11">
        <v>2</v>
      </c>
      <c r="H6" s="11">
        <v>1</v>
      </c>
      <c r="I6" s="76">
        <v>1</v>
      </c>
      <c r="J6" s="51">
        <v>1</v>
      </c>
      <c r="K6" s="11">
        <v>2</v>
      </c>
      <c r="L6" s="11">
        <v>1</v>
      </c>
      <c r="M6" s="11">
        <v>0</v>
      </c>
      <c r="N6" s="11">
        <v>0</v>
      </c>
      <c r="O6" s="11">
        <v>0</v>
      </c>
      <c r="Q6" s="12">
        <f t="shared" si="3"/>
        <v>0</v>
      </c>
      <c r="R6" s="12">
        <f t="shared" si="4"/>
        <v>0.875</v>
      </c>
      <c r="S6" s="12">
        <f t="shared" si="5"/>
        <v>0.5</v>
      </c>
      <c r="T6" s="12">
        <f t="shared" si="6"/>
        <v>1</v>
      </c>
      <c r="U6" s="12">
        <f t="shared" si="7"/>
        <v>1</v>
      </c>
      <c r="V6" s="78">
        <f t="shared" si="8"/>
        <v>1</v>
      </c>
      <c r="W6" s="77">
        <f t="shared" si="9"/>
        <v>1</v>
      </c>
      <c r="X6" s="12">
        <f t="shared" si="10"/>
        <v>0.125</v>
      </c>
      <c r="Y6" s="12">
        <f t="shared" si="11"/>
        <v>0.5</v>
      </c>
      <c r="Z6" s="12">
        <f t="shared" si="12"/>
        <v>0</v>
      </c>
      <c r="AA6" s="12">
        <f t="shared" si="13"/>
        <v>0</v>
      </c>
      <c r="AB6" s="12">
        <f t="shared" si="14"/>
        <v>0</v>
      </c>
      <c r="AD6" s="11">
        <v>1</v>
      </c>
      <c r="AE6" s="11">
        <v>9</v>
      </c>
      <c r="AF6" s="11">
        <v>0</v>
      </c>
      <c r="AG6" s="11">
        <v>1</v>
      </c>
      <c r="AH6" s="11">
        <v>1</v>
      </c>
      <c r="AI6" s="76">
        <v>0</v>
      </c>
      <c r="AJ6" s="51">
        <v>0</v>
      </c>
      <c r="AK6" s="11">
        <v>9</v>
      </c>
      <c r="AL6" s="11">
        <v>1</v>
      </c>
      <c r="AM6" s="11">
        <v>1</v>
      </c>
      <c r="AN6" s="11">
        <v>0</v>
      </c>
      <c r="AO6" s="11">
        <v>1</v>
      </c>
      <c r="AQ6" s="12">
        <f t="shared" si="15"/>
        <v>1</v>
      </c>
      <c r="AR6" s="12">
        <f t="shared" si="16"/>
        <v>0.5</v>
      </c>
      <c r="AS6" s="12">
        <f t="shared" si="17"/>
        <v>0</v>
      </c>
      <c r="AT6" s="12">
        <f t="shared" si="18"/>
        <v>0.5</v>
      </c>
      <c r="AU6" s="12">
        <f t="shared" si="19"/>
        <v>1</v>
      </c>
      <c r="AV6" s="78">
        <f t="shared" si="20"/>
        <v>0</v>
      </c>
      <c r="AW6" s="77">
        <f t="shared" si="21"/>
        <v>0</v>
      </c>
      <c r="AX6" s="12">
        <f t="shared" si="22"/>
        <v>0.5</v>
      </c>
      <c r="AY6" s="12">
        <f t="shared" si="23"/>
        <v>1</v>
      </c>
      <c r="AZ6" s="12">
        <f t="shared" si="24"/>
        <v>0.5</v>
      </c>
      <c r="BA6" s="12">
        <f t="shared" si="25"/>
        <v>0</v>
      </c>
      <c r="BB6" s="12">
        <f t="shared" si="26"/>
        <v>1</v>
      </c>
      <c r="BC6" s="13"/>
    </row>
    <row r="7" spans="2:55" ht="16" customHeight="1" x14ac:dyDescent="0.2">
      <c r="B7" s="11">
        <v>4</v>
      </c>
      <c r="D7" s="11">
        <v>0</v>
      </c>
      <c r="E7" s="11">
        <v>3</v>
      </c>
      <c r="F7" s="11">
        <v>1</v>
      </c>
      <c r="G7" s="11">
        <v>0</v>
      </c>
      <c r="H7" s="11">
        <v>0</v>
      </c>
      <c r="I7" s="76">
        <v>0</v>
      </c>
      <c r="J7" s="51">
        <v>1</v>
      </c>
      <c r="K7" s="11">
        <v>13</v>
      </c>
      <c r="L7" s="11">
        <v>1</v>
      </c>
      <c r="M7" s="11">
        <v>2</v>
      </c>
      <c r="N7" s="11">
        <v>1</v>
      </c>
      <c r="O7" s="11">
        <v>1</v>
      </c>
      <c r="Q7" s="12">
        <f t="shared" si="3"/>
        <v>0</v>
      </c>
      <c r="R7" s="12">
        <f t="shared" si="4"/>
        <v>0.1875</v>
      </c>
      <c r="S7" s="12">
        <f t="shared" si="5"/>
        <v>0.5</v>
      </c>
      <c r="T7" s="12">
        <f t="shared" si="6"/>
        <v>0</v>
      </c>
      <c r="U7" s="12">
        <f t="shared" si="7"/>
        <v>0</v>
      </c>
      <c r="V7" s="78">
        <f t="shared" si="8"/>
        <v>0</v>
      </c>
      <c r="W7" s="77">
        <f t="shared" si="9"/>
        <v>1</v>
      </c>
      <c r="X7" s="12">
        <f t="shared" si="10"/>
        <v>0.8125</v>
      </c>
      <c r="Y7" s="12">
        <f t="shared" si="11"/>
        <v>0.5</v>
      </c>
      <c r="Z7" s="12">
        <f t="shared" si="12"/>
        <v>1</v>
      </c>
      <c r="AA7" s="12">
        <f t="shared" si="13"/>
        <v>1</v>
      </c>
      <c r="AB7" s="12">
        <f t="shared" si="14"/>
        <v>1</v>
      </c>
      <c r="AD7" s="11">
        <v>0</v>
      </c>
      <c r="AE7" s="11">
        <v>2</v>
      </c>
      <c r="AF7" s="11">
        <v>0</v>
      </c>
      <c r="AG7" s="11">
        <v>0</v>
      </c>
      <c r="AH7" s="11">
        <v>0</v>
      </c>
      <c r="AI7" s="76">
        <v>0</v>
      </c>
      <c r="AJ7" s="51">
        <v>1</v>
      </c>
      <c r="AK7" s="11">
        <v>16</v>
      </c>
      <c r="AL7" s="11">
        <v>1</v>
      </c>
      <c r="AM7" s="11">
        <v>2</v>
      </c>
      <c r="AN7" s="11">
        <v>1</v>
      </c>
      <c r="AO7" s="11">
        <v>1</v>
      </c>
      <c r="AQ7" s="12">
        <f t="shared" si="15"/>
        <v>0</v>
      </c>
      <c r="AR7" s="12">
        <f t="shared" si="16"/>
        <v>0.1111111111111111</v>
      </c>
      <c r="AS7" s="12">
        <f t="shared" si="17"/>
        <v>0</v>
      </c>
      <c r="AT7" s="12">
        <f t="shared" si="18"/>
        <v>0</v>
      </c>
      <c r="AU7" s="12">
        <f t="shared" si="19"/>
        <v>0</v>
      </c>
      <c r="AV7" s="78">
        <f t="shared" si="20"/>
        <v>0</v>
      </c>
      <c r="AW7" s="77">
        <f t="shared" si="21"/>
        <v>1</v>
      </c>
      <c r="AX7" s="12">
        <f t="shared" si="22"/>
        <v>0.88888888888888884</v>
      </c>
      <c r="AY7" s="12">
        <f t="shared" si="23"/>
        <v>1</v>
      </c>
      <c r="AZ7" s="12">
        <f t="shared" si="24"/>
        <v>1</v>
      </c>
      <c r="BA7" s="12">
        <f t="shared" si="25"/>
        <v>1</v>
      </c>
      <c r="BB7" s="12">
        <f t="shared" si="26"/>
        <v>1</v>
      </c>
      <c r="BC7" s="13"/>
    </row>
    <row r="8" spans="2:55" ht="16" customHeight="1" x14ac:dyDescent="0.2">
      <c r="B8" s="11">
        <v>5</v>
      </c>
      <c r="D8" s="11">
        <v>0</v>
      </c>
      <c r="E8" s="11">
        <v>9</v>
      </c>
      <c r="F8" s="11">
        <v>0</v>
      </c>
      <c r="G8" s="11">
        <v>0</v>
      </c>
      <c r="H8" s="11">
        <v>0</v>
      </c>
      <c r="I8" s="76">
        <v>0</v>
      </c>
      <c r="J8" s="51">
        <v>1</v>
      </c>
      <c r="K8" s="11">
        <v>7</v>
      </c>
      <c r="L8" s="11">
        <v>2</v>
      </c>
      <c r="M8" s="11">
        <v>2</v>
      </c>
      <c r="N8" s="11">
        <v>1</v>
      </c>
      <c r="O8" s="11">
        <v>1</v>
      </c>
      <c r="Q8" s="12">
        <f t="shared" si="3"/>
        <v>0</v>
      </c>
      <c r="R8" s="12">
        <f t="shared" si="4"/>
        <v>0.5625</v>
      </c>
      <c r="S8" s="12">
        <f t="shared" si="5"/>
        <v>0</v>
      </c>
      <c r="T8" s="12">
        <f t="shared" si="6"/>
        <v>0</v>
      </c>
      <c r="U8" s="12">
        <f t="shared" si="7"/>
        <v>0</v>
      </c>
      <c r="V8" s="78">
        <f t="shared" si="8"/>
        <v>0</v>
      </c>
      <c r="W8" s="77">
        <f t="shared" si="9"/>
        <v>1</v>
      </c>
      <c r="X8" s="12">
        <f t="shared" si="10"/>
        <v>0.4375</v>
      </c>
      <c r="Y8" s="12">
        <f t="shared" si="11"/>
        <v>1</v>
      </c>
      <c r="Z8" s="12">
        <f t="shared" si="12"/>
        <v>1</v>
      </c>
      <c r="AA8" s="12">
        <f t="shared" si="13"/>
        <v>1</v>
      </c>
      <c r="AB8" s="12">
        <f t="shared" si="14"/>
        <v>1</v>
      </c>
      <c r="AD8" s="11">
        <v>1</v>
      </c>
      <c r="AE8" s="11">
        <v>6</v>
      </c>
      <c r="AF8" s="11">
        <v>0</v>
      </c>
      <c r="AG8" s="11">
        <v>1</v>
      </c>
      <c r="AH8" s="11">
        <v>0</v>
      </c>
      <c r="AI8" s="76">
        <v>0</v>
      </c>
      <c r="AJ8" s="51">
        <v>0</v>
      </c>
      <c r="AK8" s="11">
        <v>12</v>
      </c>
      <c r="AL8" s="11">
        <v>1</v>
      </c>
      <c r="AM8" s="11">
        <v>1</v>
      </c>
      <c r="AN8" s="11">
        <v>1</v>
      </c>
      <c r="AO8" s="11">
        <v>1</v>
      </c>
      <c r="AQ8" s="12">
        <f t="shared" si="15"/>
        <v>1</v>
      </c>
      <c r="AR8" s="12">
        <f t="shared" si="16"/>
        <v>0.33333333333333331</v>
      </c>
      <c r="AS8" s="12">
        <f t="shared" si="17"/>
        <v>0</v>
      </c>
      <c r="AT8" s="12">
        <f t="shared" si="18"/>
        <v>0.5</v>
      </c>
      <c r="AU8" s="12">
        <f t="shared" si="19"/>
        <v>0</v>
      </c>
      <c r="AV8" s="78">
        <f t="shared" si="20"/>
        <v>0</v>
      </c>
      <c r="AW8" s="77">
        <f t="shared" si="21"/>
        <v>0</v>
      </c>
      <c r="AX8" s="12">
        <f t="shared" si="22"/>
        <v>0.66666666666666663</v>
      </c>
      <c r="AY8" s="12">
        <f t="shared" si="23"/>
        <v>1</v>
      </c>
      <c r="AZ8" s="12">
        <f t="shared" si="24"/>
        <v>0.5</v>
      </c>
      <c r="BA8" s="12">
        <f t="shared" si="25"/>
        <v>1</v>
      </c>
      <c r="BB8" s="12">
        <f t="shared" si="26"/>
        <v>1</v>
      </c>
      <c r="BC8" s="13"/>
    </row>
    <row r="9" spans="2:55" ht="16" customHeight="1" x14ac:dyDescent="0.2">
      <c r="B9" s="11">
        <v>6</v>
      </c>
      <c r="D9" s="11">
        <v>0</v>
      </c>
      <c r="E9" s="11">
        <v>5</v>
      </c>
      <c r="F9" s="11">
        <v>1</v>
      </c>
      <c r="G9" s="11">
        <v>1</v>
      </c>
      <c r="H9" s="11">
        <v>0</v>
      </c>
      <c r="I9" s="76">
        <v>1</v>
      </c>
      <c r="J9" s="51">
        <v>1</v>
      </c>
      <c r="K9" s="11">
        <v>11</v>
      </c>
      <c r="L9" s="11">
        <v>1</v>
      </c>
      <c r="M9" s="11">
        <v>1</v>
      </c>
      <c r="N9" s="11">
        <v>1</v>
      </c>
      <c r="O9" s="11">
        <v>0</v>
      </c>
      <c r="Q9" s="12">
        <f t="shared" si="3"/>
        <v>0</v>
      </c>
      <c r="R9" s="12">
        <f t="shared" si="4"/>
        <v>0.3125</v>
      </c>
      <c r="S9" s="12">
        <f t="shared" si="5"/>
        <v>0.5</v>
      </c>
      <c r="T9" s="12">
        <f t="shared" si="6"/>
        <v>0.5</v>
      </c>
      <c r="U9" s="12">
        <f t="shared" si="7"/>
        <v>0</v>
      </c>
      <c r="V9" s="78">
        <f t="shared" si="8"/>
        <v>1</v>
      </c>
      <c r="W9" s="77">
        <f t="shared" si="9"/>
        <v>1</v>
      </c>
      <c r="X9" s="12">
        <f t="shared" si="10"/>
        <v>0.6875</v>
      </c>
      <c r="Y9" s="12">
        <f t="shared" si="11"/>
        <v>0.5</v>
      </c>
      <c r="Z9" s="12">
        <f t="shared" si="12"/>
        <v>0.5</v>
      </c>
      <c r="AA9" s="12">
        <f t="shared" si="13"/>
        <v>1</v>
      </c>
      <c r="AB9" s="12">
        <f t="shared" si="14"/>
        <v>0</v>
      </c>
      <c r="AD9" s="11">
        <v>1</v>
      </c>
      <c r="AE9" s="11">
        <v>10</v>
      </c>
      <c r="AF9" s="11">
        <v>0</v>
      </c>
      <c r="AG9" s="11">
        <v>2</v>
      </c>
      <c r="AH9" s="11">
        <v>1</v>
      </c>
      <c r="AI9" s="76">
        <v>0</v>
      </c>
      <c r="AJ9" s="51">
        <v>0</v>
      </c>
      <c r="AK9" s="11">
        <v>8</v>
      </c>
      <c r="AL9" s="11">
        <v>1</v>
      </c>
      <c r="AM9" s="11">
        <v>0</v>
      </c>
      <c r="AN9" s="11">
        <v>0</v>
      </c>
      <c r="AO9" s="11">
        <v>1</v>
      </c>
      <c r="AQ9" s="12">
        <f t="shared" si="15"/>
        <v>1</v>
      </c>
      <c r="AR9" s="12">
        <f t="shared" si="16"/>
        <v>0.55555555555555558</v>
      </c>
      <c r="AS9" s="12">
        <f t="shared" si="17"/>
        <v>0</v>
      </c>
      <c r="AT9" s="12">
        <f t="shared" si="18"/>
        <v>1</v>
      </c>
      <c r="AU9" s="12">
        <f t="shared" si="19"/>
        <v>1</v>
      </c>
      <c r="AV9" s="78">
        <f t="shared" si="20"/>
        <v>0</v>
      </c>
      <c r="AW9" s="77">
        <f t="shared" si="21"/>
        <v>0</v>
      </c>
      <c r="AX9" s="12">
        <f t="shared" si="22"/>
        <v>0.44444444444444442</v>
      </c>
      <c r="AY9" s="12">
        <f t="shared" si="23"/>
        <v>1</v>
      </c>
      <c r="AZ9" s="12">
        <f t="shared" si="24"/>
        <v>0</v>
      </c>
      <c r="BA9" s="12">
        <f t="shared" si="25"/>
        <v>0</v>
      </c>
      <c r="BB9" s="12">
        <f t="shared" si="26"/>
        <v>1</v>
      </c>
      <c r="BC9" s="13"/>
    </row>
    <row r="10" spans="2:55" ht="16" customHeight="1" x14ac:dyDescent="0.2">
      <c r="B10" s="11">
        <v>7</v>
      </c>
      <c r="D10" s="11">
        <v>1</v>
      </c>
      <c r="E10" s="11">
        <v>16</v>
      </c>
      <c r="F10" s="11">
        <v>2</v>
      </c>
      <c r="G10" s="11">
        <v>2</v>
      </c>
      <c r="H10" s="11">
        <v>1</v>
      </c>
      <c r="I10" s="76">
        <v>1</v>
      </c>
      <c r="J10" s="51">
        <v>0</v>
      </c>
      <c r="K10" s="11">
        <v>0</v>
      </c>
      <c r="L10" s="11">
        <v>0</v>
      </c>
      <c r="M10" s="11">
        <v>0</v>
      </c>
      <c r="N10" s="11">
        <v>0</v>
      </c>
      <c r="O10" s="11">
        <v>0</v>
      </c>
      <c r="Q10" s="12">
        <f t="shared" si="3"/>
        <v>1</v>
      </c>
      <c r="R10" s="12">
        <f t="shared" si="4"/>
        <v>1</v>
      </c>
      <c r="S10" s="12">
        <f t="shared" si="5"/>
        <v>1</v>
      </c>
      <c r="T10" s="12">
        <f t="shared" si="6"/>
        <v>1</v>
      </c>
      <c r="U10" s="12">
        <f t="shared" si="7"/>
        <v>1</v>
      </c>
      <c r="V10" s="78">
        <f t="shared" si="8"/>
        <v>1</v>
      </c>
      <c r="W10" s="77">
        <f t="shared" si="9"/>
        <v>0</v>
      </c>
      <c r="X10" s="12">
        <f t="shared" si="10"/>
        <v>0</v>
      </c>
      <c r="Y10" s="12">
        <f t="shared" si="11"/>
        <v>0</v>
      </c>
      <c r="Z10" s="12">
        <f t="shared" si="12"/>
        <v>0</v>
      </c>
      <c r="AA10" s="12">
        <f t="shared" si="13"/>
        <v>0</v>
      </c>
      <c r="AB10" s="12">
        <f t="shared" si="14"/>
        <v>0</v>
      </c>
      <c r="AD10" s="11">
        <v>1</v>
      </c>
      <c r="AE10" s="11">
        <v>16</v>
      </c>
      <c r="AF10" s="11">
        <v>1</v>
      </c>
      <c r="AG10" s="11">
        <v>2</v>
      </c>
      <c r="AH10" s="11">
        <v>1</v>
      </c>
      <c r="AI10" s="76">
        <v>1</v>
      </c>
      <c r="AJ10" s="51">
        <v>0</v>
      </c>
      <c r="AK10" s="11">
        <v>2</v>
      </c>
      <c r="AL10" s="11">
        <v>0</v>
      </c>
      <c r="AM10" s="11">
        <v>0</v>
      </c>
      <c r="AN10" s="11">
        <v>0</v>
      </c>
      <c r="AO10" s="11">
        <v>0</v>
      </c>
      <c r="AQ10" s="12">
        <f t="shared" si="15"/>
        <v>1</v>
      </c>
      <c r="AR10" s="12">
        <f t="shared" si="16"/>
        <v>0.88888888888888884</v>
      </c>
      <c r="AS10" s="12">
        <f t="shared" si="17"/>
        <v>1</v>
      </c>
      <c r="AT10" s="12">
        <f t="shared" si="18"/>
        <v>1</v>
      </c>
      <c r="AU10" s="12">
        <f t="shared" si="19"/>
        <v>1</v>
      </c>
      <c r="AV10" s="78">
        <f t="shared" si="20"/>
        <v>1</v>
      </c>
      <c r="AW10" s="77">
        <f t="shared" si="21"/>
        <v>0</v>
      </c>
      <c r="AX10" s="12">
        <f t="shared" si="22"/>
        <v>0.1111111111111111</v>
      </c>
      <c r="AY10" s="12">
        <f t="shared" si="23"/>
        <v>0</v>
      </c>
      <c r="AZ10" s="12">
        <f t="shared" si="24"/>
        <v>0</v>
      </c>
      <c r="BA10" s="12">
        <f t="shared" si="25"/>
        <v>0</v>
      </c>
      <c r="BB10" s="12">
        <f t="shared" si="26"/>
        <v>0</v>
      </c>
      <c r="BC10" s="13"/>
    </row>
    <row r="11" spans="2:55" ht="16" customHeight="1" x14ac:dyDescent="0.2">
      <c r="B11" s="11">
        <v>8</v>
      </c>
      <c r="D11" s="11">
        <v>1</v>
      </c>
      <c r="E11" s="11">
        <v>12</v>
      </c>
      <c r="F11" s="11">
        <v>0</v>
      </c>
      <c r="G11" s="11">
        <v>1</v>
      </c>
      <c r="H11" s="11">
        <v>0</v>
      </c>
      <c r="I11" s="76">
        <v>0</v>
      </c>
      <c r="J11" s="51">
        <v>0</v>
      </c>
      <c r="K11" s="11">
        <v>4</v>
      </c>
      <c r="L11" s="11">
        <v>2</v>
      </c>
      <c r="M11" s="11">
        <v>1</v>
      </c>
      <c r="N11" s="11">
        <v>1</v>
      </c>
      <c r="O11" s="11">
        <v>1</v>
      </c>
      <c r="Q11" s="12">
        <f t="shared" si="3"/>
        <v>1</v>
      </c>
      <c r="R11" s="12">
        <f t="shared" si="4"/>
        <v>0.75</v>
      </c>
      <c r="S11" s="12">
        <f t="shared" si="5"/>
        <v>0</v>
      </c>
      <c r="T11" s="12">
        <f t="shared" si="6"/>
        <v>0.5</v>
      </c>
      <c r="U11" s="12">
        <f t="shared" si="7"/>
        <v>0</v>
      </c>
      <c r="V11" s="78">
        <f t="shared" si="8"/>
        <v>0</v>
      </c>
      <c r="W11" s="77">
        <f t="shared" si="9"/>
        <v>0</v>
      </c>
      <c r="X11" s="12">
        <f t="shared" si="10"/>
        <v>0.25</v>
      </c>
      <c r="Y11" s="12">
        <f t="shared" si="11"/>
        <v>1</v>
      </c>
      <c r="Z11" s="12">
        <f t="shared" si="12"/>
        <v>0.5</v>
      </c>
      <c r="AA11" s="12">
        <f t="shared" si="13"/>
        <v>1</v>
      </c>
      <c r="AB11" s="12">
        <f t="shared" si="14"/>
        <v>1</v>
      </c>
      <c r="AD11" s="11">
        <v>0</v>
      </c>
      <c r="AE11" s="11">
        <v>9</v>
      </c>
      <c r="AF11" s="11">
        <v>1</v>
      </c>
      <c r="AG11" s="11">
        <v>1</v>
      </c>
      <c r="AH11" s="11">
        <v>1</v>
      </c>
      <c r="AI11" s="76">
        <v>1</v>
      </c>
      <c r="AJ11" s="51">
        <v>1</v>
      </c>
      <c r="AK11" s="11">
        <v>9</v>
      </c>
      <c r="AL11" s="11">
        <v>0</v>
      </c>
      <c r="AM11" s="11">
        <v>1</v>
      </c>
      <c r="AN11" s="11">
        <v>0</v>
      </c>
      <c r="AO11" s="11">
        <v>0</v>
      </c>
      <c r="AQ11" s="12">
        <f t="shared" si="15"/>
        <v>0</v>
      </c>
      <c r="AR11" s="12">
        <f t="shared" si="16"/>
        <v>0.5</v>
      </c>
      <c r="AS11" s="12">
        <f t="shared" si="17"/>
        <v>1</v>
      </c>
      <c r="AT11" s="12">
        <f t="shared" si="18"/>
        <v>0.5</v>
      </c>
      <c r="AU11" s="12">
        <f t="shared" si="19"/>
        <v>1</v>
      </c>
      <c r="AV11" s="78">
        <f t="shared" si="20"/>
        <v>1</v>
      </c>
      <c r="AW11" s="77">
        <f t="shared" si="21"/>
        <v>1</v>
      </c>
      <c r="AX11" s="12">
        <f t="shared" si="22"/>
        <v>0.5</v>
      </c>
      <c r="AY11" s="12">
        <f t="shared" si="23"/>
        <v>0</v>
      </c>
      <c r="AZ11" s="12">
        <f t="shared" si="24"/>
        <v>0.5</v>
      </c>
      <c r="BA11" s="12">
        <f t="shared" si="25"/>
        <v>0</v>
      </c>
      <c r="BB11" s="12">
        <f t="shared" si="26"/>
        <v>0</v>
      </c>
      <c r="BC11" s="13"/>
    </row>
    <row r="12" spans="2:55" ht="16" customHeight="1" x14ac:dyDescent="0.2">
      <c r="B12" s="11">
        <v>9</v>
      </c>
      <c r="D12" s="11">
        <v>0</v>
      </c>
      <c r="E12" s="11">
        <v>0</v>
      </c>
      <c r="F12" s="11">
        <v>0</v>
      </c>
      <c r="G12" s="11">
        <v>0</v>
      </c>
      <c r="H12" s="11">
        <v>0</v>
      </c>
      <c r="I12" s="76">
        <v>0</v>
      </c>
      <c r="J12" s="51">
        <v>1</v>
      </c>
      <c r="K12" s="11">
        <v>16</v>
      </c>
      <c r="L12" s="11">
        <v>2</v>
      </c>
      <c r="M12" s="11">
        <v>2</v>
      </c>
      <c r="N12" s="11">
        <v>1</v>
      </c>
      <c r="O12" s="11">
        <v>1</v>
      </c>
      <c r="Q12" s="12">
        <f t="shared" si="3"/>
        <v>0</v>
      </c>
      <c r="R12" s="12">
        <f t="shared" si="4"/>
        <v>0</v>
      </c>
      <c r="S12" s="12">
        <f t="shared" si="5"/>
        <v>0</v>
      </c>
      <c r="T12" s="12">
        <f t="shared" si="6"/>
        <v>0</v>
      </c>
      <c r="U12" s="12">
        <f t="shared" si="7"/>
        <v>0</v>
      </c>
      <c r="V12" s="78">
        <f t="shared" si="8"/>
        <v>0</v>
      </c>
      <c r="W12" s="77">
        <f t="shared" si="9"/>
        <v>1</v>
      </c>
      <c r="X12" s="12">
        <f t="shared" si="10"/>
        <v>1</v>
      </c>
      <c r="Y12" s="12">
        <f t="shared" si="11"/>
        <v>1</v>
      </c>
      <c r="Z12" s="12">
        <f t="shared" si="12"/>
        <v>1</v>
      </c>
      <c r="AA12" s="12">
        <f t="shared" si="13"/>
        <v>1</v>
      </c>
      <c r="AB12" s="12">
        <f t="shared" si="14"/>
        <v>1</v>
      </c>
      <c r="AD12" s="11">
        <v>1</v>
      </c>
      <c r="AE12" s="11">
        <v>2</v>
      </c>
      <c r="AF12" s="11">
        <v>0</v>
      </c>
      <c r="AG12" s="11">
        <v>0</v>
      </c>
      <c r="AH12" s="11">
        <v>0</v>
      </c>
      <c r="AI12" s="76">
        <v>0</v>
      </c>
      <c r="AJ12" s="51">
        <v>0</v>
      </c>
      <c r="AK12" s="11">
        <v>16</v>
      </c>
      <c r="AL12" s="11">
        <v>1</v>
      </c>
      <c r="AM12" s="11">
        <v>2</v>
      </c>
      <c r="AN12" s="11">
        <v>1</v>
      </c>
      <c r="AO12" s="11">
        <v>1</v>
      </c>
      <c r="AQ12" s="12">
        <f t="shared" si="15"/>
        <v>1</v>
      </c>
      <c r="AR12" s="12">
        <f t="shared" si="16"/>
        <v>0.1111111111111111</v>
      </c>
      <c r="AS12" s="12">
        <f t="shared" si="17"/>
        <v>0</v>
      </c>
      <c r="AT12" s="12">
        <f t="shared" si="18"/>
        <v>0</v>
      </c>
      <c r="AU12" s="12">
        <f t="shared" si="19"/>
        <v>0</v>
      </c>
      <c r="AV12" s="78">
        <f t="shared" si="20"/>
        <v>0</v>
      </c>
      <c r="AW12" s="77">
        <f t="shared" si="21"/>
        <v>0</v>
      </c>
      <c r="AX12" s="12">
        <f t="shared" si="22"/>
        <v>0.88888888888888884</v>
      </c>
      <c r="AY12" s="12">
        <f t="shared" si="23"/>
        <v>1</v>
      </c>
      <c r="AZ12" s="12">
        <f t="shared" si="24"/>
        <v>1</v>
      </c>
      <c r="BA12" s="12">
        <f t="shared" si="25"/>
        <v>1</v>
      </c>
      <c r="BB12" s="12">
        <f t="shared" si="26"/>
        <v>1</v>
      </c>
      <c r="BC12" s="13"/>
    </row>
    <row r="13" spans="2:55" ht="16" customHeight="1" x14ac:dyDescent="0.2">
      <c r="B13" s="11">
        <v>10</v>
      </c>
      <c r="D13" s="11">
        <v>1</v>
      </c>
      <c r="E13" s="11">
        <v>15</v>
      </c>
      <c r="F13" s="11">
        <v>1</v>
      </c>
      <c r="G13" s="11">
        <v>2</v>
      </c>
      <c r="H13" s="11">
        <v>1</v>
      </c>
      <c r="I13" s="76">
        <v>1</v>
      </c>
      <c r="J13" s="51">
        <v>0</v>
      </c>
      <c r="K13" s="11">
        <v>1</v>
      </c>
      <c r="L13" s="11">
        <v>1</v>
      </c>
      <c r="M13" s="11">
        <v>0</v>
      </c>
      <c r="N13" s="11">
        <v>0</v>
      </c>
      <c r="O13" s="11">
        <v>0</v>
      </c>
      <c r="Q13" s="12">
        <f t="shared" si="3"/>
        <v>1</v>
      </c>
      <c r="R13" s="12">
        <f t="shared" si="4"/>
        <v>0.9375</v>
      </c>
      <c r="S13" s="12">
        <f t="shared" si="5"/>
        <v>0.5</v>
      </c>
      <c r="T13" s="12">
        <f t="shared" si="6"/>
        <v>1</v>
      </c>
      <c r="U13" s="12">
        <f t="shared" si="7"/>
        <v>1</v>
      </c>
      <c r="V13" s="78">
        <f t="shared" si="8"/>
        <v>1</v>
      </c>
      <c r="W13" s="77">
        <f t="shared" si="9"/>
        <v>0</v>
      </c>
      <c r="X13" s="12">
        <f t="shared" si="10"/>
        <v>6.25E-2</v>
      </c>
      <c r="Y13" s="12">
        <f t="shared" si="11"/>
        <v>0.5</v>
      </c>
      <c r="Z13" s="12">
        <f t="shared" si="12"/>
        <v>0</v>
      </c>
      <c r="AA13" s="12">
        <f t="shared" si="13"/>
        <v>0</v>
      </c>
      <c r="AB13" s="12">
        <f t="shared" si="14"/>
        <v>0</v>
      </c>
      <c r="AD13" s="11">
        <v>1</v>
      </c>
      <c r="AE13" s="11">
        <v>15</v>
      </c>
      <c r="AF13" s="11">
        <v>1</v>
      </c>
      <c r="AG13" s="11">
        <v>2</v>
      </c>
      <c r="AH13" s="11">
        <v>1</v>
      </c>
      <c r="AI13" s="76">
        <v>1</v>
      </c>
      <c r="AJ13" s="51">
        <v>0</v>
      </c>
      <c r="AK13" s="11">
        <v>3</v>
      </c>
      <c r="AL13" s="11">
        <v>0</v>
      </c>
      <c r="AM13" s="11">
        <v>0</v>
      </c>
      <c r="AN13" s="11">
        <v>0</v>
      </c>
      <c r="AO13" s="11">
        <v>0</v>
      </c>
      <c r="AQ13" s="12">
        <f t="shared" si="15"/>
        <v>1</v>
      </c>
      <c r="AR13" s="12">
        <f t="shared" si="16"/>
        <v>0.83333333333333337</v>
      </c>
      <c r="AS13" s="12">
        <f t="shared" si="17"/>
        <v>1</v>
      </c>
      <c r="AT13" s="12">
        <f t="shared" si="18"/>
        <v>1</v>
      </c>
      <c r="AU13" s="12">
        <f t="shared" si="19"/>
        <v>1</v>
      </c>
      <c r="AV13" s="78">
        <f t="shared" si="20"/>
        <v>1</v>
      </c>
      <c r="AW13" s="77">
        <f t="shared" si="21"/>
        <v>0</v>
      </c>
      <c r="AX13" s="12">
        <f t="shared" si="22"/>
        <v>0.16666666666666666</v>
      </c>
      <c r="AY13" s="12">
        <f t="shared" si="23"/>
        <v>0</v>
      </c>
      <c r="AZ13" s="12">
        <f t="shared" si="24"/>
        <v>0</v>
      </c>
      <c r="BA13" s="12">
        <f t="shared" si="25"/>
        <v>0</v>
      </c>
      <c r="BB13" s="12">
        <f t="shared" si="26"/>
        <v>0</v>
      </c>
      <c r="BC13" s="13"/>
    </row>
    <row r="14" spans="2:55" ht="16" customHeight="1" x14ac:dyDescent="0.2">
      <c r="B14" s="11">
        <v>11</v>
      </c>
      <c r="D14" s="11">
        <v>1</v>
      </c>
      <c r="E14" s="11">
        <v>6</v>
      </c>
      <c r="F14" s="11">
        <v>0</v>
      </c>
      <c r="G14" s="11">
        <v>1</v>
      </c>
      <c r="H14" s="11">
        <v>0</v>
      </c>
      <c r="I14" s="76">
        <v>0</v>
      </c>
      <c r="J14" s="51">
        <v>0</v>
      </c>
      <c r="K14" s="11">
        <v>10</v>
      </c>
      <c r="L14" s="11">
        <v>2</v>
      </c>
      <c r="M14" s="11">
        <v>1</v>
      </c>
      <c r="N14" s="11">
        <v>1</v>
      </c>
      <c r="O14" s="11">
        <v>1</v>
      </c>
      <c r="Q14" s="12">
        <f t="shared" si="3"/>
        <v>1</v>
      </c>
      <c r="R14" s="12">
        <f t="shared" si="4"/>
        <v>0.375</v>
      </c>
      <c r="S14" s="12">
        <f t="shared" si="5"/>
        <v>0</v>
      </c>
      <c r="T14" s="12">
        <f t="shared" si="6"/>
        <v>0.5</v>
      </c>
      <c r="U14" s="12">
        <f t="shared" si="7"/>
        <v>0</v>
      </c>
      <c r="V14" s="78">
        <f t="shared" si="8"/>
        <v>0</v>
      </c>
      <c r="W14" s="77">
        <f t="shared" si="9"/>
        <v>0</v>
      </c>
      <c r="X14" s="12">
        <f t="shared" si="10"/>
        <v>0.625</v>
      </c>
      <c r="Y14" s="12">
        <f t="shared" si="11"/>
        <v>1</v>
      </c>
      <c r="Z14" s="12">
        <f t="shared" si="12"/>
        <v>0.5</v>
      </c>
      <c r="AA14" s="12">
        <f t="shared" si="13"/>
        <v>1</v>
      </c>
      <c r="AB14" s="12">
        <f t="shared" si="14"/>
        <v>1</v>
      </c>
      <c r="AD14" s="11">
        <v>0</v>
      </c>
      <c r="AE14" s="11">
        <v>9</v>
      </c>
      <c r="AF14" s="11">
        <v>1</v>
      </c>
      <c r="AG14" s="11">
        <v>1</v>
      </c>
      <c r="AH14" s="11">
        <v>1</v>
      </c>
      <c r="AI14" s="76">
        <v>0</v>
      </c>
      <c r="AJ14" s="51">
        <v>1</v>
      </c>
      <c r="AK14" s="11">
        <v>9</v>
      </c>
      <c r="AL14" s="11">
        <v>0</v>
      </c>
      <c r="AM14" s="11">
        <v>1</v>
      </c>
      <c r="AN14" s="11">
        <v>0</v>
      </c>
      <c r="AO14" s="11">
        <v>1</v>
      </c>
      <c r="AQ14" s="12">
        <f t="shared" si="15"/>
        <v>0</v>
      </c>
      <c r="AR14" s="12">
        <f t="shared" si="16"/>
        <v>0.5</v>
      </c>
      <c r="AS14" s="12">
        <f t="shared" si="17"/>
        <v>1</v>
      </c>
      <c r="AT14" s="12">
        <f t="shared" si="18"/>
        <v>0.5</v>
      </c>
      <c r="AU14" s="12">
        <f t="shared" si="19"/>
        <v>1</v>
      </c>
      <c r="AV14" s="78">
        <f t="shared" si="20"/>
        <v>0</v>
      </c>
      <c r="AW14" s="77">
        <f t="shared" si="21"/>
        <v>1</v>
      </c>
      <c r="AX14" s="12">
        <f t="shared" si="22"/>
        <v>0.5</v>
      </c>
      <c r="AY14" s="12">
        <f t="shared" si="23"/>
        <v>0</v>
      </c>
      <c r="AZ14" s="12">
        <f t="shared" si="24"/>
        <v>0.5</v>
      </c>
      <c r="BA14" s="12">
        <f t="shared" si="25"/>
        <v>0</v>
      </c>
      <c r="BB14" s="12">
        <f t="shared" si="26"/>
        <v>1</v>
      </c>
      <c r="BC14" s="13"/>
    </row>
    <row r="15" spans="2:55" ht="16" customHeight="1" x14ac:dyDescent="0.2">
      <c r="B15" s="11">
        <v>12</v>
      </c>
      <c r="D15" s="11">
        <v>1</v>
      </c>
      <c r="E15" s="11">
        <v>14</v>
      </c>
      <c r="F15" s="11">
        <v>2</v>
      </c>
      <c r="G15" s="11">
        <v>2</v>
      </c>
      <c r="H15" s="11">
        <v>1</v>
      </c>
      <c r="I15" s="76">
        <v>1</v>
      </c>
      <c r="J15" s="51">
        <v>0</v>
      </c>
      <c r="K15" s="11">
        <v>2</v>
      </c>
      <c r="L15" s="11">
        <v>0</v>
      </c>
      <c r="M15" s="11">
        <v>0</v>
      </c>
      <c r="N15" s="11">
        <v>0</v>
      </c>
      <c r="O15" s="11">
        <v>0</v>
      </c>
      <c r="Q15" s="12">
        <f t="shared" si="3"/>
        <v>1</v>
      </c>
      <c r="R15" s="12">
        <f t="shared" si="4"/>
        <v>0.875</v>
      </c>
      <c r="S15" s="12">
        <f t="shared" si="5"/>
        <v>1</v>
      </c>
      <c r="T15" s="12">
        <f t="shared" si="6"/>
        <v>1</v>
      </c>
      <c r="U15" s="12">
        <f t="shared" si="7"/>
        <v>1</v>
      </c>
      <c r="V15" s="78">
        <f t="shared" si="8"/>
        <v>1</v>
      </c>
      <c r="W15" s="77">
        <f t="shared" si="9"/>
        <v>0</v>
      </c>
      <c r="X15" s="12">
        <f t="shared" si="10"/>
        <v>0.125</v>
      </c>
      <c r="Y15" s="12">
        <f t="shared" si="11"/>
        <v>0</v>
      </c>
      <c r="Z15" s="12">
        <f t="shared" si="12"/>
        <v>0</v>
      </c>
      <c r="AA15" s="12">
        <f t="shared" si="13"/>
        <v>0</v>
      </c>
      <c r="AB15" s="12">
        <f t="shared" si="14"/>
        <v>0</v>
      </c>
      <c r="AD15" s="11">
        <v>1</v>
      </c>
      <c r="AE15" s="11">
        <v>18</v>
      </c>
      <c r="AF15" s="11">
        <v>1</v>
      </c>
      <c r="AG15" s="11">
        <v>2</v>
      </c>
      <c r="AH15" s="11">
        <v>1</v>
      </c>
      <c r="AI15" s="76">
        <v>0</v>
      </c>
      <c r="AJ15" s="51">
        <v>0</v>
      </c>
      <c r="AK15" s="11">
        <v>0</v>
      </c>
      <c r="AL15" s="11">
        <v>0</v>
      </c>
      <c r="AM15" s="11">
        <v>0</v>
      </c>
      <c r="AN15" s="11">
        <v>0</v>
      </c>
      <c r="AO15" s="11">
        <v>1</v>
      </c>
      <c r="AQ15" s="12">
        <f t="shared" si="15"/>
        <v>1</v>
      </c>
      <c r="AR15" s="12">
        <f t="shared" si="16"/>
        <v>1</v>
      </c>
      <c r="AS15" s="12">
        <f t="shared" si="17"/>
        <v>1</v>
      </c>
      <c r="AT15" s="12">
        <f t="shared" si="18"/>
        <v>1</v>
      </c>
      <c r="AU15" s="12">
        <f t="shared" si="19"/>
        <v>1</v>
      </c>
      <c r="AV15" s="78">
        <f t="shared" si="20"/>
        <v>0</v>
      </c>
      <c r="AW15" s="77">
        <f t="shared" si="21"/>
        <v>0</v>
      </c>
      <c r="AX15" s="12">
        <f t="shared" si="22"/>
        <v>0</v>
      </c>
      <c r="AY15" s="12">
        <f t="shared" si="23"/>
        <v>0</v>
      </c>
      <c r="AZ15" s="12">
        <f t="shared" si="24"/>
        <v>0</v>
      </c>
      <c r="BA15" s="12">
        <f t="shared" si="25"/>
        <v>0</v>
      </c>
      <c r="BB15" s="12">
        <f t="shared" si="26"/>
        <v>1</v>
      </c>
      <c r="BC15" s="13"/>
    </row>
    <row r="16" spans="2:55" ht="16" customHeight="1" x14ac:dyDescent="0.2">
      <c r="B16" s="11">
        <v>13</v>
      </c>
      <c r="D16" s="11">
        <v>1</v>
      </c>
      <c r="E16" s="11">
        <v>12</v>
      </c>
      <c r="F16" s="11">
        <v>1</v>
      </c>
      <c r="G16" s="11">
        <v>2</v>
      </c>
      <c r="H16" s="11">
        <v>1</v>
      </c>
      <c r="I16" s="76">
        <v>1</v>
      </c>
      <c r="J16" s="51">
        <v>0</v>
      </c>
      <c r="K16" s="11">
        <v>4</v>
      </c>
      <c r="L16" s="11">
        <v>1</v>
      </c>
      <c r="M16" s="11">
        <v>0</v>
      </c>
      <c r="N16" s="11">
        <v>0</v>
      </c>
      <c r="O16" s="11">
        <v>0</v>
      </c>
      <c r="Q16" s="12">
        <f t="shared" si="3"/>
        <v>1</v>
      </c>
      <c r="R16" s="12">
        <f t="shared" si="4"/>
        <v>0.75</v>
      </c>
      <c r="S16" s="12">
        <f t="shared" si="5"/>
        <v>0.5</v>
      </c>
      <c r="T16" s="12">
        <f t="shared" si="6"/>
        <v>1</v>
      </c>
      <c r="U16" s="12">
        <f t="shared" si="7"/>
        <v>1</v>
      </c>
      <c r="V16" s="78">
        <f t="shared" si="8"/>
        <v>1</v>
      </c>
      <c r="W16" s="77">
        <f t="shared" si="9"/>
        <v>0</v>
      </c>
      <c r="X16" s="12">
        <f t="shared" si="10"/>
        <v>0.25</v>
      </c>
      <c r="Y16" s="12">
        <f t="shared" si="11"/>
        <v>0.5</v>
      </c>
      <c r="Z16" s="12">
        <f t="shared" si="12"/>
        <v>0</v>
      </c>
      <c r="AA16" s="12">
        <f t="shared" si="13"/>
        <v>0</v>
      </c>
      <c r="AB16" s="12">
        <f t="shared" si="14"/>
        <v>0</v>
      </c>
      <c r="AD16" s="11">
        <v>0</v>
      </c>
      <c r="AE16" s="11">
        <v>10</v>
      </c>
      <c r="AF16" s="11">
        <v>1</v>
      </c>
      <c r="AG16" s="11">
        <v>1</v>
      </c>
      <c r="AH16" s="11">
        <v>1</v>
      </c>
      <c r="AI16" s="76">
        <v>0</v>
      </c>
      <c r="AJ16" s="51">
        <v>1</v>
      </c>
      <c r="AK16" s="11">
        <v>8</v>
      </c>
      <c r="AL16" s="11">
        <v>0</v>
      </c>
      <c r="AM16" s="11">
        <v>1</v>
      </c>
      <c r="AN16" s="11">
        <v>0</v>
      </c>
      <c r="AO16" s="11">
        <v>1</v>
      </c>
      <c r="AQ16" s="12">
        <f t="shared" si="15"/>
        <v>0</v>
      </c>
      <c r="AR16" s="12">
        <f t="shared" si="16"/>
        <v>0.55555555555555558</v>
      </c>
      <c r="AS16" s="12">
        <f t="shared" si="17"/>
        <v>1</v>
      </c>
      <c r="AT16" s="12">
        <f t="shared" si="18"/>
        <v>0.5</v>
      </c>
      <c r="AU16" s="12">
        <f t="shared" si="19"/>
        <v>1</v>
      </c>
      <c r="AV16" s="78">
        <f t="shared" si="20"/>
        <v>0</v>
      </c>
      <c r="AW16" s="77">
        <f t="shared" si="21"/>
        <v>1</v>
      </c>
      <c r="AX16" s="12">
        <f t="shared" si="22"/>
        <v>0.44444444444444442</v>
      </c>
      <c r="AY16" s="12">
        <f t="shared" si="23"/>
        <v>0</v>
      </c>
      <c r="AZ16" s="12">
        <f t="shared" si="24"/>
        <v>0.5</v>
      </c>
      <c r="BA16" s="12">
        <f t="shared" si="25"/>
        <v>0</v>
      </c>
      <c r="BB16" s="12">
        <f t="shared" si="26"/>
        <v>1</v>
      </c>
      <c r="BC16" s="13"/>
    </row>
    <row r="17" spans="2:55" ht="16" customHeight="1" x14ac:dyDescent="0.2">
      <c r="B17" s="11">
        <v>14</v>
      </c>
      <c r="D17" s="11">
        <v>0</v>
      </c>
      <c r="E17" s="11">
        <v>3</v>
      </c>
      <c r="F17" s="11">
        <v>0</v>
      </c>
      <c r="G17" s="11">
        <v>1</v>
      </c>
      <c r="H17" s="11">
        <v>0</v>
      </c>
      <c r="I17" s="76">
        <v>0</v>
      </c>
      <c r="J17" s="51">
        <v>1</v>
      </c>
      <c r="K17" s="11">
        <v>13</v>
      </c>
      <c r="L17" s="11">
        <v>2</v>
      </c>
      <c r="M17" s="11">
        <v>1</v>
      </c>
      <c r="N17" s="11">
        <v>1</v>
      </c>
      <c r="O17" s="11">
        <v>1</v>
      </c>
      <c r="Q17" s="12">
        <f t="shared" si="3"/>
        <v>0</v>
      </c>
      <c r="R17" s="12">
        <f t="shared" si="4"/>
        <v>0.1875</v>
      </c>
      <c r="S17" s="12">
        <f t="shared" si="5"/>
        <v>0</v>
      </c>
      <c r="T17" s="12">
        <f t="shared" si="6"/>
        <v>0.5</v>
      </c>
      <c r="U17" s="12">
        <f t="shared" si="7"/>
        <v>0</v>
      </c>
      <c r="V17" s="78">
        <f t="shared" si="8"/>
        <v>0</v>
      </c>
      <c r="W17" s="77">
        <f t="shared" si="9"/>
        <v>1</v>
      </c>
      <c r="X17" s="12">
        <f t="shared" si="10"/>
        <v>0.8125</v>
      </c>
      <c r="Y17" s="12">
        <f t="shared" si="11"/>
        <v>1</v>
      </c>
      <c r="Z17" s="12">
        <f t="shared" si="12"/>
        <v>0.5</v>
      </c>
      <c r="AA17" s="12">
        <f t="shared" si="13"/>
        <v>1</v>
      </c>
      <c r="AB17" s="12">
        <f t="shared" si="14"/>
        <v>1</v>
      </c>
      <c r="AD17" s="11">
        <v>1</v>
      </c>
      <c r="AE17" s="11">
        <v>9</v>
      </c>
      <c r="AF17" s="11">
        <v>0</v>
      </c>
      <c r="AG17" s="11">
        <v>1</v>
      </c>
      <c r="AH17" s="11">
        <v>0</v>
      </c>
      <c r="AI17" s="76">
        <v>0</v>
      </c>
      <c r="AJ17" s="51">
        <v>0</v>
      </c>
      <c r="AK17" s="11">
        <v>9</v>
      </c>
      <c r="AL17" s="11">
        <v>1</v>
      </c>
      <c r="AM17" s="11">
        <v>1</v>
      </c>
      <c r="AN17" s="11">
        <v>1</v>
      </c>
      <c r="AO17" s="11">
        <v>1</v>
      </c>
      <c r="AQ17" s="12">
        <f t="shared" si="15"/>
        <v>1</v>
      </c>
      <c r="AR17" s="12">
        <f t="shared" si="16"/>
        <v>0.5</v>
      </c>
      <c r="AS17" s="12">
        <f t="shared" si="17"/>
        <v>0</v>
      </c>
      <c r="AT17" s="12">
        <f t="shared" si="18"/>
        <v>0.5</v>
      </c>
      <c r="AU17" s="12">
        <f t="shared" si="19"/>
        <v>0</v>
      </c>
      <c r="AV17" s="78">
        <f t="shared" si="20"/>
        <v>0</v>
      </c>
      <c r="AW17" s="77">
        <f t="shared" si="21"/>
        <v>0</v>
      </c>
      <c r="AX17" s="12">
        <f t="shared" si="22"/>
        <v>0.5</v>
      </c>
      <c r="AY17" s="12">
        <f t="shared" si="23"/>
        <v>1</v>
      </c>
      <c r="AZ17" s="12">
        <f t="shared" si="24"/>
        <v>0.5</v>
      </c>
      <c r="BA17" s="12">
        <f t="shared" si="25"/>
        <v>1</v>
      </c>
      <c r="BB17" s="12">
        <f t="shared" si="26"/>
        <v>1</v>
      </c>
      <c r="BC17" s="13"/>
    </row>
    <row r="18" spans="2:55" ht="16" customHeight="1" x14ac:dyDescent="0.2">
      <c r="B18" s="11">
        <v>15</v>
      </c>
      <c r="D18" s="11">
        <v>0</v>
      </c>
      <c r="E18" s="11">
        <v>14</v>
      </c>
      <c r="F18" s="11">
        <v>1</v>
      </c>
      <c r="G18" s="11">
        <v>1</v>
      </c>
      <c r="H18" s="11">
        <v>0</v>
      </c>
      <c r="I18" s="76">
        <v>0</v>
      </c>
      <c r="J18" s="51">
        <v>1</v>
      </c>
      <c r="K18" s="11">
        <v>2</v>
      </c>
      <c r="L18" s="11">
        <v>1</v>
      </c>
      <c r="M18" s="11">
        <v>1</v>
      </c>
      <c r="N18" s="11">
        <v>1</v>
      </c>
      <c r="O18" s="11">
        <v>1</v>
      </c>
      <c r="Q18" s="12">
        <f t="shared" si="3"/>
        <v>0</v>
      </c>
      <c r="R18" s="12">
        <f t="shared" si="4"/>
        <v>0.875</v>
      </c>
      <c r="S18" s="12">
        <f t="shared" si="5"/>
        <v>0.5</v>
      </c>
      <c r="T18" s="12">
        <f t="shared" si="6"/>
        <v>0.5</v>
      </c>
      <c r="U18" s="12">
        <f t="shared" si="7"/>
        <v>0</v>
      </c>
      <c r="V18" s="78">
        <f t="shared" si="8"/>
        <v>0</v>
      </c>
      <c r="W18" s="77">
        <f t="shared" si="9"/>
        <v>1</v>
      </c>
      <c r="X18" s="12">
        <f t="shared" si="10"/>
        <v>0.125</v>
      </c>
      <c r="Y18" s="12">
        <f t="shared" si="11"/>
        <v>0.5</v>
      </c>
      <c r="Z18" s="12">
        <f t="shared" si="12"/>
        <v>0.5</v>
      </c>
      <c r="AA18" s="12">
        <f t="shared" si="13"/>
        <v>1</v>
      </c>
      <c r="AB18" s="12">
        <f t="shared" si="14"/>
        <v>1</v>
      </c>
      <c r="AD18" s="11">
        <v>1</v>
      </c>
      <c r="AE18" s="11">
        <v>17</v>
      </c>
      <c r="AF18" s="11">
        <v>1</v>
      </c>
      <c r="AG18" s="11">
        <v>1</v>
      </c>
      <c r="AH18" s="11">
        <v>1</v>
      </c>
      <c r="AI18" s="76">
        <v>1</v>
      </c>
      <c r="AJ18" s="51">
        <v>0</v>
      </c>
      <c r="AK18" s="11">
        <v>1</v>
      </c>
      <c r="AL18" s="11">
        <v>0</v>
      </c>
      <c r="AM18" s="11">
        <v>1</v>
      </c>
      <c r="AN18" s="11">
        <v>0</v>
      </c>
      <c r="AO18" s="11">
        <v>0</v>
      </c>
      <c r="AQ18" s="12">
        <f t="shared" si="15"/>
        <v>1</v>
      </c>
      <c r="AR18" s="12">
        <f t="shared" si="16"/>
        <v>0.94444444444444442</v>
      </c>
      <c r="AS18" s="12">
        <f t="shared" si="17"/>
        <v>1</v>
      </c>
      <c r="AT18" s="12">
        <f t="shared" si="18"/>
        <v>0.5</v>
      </c>
      <c r="AU18" s="12">
        <f t="shared" si="19"/>
        <v>1</v>
      </c>
      <c r="AV18" s="78">
        <f t="shared" si="20"/>
        <v>1</v>
      </c>
      <c r="AW18" s="77">
        <f t="shared" si="21"/>
        <v>0</v>
      </c>
      <c r="AX18" s="12">
        <f t="shared" si="22"/>
        <v>5.5555555555555552E-2</v>
      </c>
      <c r="AY18" s="12">
        <f t="shared" si="23"/>
        <v>0</v>
      </c>
      <c r="AZ18" s="12">
        <f t="shared" si="24"/>
        <v>0.5</v>
      </c>
      <c r="BA18" s="12">
        <f t="shared" si="25"/>
        <v>0</v>
      </c>
      <c r="BB18" s="12">
        <f t="shared" si="26"/>
        <v>0</v>
      </c>
      <c r="BC18" s="13"/>
    </row>
    <row r="19" spans="2:55" ht="16" customHeight="1" x14ac:dyDescent="0.2">
      <c r="B19" s="11">
        <v>16</v>
      </c>
      <c r="D19" s="11">
        <v>0</v>
      </c>
      <c r="E19" s="11">
        <v>7</v>
      </c>
      <c r="F19" s="11">
        <v>0</v>
      </c>
      <c r="G19" s="11">
        <v>0</v>
      </c>
      <c r="H19" s="11">
        <v>0</v>
      </c>
      <c r="I19" s="76">
        <v>0</v>
      </c>
      <c r="J19" s="51">
        <v>1</v>
      </c>
      <c r="K19" s="11">
        <v>9</v>
      </c>
      <c r="L19" s="11">
        <v>2</v>
      </c>
      <c r="M19" s="11">
        <v>2</v>
      </c>
      <c r="N19" s="11">
        <v>1</v>
      </c>
      <c r="O19" s="11">
        <v>1</v>
      </c>
      <c r="Q19" s="12">
        <f t="shared" si="3"/>
        <v>0</v>
      </c>
      <c r="R19" s="12">
        <f t="shared" si="4"/>
        <v>0.4375</v>
      </c>
      <c r="S19" s="12">
        <f t="shared" si="5"/>
        <v>0</v>
      </c>
      <c r="T19" s="12">
        <f t="shared" si="6"/>
        <v>0</v>
      </c>
      <c r="U19" s="12">
        <f t="shared" si="7"/>
        <v>0</v>
      </c>
      <c r="V19" s="78">
        <f t="shared" si="8"/>
        <v>0</v>
      </c>
      <c r="W19" s="77">
        <f t="shared" si="9"/>
        <v>1</v>
      </c>
      <c r="X19" s="12">
        <f t="shared" si="10"/>
        <v>0.5625</v>
      </c>
      <c r="Y19" s="12">
        <f t="shared" si="11"/>
        <v>1</v>
      </c>
      <c r="Z19" s="12">
        <f t="shared" si="12"/>
        <v>1</v>
      </c>
      <c r="AA19" s="12">
        <f t="shared" si="13"/>
        <v>1</v>
      </c>
      <c r="AB19" s="12">
        <f t="shared" si="14"/>
        <v>1</v>
      </c>
      <c r="AD19" s="11">
        <v>0</v>
      </c>
      <c r="AE19" s="11">
        <v>0</v>
      </c>
      <c r="AF19" s="11">
        <v>0</v>
      </c>
      <c r="AG19" s="11">
        <v>0</v>
      </c>
      <c r="AH19" s="11">
        <v>0</v>
      </c>
      <c r="AI19" s="76">
        <v>0</v>
      </c>
      <c r="AJ19" s="51">
        <v>1</v>
      </c>
      <c r="AK19" s="11">
        <v>18</v>
      </c>
      <c r="AL19" s="11">
        <v>1</v>
      </c>
      <c r="AM19" s="11">
        <v>2</v>
      </c>
      <c r="AN19" s="11">
        <v>1</v>
      </c>
      <c r="AO19" s="11">
        <v>1</v>
      </c>
      <c r="AQ19" s="12">
        <f t="shared" si="15"/>
        <v>0</v>
      </c>
      <c r="AR19" s="12">
        <f t="shared" si="16"/>
        <v>0</v>
      </c>
      <c r="AS19" s="12">
        <f t="shared" si="17"/>
        <v>0</v>
      </c>
      <c r="AT19" s="12">
        <f t="shared" si="18"/>
        <v>0</v>
      </c>
      <c r="AU19" s="12">
        <f t="shared" si="19"/>
        <v>0</v>
      </c>
      <c r="AV19" s="78">
        <f t="shared" si="20"/>
        <v>0</v>
      </c>
      <c r="AW19" s="77">
        <f t="shared" si="21"/>
        <v>1</v>
      </c>
      <c r="AX19" s="12">
        <f t="shared" si="22"/>
        <v>1</v>
      </c>
      <c r="AY19" s="12">
        <f t="shared" si="23"/>
        <v>1</v>
      </c>
      <c r="AZ19" s="12">
        <f t="shared" si="24"/>
        <v>1</v>
      </c>
      <c r="BA19" s="12">
        <f t="shared" si="25"/>
        <v>1</v>
      </c>
      <c r="BB19" s="12">
        <f t="shared" si="26"/>
        <v>1</v>
      </c>
      <c r="BC19" s="13"/>
    </row>
    <row r="20" spans="2:55" ht="16" customHeight="1" x14ac:dyDescent="0.2">
      <c r="B20" s="11">
        <v>17</v>
      </c>
      <c r="D20" s="11">
        <v>0</v>
      </c>
      <c r="E20" s="11">
        <v>15</v>
      </c>
      <c r="F20" s="11">
        <v>1</v>
      </c>
      <c r="G20" s="11">
        <v>1</v>
      </c>
      <c r="H20" s="11">
        <v>1</v>
      </c>
      <c r="I20" s="76">
        <v>1</v>
      </c>
      <c r="J20" s="51">
        <v>1</v>
      </c>
      <c r="K20" s="11">
        <v>1</v>
      </c>
      <c r="L20" s="11">
        <v>1</v>
      </c>
      <c r="M20" s="11">
        <v>1</v>
      </c>
      <c r="N20" s="11">
        <v>0</v>
      </c>
      <c r="O20" s="11">
        <v>0</v>
      </c>
      <c r="Q20" s="12">
        <f t="shared" si="3"/>
        <v>0</v>
      </c>
      <c r="R20" s="12">
        <f t="shared" si="4"/>
        <v>0.9375</v>
      </c>
      <c r="S20" s="12">
        <f t="shared" si="5"/>
        <v>0.5</v>
      </c>
      <c r="T20" s="12">
        <f t="shared" si="6"/>
        <v>0.5</v>
      </c>
      <c r="U20" s="12">
        <f t="shared" si="7"/>
        <v>1</v>
      </c>
      <c r="V20" s="78">
        <f t="shared" si="8"/>
        <v>1</v>
      </c>
      <c r="W20" s="77">
        <f t="shared" si="9"/>
        <v>1</v>
      </c>
      <c r="X20" s="12">
        <f t="shared" si="10"/>
        <v>6.25E-2</v>
      </c>
      <c r="Y20" s="12">
        <f t="shared" si="11"/>
        <v>0.5</v>
      </c>
      <c r="Z20" s="12">
        <f t="shared" si="12"/>
        <v>0.5</v>
      </c>
      <c r="AA20" s="12">
        <f t="shared" si="13"/>
        <v>0</v>
      </c>
      <c r="AB20" s="12">
        <f t="shared" si="14"/>
        <v>0</v>
      </c>
      <c r="AD20" s="11">
        <v>1</v>
      </c>
      <c r="AE20" s="11">
        <v>17</v>
      </c>
      <c r="AF20" s="11">
        <v>1</v>
      </c>
      <c r="AG20" s="11">
        <v>2</v>
      </c>
      <c r="AH20" s="11">
        <v>1</v>
      </c>
      <c r="AI20" s="76">
        <v>1</v>
      </c>
      <c r="AJ20" s="51">
        <v>0</v>
      </c>
      <c r="AK20" s="11">
        <v>1</v>
      </c>
      <c r="AL20" s="11">
        <v>0</v>
      </c>
      <c r="AM20" s="11">
        <v>0</v>
      </c>
      <c r="AN20" s="11">
        <v>0</v>
      </c>
      <c r="AO20" s="11">
        <v>0</v>
      </c>
      <c r="AQ20" s="12">
        <f t="shared" si="15"/>
        <v>1</v>
      </c>
      <c r="AR20" s="12">
        <f t="shared" si="16"/>
        <v>0.94444444444444442</v>
      </c>
      <c r="AS20" s="12">
        <f t="shared" si="17"/>
        <v>1</v>
      </c>
      <c r="AT20" s="12">
        <f t="shared" si="18"/>
        <v>1</v>
      </c>
      <c r="AU20" s="12">
        <f t="shared" si="19"/>
        <v>1</v>
      </c>
      <c r="AV20" s="78">
        <f t="shared" si="20"/>
        <v>1</v>
      </c>
      <c r="AW20" s="77">
        <f t="shared" si="21"/>
        <v>0</v>
      </c>
      <c r="AX20" s="12">
        <f t="shared" si="22"/>
        <v>5.5555555555555552E-2</v>
      </c>
      <c r="AY20" s="12">
        <f t="shared" si="23"/>
        <v>0</v>
      </c>
      <c r="AZ20" s="12">
        <f t="shared" si="24"/>
        <v>0</v>
      </c>
      <c r="BA20" s="12">
        <f t="shared" si="25"/>
        <v>0</v>
      </c>
      <c r="BB20" s="12">
        <f t="shared" si="26"/>
        <v>0</v>
      </c>
      <c r="BC20" s="13"/>
    </row>
    <row r="21" spans="2:55" ht="16" customHeight="1" x14ac:dyDescent="0.2">
      <c r="B21" s="11">
        <v>18</v>
      </c>
      <c r="D21" s="11">
        <v>1</v>
      </c>
      <c r="E21" s="11">
        <v>2</v>
      </c>
      <c r="F21" s="11">
        <v>0</v>
      </c>
      <c r="G21" s="11">
        <v>0</v>
      </c>
      <c r="H21" s="11">
        <v>0</v>
      </c>
      <c r="I21" s="76">
        <v>0</v>
      </c>
      <c r="J21" s="51">
        <v>0</v>
      </c>
      <c r="K21" s="11">
        <v>14</v>
      </c>
      <c r="L21" s="11">
        <v>2</v>
      </c>
      <c r="M21" s="11">
        <v>2</v>
      </c>
      <c r="N21" s="11">
        <v>1</v>
      </c>
      <c r="O21" s="11">
        <v>1</v>
      </c>
      <c r="Q21" s="12">
        <f t="shared" si="3"/>
        <v>1</v>
      </c>
      <c r="R21" s="12">
        <f t="shared" si="4"/>
        <v>0.125</v>
      </c>
      <c r="S21" s="12">
        <f t="shared" si="5"/>
        <v>0</v>
      </c>
      <c r="T21" s="12">
        <f t="shared" si="6"/>
        <v>0</v>
      </c>
      <c r="U21" s="12">
        <f t="shared" si="7"/>
        <v>0</v>
      </c>
      <c r="V21" s="78">
        <f t="shared" si="8"/>
        <v>0</v>
      </c>
      <c r="W21" s="77">
        <f t="shared" si="9"/>
        <v>0</v>
      </c>
      <c r="X21" s="12">
        <f t="shared" si="10"/>
        <v>0.875</v>
      </c>
      <c r="Y21" s="12">
        <f t="shared" si="11"/>
        <v>1</v>
      </c>
      <c r="Z21" s="12">
        <f t="shared" si="12"/>
        <v>1</v>
      </c>
      <c r="AA21" s="12">
        <f t="shared" si="13"/>
        <v>1</v>
      </c>
      <c r="AB21" s="12">
        <f t="shared" si="14"/>
        <v>1</v>
      </c>
      <c r="AD21" s="11">
        <v>0</v>
      </c>
      <c r="AE21" s="11">
        <v>2</v>
      </c>
      <c r="AF21" s="11">
        <v>0</v>
      </c>
      <c r="AG21" s="11">
        <v>0</v>
      </c>
      <c r="AH21" s="11">
        <v>0</v>
      </c>
      <c r="AI21" s="76">
        <v>0</v>
      </c>
      <c r="AJ21" s="51">
        <v>1</v>
      </c>
      <c r="AK21" s="11">
        <v>16</v>
      </c>
      <c r="AL21" s="11">
        <v>1</v>
      </c>
      <c r="AM21" s="11">
        <v>2</v>
      </c>
      <c r="AN21" s="11">
        <v>1</v>
      </c>
      <c r="AO21" s="11">
        <v>1</v>
      </c>
      <c r="AQ21" s="12">
        <f t="shared" si="15"/>
        <v>0</v>
      </c>
      <c r="AR21" s="12">
        <f t="shared" si="16"/>
        <v>0.1111111111111111</v>
      </c>
      <c r="AS21" s="12">
        <f t="shared" si="17"/>
        <v>0</v>
      </c>
      <c r="AT21" s="12">
        <f t="shared" si="18"/>
        <v>0</v>
      </c>
      <c r="AU21" s="12">
        <f t="shared" si="19"/>
        <v>0</v>
      </c>
      <c r="AV21" s="78">
        <f t="shared" si="20"/>
        <v>0</v>
      </c>
      <c r="AW21" s="77">
        <f t="shared" si="21"/>
        <v>1</v>
      </c>
      <c r="AX21" s="12">
        <f t="shared" si="22"/>
        <v>0.88888888888888884</v>
      </c>
      <c r="AY21" s="12">
        <f t="shared" si="23"/>
        <v>1</v>
      </c>
      <c r="AZ21" s="12">
        <f t="shared" si="24"/>
        <v>1</v>
      </c>
      <c r="BA21" s="12">
        <f t="shared" si="25"/>
        <v>1</v>
      </c>
      <c r="BB21" s="12">
        <f t="shared" si="26"/>
        <v>1</v>
      </c>
      <c r="BC21" s="13"/>
    </row>
    <row r="22" spans="2:55" ht="16" customHeight="1" x14ac:dyDescent="0.2">
      <c r="B22" s="11">
        <v>19</v>
      </c>
      <c r="D22" s="11">
        <v>1</v>
      </c>
      <c r="E22" s="11">
        <v>14</v>
      </c>
      <c r="F22" s="11">
        <v>2</v>
      </c>
      <c r="G22" s="11">
        <v>2</v>
      </c>
      <c r="H22" s="11">
        <v>1</v>
      </c>
      <c r="I22" s="76">
        <v>1</v>
      </c>
      <c r="J22" s="51">
        <v>0</v>
      </c>
      <c r="K22" s="11">
        <v>2</v>
      </c>
      <c r="L22" s="11">
        <v>0</v>
      </c>
      <c r="M22" s="11">
        <v>0</v>
      </c>
      <c r="N22" s="11">
        <v>0</v>
      </c>
      <c r="O22" s="11">
        <v>0</v>
      </c>
      <c r="Q22" s="12">
        <f t="shared" si="3"/>
        <v>1</v>
      </c>
      <c r="R22" s="12">
        <f t="shared" si="4"/>
        <v>0.875</v>
      </c>
      <c r="S22" s="12">
        <f t="shared" si="5"/>
        <v>1</v>
      </c>
      <c r="T22" s="12">
        <f t="shared" si="6"/>
        <v>1</v>
      </c>
      <c r="U22" s="12">
        <f t="shared" si="7"/>
        <v>1</v>
      </c>
      <c r="V22" s="78">
        <f t="shared" si="8"/>
        <v>1</v>
      </c>
      <c r="W22" s="77">
        <f t="shared" si="9"/>
        <v>0</v>
      </c>
      <c r="X22" s="12">
        <f t="shared" si="10"/>
        <v>0.125</v>
      </c>
      <c r="Y22" s="12">
        <f t="shared" si="11"/>
        <v>0</v>
      </c>
      <c r="Z22" s="12">
        <f t="shared" si="12"/>
        <v>0</v>
      </c>
      <c r="AA22" s="12">
        <f t="shared" si="13"/>
        <v>0</v>
      </c>
      <c r="AB22" s="12">
        <f t="shared" si="14"/>
        <v>0</v>
      </c>
      <c r="AD22" s="11">
        <v>1</v>
      </c>
      <c r="AE22" s="11">
        <v>18</v>
      </c>
      <c r="AF22" s="11">
        <v>1</v>
      </c>
      <c r="AG22" s="11">
        <v>2</v>
      </c>
      <c r="AH22" s="11">
        <v>1</v>
      </c>
      <c r="AI22" s="76">
        <v>1</v>
      </c>
      <c r="AJ22" s="51">
        <v>0</v>
      </c>
      <c r="AK22" s="11">
        <v>0</v>
      </c>
      <c r="AL22" s="11">
        <v>0</v>
      </c>
      <c r="AM22" s="11">
        <v>0</v>
      </c>
      <c r="AN22" s="11">
        <v>0</v>
      </c>
      <c r="AO22" s="11">
        <v>0</v>
      </c>
      <c r="AQ22" s="12">
        <f t="shared" si="15"/>
        <v>1</v>
      </c>
      <c r="AR22" s="12">
        <f t="shared" si="16"/>
        <v>1</v>
      </c>
      <c r="AS22" s="12">
        <f t="shared" si="17"/>
        <v>1</v>
      </c>
      <c r="AT22" s="12">
        <f t="shared" si="18"/>
        <v>1</v>
      </c>
      <c r="AU22" s="12">
        <f t="shared" si="19"/>
        <v>1</v>
      </c>
      <c r="AV22" s="78">
        <f t="shared" si="20"/>
        <v>1</v>
      </c>
      <c r="AW22" s="77">
        <f t="shared" si="21"/>
        <v>0</v>
      </c>
      <c r="AX22" s="12">
        <f t="shared" si="22"/>
        <v>0</v>
      </c>
      <c r="AY22" s="12">
        <f t="shared" si="23"/>
        <v>0</v>
      </c>
      <c r="AZ22" s="12">
        <f t="shared" si="24"/>
        <v>0</v>
      </c>
      <c r="BA22" s="12">
        <f t="shared" si="25"/>
        <v>0</v>
      </c>
      <c r="BB22" s="12">
        <f t="shared" si="26"/>
        <v>0</v>
      </c>
      <c r="BC22" s="13"/>
    </row>
    <row r="23" spans="2:55" ht="16" customHeight="1" x14ac:dyDescent="0.2">
      <c r="B23" s="11">
        <v>20</v>
      </c>
      <c r="D23" s="11">
        <v>1</v>
      </c>
      <c r="E23" s="11">
        <v>16</v>
      </c>
      <c r="F23" s="11">
        <v>2</v>
      </c>
      <c r="G23" s="11">
        <v>2</v>
      </c>
      <c r="H23" s="11">
        <v>1</v>
      </c>
      <c r="I23" s="76">
        <v>1</v>
      </c>
      <c r="J23" s="51">
        <v>0</v>
      </c>
      <c r="K23" s="11">
        <v>0</v>
      </c>
      <c r="L23" s="11">
        <v>0</v>
      </c>
      <c r="M23" s="11">
        <v>0</v>
      </c>
      <c r="N23" s="11">
        <v>0</v>
      </c>
      <c r="O23" s="11">
        <v>0</v>
      </c>
      <c r="Q23" s="12">
        <f t="shared" si="3"/>
        <v>1</v>
      </c>
      <c r="R23" s="12">
        <f t="shared" si="4"/>
        <v>1</v>
      </c>
      <c r="S23" s="12">
        <f t="shared" si="5"/>
        <v>1</v>
      </c>
      <c r="T23" s="12">
        <f t="shared" si="6"/>
        <v>1</v>
      </c>
      <c r="U23" s="12">
        <f t="shared" si="7"/>
        <v>1</v>
      </c>
      <c r="V23" s="78">
        <f t="shared" si="8"/>
        <v>1</v>
      </c>
      <c r="W23" s="77">
        <f t="shared" si="9"/>
        <v>0</v>
      </c>
      <c r="X23" s="12">
        <f t="shared" si="10"/>
        <v>0</v>
      </c>
      <c r="Y23" s="12">
        <f t="shared" si="11"/>
        <v>0</v>
      </c>
      <c r="Z23" s="12">
        <f t="shared" si="12"/>
        <v>0</v>
      </c>
      <c r="AA23" s="12">
        <f t="shared" si="13"/>
        <v>0</v>
      </c>
      <c r="AB23" s="12">
        <f t="shared" si="14"/>
        <v>0</v>
      </c>
      <c r="AD23" s="11">
        <v>1</v>
      </c>
      <c r="AE23" s="11">
        <v>18</v>
      </c>
      <c r="AF23" s="11">
        <v>1</v>
      </c>
      <c r="AG23" s="11">
        <v>2</v>
      </c>
      <c r="AH23" s="11">
        <v>1</v>
      </c>
      <c r="AI23" s="76">
        <v>1</v>
      </c>
      <c r="AJ23" s="51">
        <v>0</v>
      </c>
      <c r="AK23" s="11">
        <v>0</v>
      </c>
      <c r="AL23" s="11">
        <v>0</v>
      </c>
      <c r="AM23" s="11">
        <v>0</v>
      </c>
      <c r="AN23" s="11">
        <v>0</v>
      </c>
      <c r="AO23" s="11">
        <v>0</v>
      </c>
      <c r="AQ23" s="12">
        <f t="shared" si="15"/>
        <v>1</v>
      </c>
      <c r="AR23" s="12">
        <f t="shared" si="16"/>
        <v>1</v>
      </c>
      <c r="AS23" s="12">
        <f t="shared" si="17"/>
        <v>1</v>
      </c>
      <c r="AT23" s="12">
        <f t="shared" si="18"/>
        <v>1</v>
      </c>
      <c r="AU23" s="12">
        <f t="shared" si="19"/>
        <v>1</v>
      </c>
      <c r="AV23" s="78">
        <f t="shared" si="20"/>
        <v>1</v>
      </c>
      <c r="AW23" s="77">
        <f t="shared" si="21"/>
        <v>0</v>
      </c>
      <c r="AX23" s="12">
        <f t="shared" si="22"/>
        <v>0</v>
      </c>
      <c r="AY23" s="12">
        <f t="shared" si="23"/>
        <v>0</v>
      </c>
      <c r="AZ23" s="12">
        <f t="shared" si="24"/>
        <v>0</v>
      </c>
      <c r="BA23" s="12">
        <f t="shared" si="25"/>
        <v>0</v>
      </c>
      <c r="BB23" s="12">
        <f t="shared" si="26"/>
        <v>0</v>
      </c>
      <c r="BC23" s="13"/>
    </row>
    <row r="24" spans="2:55" ht="16" customHeight="1" x14ac:dyDescent="0.2">
      <c r="B24" s="11">
        <v>21</v>
      </c>
      <c r="D24" s="11">
        <v>0</v>
      </c>
      <c r="E24" s="11">
        <v>5</v>
      </c>
      <c r="F24" s="11">
        <v>2</v>
      </c>
      <c r="G24" s="11">
        <v>2</v>
      </c>
      <c r="H24" s="11">
        <v>1</v>
      </c>
      <c r="I24" s="76">
        <v>1</v>
      </c>
      <c r="J24" s="51">
        <v>1</v>
      </c>
      <c r="K24" s="11">
        <v>11</v>
      </c>
      <c r="L24" s="11">
        <v>0</v>
      </c>
      <c r="M24" s="11">
        <v>0</v>
      </c>
      <c r="N24" s="11">
        <v>0</v>
      </c>
      <c r="O24" s="11">
        <v>0</v>
      </c>
      <c r="Q24" s="12">
        <f t="shared" si="3"/>
        <v>0</v>
      </c>
      <c r="R24" s="12">
        <f t="shared" si="4"/>
        <v>0.3125</v>
      </c>
      <c r="S24" s="12">
        <f t="shared" si="5"/>
        <v>1</v>
      </c>
      <c r="T24" s="12">
        <f t="shared" si="6"/>
        <v>1</v>
      </c>
      <c r="U24" s="12">
        <f t="shared" si="7"/>
        <v>1</v>
      </c>
      <c r="V24" s="78">
        <f t="shared" si="8"/>
        <v>1</v>
      </c>
      <c r="W24" s="77">
        <f t="shared" si="9"/>
        <v>1</v>
      </c>
      <c r="X24" s="12">
        <f t="shared" si="10"/>
        <v>0.6875</v>
      </c>
      <c r="Y24" s="12">
        <f t="shared" si="11"/>
        <v>0</v>
      </c>
      <c r="Z24" s="12">
        <f t="shared" si="12"/>
        <v>0</v>
      </c>
      <c r="AA24" s="12">
        <f t="shared" si="13"/>
        <v>0</v>
      </c>
      <c r="AB24" s="12">
        <f t="shared" si="14"/>
        <v>0</v>
      </c>
      <c r="AD24" s="11">
        <v>1</v>
      </c>
      <c r="AE24" s="11">
        <v>16</v>
      </c>
      <c r="AF24" s="11">
        <v>0</v>
      </c>
      <c r="AG24" s="11">
        <v>2</v>
      </c>
      <c r="AH24" s="11">
        <v>0</v>
      </c>
      <c r="AI24" s="76">
        <v>1</v>
      </c>
      <c r="AJ24" s="51">
        <v>0</v>
      </c>
      <c r="AK24" s="11">
        <v>2</v>
      </c>
      <c r="AL24" s="11">
        <v>1</v>
      </c>
      <c r="AM24" s="11">
        <v>0</v>
      </c>
      <c r="AN24" s="11">
        <v>1</v>
      </c>
      <c r="AO24" s="11">
        <v>0</v>
      </c>
      <c r="AQ24" s="12">
        <f t="shared" si="15"/>
        <v>1</v>
      </c>
      <c r="AR24" s="12">
        <f t="shared" si="16"/>
        <v>0.88888888888888884</v>
      </c>
      <c r="AS24" s="12">
        <f t="shared" si="17"/>
        <v>0</v>
      </c>
      <c r="AT24" s="12">
        <f t="shared" si="18"/>
        <v>1</v>
      </c>
      <c r="AU24" s="12">
        <f t="shared" si="19"/>
        <v>0</v>
      </c>
      <c r="AV24" s="78">
        <f t="shared" si="20"/>
        <v>1</v>
      </c>
      <c r="AW24" s="77">
        <f t="shared" si="21"/>
        <v>0</v>
      </c>
      <c r="AX24" s="12">
        <f t="shared" si="22"/>
        <v>0.1111111111111111</v>
      </c>
      <c r="AY24" s="12">
        <f t="shared" si="23"/>
        <v>1</v>
      </c>
      <c r="AZ24" s="12">
        <f t="shared" si="24"/>
        <v>0</v>
      </c>
      <c r="BA24" s="12">
        <f t="shared" si="25"/>
        <v>1</v>
      </c>
      <c r="BB24" s="12">
        <f t="shared" si="26"/>
        <v>0</v>
      </c>
      <c r="BC24" s="13"/>
    </row>
    <row r="25" spans="2:55" ht="16" customHeight="1" x14ac:dyDescent="0.2">
      <c r="B25" s="11">
        <v>22</v>
      </c>
      <c r="D25" s="11">
        <v>1</v>
      </c>
      <c r="E25" s="11">
        <v>9</v>
      </c>
      <c r="F25" s="11">
        <v>2</v>
      </c>
      <c r="G25" s="11">
        <v>1</v>
      </c>
      <c r="H25" s="11">
        <v>1</v>
      </c>
      <c r="I25" s="76">
        <v>1</v>
      </c>
      <c r="J25" s="51">
        <v>0</v>
      </c>
      <c r="K25" s="11">
        <v>7</v>
      </c>
      <c r="L25" s="11">
        <v>0</v>
      </c>
      <c r="M25" s="11">
        <v>1</v>
      </c>
      <c r="N25" s="11">
        <v>0</v>
      </c>
      <c r="O25" s="11">
        <v>0</v>
      </c>
      <c r="Q25" s="12">
        <f t="shared" si="3"/>
        <v>1</v>
      </c>
      <c r="R25" s="12">
        <f t="shared" si="4"/>
        <v>0.5625</v>
      </c>
      <c r="S25" s="12">
        <f t="shared" si="5"/>
        <v>1</v>
      </c>
      <c r="T25" s="12">
        <f t="shared" si="6"/>
        <v>0.5</v>
      </c>
      <c r="U25" s="12">
        <f t="shared" si="7"/>
        <v>1</v>
      </c>
      <c r="V25" s="78">
        <f t="shared" si="8"/>
        <v>1</v>
      </c>
      <c r="W25" s="77">
        <f t="shared" si="9"/>
        <v>0</v>
      </c>
      <c r="X25" s="12">
        <f t="shared" si="10"/>
        <v>0.4375</v>
      </c>
      <c r="Y25" s="12">
        <f t="shared" si="11"/>
        <v>0</v>
      </c>
      <c r="Z25" s="12">
        <f t="shared" si="12"/>
        <v>0.5</v>
      </c>
      <c r="AA25" s="12">
        <f t="shared" si="13"/>
        <v>0</v>
      </c>
      <c r="AB25" s="12">
        <f t="shared" si="14"/>
        <v>0</v>
      </c>
      <c r="AD25" s="11">
        <v>1</v>
      </c>
      <c r="AE25" s="11">
        <v>13</v>
      </c>
      <c r="AF25" s="11">
        <v>1</v>
      </c>
      <c r="AG25" s="11">
        <v>2</v>
      </c>
      <c r="AH25" s="11">
        <v>0</v>
      </c>
      <c r="AI25" s="76">
        <v>1</v>
      </c>
      <c r="AJ25" s="51">
        <v>0</v>
      </c>
      <c r="AK25" s="11">
        <v>5</v>
      </c>
      <c r="AL25" s="11">
        <v>0</v>
      </c>
      <c r="AM25" s="11">
        <v>0</v>
      </c>
      <c r="AN25" s="11">
        <v>1</v>
      </c>
      <c r="AO25" s="11">
        <v>0</v>
      </c>
      <c r="AQ25" s="12">
        <f t="shared" si="15"/>
        <v>1</v>
      </c>
      <c r="AR25" s="12">
        <f t="shared" si="16"/>
        <v>0.72222222222222221</v>
      </c>
      <c r="AS25" s="12">
        <f t="shared" si="17"/>
        <v>1</v>
      </c>
      <c r="AT25" s="12">
        <f t="shared" si="18"/>
        <v>1</v>
      </c>
      <c r="AU25" s="12">
        <f t="shared" si="19"/>
        <v>0</v>
      </c>
      <c r="AV25" s="78">
        <f t="shared" si="20"/>
        <v>1</v>
      </c>
      <c r="AW25" s="77">
        <f t="shared" si="21"/>
        <v>0</v>
      </c>
      <c r="AX25" s="12">
        <f t="shared" si="22"/>
        <v>0.27777777777777779</v>
      </c>
      <c r="AY25" s="12">
        <f t="shared" si="23"/>
        <v>0</v>
      </c>
      <c r="AZ25" s="12">
        <f t="shared" si="24"/>
        <v>0</v>
      </c>
      <c r="BA25" s="12">
        <f t="shared" si="25"/>
        <v>1</v>
      </c>
      <c r="BB25" s="12">
        <f t="shared" si="26"/>
        <v>0</v>
      </c>
      <c r="BC25" s="13"/>
    </row>
    <row r="26" spans="2:55" ht="16" customHeight="1" x14ac:dyDescent="0.2">
      <c r="B26" s="11">
        <v>23</v>
      </c>
      <c r="D26" s="11">
        <v>0</v>
      </c>
      <c r="E26" s="11">
        <v>5</v>
      </c>
      <c r="F26" s="11">
        <v>1</v>
      </c>
      <c r="G26" s="11">
        <v>1</v>
      </c>
      <c r="H26" s="11">
        <v>1</v>
      </c>
      <c r="I26" s="76">
        <v>1</v>
      </c>
      <c r="J26" s="51">
        <v>1</v>
      </c>
      <c r="K26" s="11">
        <v>11</v>
      </c>
      <c r="L26" s="11">
        <v>1</v>
      </c>
      <c r="M26" s="11">
        <v>1</v>
      </c>
      <c r="N26" s="11">
        <v>0</v>
      </c>
      <c r="O26" s="11">
        <v>0</v>
      </c>
      <c r="Q26" s="12">
        <f t="shared" si="3"/>
        <v>0</v>
      </c>
      <c r="R26" s="12">
        <f t="shared" si="4"/>
        <v>0.3125</v>
      </c>
      <c r="S26" s="12">
        <f t="shared" si="5"/>
        <v>0.5</v>
      </c>
      <c r="T26" s="12">
        <f t="shared" si="6"/>
        <v>0.5</v>
      </c>
      <c r="U26" s="12">
        <f t="shared" si="7"/>
        <v>1</v>
      </c>
      <c r="V26" s="78">
        <f t="shared" si="8"/>
        <v>1</v>
      </c>
      <c r="W26" s="77">
        <f t="shared" si="9"/>
        <v>1</v>
      </c>
      <c r="X26" s="12">
        <f t="shared" si="10"/>
        <v>0.6875</v>
      </c>
      <c r="Y26" s="12">
        <f t="shared" si="11"/>
        <v>0.5</v>
      </c>
      <c r="Z26" s="12">
        <f t="shared" si="12"/>
        <v>0.5</v>
      </c>
      <c r="AA26" s="12">
        <f t="shared" si="13"/>
        <v>0</v>
      </c>
      <c r="AB26" s="12">
        <f t="shared" si="14"/>
        <v>0</v>
      </c>
      <c r="AD26" s="11">
        <v>0</v>
      </c>
      <c r="AE26" s="11">
        <v>7</v>
      </c>
      <c r="AF26" s="11">
        <v>0</v>
      </c>
      <c r="AG26" s="11">
        <v>0</v>
      </c>
      <c r="AH26" s="11">
        <v>0</v>
      </c>
      <c r="AI26" s="76">
        <v>0</v>
      </c>
      <c r="AJ26" s="51">
        <v>1</v>
      </c>
      <c r="AK26" s="11">
        <v>11</v>
      </c>
      <c r="AL26" s="11">
        <v>1</v>
      </c>
      <c r="AM26" s="11">
        <v>2</v>
      </c>
      <c r="AN26" s="11">
        <v>1</v>
      </c>
      <c r="AO26" s="11">
        <v>1</v>
      </c>
      <c r="AQ26" s="12">
        <f t="shared" si="15"/>
        <v>0</v>
      </c>
      <c r="AR26" s="12">
        <f t="shared" si="16"/>
        <v>0.3888888888888889</v>
      </c>
      <c r="AS26" s="12">
        <f t="shared" si="17"/>
        <v>0</v>
      </c>
      <c r="AT26" s="12">
        <f t="shared" si="18"/>
        <v>0</v>
      </c>
      <c r="AU26" s="12">
        <f t="shared" si="19"/>
        <v>0</v>
      </c>
      <c r="AV26" s="78">
        <f t="shared" si="20"/>
        <v>0</v>
      </c>
      <c r="AW26" s="77">
        <f t="shared" si="21"/>
        <v>1</v>
      </c>
      <c r="AX26" s="12">
        <f t="shared" si="22"/>
        <v>0.61111111111111116</v>
      </c>
      <c r="AY26" s="12">
        <f t="shared" si="23"/>
        <v>1</v>
      </c>
      <c r="AZ26" s="12">
        <f t="shared" si="24"/>
        <v>1</v>
      </c>
      <c r="BA26" s="12">
        <f t="shared" si="25"/>
        <v>1</v>
      </c>
      <c r="BB26" s="12">
        <f t="shared" si="26"/>
        <v>1</v>
      </c>
      <c r="BC26" s="13"/>
    </row>
    <row r="27" spans="2:55" ht="16" customHeight="1" x14ac:dyDescent="0.2">
      <c r="B27" s="11">
        <v>24</v>
      </c>
      <c r="D27" s="11">
        <v>0</v>
      </c>
      <c r="E27" s="11">
        <v>2</v>
      </c>
      <c r="F27" s="11">
        <v>0</v>
      </c>
      <c r="G27" s="11">
        <v>2</v>
      </c>
      <c r="H27" s="11">
        <v>1</v>
      </c>
      <c r="I27" s="76">
        <v>1</v>
      </c>
      <c r="J27" s="51">
        <v>1</v>
      </c>
      <c r="K27" s="11">
        <v>14</v>
      </c>
      <c r="L27" s="11">
        <v>2</v>
      </c>
      <c r="M27" s="11">
        <v>0</v>
      </c>
      <c r="N27" s="11">
        <v>0</v>
      </c>
      <c r="O27" s="11">
        <v>0</v>
      </c>
      <c r="Q27" s="12">
        <f t="shared" si="3"/>
        <v>0</v>
      </c>
      <c r="R27" s="12">
        <f t="shared" si="4"/>
        <v>0.125</v>
      </c>
      <c r="S27" s="12">
        <f t="shared" si="5"/>
        <v>0</v>
      </c>
      <c r="T27" s="12">
        <f t="shared" si="6"/>
        <v>1</v>
      </c>
      <c r="U27" s="12">
        <f t="shared" si="7"/>
        <v>1</v>
      </c>
      <c r="V27" s="78">
        <f t="shared" si="8"/>
        <v>1</v>
      </c>
      <c r="W27" s="77">
        <f t="shared" si="9"/>
        <v>1</v>
      </c>
      <c r="X27" s="12">
        <f t="shared" si="10"/>
        <v>0.875</v>
      </c>
      <c r="Y27" s="12">
        <f t="shared" si="11"/>
        <v>1</v>
      </c>
      <c r="Z27" s="12">
        <f t="shared" si="12"/>
        <v>0</v>
      </c>
      <c r="AA27" s="12">
        <f t="shared" si="13"/>
        <v>0</v>
      </c>
      <c r="AB27" s="12">
        <f t="shared" si="14"/>
        <v>0</v>
      </c>
      <c r="AD27" s="11">
        <v>0</v>
      </c>
      <c r="AE27" s="11">
        <v>4</v>
      </c>
      <c r="AF27" s="11">
        <v>0</v>
      </c>
      <c r="AG27" s="11">
        <v>0</v>
      </c>
      <c r="AH27" s="11">
        <v>0</v>
      </c>
      <c r="AI27" s="76">
        <v>0</v>
      </c>
      <c r="AJ27" s="51">
        <v>1</v>
      </c>
      <c r="AK27" s="11">
        <v>14</v>
      </c>
      <c r="AL27" s="11">
        <v>1</v>
      </c>
      <c r="AM27" s="11">
        <v>2</v>
      </c>
      <c r="AN27" s="11">
        <v>1</v>
      </c>
      <c r="AO27" s="11">
        <v>1</v>
      </c>
      <c r="AQ27" s="12">
        <f t="shared" si="15"/>
        <v>0</v>
      </c>
      <c r="AR27" s="12">
        <f t="shared" si="16"/>
        <v>0.22222222222222221</v>
      </c>
      <c r="AS27" s="12">
        <f t="shared" si="17"/>
        <v>0</v>
      </c>
      <c r="AT27" s="12">
        <f t="shared" si="18"/>
        <v>0</v>
      </c>
      <c r="AU27" s="12">
        <f t="shared" si="19"/>
        <v>0</v>
      </c>
      <c r="AV27" s="78">
        <f t="shared" si="20"/>
        <v>0</v>
      </c>
      <c r="AW27" s="77">
        <f t="shared" si="21"/>
        <v>1</v>
      </c>
      <c r="AX27" s="12">
        <f t="shared" si="22"/>
        <v>0.77777777777777779</v>
      </c>
      <c r="AY27" s="12">
        <f t="shared" si="23"/>
        <v>1</v>
      </c>
      <c r="AZ27" s="12">
        <f t="shared" si="24"/>
        <v>1</v>
      </c>
      <c r="BA27" s="12">
        <f t="shared" si="25"/>
        <v>1</v>
      </c>
      <c r="BB27" s="12">
        <f t="shared" si="26"/>
        <v>1</v>
      </c>
      <c r="BC27" s="13"/>
    </row>
    <row r="28" spans="2:55" ht="16" customHeight="1" x14ac:dyDescent="0.2">
      <c r="B28" s="11">
        <v>25</v>
      </c>
      <c r="D28" s="11">
        <v>1</v>
      </c>
      <c r="E28" s="11">
        <v>16</v>
      </c>
      <c r="F28" s="11">
        <v>2</v>
      </c>
      <c r="G28" s="11">
        <v>2</v>
      </c>
      <c r="H28" s="11">
        <v>1</v>
      </c>
      <c r="I28" s="76">
        <v>1</v>
      </c>
      <c r="J28" s="51">
        <v>0</v>
      </c>
      <c r="K28" s="11">
        <v>0</v>
      </c>
      <c r="L28" s="11">
        <v>0</v>
      </c>
      <c r="M28" s="11">
        <v>0</v>
      </c>
      <c r="N28" s="11">
        <v>0</v>
      </c>
      <c r="O28" s="11">
        <v>0</v>
      </c>
      <c r="Q28" s="12">
        <f t="shared" si="3"/>
        <v>1</v>
      </c>
      <c r="R28" s="12">
        <f t="shared" si="4"/>
        <v>1</v>
      </c>
      <c r="S28" s="12">
        <f t="shared" si="5"/>
        <v>1</v>
      </c>
      <c r="T28" s="12">
        <f t="shared" si="6"/>
        <v>1</v>
      </c>
      <c r="U28" s="12">
        <f t="shared" si="7"/>
        <v>1</v>
      </c>
      <c r="V28" s="78">
        <f t="shared" si="8"/>
        <v>1</v>
      </c>
      <c r="W28" s="77">
        <f t="shared" si="9"/>
        <v>0</v>
      </c>
      <c r="X28" s="12">
        <f t="shared" si="10"/>
        <v>0</v>
      </c>
      <c r="Y28" s="12">
        <f t="shared" si="11"/>
        <v>0</v>
      </c>
      <c r="Z28" s="12">
        <f t="shared" si="12"/>
        <v>0</v>
      </c>
      <c r="AA28" s="12">
        <f t="shared" si="13"/>
        <v>0</v>
      </c>
      <c r="AB28" s="12">
        <f t="shared" si="14"/>
        <v>0</v>
      </c>
      <c r="AD28" s="11">
        <v>1</v>
      </c>
      <c r="AE28" s="11">
        <v>18</v>
      </c>
      <c r="AF28" s="11">
        <v>1</v>
      </c>
      <c r="AG28" s="11">
        <v>2</v>
      </c>
      <c r="AH28" s="11">
        <v>1</v>
      </c>
      <c r="AI28" s="76">
        <v>1</v>
      </c>
      <c r="AJ28" s="51">
        <v>0</v>
      </c>
      <c r="AK28" s="11">
        <v>0</v>
      </c>
      <c r="AL28" s="11">
        <v>0</v>
      </c>
      <c r="AM28" s="11">
        <v>0</v>
      </c>
      <c r="AN28" s="11">
        <v>0</v>
      </c>
      <c r="AO28" s="11">
        <v>0</v>
      </c>
      <c r="AQ28" s="12">
        <f t="shared" si="15"/>
        <v>1</v>
      </c>
      <c r="AR28" s="12">
        <f t="shared" si="16"/>
        <v>1</v>
      </c>
      <c r="AS28" s="12">
        <f t="shared" si="17"/>
        <v>1</v>
      </c>
      <c r="AT28" s="12">
        <f t="shared" si="18"/>
        <v>1</v>
      </c>
      <c r="AU28" s="12">
        <f t="shared" si="19"/>
        <v>1</v>
      </c>
      <c r="AV28" s="78">
        <f t="shared" si="20"/>
        <v>1</v>
      </c>
      <c r="AW28" s="77">
        <f t="shared" si="21"/>
        <v>0</v>
      </c>
      <c r="AX28" s="12">
        <f t="shared" si="22"/>
        <v>0</v>
      </c>
      <c r="AY28" s="12">
        <f t="shared" si="23"/>
        <v>0</v>
      </c>
      <c r="AZ28" s="12">
        <f t="shared" si="24"/>
        <v>0</v>
      </c>
      <c r="BA28" s="12">
        <f t="shared" si="25"/>
        <v>0</v>
      </c>
      <c r="BB28" s="12">
        <f t="shared" si="26"/>
        <v>0</v>
      </c>
      <c r="BC28" s="13"/>
    </row>
    <row r="29" spans="2:55" ht="16" customHeight="1" x14ac:dyDescent="0.2">
      <c r="B29" s="11">
        <v>26</v>
      </c>
      <c r="D29" s="11">
        <v>1</v>
      </c>
      <c r="E29" s="11">
        <v>15</v>
      </c>
      <c r="F29" s="11">
        <v>2</v>
      </c>
      <c r="G29" s="11">
        <v>2</v>
      </c>
      <c r="H29" s="11">
        <v>0</v>
      </c>
      <c r="I29" s="76">
        <v>0</v>
      </c>
      <c r="J29" s="51">
        <v>0</v>
      </c>
      <c r="K29" s="11">
        <v>1</v>
      </c>
      <c r="L29" s="11">
        <v>0</v>
      </c>
      <c r="M29" s="11">
        <v>0</v>
      </c>
      <c r="N29" s="11">
        <v>1</v>
      </c>
      <c r="O29" s="11">
        <v>1</v>
      </c>
      <c r="Q29" s="12">
        <f t="shared" si="3"/>
        <v>1</v>
      </c>
      <c r="R29" s="12">
        <f t="shared" si="4"/>
        <v>0.9375</v>
      </c>
      <c r="S29" s="12">
        <f t="shared" si="5"/>
        <v>1</v>
      </c>
      <c r="T29" s="12">
        <f t="shared" si="6"/>
        <v>1</v>
      </c>
      <c r="U29" s="12">
        <f t="shared" si="7"/>
        <v>0</v>
      </c>
      <c r="V29" s="78">
        <f t="shared" si="8"/>
        <v>0</v>
      </c>
      <c r="W29" s="77">
        <f t="shared" si="9"/>
        <v>0</v>
      </c>
      <c r="X29" s="12">
        <f t="shared" si="10"/>
        <v>6.25E-2</v>
      </c>
      <c r="Y29" s="12">
        <f t="shared" si="11"/>
        <v>0</v>
      </c>
      <c r="Z29" s="12">
        <f t="shared" si="12"/>
        <v>0</v>
      </c>
      <c r="AA29" s="12">
        <f t="shared" si="13"/>
        <v>1</v>
      </c>
      <c r="AB29" s="12">
        <f t="shared" si="14"/>
        <v>1</v>
      </c>
      <c r="AD29" s="11">
        <v>1</v>
      </c>
      <c r="AE29" s="11">
        <v>17</v>
      </c>
      <c r="AF29" s="11">
        <v>1</v>
      </c>
      <c r="AG29" s="11">
        <v>2</v>
      </c>
      <c r="AH29" s="11">
        <v>1</v>
      </c>
      <c r="AI29" s="76">
        <v>1</v>
      </c>
      <c r="AJ29" s="51">
        <v>0</v>
      </c>
      <c r="AK29" s="11">
        <v>1</v>
      </c>
      <c r="AL29" s="11">
        <v>0</v>
      </c>
      <c r="AM29" s="11">
        <v>0</v>
      </c>
      <c r="AN29" s="11">
        <v>0</v>
      </c>
      <c r="AO29" s="11">
        <v>0</v>
      </c>
      <c r="AQ29" s="12">
        <f t="shared" si="15"/>
        <v>1</v>
      </c>
      <c r="AR29" s="12">
        <f t="shared" si="16"/>
        <v>0.94444444444444442</v>
      </c>
      <c r="AS29" s="12">
        <f t="shared" si="17"/>
        <v>1</v>
      </c>
      <c r="AT29" s="12">
        <f t="shared" si="18"/>
        <v>1</v>
      </c>
      <c r="AU29" s="12">
        <f t="shared" si="19"/>
        <v>1</v>
      </c>
      <c r="AV29" s="78">
        <f t="shared" si="20"/>
        <v>1</v>
      </c>
      <c r="AW29" s="77">
        <f t="shared" si="21"/>
        <v>0</v>
      </c>
      <c r="AX29" s="12">
        <f t="shared" si="22"/>
        <v>5.5555555555555552E-2</v>
      </c>
      <c r="AY29" s="12">
        <f t="shared" si="23"/>
        <v>0</v>
      </c>
      <c r="AZ29" s="12">
        <f t="shared" si="24"/>
        <v>0</v>
      </c>
      <c r="BA29" s="12">
        <f t="shared" si="25"/>
        <v>0</v>
      </c>
      <c r="BB29" s="12">
        <f t="shared" si="26"/>
        <v>0</v>
      </c>
      <c r="BC29" s="13"/>
    </row>
    <row r="30" spans="2:55" ht="16" customHeight="1" x14ac:dyDescent="0.2">
      <c r="B30" s="11">
        <v>27</v>
      </c>
      <c r="D30" s="11">
        <v>0</v>
      </c>
      <c r="E30" s="11">
        <v>3</v>
      </c>
      <c r="F30" s="11">
        <v>1</v>
      </c>
      <c r="G30" s="11">
        <v>1</v>
      </c>
      <c r="H30" s="11">
        <v>1</v>
      </c>
      <c r="I30" s="76">
        <v>1</v>
      </c>
      <c r="J30" s="51">
        <v>1</v>
      </c>
      <c r="K30" s="11">
        <v>13</v>
      </c>
      <c r="L30" s="11">
        <v>1</v>
      </c>
      <c r="M30" s="11">
        <v>1</v>
      </c>
      <c r="N30" s="11">
        <v>0</v>
      </c>
      <c r="O30" s="11">
        <v>0</v>
      </c>
      <c r="Q30" s="12">
        <f t="shared" si="3"/>
        <v>0</v>
      </c>
      <c r="R30" s="12">
        <f t="shared" si="4"/>
        <v>0.1875</v>
      </c>
      <c r="S30" s="12">
        <f t="shared" si="5"/>
        <v>0.5</v>
      </c>
      <c r="T30" s="12">
        <f t="shared" si="6"/>
        <v>0.5</v>
      </c>
      <c r="U30" s="12">
        <f t="shared" si="7"/>
        <v>1</v>
      </c>
      <c r="V30" s="78">
        <f t="shared" si="8"/>
        <v>1</v>
      </c>
      <c r="W30" s="77">
        <f t="shared" si="9"/>
        <v>1</v>
      </c>
      <c r="X30" s="12">
        <f t="shared" si="10"/>
        <v>0.8125</v>
      </c>
      <c r="Y30" s="12">
        <f t="shared" si="11"/>
        <v>0.5</v>
      </c>
      <c r="Z30" s="12">
        <f t="shared" si="12"/>
        <v>0.5</v>
      </c>
      <c r="AA30" s="12">
        <f t="shared" si="13"/>
        <v>0</v>
      </c>
      <c r="AB30" s="12">
        <f t="shared" si="14"/>
        <v>0</v>
      </c>
      <c r="AD30" s="11">
        <v>1</v>
      </c>
      <c r="AE30" s="11">
        <v>3</v>
      </c>
      <c r="AF30" s="11">
        <v>1</v>
      </c>
      <c r="AG30" s="11">
        <v>1</v>
      </c>
      <c r="AH30" s="11">
        <v>0</v>
      </c>
      <c r="AI30" s="76">
        <v>0</v>
      </c>
      <c r="AJ30" s="51">
        <v>0</v>
      </c>
      <c r="AK30" s="11">
        <v>15</v>
      </c>
      <c r="AL30" s="11">
        <v>0</v>
      </c>
      <c r="AM30" s="11">
        <v>1</v>
      </c>
      <c r="AN30" s="11">
        <v>1</v>
      </c>
      <c r="AO30" s="11">
        <v>1</v>
      </c>
      <c r="AQ30" s="12">
        <f t="shared" si="15"/>
        <v>1</v>
      </c>
      <c r="AR30" s="12">
        <f t="shared" si="16"/>
        <v>0.16666666666666666</v>
      </c>
      <c r="AS30" s="12">
        <f t="shared" si="17"/>
        <v>1</v>
      </c>
      <c r="AT30" s="12">
        <f t="shared" si="18"/>
        <v>0.5</v>
      </c>
      <c r="AU30" s="12">
        <f t="shared" si="19"/>
        <v>0</v>
      </c>
      <c r="AV30" s="78">
        <f t="shared" si="20"/>
        <v>0</v>
      </c>
      <c r="AW30" s="77">
        <f t="shared" si="21"/>
        <v>0</v>
      </c>
      <c r="AX30" s="12">
        <f t="shared" si="22"/>
        <v>0.83333333333333337</v>
      </c>
      <c r="AY30" s="12">
        <f t="shared" si="23"/>
        <v>0</v>
      </c>
      <c r="AZ30" s="12">
        <f t="shared" si="24"/>
        <v>0.5</v>
      </c>
      <c r="BA30" s="12">
        <f t="shared" si="25"/>
        <v>1</v>
      </c>
      <c r="BB30" s="12">
        <f t="shared" si="26"/>
        <v>1</v>
      </c>
      <c r="BC30" s="13"/>
    </row>
    <row r="31" spans="2:55" ht="16" customHeight="1" x14ac:dyDescent="0.2">
      <c r="B31" s="11">
        <v>28</v>
      </c>
      <c r="D31" s="11">
        <v>0</v>
      </c>
      <c r="E31" s="11">
        <v>0</v>
      </c>
      <c r="F31" s="11">
        <v>0</v>
      </c>
      <c r="G31" s="11">
        <v>0</v>
      </c>
      <c r="H31" s="11">
        <v>0</v>
      </c>
      <c r="I31" s="76">
        <v>0</v>
      </c>
      <c r="J31" s="51">
        <v>1</v>
      </c>
      <c r="K31" s="11">
        <v>16</v>
      </c>
      <c r="L31" s="11">
        <v>2</v>
      </c>
      <c r="M31" s="11">
        <v>2</v>
      </c>
      <c r="N31" s="11">
        <v>1</v>
      </c>
      <c r="O31" s="11">
        <v>1</v>
      </c>
      <c r="Q31" s="12">
        <f t="shared" si="3"/>
        <v>0</v>
      </c>
      <c r="R31" s="12">
        <f t="shared" si="4"/>
        <v>0</v>
      </c>
      <c r="S31" s="12">
        <f t="shared" si="5"/>
        <v>0</v>
      </c>
      <c r="T31" s="12">
        <f t="shared" si="6"/>
        <v>0</v>
      </c>
      <c r="U31" s="12">
        <f t="shared" si="7"/>
        <v>0</v>
      </c>
      <c r="V31" s="78">
        <f t="shared" si="8"/>
        <v>0</v>
      </c>
      <c r="W31" s="77">
        <f t="shared" si="9"/>
        <v>1</v>
      </c>
      <c r="X31" s="12">
        <f t="shared" si="10"/>
        <v>1</v>
      </c>
      <c r="Y31" s="12">
        <f t="shared" si="11"/>
        <v>1</v>
      </c>
      <c r="Z31" s="12">
        <f t="shared" si="12"/>
        <v>1</v>
      </c>
      <c r="AA31" s="12">
        <f t="shared" si="13"/>
        <v>1</v>
      </c>
      <c r="AB31" s="12">
        <f t="shared" si="14"/>
        <v>1</v>
      </c>
      <c r="AD31" s="11">
        <v>0</v>
      </c>
      <c r="AE31" s="11">
        <v>0</v>
      </c>
      <c r="AF31" s="11">
        <v>0</v>
      </c>
      <c r="AG31" s="11">
        <v>0</v>
      </c>
      <c r="AH31" s="11">
        <v>0</v>
      </c>
      <c r="AI31" s="76">
        <v>0</v>
      </c>
      <c r="AJ31" s="51">
        <v>1</v>
      </c>
      <c r="AK31" s="11">
        <v>18</v>
      </c>
      <c r="AL31" s="11">
        <v>1</v>
      </c>
      <c r="AM31" s="11">
        <v>2</v>
      </c>
      <c r="AN31" s="11">
        <v>1</v>
      </c>
      <c r="AO31" s="11">
        <v>1</v>
      </c>
      <c r="AQ31" s="12">
        <f t="shared" si="15"/>
        <v>0</v>
      </c>
      <c r="AR31" s="12">
        <f t="shared" si="16"/>
        <v>0</v>
      </c>
      <c r="AS31" s="12">
        <f t="shared" si="17"/>
        <v>0</v>
      </c>
      <c r="AT31" s="12">
        <f t="shared" si="18"/>
        <v>0</v>
      </c>
      <c r="AU31" s="12">
        <f t="shared" si="19"/>
        <v>0</v>
      </c>
      <c r="AV31" s="78">
        <f t="shared" si="20"/>
        <v>0</v>
      </c>
      <c r="AW31" s="77">
        <f t="shared" si="21"/>
        <v>1</v>
      </c>
      <c r="AX31" s="12">
        <f t="shared" si="22"/>
        <v>1</v>
      </c>
      <c r="AY31" s="12">
        <f t="shared" si="23"/>
        <v>1</v>
      </c>
      <c r="AZ31" s="12">
        <f t="shared" si="24"/>
        <v>1</v>
      </c>
      <c r="BA31" s="12">
        <f t="shared" si="25"/>
        <v>1</v>
      </c>
      <c r="BB31" s="12">
        <f t="shared" si="26"/>
        <v>1</v>
      </c>
      <c r="BC31" s="13"/>
    </row>
    <row r="32" spans="2:55" ht="16" customHeight="1" x14ac:dyDescent="0.2">
      <c r="B32" s="11">
        <v>29</v>
      </c>
      <c r="D32" s="11">
        <v>1</v>
      </c>
      <c r="E32" s="11">
        <v>15</v>
      </c>
      <c r="F32" s="11">
        <v>2</v>
      </c>
      <c r="G32" s="11">
        <v>2</v>
      </c>
      <c r="H32" s="11">
        <v>1</v>
      </c>
      <c r="I32" s="76">
        <v>1</v>
      </c>
      <c r="J32" s="51">
        <v>0</v>
      </c>
      <c r="K32" s="11">
        <v>1</v>
      </c>
      <c r="L32" s="11">
        <v>0</v>
      </c>
      <c r="M32" s="11">
        <v>0</v>
      </c>
      <c r="N32" s="11">
        <v>0</v>
      </c>
      <c r="O32" s="11">
        <v>0</v>
      </c>
      <c r="Q32" s="12">
        <f t="shared" si="3"/>
        <v>1</v>
      </c>
      <c r="R32" s="12">
        <f t="shared" si="4"/>
        <v>0.9375</v>
      </c>
      <c r="S32" s="12">
        <f t="shared" si="5"/>
        <v>1</v>
      </c>
      <c r="T32" s="12">
        <f t="shared" si="6"/>
        <v>1</v>
      </c>
      <c r="U32" s="12">
        <f t="shared" si="7"/>
        <v>1</v>
      </c>
      <c r="V32" s="78">
        <f t="shared" si="8"/>
        <v>1</v>
      </c>
      <c r="W32" s="77">
        <f t="shared" si="9"/>
        <v>0</v>
      </c>
      <c r="X32" s="12">
        <f t="shared" si="10"/>
        <v>6.25E-2</v>
      </c>
      <c r="Y32" s="12">
        <f t="shared" si="11"/>
        <v>0</v>
      </c>
      <c r="Z32" s="12">
        <f t="shared" si="12"/>
        <v>0</v>
      </c>
      <c r="AA32" s="12">
        <f t="shared" si="13"/>
        <v>0</v>
      </c>
      <c r="AB32" s="12">
        <f t="shared" si="14"/>
        <v>0</v>
      </c>
      <c r="AD32" s="11">
        <v>1</v>
      </c>
      <c r="AE32" s="11">
        <v>18</v>
      </c>
      <c r="AF32" s="11">
        <v>1</v>
      </c>
      <c r="AG32" s="11">
        <v>2</v>
      </c>
      <c r="AH32" s="11">
        <v>1</v>
      </c>
      <c r="AI32" s="76">
        <v>1</v>
      </c>
      <c r="AJ32" s="51">
        <v>0</v>
      </c>
      <c r="AK32" s="11">
        <v>0</v>
      </c>
      <c r="AL32" s="11">
        <v>0</v>
      </c>
      <c r="AM32" s="11">
        <v>0</v>
      </c>
      <c r="AN32" s="11">
        <v>0</v>
      </c>
      <c r="AO32" s="11">
        <v>0</v>
      </c>
      <c r="AQ32" s="12">
        <f t="shared" si="15"/>
        <v>1</v>
      </c>
      <c r="AR32" s="12">
        <f t="shared" si="16"/>
        <v>1</v>
      </c>
      <c r="AS32" s="12">
        <f t="shared" si="17"/>
        <v>1</v>
      </c>
      <c r="AT32" s="12">
        <f t="shared" si="18"/>
        <v>1</v>
      </c>
      <c r="AU32" s="12">
        <f t="shared" si="19"/>
        <v>1</v>
      </c>
      <c r="AV32" s="78">
        <f t="shared" si="20"/>
        <v>1</v>
      </c>
      <c r="AW32" s="77">
        <f t="shared" si="21"/>
        <v>0</v>
      </c>
      <c r="AX32" s="12">
        <f t="shared" si="22"/>
        <v>0</v>
      </c>
      <c r="AY32" s="12">
        <f t="shared" si="23"/>
        <v>0</v>
      </c>
      <c r="AZ32" s="12">
        <f t="shared" si="24"/>
        <v>0</v>
      </c>
      <c r="BA32" s="12">
        <f t="shared" si="25"/>
        <v>0</v>
      </c>
      <c r="BB32" s="12">
        <f t="shared" si="26"/>
        <v>0</v>
      </c>
      <c r="BC32" s="13"/>
    </row>
    <row r="33" spans="2:55" ht="16" customHeight="1" x14ac:dyDescent="0.2">
      <c r="B33" s="11">
        <v>30</v>
      </c>
      <c r="D33" s="11">
        <v>0</v>
      </c>
      <c r="E33" s="11">
        <v>11</v>
      </c>
      <c r="F33" s="11">
        <v>1</v>
      </c>
      <c r="G33" s="11">
        <v>1</v>
      </c>
      <c r="H33" s="11">
        <v>0</v>
      </c>
      <c r="I33" s="76">
        <v>0</v>
      </c>
      <c r="J33" s="51">
        <v>1</v>
      </c>
      <c r="K33" s="11">
        <v>5</v>
      </c>
      <c r="L33" s="11">
        <v>1</v>
      </c>
      <c r="M33" s="11">
        <v>1</v>
      </c>
      <c r="N33" s="11">
        <v>1</v>
      </c>
      <c r="O33" s="11">
        <v>1</v>
      </c>
      <c r="Q33" s="12">
        <f t="shared" si="3"/>
        <v>0</v>
      </c>
      <c r="R33" s="12">
        <f t="shared" si="4"/>
        <v>0.6875</v>
      </c>
      <c r="S33" s="12">
        <f t="shared" si="5"/>
        <v>0.5</v>
      </c>
      <c r="T33" s="12">
        <f t="shared" si="6"/>
        <v>0.5</v>
      </c>
      <c r="U33" s="12">
        <f t="shared" si="7"/>
        <v>0</v>
      </c>
      <c r="V33" s="78">
        <f t="shared" si="8"/>
        <v>0</v>
      </c>
      <c r="W33" s="77">
        <f t="shared" si="9"/>
        <v>1</v>
      </c>
      <c r="X33" s="12">
        <f t="shared" si="10"/>
        <v>0.3125</v>
      </c>
      <c r="Y33" s="12">
        <f t="shared" si="11"/>
        <v>0.5</v>
      </c>
      <c r="Z33" s="12">
        <f t="shared" si="12"/>
        <v>0.5</v>
      </c>
      <c r="AA33" s="12">
        <f t="shared" si="13"/>
        <v>1</v>
      </c>
      <c r="AB33" s="12">
        <f t="shared" si="14"/>
        <v>1</v>
      </c>
      <c r="AD33" s="11">
        <v>1</v>
      </c>
      <c r="AE33" s="11">
        <v>8</v>
      </c>
      <c r="AF33" s="11">
        <v>1</v>
      </c>
      <c r="AG33" s="11">
        <v>2</v>
      </c>
      <c r="AH33" s="11">
        <v>0</v>
      </c>
      <c r="AI33" s="76">
        <v>0</v>
      </c>
      <c r="AJ33" s="51">
        <v>0</v>
      </c>
      <c r="AK33" s="11">
        <v>10</v>
      </c>
      <c r="AL33" s="11">
        <v>0</v>
      </c>
      <c r="AM33" s="11">
        <v>0</v>
      </c>
      <c r="AN33" s="11">
        <v>1</v>
      </c>
      <c r="AO33" s="11">
        <v>1</v>
      </c>
      <c r="AQ33" s="12">
        <f t="shared" si="15"/>
        <v>1</v>
      </c>
      <c r="AR33" s="12">
        <f t="shared" si="16"/>
        <v>0.44444444444444442</v>
      </c>
      <c r="AS33" s="12">
        <f t="shared" si="17"/>
        <v>1</v>
      </c>
      <c r="AT33" s="12">
        <f t="shared" si="18"/>
        <v>1</v>
      </c>
      <c r="AU33" s="12">
        <f t="shared" si="19"/>
        <v>0</v>
      </c>
      <c r="AV33" s="78">
        <f t="shared" si="20"/>
        <v>0</v>
      </c>
      <c r="AW33" s="77">
        <f t="shared" si="21"/>
        <v>0</v>
      </c>
      <c r="AX33" s="12">
        <f t="shared" si="22"/>
        <v>0.55555555555555558</v>
      </c>
      <c r="AY33" s="12">
        <f t="shared" si="23"/>
        <v>0</v>
      </c>
      <c r="AZ33" s="12">
        <f t="shared" si="24"/>
        <v>0</v>
      </c>
      <c r="BA33" s="12">
        <f t="shared" si="25"/>
        <v>1</v>
      </c>
      <c r="BB33" s="12">
        <f t="shared" si="26"/>
        <v>1</v>
      </c>
      <c r="BC33" s="13"/>
    </row>
    <row r="34" spans="2:55" ht="16" customHeight="1" x14ac:dyDescent="0.2">
      <c r="B34" s="11">
        <v>31</v>
      </c>
      <c r="D34" s="11">
        <v>1</v>
      </c>
      <c r="E34" s="11">
        <v>16</v>
      </c>
      <c r="F34" s="11">
        <v>2</v>
      </c>
      <c r="G34" s="11">
        <v>2</v>
      </c>
      <c r="H34" s="11">
        <v>1</v>
      </c>
      <c r="I34" s="76">
        <v>1</v>
      </c>
      <c r="J34" s="51">
        <v>0</v>
      </c>
      <c r="K34" s="11">
        <v>0</v>
      </c>
      <c r="L34" s="11">
        <v>0</v>
      </c>
      <c r="M34" s="11">
        <v>0</v>
      </c>
      <c r="N34" s="11">
        <v>0</v>
      </c>
      <c r="O34" s="11">
        <v>0</v>
      </c>
      <c r="Q34" s="12">
        <f t="shared" si="3"/>
        <v>1</v>
      </c>
      <c r="R34" s="12">
        <f t="shared" si="4"/>
        <v>1</v>
      </c>
      <c r="S34" s="12">
        <f t="shared" si="5"/>
        <v>1</v>
      </c>
      <c r="T34" s="12">
        <f t="shared" si="6"/>
        <v>1</v>
      </c>
      <c r="U34" s="12">
        <f t="shared" si="7"/>
        <v>1</v>
      </c>
      <c r="V34" s="78">
        <f t="shared" si="8"/>
        <v>1</v>
      </c>
      <c r="W34" s="77">
        <f t="shared" si="9"/>
        <v>0</v>
      </c>
      <c r="X34" s="12">
        <f t="shared" si="10"/>
        <v>0</v>
      </c>
      <c r="Y34" s="12">
        <f t="shared" si="11"/>
        <v>0</v>
      </c>
      <c r="Z34" s="12">
        <f t="shared" si="12"/>
        <v>0</v>
      </c>
      <c r="AA34" s="12">
        <f t="shared" si="13"/>
        <v>0</v>
      </c>
      <c r="AB34" s="12">
        <f t="shared" si="14"/>
        <v>0</v>
      </c>
      <c r="AD34" s="11">
        <v>1</v>
      </c>
      <c r="AE34" s="11">
        <v>18</v>
      </c>
      <c r="AF34" s="11">
        <v>1</v>
      </c>
      <c r="AG34" s="11">
        <v>2</v>
      </c>
      <c r="AH34" s="11">
        <v>1</v>
      </c>
      <c r="AI34" s="76">
        <v>1</v>
      </c>
      <c r="AJ34" s="51">
        <v>0</v>
      </c>
      <c r="AK34" s="11">
        <v>0</v>
      </c>
      <c r="AL34" s="11">
        <v>0</v>
      </c>
      <c r="AM34" s="11">
        <v>0</v>
      </c>
      <c r="AN34" s="11">
        <v>0</v>
      </c>
      <c r="AO34" s="11">
        <v>0</v>
      </c>
      <c r="AQ34" s="12">
        <f t="shared" si="15"/>
        <v>1</v>
      </c>
      <c r="AR34" s="12">
        <f t="shared" si="16"/>
        <v>1</v>
      </c>
      <c r="AS34" s="12">
        <f t="shared" si="17"/>
        <v>1</v>
      </c>
      <c r="AT34" s="12">
        <f t="shared" si="18"/>
        <v>1</v>
      </c>
      <c r="AU34" s="12">
        <f t="shared" si="19"/>
        <v>1</v>
      </c>
      <c r="AV34" s="78">
        <f t="shared" si="20"/>
        <v>1</v>
      </c>
      <c r="AW34" s="77">
        <f t="shared" si="21"/>
        <v>0</v>
      </c>
      <c r="AX34" s="12">
        <f t="shared" si="22"/>
        <v>0</v>
      </c>
      <c r="AY34" s="12">
        <f t="shared" si="23"/>
        <v>0</v>
      </c>
      <c r="AZ34" s="12">
        <f t="shared" si="24"/>
        <v>0</v>
      </c>
      <c r="BA34" s="12">
        <f t="shared" si="25"/>
        <v>0</v>
      </c>
      <c r="BB34" s="12">
        <f t="shared" si="26"/>
        <v>0</v>
      </c>
      <c r="BC34" s="13"/>
    </row>
    <row r="35" spans="2:55" ht="16" customHeight="1" x14ac:dyDescent="0.2">
      <c r="B35" s="11">
        <v>32</v>
      </c>
      <c r="D35" s="11">
        <v>1</v>
      </c>
      <c r="E35" s="11">
        <v>13</v>
      </c>
      <c r="F35" s="11">
        <v>2</v>
      </c>
      <c r="G35" s="11">
        <v>2</v>
      </c>
      <c r="H35" s="11">
        <v>1</v>
      </c>
      <c r="I35" s="76">
        <v>1</v>
      </c>
      <c r="J35" s="51">
        <v>0</v>
      </c>
      <c r="K35" s="11">
        <v>3</v>
      </c>
      <c r="L35" s="11">
        <v>0</v>
      </c>
      <c r="M35" s="11">
        <v>0</v>
      </c>
      <c r="N35" s="11">
        <v>0</v>
      </c>
      <c r="O35" s="11">
        <v>0</v>
      </c>
      <c r="Q35" s="12">
        <f t="shared" si="3"/>
        <v>1</v>
      </c>
      <c r="R35" s="12">
        <f t="shared" si="4"/>
        <v>0.8125</v>
      </c>
      <c r="S35" s="12">
        <f t="shared" si="5"/>
        <v>1</v>
      </c>
      <c r="T35" s="12">
        <f t="shared" si="6"/>
        <v>1</v>
      </c>
      <c r="U35" s="12">
        <f t="shared" si="7"/>
        <v>1</v>
      </c>
      <c r="V35" s="78">
        <f t="shared" si="8"/>
        <v>1</v>
      </c>
      <c r="W35" s="77">
        <f t="shared" si="9"/>
        <v>0</v>
      </c>
      <c r="X35" s="12">
        <f t="shared" si="10"/>
        <v>0.1875</v>
      </c>
      <c r="Y35" s="12">
        <f t="shared" si="11"/>
        <v>0</v>
      </c>
      <c r="Z35" s="12">
        <f t="shared" si="12"/>
        <v>0</v>
      </c>
      <c r="AA35" s="12">
        <f t="shared" si="13"/>
        <v>0</v>
      </c>
      <c r="AB35" s="12">
        <f t="shared" si="14"/>
        <v>0</v>
      </c>
      <c r="AD35" s="11">
        <v>1</v>
      </c>
      <c r="AE35" s="11">
        <v>17</v>
      </c>
      <c r="AF35" s="11">
        <v>1</v>
      </c>
      <c r="AG35" s="11">
        <v>2</v>
      </c>
      <c r="AH35" s="11">
        <v>1</v>
      </c>
      <c r="AI35" s="76">
        <v>1</v>
      </c>
      <c r="AJ35" s="51">
        <v>0</v>
      </c>
      <c r="AK35" s="11">
        <v>1</v>
      </c>
      <c r="AL35" s="11">
        <v>0</v>
      </c>
      <c r="AM35" s="11">
        <v>0</v>
      </c>
      <c r="AN35" s="11">
        <v>0</v>
      </c>
      <c r="AO35" s="11">
        <v>0</v>
      </c>
      <c r="AQ35" s="12">
        <f t="shared" si="15"/>
        <v>1</v>
      </c>
      <c r="AR35" s="12">
        <f t="shared" si="16"/>
        <v>0.94444444444444442</v>
      </c>
      <c r="AS35" s="12">
        <f t="shared" si="17"/>
        <v>1</v>
      </c>
      <c r="AT35" s="12">
        <f t="shared" si="18"/>
        <v>1</v>
      </c>
      <c r="AU35" s="12">
        <f t="shared" si="19"/>
        <v>1</v>
      </c>
      <c r="AV35" s="78">
        <f t="shared" si="20"/>
        <v>1</v>
      </c>
      <c r="AW35" s="77">
        <f t="shared" si="21"/>
        <v>0</v>
      </c>
      <c r="AX35" s="12">
        <f t="shared" si="22"/>
        <v>5.5555555555555552E-2</v>
      </c>
      <c r="AY35" s="12">
        <f t="shared" si="23"/>
        <v>0</v>
      </c>
      <c r="AZ35" s="12">
        <f t="shared" si="24"/>
        <v>0</v>
      </c>
      <c r="BA35" s="12">
        <f t="shared" si="25"/>
        <v>0</v>
      </c>
      <c r="BB35" s="12">
        <f t="shared" si="26"/>
        <v>0</v>
      </c>
      <c r="BC35" s="13"/>
    </row>
    <row r="36" spans="2:55" ht="16" customHeight="1" x14ac:dyDescent="0.2">
      <c r="B36" s="11">
        <v>33</v>
      </c>
      <c r="D36" s="11">
        <v>0</v>
      </c>
      <c r="E36" s="11">
        <v>15</v>
      </c>
      <c r="F36" s="11">
        <v>1</v>
      </c>
      <c r="G36" s="11">
        <v>2</v>
      </c>
      <c r="H36" s="11">
        <v>1</v>
      </c>
      <c r="I36" s="76">
        <v>1</v>
      </c>
      <c r="J36" s="51">
        <v>1</v>
      </c>
      <c r="K36" s="11">
        <v>1</v>
      </c>
      <c r="L36" s="11">
        <v>1</v>
      </c>
      <c r="M36" s="11">
        <v>0</v>
      </c>
      <c r="N36" s="11">
        <v>0</v>
      </c>
      <c r="O36" s="11">
        <v>0</v>
      </c>
      <c r="Q36" s="12">
        <f t="shared" si="3"/>
        <v>0</v>
      </c>
      <c r="R36" s="12">
        <f t="shared" si="4"/>
        <v>0.9375</v>
      </c>
      <c r="S36" s="12">
        <f t="shared" si="5"/>
        <v>0.5</v>
      </c>
      <c r="T36" s="12">
        <f t="shared" si="6"/>
        <v>1</v>
      </c>
      <c r="U36" s="12">
        <f t="shared" si="7"/>
        <v>1</v>
      </c>
      <c r="V36" s="78">
        <f t="shared" si="8"/>
        <v>1</v>
      </c>
      <c r="W36" s="77">
        <f t="shared" si="9"/>
        <v>1</v>
      </c>
      <c r="X36" s="12">
        <f t="shared" si="10"/>
        <v>6.25E-2</v>
      </c>
      <c r="Y36" s="12">
        <f t="shared" si="11"/>
        <v>0.5</v>
      </c>
      <c r="Z36" s="12">
        <f t="shared" si="12"/>
        <v>0</v>
      </c>
      <c r="AA36" s="12">
        <f t="shared" si="13"/>
        <v>0</v>
      </c>
      <c r="AB36" s="12">
        <f t="shared" si="14"/>
        <v>0</v>
      </c>
      <c r="AD36" s="11">
        <v>1</v>
      </c>
      <c r="AE36" s="11">
        <v>17</v>
      </c>
      <c r="AF36" s="11">
        <v>1</v>
      </c>
      <c r="AG36" s="11">
        <v>2</v>
      </c>
      <c r="AH36" s="11">
        <v>1</v>
      </c>
      <c r="AI36" s="76">
        <v>1</v>
      </c>
      <c r="AJ36" s="51">
        <v>0</v>
      </c>
      <c r="AK36" s="11">
        <v>1</v>
      </c>
      <c r="AL36" s="11">
        <v>0</v>
      </c>
      <c r="AM36" s="11">
        <v>0</v>
      </c>
      <c r="AN36" s="11">
        <v>0</v>
      </c>
      <c r="AO36" s="11">
        <v>0</v>
      </c>
      <c r="AQ36" s="12">
        <f t="shared" si="15"/>
        <v>1</v>
      </c>
      <c r="AR36" s="12">
        <f t="shared" si="16"/>
        <v>0.94444444444444442</v>
      </c>
      <c r="AS36" s="12">
        <f t="shared" si="17"/>
        <v>1</v>
      </c>
      <c r="AT36" s="12">
        <f t="shared" si="18"/>
        <v>1</v>
      </c>
      <c r="AU36" s="12">
        <f t="shared" si="19"/>
        <v>1</v>
      </c>
      <c r="AV36" s="78">
        <f t="shared" si="20"/>
        <v>1</v>
      </c>
      <c r="AW36" s="77">
        <f t="shared" si="21"/>
        <v>0</v>
      </c>
      <c r="AX36" s="12">
        <f t="shared" si="22"/>
        <v>5.5555555555555552E-2</v>
      </c>
      <c r="AY36" s="12">
        <f t="shared" si="23"/>
        <v>0</v>
      </c>
      <c r="AZ36" s="12">
        <f t="shared" si="24"/>
        <v>0</v>
      </c>
      <c r="BA36" s="12">
        <f t="shared" si="25"/>
        <v>0</v>
      </c>
      <c r="BB36" s="12">
        <f t="shared" si="26"/>
        <v>0</v>
      </c>
      <c r="BC36" s="13"/>
    </row>
    <row r="37" spans="2:55" ht="16" customHeight="1" x14ac:dyDescent="0.2">
      <c r="B37" s="11">
        <v>34</v>
      </c>
      <c r="D37" s="11">
        <v>1</v>
      </c>
      <c r="E37" s="11">
        <v>15</v>
      </c>
      <c r="F37" s="11">
        <v>1</v>
      </c>
      <c r="G37" s="11">
        <v>1</v>
      </c>
      <c r="H37" s="11">
        <v>1</v>
      </c>
      <c r="I37" s="76">
        <v>1</v>
      </c>
      <c r="J37" s="51">
        <v>0</v>
      </c>
      <c r="K37" s="11">
        <v>1</v>
      </c>
      <c r="L37" s="11">
        <v>1</v>
      </c>
      <c r="M37" s="11">
        <v>1</v>
      </c>
      <c r="N37" s="11">
        <v>0</v>
      </c>
      <c r="O37" s="11">
        <v>0</v>
      </c>
      <c r="Q37" s="12">
        <f t="shared" si="3"/>
        <v>1</v>
      </c>
      <c r="R37" s="12">
        <f t="shared" si="4"/>
        <v>0.9375</v>
      </c>
      <c r="S37" s="12">
        <f t="shared" si="5"/>
        <v>0.5</v>
      </c>
      <c r="T37" s="12">
        <f t="shared" si="6"/>
        <v>0.5</v>
      </c>
      <c r="U37" s="12">
        <f t="shared" si="7"/>
        <v>1</v>
      </c>
      <c r="V37" s="78">
        <f t="shared" si="8"/>
        <v>1</v>
      </c>
      <c r="W37" s="77">
        <f t="shared" si="9"/>
        <v>0</v>
      </c>
      <c r="X37" s="12">
        <f t="shared" si="10"/>
        <v>6.25E-2</v>
      </c>
      <c r="Y37" s="12">
        <f t="shared" si="11"/>
        <v>0.5</v>
      </c>
      <c r="Z37" s="12">
        <f t="shared" si="12"/>
        <v>0.5</v>
      </c>
      <c r="AA37" s="12">
        <f t="shared" si="13"/>
        <v>0</v>
      </c>
      <c r="AB37" s="12">
        <f t="shared" si="14"/>
        <v>0</v>
      </c>
      <c r="AD37" s="11">
        <v>1</v>
      </c>
      <c r="AE37" s="11">
        <v>16</v>
      </c>
      <c r="AF37" s="11">
        <v>0</v>
      </c>
      <c r="AG37" s="11">
        <v>0</v>
      </c>
      <c r="AH37" s="11">
        <v>0</v>
      </c>
      <c r="AI37" s="76">
        <v>1</v>
      </c>
      <c r="AJ37" s="51">
        <v>0</v>
      </c>
      <c r="AK37" s="11">
        <v>2</v>
      </c>
      <c r="AL37" s="11">
        <v>1</v>
      </c>
      <c r="AM37" s="11">
        <v>2</v>
      </c>
      <c r="AN37" s="11">
        <v>1</v>
      </c>
      <c r="AO37" s="11">
        <v>0</v>
      </c>
      <c r="AQ37" s="12">
        <f t="shared" si="15"/>
        <v>1</v>
      </c>
      <c r="AR37" s="12">
        <f t="shared" si="16"/>
        <v>0.88888888888888884</v>
      </c>
      <c r="AS37" s="12">
        <f t="shared" si="17"/>
        <v>0</v>
      </c>
      <c r="AT37" s="12">
        <f t="shared" si="18"/>
        <v>0</v>
      </c>
      <c r="AU37" s="12">
        <f t="shared" si="19"/>
        <v>0</v>
      </c>
      <c r="AV37" s="78">
        <f t="shared" si="20"/>
        <v>1</v>
      </c>
      <c r="AW37" s="77">
        <f t="shared" si="21"/>
        <v>0</v>
      </c>
      <c r="AX37" s="12">
        <f t="shared" si="22"/>
        <v>0.1111111111111111</v>
      </c>
      <c r="AY37" s="12">
        <f t="shared" si="23"/>
        <v>1</v>
      </c>
      <c r="AZ37" s="12">
        <f t="shared" si="24"/>
        <v>1</v>
      </c>
      <c r="BA37" s="12">
        <f t="shared" si="25"/>
        <v>1</v>
      </c>
      <c r="BB37" s="12">
        <f t="shared" si="26"/>
        <v>0</v>
      </c>
      <c r="BC37" s="13"/>
    </row>
    <row r="38" spans="2:55" ht="16" customHeight="1" x14ac:dyDescent="0.2">
      <c r="B38" s="11">
        <v>35</v>
      </c>
      <c r="D38" s="11">
        <v>1</v>
      </c>
      <c r="E38" s="11">
        <v>16</v>
      </c>
      <c r="F38" s="11">
        <v>2</v>
      </c>
      <c r="G38" s="11">
        <v>2</v>
      </c>
      <c r="H38" s="11">
        <v>1</v>
      </c>
      <c r="I38" s="76">
        <v>1</v>
      </c>
      <c r="J38" s="51">
        <v>0</v>
      </c>
      <c r="K38" s="11">
        <v>0</v>
      </c>
      <c r="L38" s="11">
        <v>0</v>
      </c>
      <c r="M38" s="11">
        <v>0</v>
      </c>
      <c r="N38" s="11">
        <v>0</v>
      </c>
      <c r="O38" s="11">
        <v>0</v>
      </c>
      <c r="Q38" s="12">
        <f t="shared" si="3"/>
        <v>1</v>
      </c>
      <c r="R38" s="12">
        <f t="shared" si="4"/>
        <v>1</v>
      </c>
      <c r="S38" s="12">
        <f t="shared" si="5"/>
        <v>1</v>
      </c>
      <c r="T38" s="12">
        <f t="shared" si="6"/>
        <v>1</v>
      </c>
      <c r="U38" s="12">
        <f t="shared" si="7"/>
        <v>1</v>
      </c>
      <c r="V38" s="78">
        <f t="shared" si="8"/>
        <v>1</v>
      </c>
      <c r="W38" s="77">
        <f t="shared" si="9"/>
        <v>0</v>
      </c>
      <c r="X38" s="12">
        <f t="shared" si="10"/>
        <v>0</v>
      </c>
      <c r="Y38" s="12">
        <f t="shared" si="11"/>
        <v>0</v>
      </c>
      <c r="Z38" s="12">
        <f t="shared" si="12"/>
        <v>0</v>
      </c>
      <c r="AA38" s="12">
        <f t="shared" si="13"/>
        <v>0</v>
      </c>
      <c r="AB38" s="12">
        <f t="shared" si="14"/>
        <v>0</v>
      </c>
      <c r="AD38" s="11">
        <v>1</v>
      </c>
      <c r="AE38" s="11">
        <v>18</v>
      </c>
      <c r="AF38" s="11">
        <v>1</v>
      </c>
      <c r="AG38" s="11">
        <v>2</v>
      </c>
      <c r="AH38" s="11">
        <v>1</v>
      </c>
      <c r="AI38" s="76">
        <v>1</v>
      </c>
      <c r="AJ38" s="51">
        <v>0</v>
      </c>
      <c r="AK38" s="11">
        <v>0</v>
      </c>
      <c r="AL38" s="11">
        <v>0</v>
      </c>
      <c r="AM38" s="11">
        <v>0</v>
      </c>
      <c r="AN38" s="11">
        <v>0</v>
      </c>
      <c r="AO38" s="11">
        <v>0</v>
      </c>
      <c r="AQ38" s="12">
        <f t="shared" si="15"/>
        <v>1</v>
      </c>
      <c r="AR38" s="12">
        <f t="shared" si="16"/>
        <v>1</v>
      </c>
      <c r="AS38" s="12">
        <f t="shared" si="17"/>
        <v>1</v>
      </c>
      <c r="AT38" s="12">
        <f t="shared" si="18"/>
        <v>1</v>
      </c>
      <c r="AU38" s="12">
        <f t="shared" si="19"/>
        <v>1</v>
      </c>
      <c r="AV38" s="78">
        <f t="shared" si="20"/>
        <v>1</v>
      </c>
      <c r="AW38" s="77">
        <f t="shared" si="21"/>
        <v>0</v>
      </c>
      <c r="AX38" s="12">
        <f t="shared" si="22"/>
        <v>0</v>
      </c>
      <c r="AY38" s="12">
        <f t="shared" si="23"/>
        <v>0</v>
      </c>
      <c r="AZ38" s="12">
        <f t="shared" si="24"/>
        <v>0</v>
      </c>
      <c r="BA38" s="12">
        <f t="shared" si="25"/>
        <v>0</v>
      </c>
      <c r="BB38" s="12">
        <f t="shared" si="26"/>
        <v>0</v>
      </c>
      <c r="BC38" s="13"/>
    </row>
    <row r="39" spans="2:55" ht="16" customHeight="1" x14ac:dyDescent="0.2">
      <c r="B39" s="11">
        <v>36</v>
      </c>
      <c r="D39" s="11">
        <v>1</v>
      </c>
      <c r="E39" s="11">
        <v>13</v>
      </c>
      <c r="F39" s="11">
        <v>2</v>
      </c>
      <c r="G39" s="11">
        <v>2</v>
      </c>
      <c r="H39" s="11">
        <v>1</v>
      </c>
      <c r="I39" s="76">
        <v>1</v>
      </c>
      <c r="J39" s="51">
        <v>0</v>
      </c>
      <c r="K39" s="11">
        <v>3</v>
      </c>
      <c r="L39" s="11">
        <v>0</v>
      </c>
      <c r="M39" s="11">
        <v>0</v>
      </c>
      <c r="N39" s="11">
        <v>0</v>
      </c>
      <c r="O39" s="11">
        <v>0</v>
      </c>
      <c r="Q39" s="12">
        <f t="shared" si="3"/>
        <v>1</v>
      </c>
      <c r="R39" s="12">
        <f t="shared" si="4"/>
        <v>0.8125</v>
      </c>
      <c r="S39" s="12">
        <f t="shared" si="5"/>
        <v>1</v>
      </c>
      <c r="T39" s="12">
        <f t="shared" si="6"/>
        <v>1</v>
      </c>
      <c r="U39" s="12">
        <f t="shared" si="7"/>
        <v>1</v>
      </c>
      <c r="V39" s="78">
        <f t="shared" si="8"/>
        <v>1</v>
      </c>
      <c r="W39" s="77">
        <f t="shared" si="9"/>
        <v>0</v>
      </c>
      <c r="X39" s="12">
        <f t="shared" si="10"/>
        <v>0.1875</v>
      </c>
      <c r="Y39" s="12">
        <f t="shared" si="11"/>
        <v>0</v>
      </c>
      <c r="Z39" s="12">
        <f t="shared" si="12"/>
        <v>0</v>
      </c>
      <c r="AA39" s="12">
        <f t="shared" si="13"/>
        <v>0</v>
      </c>
      <c r="AB39" s="12">
        <f t="shared" si="14"/>
        <v>0</v>
      </c>
      <c r="AD39" s="11">
        <v>1</v>
      </c>
      <c r="AE39" s="11">
        <v>16</v>
      </c>
      <c r="AF39" s="11">
        <v>1</v>
      </c>
      <c r="AG39" s="11">
        <v>2</v>
      </c>
      <c r="AH39" s="11">
        <v>1</v>
      </c>
      <c r="AI39" s="76">
        <v>1</v>
      </c>
      <c r="AJ39" s="51">
        <v>0</v>
      </c>
      <c r="AK39" s="11">
        <v>2</v>
      </c>
      <c r="AL39" s="11">
        <v>0</v>
      </c>
      <c r="AM39" s="11">
        <v>0</v>
      </c>
      <c r="AN39" s="11">
        <v>0</v>
      </c>
      <c r="AO39" s="11">
        <v>0</v>
      </c>
      <c r="AQ39" s="12">
        <f t="shared" si="15"/>
        <v>1</v>
      </c>
      <c r="AR39" s="12">
        <f t="shared" si="16"/>
        <v>0.88888888888888884</v>
      </c>
      <c r="AS39" s="12">
        <f t="shared" si="17"/>
        <v>1</v>
      </c>
      <c r="AT39" s="12">
        <f t="shared" si="18"/>
        <v>1</v>
      </c>
      <c r="AU39" s="12">
        <f t="shared" si="19"/>
        <v>1</v>
      </c>
      <c r="AV39" s="78">
        <f t="shared" si="20"/>
        <v>1</v>
      </c>
      <c r="AW39" s="77">
        <f t="shared" si="21"/>
        <v>0</v>
      </c>
      <c r="AX39" s="12">
        <f t="shared" si="22"/>
        <v>0.1111111111111111</v>
      </c>
      <c r="AY39" s="12">
        <f t="shared" si="23"/>
        <v>0</v>
      </c>
      <c r="AZ39" s="12">
        <f t="shared" si="24"/>
        <v>0</v>
      </c>
      <c r="BA39" s="12">
        <f t="shared" si="25"/>
        <v>0</v>
      </c>
      <c r="BB39" s="12">
        <f t="shared" si="26"/>
        <v>0</v>
      </c>
      <c r="BC39" s="13"/>
    </row>
  </sheetData>
  <autoFilter ref="B3:BB3" xr:uid="{5238C24C-6A84-5841-847D-5676CA3EB4B9}"/>
  <mergeCells count="4">
    <mergeCell ref="D2:O2"/>
    <mergeCell ref="AD2:AO2"/>
    <mergeCell ref="Q2:AB2"/>
    <mergeCell ref="AQ2:BB2"/>
  </mergeCells>
  <conditionalFormatting sqref="Q4:AB39">
    <cfRule type="cellIs" dxfId="3" priority="2" operator="greaterThanOrEqual">
      <formula>0.7</formula>
    </cfRule>
  </conditionalFormatting>
  <conditionalFormatting sqref="AQ4:BC39">
    <cfRule type="cellIs" dxfId="2" priority="1" operator="greaterThanOrEqual">
      <formula>0.7</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38D0D-2630-B34C-9826-3EE0AF555EF1}">
  <dimension ref="B2:BX48"/>
  <sheetViews>
    <sheetView zoomScaleNormal="60" workbookViewId="0">
      <selection activeCell="AW3" sqref="AW3"/>
    </sheetView>
  </sheetViews>
  <sheetFormatPr baseColWidth="10" defaultRowHeight="16" customHeight="1" x14ac:dyDescent="0.2"/>
  <cols>
    <col min="2" max="5" width="10.83203125" style="8"/>
    <col min="6" max="6" width="12" style="8" customWidth="1"/>
    <col min="7" max="7" width="15.5" style="8" customWidth="1"/>
    <col min="11" max="14" width="10.83203125" style="8"/>
    <col min="18" max="18" width="10.83203125" customWidth="1"/>
    <col min="19" max="19" width="12.6640625" style="13" customWidth="1"/>
    <col min="20" max="20" width="13.6640625" style="13" customWidth="1"/>
    <col min="21" max="21" width="15" style="13" customWidth="1"/>
    <col min="22" max="22" width="14.6640625" style="13" customWidth="1"/>
    <col min="23" max="23" width="13.33203125" style="13" customWidth="1"/>
    <col min="24" max="33" width="10.83203125" style="13" customWidth="1"/>
    <col min="34" max="35" width="10.83203125" style="8" customWidth="1"/>
    <col min="36" max="36" width="12" style="8" customWidth="1"/>
    <col min="37" max="37" width="15.5" style="8" customWidth="1"/>
    <col min="38" max="40" width="10.83203125" customWidth="1"/>
    <col min="41" max="44" width="10.83203125" style="8" customWidth="1"/>
    <col min="45" max="48" width="10.83203125" customWidth="1"/>
    <col min="49" max="49" width="12.6640625" style="13" customWidth="1"/>
    <col min="50" max="50" width="13.6640625" style="13" customWidth="1"/>
    <col min="51" max="51" width="15" style="13" customWidth="1"/>
    <col min="52" max="52" width="14.6640625" style="13" customWidth="1"/>
    <col min="53" max="53" width="13.33203125" style="13" customWidth="1"/>
    <col min="54" max="64" width="10.83203125" style="13" customWidth="1"/>
  </cols>
  <sheetData>
    <row r="2" spans="2:64" ht="16" customHeight="1" x14ac:dyDescent="0.2">
      <c r="D2" s="38" t="s">
        <v>523</v>
      </c>
      <c r="E2" s="38"/>
      <c r="F2" s="38"/>
      <c r="G2" s="38"/>
      <c r="H2" s="38"/>
      <c r="I2" s="38"/>
      <c r="J2" s="38"/>
      <c r="K2" s="38"/>
      <c r="L2" s="38"/>
      <c r="M2" s="38"/>
      <c r="N2" s="38"/>
      <c r="O2" s="38"/>
      <c r="P2" s="38"/>
      <c r="Q2" s="38"/>
      <c r="S2" s="58" t="s">
        <v>524</v>
      </c>
      <c r="T2" s="58"/>
      <c r="U2" s="58"/>
      <c r="V2" s="58"/>
      <c r="W2" s="58"/>
      <c r="X2" s="58"/>
      <c r="Y2" s="58"/>
      <c r="Z2" s="58"/>
      <c r="AA2" s="58"/>
      <c r="AB2" s="58"/>
      <c r="AC2" s="58"/>
      <c r="AD2" s="58"/>
      <c r="AE2" s="58"/>
      <c r="AF2" s="58"/>
      <c r="AH2" s="38" t="s">
        <v>525</v>
      </c>
      <c r="AI2" s="38"/>
      <c r="AJ2" s="38"/>
      <c r="AK2" s="38"/>
      <c r="AL2" s="38"/>
      <c r="AM2" s="38"/>
      <c r="AN2" s="38"/>
      <c r="AO2" s="38"/>
      <c r="AP2" s="38"/>
      <c r="AQ2" s="38"/>
      <c r="AR2" s="38"/>
      <c r="AS2" s="38"/>
      <c r="AT2" s="38"/>
      <c r="AU2" s="38"/>
      <c r="AW2" s="58" t="s">
        <v>526</v>
      </c>
      <c r="AX2" s="58"/>
      <c r="AY2" s="58"/>
      <c r="AZ2" s="58"/>
      <c r="BA2" s="58"/>
      <c r="BB2" s="58"/>
      <c r="BC2" s="58"/>
      <c r="BD2" s="58"/>
      <c r="BE2" s="58"/>
      <c r="BF2" s="58"/>
      <c r="BG2" s="58"/>
      <c r="BH2" s="58"/>
      <c r="BI2" s="58"/>
      <c r="BJ2" s="58"/>
      <c r="BK2" s="28"/>
      <c r="BL2" s="28"/>
    </row>
    <row r="3" spans="2:64" ht="16" customHeight="1" x14ac:dyDescent="0.2">
      <c r="B3" s="4" t="s">
        <v>505</v>
      </c>
      <c r="C3" s="18"/>
      <c r="D3" s="57" t="s">
        <v>433</v>
      </c>
      <c r="E3" s="4" t="s">
        <v>435</v>
      </c>
      <c r="F3" s="4" t="s">
        <v>434</v>
      </c>
      <c r="G3" s="4" t="s">
        <v>436</v>
      </c>
      <c r="H3" s="4" t="s">
        <v>437</v>
      </c>
      <c r="I3" s="4" t="s">
        <v>438</v>
      </c>
      <c r="J3" s="75" t="s">
        <v>439</v>
      </c>
      <c r="K3" s="74" t="s">
        <v>433</v>
      </c>
      <c r="L3" s="4" t="s">
        <v>435</v>
      </c>
      <c r="M3" s="4" t="s">
        <v>434</v>
      </c>
      <c r="N3" s="4" t="s">
        <v>436</v>
      </c>
      <c r="O3" s="4" t="s">
        <v>437</v>
      </c>
      <c r="P3" s="4" t="s">
        <v>438</v>
      </c>
      <c r="Q3" s="4" t="s">
        <v>439</v>
      </c>
      <c r="S3" s="57" t="s">
        <v>472</v>
      </c>
      <c r="T3" s="4" t="s">
        <v>473</v>
      </c>
      <c r="U3" s="4" t="s">
        <v>474</v>
      </c>
      <c r="V3" s="4" t="s">
        <v>475</v>
      </c>
      <c r="W3" s="4" t="s">
        <v>476</v>
      </c>
      <c r="X3" s="4" t="s">
        <v>477</v>
      </c>
      <c r="Y3" s="75" t="s">
        <v>478</v>
      </c>
      <c r="Z3" s="74" t="s">
        <v>479</v>
      </c>
      <c r="AA3" s="4" t="s">
        <v>480</v>
      </c>
      <c r="AB3" s="4" t="s">
        <v>481</v>
      </c>
      <c r="AC3" s="4" t="s">
        <v>482</v>
      </c>
      <c r="AD3" s="4" t="s">
        <v>483</v>
      </c>
      <c r="AE3" s="4" t="s">
        <v>484</v>
      </c>
      <c r="AF3" s="4" t="s">
        <v>485</v>
      </c>
      <c r="AH3" s="57" t="s">
        <v>433</v>
      </c>
      <c r="AI3" s="4" t="s">
        <v>435</v>
      </c>
      <c r="AJ3" s="4" t="s">
        <v>434</v>
      </c>
      <c r="AK3" s="4" t="s">
        <v>436</v>
      </c>
      <c r="AL3" s="4" t="s">
        <v>437</v>
      </c>
      <c r="AM3" s="4" t="s">
        <v>438</v>
      </c>
      <c r="AN3" s="75" t="s">
        <v>439</v>
      </c>
      <c r="AO3" s="74" t="s">
        <v>433</v>
      </c>
      <c r="AP3" s="4" t="s">
        <v>435</v>
      </c>
      <c r="AQ3" s="4" t="s">
        <v>434</v>
      </c>
      <c r="AR3" s="4" t="s">
        <v>436</v>
      </c>
      <c r="AS3" s="4" t="s">
        <v>437</v>
      </c>
      <c r="AT3" s="4" t="s">
        <v>438</v>
      </c>
      <c r="AU3" s="4" t="s">
        <v>439</v>
      </c>
      <c r="AW3" s="57" t="s">
        <v>472</v>
      </c>
      <c r="AX3" s="4" t="s">
        <v>473</v>
      </c>
      <c r="AY3" s="4" t="s">
        <v>474</v>
      </c>
      <c r="AZ3" s="4" t="s">
        <v>475</v>
      </c>
      <c r="BA3" s="4" t="s">
        <v>476</v>
      </c>
      <c r="BB3" s="4" t="s">
        <v>477</v>
      </c>
      <c r="BC3" s="75" t="s">
        <v>478</v>
      </c>
      <c r="BD3" s="74" t="s">
        <v>479</v>
      </c>
      <c r="BE3" s="4" t="s">
        <v>480</v>
      </c>
      <c r="BF3" s="4" t="s">
        <v>481</v>
      </c>
      <c r="BG3" s="4" t="s">
        <v>482</v>
      </c>
      <c r="BH3" s="4" t="s">
        <v>483</v>
      </c>
      <c r="BI3" s="4" t="s">
        <v>484</v>
      </c>
      <c r="BJ3" s="4" t="s">
        <v>485</v>
      </c>
      <c r="BK3" s="8"/>
      <c r="BL3" s="8"/>
    </row>
    <row r="4" spans="2:64" ht="16" customHeight="1" x14ac:dyDescent="0.2">
      <c r="B4" s="11">
        <v>1</v>
      </c>
      <c r="D4" s="11">
        <v>0</v>
      </c>
      <c r="E4" s="11">
        <v>5</v>
      </c>
      <c r="F4" s="11">
        <v>1</v>
      </c>
      <c r="G4" s="11">
        <v>0</v>
      </c>
      <c r="H4" s="11">
        <v>2</v>
      </c>
      <c r="I4" s="11">
        <v>7</v>
      </c>
      <c r="J4" s="76">
        <v>5</v>
      </c>
      <c r="K4" s="51">
        <v>1</v>
      </c>
      <c r="L4" s="11">
        <v>0</v>
      </c>
      <c r="M4" s="11">
        <v>0</v>
      </c>
      <c r="N4" s="11">
        <v>1</v>
      </c>
      <c r="O4" s="11">
        <v>0</v>
      </c>
      <c r="P4" s="11">
        <v>1</v>
      </c>
      <c r="Q4" s="11">
        <v>0</v>
      </c>
      <c r="S4" s="12">
        <f>D4/(SUM(D4,K4))</f>
        <v>0</v>
      </c>
      <c r="T4" s="12">
        <f t="shared" ref="T4:Y4" si="0">E4/(SUM(E4,L4))</f>
        <v>1</v>
      </c>
      <c r="U4" s="12">
        <f t="shared" si="0"/>
        <v>1</v>
      </c>
      <c r="V4" s="12">
        <f t="shared" si="0"/>
        <v>0</v>
      </c>
      <c r="W4" s="12">
        <f t="shared" si="0"/>
        <v>1</v>
      </c>
      <c r="X4" s="12">
        <f t="shared" si="0"/>
        <v>0.875</v>
      </c>
      <c r="Y4" s="78">
        <f t="shared" si="0"/>
        <v>1</v>
      </c>
      <c r="Z4" s="77">
        <f>K4/(SUM(D4,K4))</f>
        <v>1</v>
      </c>
      <c r="AA4" s="12">
        <f t="shared" ref="AA4:AF4" si="1">L4/(SUM(E4,L4))</f>
        <v>0</v>
      </c>
      <c r="AB4" s="12">
        <f t="shared" si="1"/>
        <v>0</v>
      </c>
      <c r="AC4" s="12">
        <f t="shared" si="1"/>
        <v>1</v>
      </c>
      <c r="AD4" s="12">
        <f t="shared" si="1"/>
        <v>0</v>
      </c>
      <c r="AE4" s="12">
        <f t="shared" si="1"/>
        <v>0.125</v>
      </c>
      <c r="AF4" s="12">
        <f t="shared" si="1"/>
        <v>0</v>
      </c>
      <c r="AH4" s="11">
        <v>0</v>
      </c>
      <c r="AI4" s="11">
        <v>7</v>
      </c>
      <c r="AJ4" s="11">
        <v>3</v>
      </c>
      <c r="AK4" s="11">
        <v>0</v>
      </c>
      <c r="AL4" s="11">
        <v>0</v>
      </c>
      <c r="AM4" s="11">
        <v>6</v>
      </c>
      <c r="AN4" s="76">
        <v>8</v>
      </c>
      <c r="AO4" s="51">
        <v>0</v>
      </c>
      <c r="AP4" s="11">
        <v>0</v>
      </c>
      <c r="AQ4" s="11">
        <v>0</v>
      </c>
      <c r="AR4" s="11">
        <v>0</v>
      </c>
      <c r="AS4" s="11">
        <v>0</v>
      </c>
      <c r="AT4" s="11">
        <v>0</v>
      </c>
      <c r="AU4" s="11">
        <v>0</v>
      </c>
      <c r="AW4" s="12">
        <f>IF(SUM(AH4,AO4) &gt; 0, AH4/(SUM(AH4,AO4)), 0)</f>
        <v>0</v>
      </c>
      <c r="AX4" s="12">
        <f t="shared" ref="AX4:BC19" si="2">IF(SUM(AI4,AP4) &gt; 0, AI4/(SUM(AI4,AP4)), 0)</f>
        <v>1</v>
      </c>
      <c r="AY4" s="12">
        <f t="shared" si="2"/>
        <v>1</v>
      </c>
      <c r="AZ4" s="12">
        <f t="shared" si="2"/>
        <v>0</v>
      </c>
      <c r="BA4" s="12">
        <f t="shared" si="2"/>
        <v>0</v>
      </c>
      <c r="BB4" s="12">
        <f t="shared" si="2"/>
        <v>1</v>
      </c>
      <c r="BC4" s="78">
        <f t="shared" si="2"/>
        <v>1</v>
      </c>
      <c r="BD4" s="77">
        <f>IF(SUM(AH4,AO4) &gt; 0, AO4/(SUM(AH4,AO4)), 0)</f>
        <v>0</v>
      </c>
      <c r="BE4" s="12">
        <f t="shared" ref="BE4:BJ19" si="3">IF(SUM(AI4,AP4) &gt; 0, AP4/(SUM(AI4,AP4)), 0)</f>
        <v>0</v>
      </c>
      <c r="BF4" s="12">
        <f t="shared" si="3"/>
        <v>0</v>
      </c>
      <c r="BG4" s="12">
        <f t="shared" si="3"/>
        <v>0</v>
      </c>
      <c r="BH4" s="12">
        <f t="shared" si="3"/>
        <v>0</v>
      </c>
      <c r="BI4" s="12">
        <f t="shared" si="3"/>
        <v>0</v>
      </c>
      <c r="BJ4" s="12">
        <f t="shared" si="3"/>
        <v>0</v>
      </c>
    </row>
    <row r="5" spans="2:64" ht="16" customHeight="1" x14ac:dyDescent="0.2">
      <c r="B5" s="11">
        <v>2</v>
      </c>
      <c r="D5" s="11">
        <v>0</v>
      </c>
      <c r="E5" s="11">
        <v>1</v>
      </c>
      <c r="F5" s="11">
        <v>1</v>
      </c>
      <c r="G5" s="11">
        <v>0</v>
      </c>
      <c r="H5" s="11">
        <v>0</v>
      </c>
      <c r="I5" s="11">
        <v>1</v>
      </c>
      <c r="J5" s="76">
        <v>0</v>
      </c>
      <c r="K5" s="51">
        <v>1</v>
      </c>
      <c r="L5" s="11">
        <v>4</v>
      </c>
      <c r="M5" s="11">
        <v>0</v>
      </c>
      <c r="N5" s="11">
        <v>1</v>
      </c>
      <c r="O5" s="11">
        <v>2</v>
      </c>
      <c r="P5" s="11">
        <v>7</v>
      </c>
      <c r="Q5" s="11">
        <v>5</v>
      </c>
      <c r="S5" s="12">
        <f t="shared" ref="S5:S39" si="4">D5/(SUM(D5,K5))</f>
        <v>0</v>
      </c>
      <c r="T5" s="12">
        <f t="shared" ref="T5:T39" si="5">E5/(SUM(E5,L5))</f>
        <v>0.2</v>
      </c>
      <c r="U5" s="12">
        <f t="shared" ref="U5:U39" si="6">F5/(SUM(F5,M5))</f>
        <v>1</v>
      </c>
      <c r="V5" s="12">
        <f t="shared" ref="V5:V39" si="7">G5/(SUM(G5,N5))</f>
        <v>0</v>
      </c>
      <c r="W5" s="12">
        <f t="shared" ref="W5:W39" si="8">H5/(SUM(H5,O5))</f>
        <v>0</v>
      </c>
      <c r="X5" s="12">
        <f t="shared" ref="X5:X39" si="9">I5/(SUM(I5,P5))</f>
        <v>0.125</v>
      </c>
      <c r="Y5" s="78">
        <f t="shared" ref="Y5:Y39" si="10">J5/(SUM(J5,Q5))</f>
        <v>0</v>
      </c>
      <c r="Z5" s="77">
        <f t="shared" ref="Z5:Z25" si="11">K5/(SUM(D5,K5))</f>
        <v>1</v>
      </c>
      <c r="AA5" s="12">
        <f t="shared" ref="AA5:AA26" si="12">L5/(SUM(E5,L5))</f>
        <v>0.8</v>
      </c>
      <c r="AB5" s="12">
        <f t="shared" ref="AB5:AB26" si="13">M5/(SUM(F5,M5))</f>
        <v>0</v>
      </c>
      <c r="AC5" s="12">
        <f t="shared" ref="AC5:AC26" si="14">N5/(SUM(G5,N5))</f>
        <v>1</v>
      </c>
      <c r="AD5" s="12">
        <f t="shared" ref="AD5:AD26" si="15">O5/(SUM(H5,O5))</f>
        <v>1</v>
      </c>
      <c r="AE5" s="12">
        <f t="shared" ref="AE5:AE26" si="16">P5/(SUM(I5,P5))</f>
        <v>0.875</v>
      </c>
      <c r="AF5" s="12">
        <f t="shared" ref="AF5:AF26" si="17">Q5/(SUM(J5,Q5))</f>
        <v>1</v>
      </c>
      <c r="AH5" s="11">
        <v>0</v>
      </c>
      <c r="AI5" s="11">
        <v>2</v>
      </c>
      <c r="AJ5" s="11">
        <v>0</v>
      </c>
      <c r="AK5" s="11">
        <v>0</v>
      </c>
      <c r="AL5" s="11">
        <v>0</v>
      </c>
      <c r="AM5" s="11">
        <v>1</v>
      </c>
      <c r="AN5" s="76">
        <v>1</v>
      </c>
      <c r="AO5" s="51">
        <v>0</v>
      </c>
      <c r="AP5" s="11">
        <v>5</v>
      </c>
      <c r="AQ5" s="11">
        <v>3</v>
      </c>
      <c r="AR5" s="11">
        <v>0</v>
      </c>
      <c r="AS5" s="11">
        <v>0</v>
      </c>
      <c r="AT5" s="11">
        <v>5</v>
      </c>
      <c r="AU5" s="11">
        <v>7</v>
      </c>
      <c r="AW5" s="12">
        <f t="shared" ref="AW5:AW39" si="18">IF(SUM(AH5,AO5) &gt; 0, AH5/(SUM(AH5,AO5)), 0)</f>
        <v>0</v>
      </c>
      <c r="AX5" s="12">
        <f t="shared" si="2"/>
        <v>0.2857142857142857</v>
      </c>
      <c r="AY5" s="12">
        <f t="shared" si="2"/>
        <v>0</v>
      </c>
      <c r="AZ5" s="12">
        <f t="shared" si="2"/>
        <v>0</v>
      </c>
      <c r="BA5" s="12">
        <f t="shared" si="2"/>
        <v>0</v>
      </c>
      <c r="BB5" s="12">
        <f t="shared" si="2"/>
        <v>0.16666666666666666</v>
      </c>
      <c r="BC5" s="78">
        <f t="shared" si="2"/>
        <v>0.125</v>
      </c>
      <c r="BD5" s="77">
        <f t="shared" ref="BD5:BD39" si="19">IF(SUM(AH5,AO5) &gt; 0, AO5/(SUM(AH5,AO5)), 0)</f>
        <v>0</v>
      </c>
      <c r="BE5" s="12">
        <f t="shared" si="3"/>
        <v>0.7142857142857143</v>
      </c>
      <c r="BF5" s="12">
        <f t="shared" si="3"/>
        <v>1</v>
      </c>
      <c r="BG5" s="12">
        <f t="shared" si="3"/>
        <v>0</v>
      </c>
      <c r="BH5" s="12">
        <f t="shared" si="3"/>
        <v>0</v>
      </c>
      <c r="BI5" s="12">
        <f t="shared" si="3"/>
        <v>0.83333333333333337</v>
      </c>
      <c r="BJ5" s="12">
        <f t="shared" si="3"/>
        <v>0.875</v>
      </c>
    </row>
    <row r="6" spans="2:64" ht="16" customHeight="1" x14ac:dyDescent="0.2">
      <c r="B6" s="11">
        <v>3</v>
      </c>
      <c r="D6" s="11">
        <v>1</v>
      </c>
      <c r="E6" s="11">
        <v>4</v>
      </c>
      <c r="F6" s="11">
        <v>1</v>
      </c>
      <c r="G6" s="11">
        <v>1</v>
      </c>
      <c r="H6" s="11">
        <v>2</v>
      </c>
      <c r="I6" s="11">
        <v>5</v>
      </c>
      <c r="J6" s="76">
        <v>5</v>
      </c>
      <c r="K6" s="51">
        <v>0</v>
      </c>
      <c r="L6" s="11">
        <v>1</v>
      </c>
      <c r="M6" s="11">
        <v>0</v>
      </c>
      <c r="N6" s="11">
        <v>0</v>
      </c>
      <c r="O6" s="11">
        <v>0</v>
      </c>
      <c r="P6" s="11">
        <v>3</v>
      </c>
      <c r="Q6" s="11">
        <v>0</v>
      </c>
      <c r="S6" s="12">
        <f t="shared" si="4"/>
        <v>1</v>
      </c>
      <c r="T6" s="12">
        <f t="shared" si="5"/>
        <v>0.8</v>
      </c>
      <c r="U6" s="12">
        <f t="shared" si="6"/>
        <v>1</v>
      </c>
      <c r="V6" s="12">
        <f t="shared" si="7"/>
        <v>1</v>
      </c>
      <c r="W6" s="12">
        <f t="shared" si="8"/>
        <v>1</v>
      </c>
      <c r="X6" s="12">
        <f t="shared" si="9"/>
        <v>0.625</v>
      </c>
      <c r="Y6" s="78">
        <f t="shared" si="10"/>
        <v>1</v>
      </c>
      <c r="Z6" s="77">
        <f t="shared" si="11"/>
        <v>0</v>
      </c>
      <c r="AA6" s="12">
        <f t="shared" si="12"/>
        <v>0.2</v>
      </c>
      <c r="AB6" s="12">
        <f t="shared" si="13"/>
        <v>0</v>
      </c>
      <c r="AC6" s="12">
        <f t="shared" si="14"/>
        <v>0</v>
      </c>
      <c r="AD6" s="12">
        <f t="shared" si="15"/>
        <v>0</v>
      </c>
      <c r="AE6" s="12">
        <f t="shared" si="16"/>
        <v>0.375</v>
      </c>
      <c r="AF6" s="12">
        <f t="shared" si="17"/>
        <v>0</v>
      </c>
      <c r="AH6" s="11">
        <v>0</v>
      </c>
      <c r="AI6" s="11">
        <v>4</v>
      </c>
      <c r="AJ6" s="11">
        <v>1</v>
      </c>
      <c r="AK6" s="11">
        <v>0</v>
      </c>
      <c r="AL6" s="11">
        <v>0</v>
      </c>
      <c r="AM6" s="11">
        <v>1</v>
      </c>
      <c r="AN6" s="76">
        <v>6</v>
      </c>
      <c r="AO6" s="51">
        <v>0</v>
      </c>
      <c r="AP6" s="11">
        <v>3</v>
      </c>
      <c r="AQ6" s="11">
        <v>2</v>
      </c>
      <c r="AR6" s="11">
        <v>0</v>
      </c>
      <c r="AS6" s="11">
        <v>0</v>
      </c>
      <c r="AT6" s="11">
        <v>5</v>
      </c>
      <c r="AU6" s="11">
        <v>2</v>
      </c>
      <c r="AW6" s="12">
        <f t="shared" si="18"/>
        <v>0</v>
      </c>
      <c r="AX6" s="12">
        <f t="shared" si="2"/>
        <v>0.5714285714285714</v>
      </c>
      <c r="AY6" s="12">
        <f t="shared" si="2"/>
        <v>0.33333333333333331</v>
      </c>
      <c r="AZ6" s="12">
        <f t="shared" si="2"/>
        <v>0</v>
      </c>
      <c r="BA6" s="12">
        <f t="shared" si="2"/>
        <v>0</v>
      </c>
      <c r="BB6" s="12">
        <f t="shared" si="2"/>
        <v>0.16666666666666666</v>
      </c>
      <c r="BC6" s="78">
        <f t="shared" si="2"/>
        <v>0.75</v>
      </c>
      <c r="BD6" s="77">
        <f t="shared" si="19"/>
        <v>0</v>
      </c>
      <c r="BE6" s="12">
        <f t="shared" si="3"/>
        <v>0.42857142857142855</v>
      </c>
      <c r="BF6" s="12">
        <f t="shared" si="3"/>
        <v>0.66666666666666663</v>
      </c>
      <c r="BG6" s="12">
        <f t="shared" si="3"/>
        <v>0</v>
      </c>
      <c r="BH6" s="12">
        <f t="shared" si="3"/>
        <v>0</v>
      </c>
      <c r="BI6" s="12">
        <f t="shared" si="3"/>
        <v>0.83333333333333337</v>
      </c>
      <c r="BJ6" s="12">
        <f t="shared" si="3"/>
        <v>0.25</v>
      </c>
    </row>
    <row r="7" spans="2:64" ht="16" customHeight="1" x14ac:dyDescent="0.2">
      <c r="B7" s="11">
        <v>4</v>
      </c>
      <c r="D7" s="11">
        <v>0</v>
      </c>
      <c r="E7" s="11">
        <v>0</v>
      </c>
      <c r="F7" s="11">
        <v>0</v>
      </c>
      <c r="G7" s="11">
        <v>0</v>
      </c>
      <c r="H7" s="11">
        <v>1</v>
      </c>
      <c r="I7" s="11">
        <v>3</v>
      </c>
      <c r="J7" s="76">
        <v>0</v>
      </c>
      <c r="K7" s="51">
        <v>1</v>
      </c>
      <c r="L7" s="11">
        <v>5</v>
      </c>
      <c r="M7" s="11">
        <v>1</v>
      </c>
      <c r="N7" s="11">
        <v>1</v>
      </c>
      <c r="O7" s="11">
        <v>1</v>
      </c>
      <c r="P7" s="11">
        <v>5</v>
      </c>
      <c r="Q7" s="11">
        <v>5</v>
      </c>
      <c r="S7" s="12">
        <f t="shared" si="4"/>
        <v>0</v>
      </c>
      <c r="T7" s="12">
        <f t="shared" si="5"/>
        <v>0</v>
      </c>
      <c r="U7" s="12">
        <f t="shared" si="6"/>
        <v>0</v>
      </c>
      <c r="V7" s="12">
        <f t="shared" si="7"/>
        <v>0</v>
      </c>
      <c r="W7" s="12">
        <f t="shared" si="8"/>
        <v>0.5</v>
      </c>
      <c r="X7" s="12">
        <f t="shared" si="9"/>
        <v>0.375</v>
      </c>
      <c r="Y7" s="78">
        <f t="shared" si="10"/>
        <v>0</v>
      </c>
      <c r="Z7" s="77">
        <f t="shared" si="11"/>
        <v>1</v>
      </c>
      <c r="AA7" s="12">
        <f t="shared" si="12"/>
        <v>1</v>
      </c>
      <c r="AB7" s="12">
        <f t="shared" si="13"/>
        <v>1</v>
      </c>
      <c r="AC7" s="12">
        <f t="shared" si="14"/>
        <v>1</v>
      </c>
      <c r="AD7" s="12">
        <f t="shared" si="15"/>
        <v>0.5</v>
      </c>
      <c r="AE7" s="12">
        <f t="shared" si="16"/>
        <v>0.625</v>
      </c>
      <c r="AF7" s="12">
        <f t="shared" si="17"/>
        <v>1</v>
      </c>
      <c r="AH7" s="11">
        <v>0</v>
      </c>
      <c r="AI7" s="11">
        <v>1</v>
      </c>
      <c r="AJ7" s="11">
        <v>0</v>
      </c>
      <c r="AK7" s="11">
        <v>0</v>
      </c>
      <c r="AL7" s="11">
        <v>0</v>
      </c>
      <c r="AM7" s="11">
        <v>1</v>
      </c>
      <c r="AN7" s="76">
        <v>0</v>
      </c>
      <c r="AO7" s="51">
        <v>0</v>
      </c>
      <c r="AP7" s="11">
        <v>6</v>
      </c>
      <c r="AQ7" s="11">
        <v>3</v>
      </c>
      <c r="AR7" s="11">
        <v>0</v>
      </c>
      <c r="AS7" s="11">
        <v>0</v>
      </c>
      <c r="AT7" s="11">
        <v>5</v>
      </c>
      <c r="AU7" s="11">
        <v>8</v>
      </c>
      <c r="AW7" s="12">
        <f t="shared" si="18"/>
        <v>0</v>
      </c>
      <c r="AX7" s="12">
        <f t="shared" si="2"/>
        <v>0.14285714285714285</v>
      </c>
      <c r="AY7" s="12">
        <f t="shared" si="2"/>
        <v>0</v>
      </c>
      <c r="AZ7" s="12">
        <f t="shared" si="2"/>
        <v>0</v>
      </c>
      <c r="BA7" s="12">
        <f t="shared" si="2"/>
        <v>0</v>
      </c>
      <c r="BB7" s="12">
        <f t="shared" si="2"/>
        <v>0.16666666666666666</v>
      </c>
      <c r="BC7" s="78">
        <f t="shared" si="2"/>
        <v>0</v>
      </c>
      <c r="BD7" s="77">
        <f t="shared" si="19"/>
        <v>0</v>
      </c>
      <c r="BE7" s="12">
        <f t="shared" si="3"/>
        <v>0.8571428571428571</v>
      </c>
      <c r="BF7" s="12">
        <f t="shared" si="3"/>
        <v>1</v>
      </c>
      <c r="BG7" s="12">
        <f t="shared" si="3"/>
        <v>0</v>
      </c>
      <c r="BH7" s="12">
        <f t="shared" si="3"/>
        <v>0</v>
      </c>
      <c r="BI7" s="12">
        <f t="shared" si="3"/>
        <v>0.83333333333333337</v>
      </c>
      <c r="BJ7" s="12">
        <f t="shared" si="3"/>
        <v>1</v>
      </c>
    </row>
    <row r="8" spans="2:64" ht="16" customHeight="1" x14ac:dyDescent="0.2">
      <c r="B8" s="11">
        <v>5</v>
      </c>
      <c r="D8" s="11">
        <v>0</v>
      </c>
      <c r="E8" s="11">
        <v>3</v>
      </c>
      <c r="F8" s="11">
        <v>0</v>
      </c>
      <c r="G8" s="11">
        <v>0</v>
      </c>
      <c r="H8" s="11">
        <v>0</v>
      </c>
      <c r="I8" s="11">
        <v>5</v>
      </c>
      <c r="J8" s="76">
        <v>1</v>
      </c>
      <c r="K8" s="51">
        <v>1</v>
      </c>
      <c r="L8" s="11">
        <v>2</v>
      </c>
      <c r="M8" s="11">
        <v>1</v>
      </c>
      <c r="N8" s="11">
        <v>1</v>
      </c>
      <c r="O8" s="11">
        <v>2</v>
      </c>
      <c r="P8" s="11">
        <v>3</v>
      </c>
      <c r="Q8" s="11">
        <v>4</v>
      </c>
      <c r="S8" s="12">
        <f t="shared" si="4"/>
        <v>0</v>
      </c>
      <c r="T8" s="12">
        <f t="shared" si="5"/>
        <v>0.6</v>
      </c>
      <c r="U8" s="12">
        <f t="shared" si="6"/>
        <v>0</v>
      </c>
      <c r="V8" s="12">
        <f t="shared" si="7"/>
        <v>0</v>
      </c>
      <c r="W8" s="12">
        <f t="shared" si="8"/>
        <v>0</v>
      </c>
      <c r="X8" s="12">
        <f t="shared" si="9"/>
        <v>0.625</v>
      </c>
      <c r="Y8" s="78">
        <f t="shared" si="10"/>
        <v>0.2</v>
      </c>
      <c r="Z8" s="77">
        <f t="shared" si="11"/>
        <v>1</v>
      </c>
      <c r="AA8" s="12">
        <f t="shared" si="12"/>
        <v>0.4</v>
      </c>
      <c r="AB8" s="12">
        <f t="shared" si="13"/>
        <v>1</v>
      </c>
      <c r="AC8" s="12">
        <f t="shared" si="14"/>
        <v>1</v>
      </c>
      <c r="AD8" s="12">
        <f t="shared" si="15"/>
        <v>1</v>
      </c>
      <c r="AE8" s="12">
        <f t="shared" si="16"/>
        <v>0.375</v>
      </c>
      <c r="AF8" s="12">
        <f t="shared" si="17"/>
        <v>0.8</v>
      </c>
      <c r="AH8" s="11">
        <v>0</v>
      </c>
      <c r="AI8" s="11">
        <v>5</v>
      </c>
      <c r="AJ8" s="11">
        <v>1</v>
      </c>
      <c r="AK8" s="11">
        <v>0</v>
      </c>
      <c r="AL8" s="11">
        <v>0</v>
      </c>
      <c r="AM8" s="11">
        <v>0</v>
      </c>
      <c r="AN8" s="76">
        <v>2</v>
      </c>
      <c r="AO8" s="51">
        <v>0</v>
      </c>
      <c r="AP8" s="11">
        <v>2</v>
      </c>
      <c r="AQ8" s="11">
        <v>2</v>
      </c>
      <c r="AR8" s="11">
        <v>0</v>
      </c>
      <c r="AS8" s="11">
        <v>0</v>
      </c>
      <c r="AT8" s="11">
        <v>6</v>
      </c>
      <c r="AU8" s="11">
        <v>6</v>
      </c>
      <c r="AW8" s="12">
        <f t="shared" si="18"/>
        <v>0</v>
      </c>
      <c r="AX8" s="12">
        <f t="shared" si="2"/>
        <v>0.7142857142857143</v>
      </c>
      <c r="AY8" s="12">
        <f t="shared" si="2"/>
        <v>0.33333333333333331</v>
      </c>
      <c r="AZ8" s="12">
        <f t="shared" si="2"/>
        <v>0</v>
      </c>
      <c r="BA8" s="12">
        <f t="shared" si="2"/>
        <v>0</v>
      </c>
      <c r="BB8" s="12">
        <f t="shared" si="2"/>
        <v>0</v>
      </c>
      <c r="BC8" s="78">
        <f t="shared" si="2"/>
        <v>0.25</v>
      </c>
      <c r="BD8" s="77">
        <f t="shared" si="19"/>
        <v>0</v>
      </c>
      <c r="BE8" s="12">
        <f t="shared" si="3"/>
        <v>0.2857142857142857</v>
      </c>
      <c r="BF8" s="12">
        <f t="shared" si="3"/>
        <v>0.66666666666666663</v>
      </c>
      <c r="BG8" s="12">
        <f t="shared" si="3"/>
        <v>0</v>
      </c>
      <c r="BH8" s="12">
        <f t="shared" si="3"/>
        <v>0</v>
      </c>
      <c r="BI8" s="12">
        <f t="shared" si="3"/>
        <v>1</v>
      </c>
      <c r="BJ8" s="12">
        <f t="shared" si="3"/>
        <v>0.75</v>
      </c>
    </row>
    <row r="9" spans="2:64" ht="16" customHeight="1" x14ac:dyDescent="0.2">
      <c r="B9" s="11">
        <v>6</v>
      </c>
      <c r="D9" s="11">
        <v>1</v>
      </c>
      <c r="E9" s="11">
        <v>0</v>
      </c>
      <c r="F9" s="11">
        <v>1</v>
      </c>
      <c r="G9" s="11">
        <v>1</v>
      </c>
      <c r="H9" s="11">
        <v>1</v>
      </c>
      <c r="I9" s="11">
        <v>2</v>
      </c>
      <c r="J9" s="76">
        <v>1</v>
      </c>
      <c r="K9" s="51">
        <v>0</v>
      </c>
      <c r="L9" s="11">
        <v>5</v>
      </c>
      <c r="M9" s="11">
        <v>0</v>
      </c>
      <c r="N9" s="11">
        <v>0</v>
      </c>
      <c r="O9" s="11">
        <v>1</v>
      </c>
      <c r="P9" s="11">
        <v>6</v>
      </c>
      <c r="Q9" s="11">
        <v>4</v>
      </c>
      <c r="S9" s="12">
        <f t="shared" si="4"/>
        <v>1</v>
      </c>
      <c r="T9" s="12">
        <f t="shared" si="5"/>
        <v>0</v>
      </c>
      <c r="U9" s="12">
        <f t="shared" si="6"/>
        <v>1</v>
      </c>
      <c r="V9" s="12">
        <f t="shared" si="7"/>
        <v>1</v>
      </c>
      <c r="W9" s="12">
        <f t="shared" si="8"/>
        <v>0.5</v>
      </c>
      <c r="X9" s="12">
        <f t="shared" si="9"/>
        <v>0.25</v>
      </c>
      <c r="Y9" s="78">
        <f t="shared" si="10"/>
        <v>0.2</v>
      </c>
      <c r="Z9" s="77">
        <f t="shared" si="11"/>
        <v>0</v>
      </c>
      <c r="AA9" s="12">
        <f t="shared" si="12"/>
        <v>1</v>
      </c>
      <c r="AB9" s="12">
        <f t="shared" si="13"/>
        <v>0</v>
      </c>
      <c r="AC9" s="12">
        <f t="shared" si="14"/>
        <v>0</v>
      </c>
      <c r="AD9" s="12">
        <f t="shared" si="15"/>
        <v>0.5</v>
      </c>
      <c r="AE9" s="12">
        <f t="shared" si="16"/>
        <v>0.75</v>
      </c>
      <c r="AF9" s="12">
        <f t="shared" si="17"/>
        <v>0.8</v>
      </c>
      <c r="AH9" s="11">
        <v>0</v>
      </c>
      <c r="AI9" s="11">
        <v>2</v>
      </c>
      <c r="AJ9" s="11">
        <v>1</v>
      </c>
      <c r="AK9" s="11">
        <v>0</v>
      </c>
      <c r="AL9" s="11">
        <v>0</v>
      </c>
      <c r="AM9" s="11">
        <v>4</v>
      </c>
      <c r="AN9" s="76">
        <v>7</v>
      </c>
      <c r="AO9" s="51">
        <v>0</v>
      </c>
      <c r="AP9" s="11">
        <v>5</v>
      </c>
      <c r="AQ9" s="11">
        <v>2</v>
      </c>
      <c r="AR9" s="11">
        <v>0</v>
      </c>
      <c r="AS9" s="11">
        <v>0</v>
      </c>
      <c r="AT9" s="11">
        <v>2</v>
      </c>
      <c r="AU9" s="11">
        <v>1</v>
      </c>
      <c r="AW9" s="12">
        <f t="shared" si="18"/>
        <v>0</v>
      </c>
      <c r="AX9" s="12">
        <f t="shared" si="2"/>
        <v>0.2857142857142857</v>
      </c>
      <c r="AY9" s="12">
        <f t="shared" si="2"/>
        <v>0.33333333333333331</v>
      </c>
      <c r="AZ9" s="12">
        <f t="shared" si="2"/>
        <v>0</v>
      </c>
      <c r="BA9" s="12">
        <f t="shared" si="2"/>
        <v>0</v>
      </c>
      <c r="BB9" s="12">
        <f t="shared" si="2"/>
        <v>0.66666666666666663</v>
      </c>
      <c r="BC9" s="78">
        <f t="shared" si="2"/>
        <v>0.875</v>
      </c>
      <c r="BD9" s="77">
        <f t="shared" si="19"/>
        <v>0</v>
      </c>
      <c r="BE9" s="12">
        <f t="shared" si="3"/>
        <v>0.7142857142857143</v>
      </c>
      <c r="BF9" s="12">
        <f t="shared" si="3"/>
        <v>0.66666666666666663</v>
      </c>
      <c r="BG9" s="12">
        <f t="shared" si="3"/>
        <v>0</v>
      </c>
      <c r="BH9" s="12">
        <f t="shared" si="3"/>
        <v>0</v>
      </c>
      <c r="BI9" s="12">
        <f t="shared" si="3"/>
        <v>0.33333333333333331</v>
      </c>
      <c r="BJ9" s="12">
        <f t="shared" si="3"/>
        <v>0.125</v>
      </c>
    </row>
    <row r="10" spans="2:64" ht="16" customHeight="1" x14ac:dyDescent="0.2">
      <c r="B10" s="11">
        <v>7</v>
      </c>
      <c r="D10" s="11">
        <v>1</v>
      </c>
      <c r="E10" s="11">
        <v>5</v>
      </c>
      <c r="F10" s="11">
        <v>1</v>
      </c>
      <c r="G10" s="11">
        <v>1</v>
      </c>
      <c r="H10" s="11">
        <v>2</v>
      </c>
      <c r="I10" s="11">
        <v>8</v>
      </c>
      <c r="J10" s="76">
        <v>5</v>
      </c>
      <c r="K10" s="51">
        <v>0</v>
      </c>
      <c r="L10" s="11">
        <v>0</v>
      </c>
      <c r="M10" s="11">
        <v>0</v>
      </c>
      <c r="N10" s="11">
        <v>0</v>
      </c>
      <c r="O10" s="11">
        <v>0</v>
      </c>
      <c r="P10" s="11">
        <v>0</v>
      </c>
      <c r="Q10" s="11">
        <v>0</v>
      </c>
      <c r="S10" s="12">
        <f t="shared" si="4"/>
        <v>1</v>
      </c>
      <c r="T10" s="12">
        <f t="shared" si="5"/>
        <v>1</v>
      </c>
      <c r="U10" s="12">
        <f t="shared" si="6"/>
        <v>1</v>
      </c>
      <c r="V10" s="12">
        <f t="shared" si="7"/>
        <v>1</v>
      </c>
      <c r="W10" s="12">
        <f t="shared" si="8"/>
        <v>1</v>
      </c>
      <c r="X10" s="12">
        <f t="shared" si="9"/>
        <v>1</v>
      </c>
      <c r="Y10" s="78">
        <f t="shared" si="10"/>
        <v>1</v>
      </c>
      <c r="Z10" s="77">
        <f t="shared" si="11"/>
        <v>0</v>
      </c>
      <c r="AA10" s="12">
        <f t="shared" si="12"/>
        <v>0</v>
      </c>
      <c r="AB10" s="12">
        <f t="shared" si="13"/>
        <v>0</v>
      </c>
      <c r="AC10" s="12">
        <f t="shared" si="14"/>
        <v>0</v>
      </c>
      <c r="AD10" s="12">
        <f t="shared" si="15"/>
        <v>0</v>
      </c>
      <c r="AE10" s="12">
        <f t="shared" si="16"/>
        <v>0</v>
      </c>
      <c r="AF10" s="12">
        <f t="shared" si="17"/>
        <v>0</v>
      </c>
      <c r="AH10" s="11">
        <v>0</v>
      </c>
      <c r="AI10" s="11">
        <v>7</v>
      </c>
      <c r="AJ10" s="11">
        <v>3</v>
      </c>
      <c r="AK10" s="11">
        <v>0</v>
      </c>
      <c r="AL10" s="11">
        <v>0</v>
      </c>
      <c r="AM10" s="11">
        <v>5</v>
      </c>
      <c r="AN10" s="76">
        <v>6</v>
      </c>
      <c r="AO10" s="51">
        <v>0</v>
      </c>
      <c r="AP10" s="11">
        <v>0</v>
      </c>
      <c r="AQ10" s="11">
        <v>0</v>
      </c>
      <c r="AR10" s="11">
        <v>0</v>
      </c>
      <c r="AS10" s="11">
        <v>0</v>
      </c>
      <c r="AT10" s="11">
        <v>1</v>
      </c>
      <c r="AU10" s="11">
        <v>1</v>
      </c>
      <c r="AW10" s="12">
        <f t="shared" si="18"/>
        <v>0</v>
      </c>
      <c r="AX10" s="12">
        <f t="shared" si="2"/>
        <v>1</v>
      </c>
      <c r="AY10" s="12">
        <f t="shared" si="2"/>
        <v>1</v>
      </c>
      <c r="AZ10" s="12">
        <f t="shared" si="2"/>
        <v>0</v>
      </c>
      <c r="BA10" s="12">
        <f t="shared" si="2"/>
        <v>0</v>
      </c>
      <c r="BB10" s="12">
        <f t="shared" si="2"/>
        <v>0.83333333333333337</v>
      </c>
      <c r="BC10" s="78">
        <f t="shared" si="2"/>
        <v>0.8571428571428571</v>
      </c>
      <c r="BD10" s="77">
        <f t="shared" si="19"/>
        <v>0</v>
      </c>
      <c r="BE10" s="12">
        <f t="shared" si="3"/>
        <v>0</v>
      </c>
      <c r="BF10" s="12">
        <f t="shared" si="3"/>
        <v>0</v>
      </c>
      <c r="BG10" s="12">
        <f t="shared" si="3"/>
        <v>0</v>
      </c>
      <c r="BH10" s="12">
        <f t="shared" si="3"/>
        <v>0</v>
      </c>
      <c r="BI10" s="12">
        <f t="shared" si="3"/>
        <v>0.16666666666666666</v>
      </c>
      <c r="BJ10" s="12">
        <f t="shared" si="3"/>
        <v>0.14285714285714285</v>
      </c>
    </row>
    <row r="11" spans="2:64" ht="16" customHeight="1" x14ac:dyDescent="0.2">
      <c r="B11" s="11">
        <v>8</v>
      </c>
      <c r="D11" s="11">
        <v>0</v>
      </c>
      <c r="E11" s="11">
        <v>4</v>
      </c>
      <c r="F11" s="11">
        <v>0</v>
      </c>
      <c r="G11" s="11">
        <v>0</v>
      </c>
      <c r="H11" s="11">
        <v>1</v>
      </c>
      <c r="I11" s="11">
        <v>6</v>
      </c>
      <c r="J11" s="76">
        <v>3</v>
      </c>
      <c r="K11" s="51">
        <v>1</v>
      </c>
      <c r="L11" s="11">
        <v>1</v>
      </c>
      <c r="M11" s="11">
        <v>1</v>
      </c>
      <c r="N11" s="11">
        <v>1</v>
      </c>
      <c r="O11" s="11">
        <v>1</v>
      </c>
      <c r="P11" s="11">
        <v>2</v>
      </c>
      <c r="Q11" s="11">
        <v>2</v>
      </c>
      <c r="S11" s="12">
        <f t="shared" si="4"/>
        <v>0</v>
      </c>
      <c r="T11" s="12">
        <f t="shared" si="5"/>
        <v>0.8</v>
      </c>
      <c r="U11" s="12">
        <f t="shared" si="6"/>
        <v>0</v>
      </c>
      <c r="V11" s="12">
        <f t="shared" si="7"/>
        <v>0</v>
      </c>
      <c r="W11" s="12">
        <f t="shared" si="8"/>
        <v>0.5</v>
      </c>
      <c r="X11" s="12">
        <f t="shared" si="9"/>
        <v>0.75</v>
      </c>
      <c r="Y11" s="78">
        <f t="shared" si="10"/>
        <v>0.6</v>
      </c>
      <c r="Z11" s="77">
        <f t="shared" si="11"/>
        <v>1</v>
      </c>
      <c r="AA11" s="12">
        <f t="shared" si="12"/>
        <v>0.2</v>
      </c>
      <c r="AB11" s="12">
        <f t="shared" si="13"/>
        <v>1</v>
      </c>
      <c r="AC11" s="12">
        <f t="shared" si="14"/>
        <v>1</v>
      </c>
      <c r="AD11" s="12">
        <f t="shared" si="15"/>
        <v>0.5</v>
      </c>
      <c r="AE11" s="12">
        <f t="shared" si="16"/>
        <v>0.25</v>
      </c>
      <c r="AF11" s="12">
        <f t="shared" si="17"/>
        <v>0.4</v>
      </c>
      <c r="AH11" s="11">
        <v>0</v>
      </c>
      <c r="AI11" s="11">
        <v>5</v>
      </c>
      <c r="AJ11" s="11">
        <v>2</v>
      </c>
      <c r="AK11" s="11">
        <v>0</v>
      </c>
      <c r="AL11" s="11">
        <v>0</v>
      </c>
      <c r="AM11" s="11">
        <v>2</v>
      </c>
      <c r="AN11" s="76">
        <v>4</v>
      </c>
      <c r="AO11" s="51">
        <v>0</v>
      </c>
      <c r="AP11" s="11">
        <v>2</v>
      </c>
      <c r="AQ11" s="11">
        <v>1</v>
      </c>
      <c r="AR11" s="11">
        <v>0</v>
      </c>
      <c r="AS11" s="11">
        <v>0</v>
      </c>
      <c r="AT11" s="11">
        <v>4</v>
      </c>
      <c r="AU11" s="11">
        <v>4</v>
      </c>
      <c r="AW11" s="12">
        <f t="shared" si="18"/>
        <v>0</v>
      </c>
      <c r="AX11" s="12">
        <f t="shared" si="2"/>
        <v>0.7142857142857143</v>
      </c>
      <c r="AY11" s="12">
        <f t="shared" si="2"/>
        <v>0.66666666666666663</v>
      </c>
      <c r="AZ11" s="12">
        <f t="shared" si="2"/>
        <v>0</v>
      </c>
      <c r="BA11" s="12">
        <f t="shared" si="2"/>
        <v>0</v>
      </c>
      <c r="BB11" s="12">
        <f t="shared" si="2"/>
        <v>0.33333333333333331</v>
      </c>
      <c r="BC11" s="78">
        <f t="shared" si="2"/>
        <v>0.5</v>
      </c>
      <c r="BD11" s="77">
        <f t="shared" si="19"/>
        <v>0</v>
      </c>
      <c r="BE11" s="12">
        <f t="shared" si="3"/>
        <v>0.2857142857142857</v>
      </c>
      <c r="BF11" s="12">
        <f t="shared" si="3"/>
        <v>0.33333333333333331</v>
      </c>
      <c r="BG11" s="12">
        <f t="shared" si="3"/>
        <v>0</v>
      </c>
      <c r="BH11" s="12">
        <f t="shared" si="3"/>
        <v>0</v>
      </c>
      <c r="BI11" s="12">
        <f t="shared" si="3"/>
        <v>0.66666666666666663</v>
      </c>
      <c r="BJ11" s="12">
        <f t="shared" si="3"/>
        <v>0.5</v>
      </c>
    </row>
    <row r="12" spans="2:64" ht="16" customHeight="1" x14ac:dyDescent="0.2">
      <c r="B12" s="11">
        <v>9</v>
      </c>
      <c r="D12" s="11">
        <v>0</v>
      </c>
      <c r="E12" s="11">
        <v>0</v>
      </c>
      <c r="F12" s="11">
        <v>0</v>
      </c>
      <c r="G12" s="11">
        <v>0</v>
      </c>
      <c r="H12" s="11">
        <v>0</v>
      </c>
      <c r="I12" s="11">
        <v>0</v>
      </c>
      <c r="J12" s="76">
        <v>0</v>
      </c>
      <c r="K12" s="51">
        <v>1</v>
      </c>
      <c r="L12" s="11">
        <v>5</v>
      </c>
      <c r="M12" s="11">
        <v>1</v>
      </c>
      <c r="N12" s="11">
        <v>1</v>
      </c>
      <c r="O12" s="11">
        <v>2</v>
      </c>
      <c r="P12" s="11">
        <v>8</v>
      </c>
      <c r="Q12" s="11">
        <v>5</v>
      </c>
      <c r="S12" s="12">
        <f t="shared" si="4"/>
        <v>0</v>
      </c>
      <c r="T12" s="12">
        <f t="shared" si="5"/>
        <v>0</v>
      </c>
      <c r="U12" s="12">
        <f t="shared" si="6"/>
        <v>0</v>
      </c>
      <c r="V12" s="12">
        <f t="shared" si="7"/>
        <v>0</v>
      </c>
      <c r="W12" s="12">
        <f t="shared" si="8"/>
        <v>0</v>
      </c>
      <c r="X12" s="12">
        <f t="shared" si="9"/>
        <v>0</v>
      </c>
      <c r="Y12" s="78">
        <f t="shared" si="10"/>
        <v>0</v>
      </c>
      <c r="Z12" s="77">
        <f t="shared" si="11"/>
        <v>1</v>
      </c>
      <c r="AA12" s="12">
        <f t="shared" si="12"/>
        <v>1</v>
      </c>
      <c r="AB12" s="12">
        <f t="shared" si="13"/>
        <v>1</v>
      </c>
      <c r="AC12" s="12">
        <f t="shared" si="14"/>
        <v>1</v>
      </c>
      <c r="AD12" s="12">
        <f t="shared" si="15"/>
        <v>1</v>
      </c>
      <c r="AE12" s="12">
        <f t="shared" si="16"/>
        <v>1</v>
      </c>
      <c r="AF12" s="12">
        <f t="shared" si="17"/>
        <v>1</v>
      </c>
      <c r="AH12" s="11">
        <v>0</v>
      </c>
      <c r="AI12" s="11">
        <v>3</v>
      </c>
      <c r="AJ12" s="11">
        <v>0</v>
      </c>
      <c r="AK12" s="11">
        <v>0</v>
      </c>
      <c r="AL12" s="11">
        <v>0</v>
      </c>
      <c r="AM12" s="11">
        <v>0</v>
      </c>
      <c r="AN12" s="76">
        <v>0</v>
      </c>
      <c r="AO12" s="51">
        <v>0</v>
      </c>
      <c r="AP12" s="11">
        <v>4</v>
      </c>
      <c r="AQ12" s="11">
        <v>3</v>
      </c>
      <c r="AR12" s="11">
        <v>0</v>
      </c>
      <c r="AS12" s="11">
        <v>0</v>
      </c>
      <c r="AT12" s="11">
        <v>6</v>
      </c>
      <c r="AU12" s="11">
        <v>8</v>
      </c>
      <c r="AW12" s="12">
        <f t="shared" si="18"/>
        <v>0</v>
      </c>
      <c r="AX12" s="12">
        <f t="shared" si="2"/>
        <v>0.42857142857142855</v>
      </c>
      <c r="AY12" s="12">
        <f t="shared" si="2"/>
        <v>0</v>
      </c>
      <c r="AZ12" s="12">
        <f t="shared" si="2"/>
        <v>0</v>
      </c>
      <c r="BA12" s="12">
        <f t="shared" si="2"/>
        <v>0</v>
      </c>
      <c r="BB12" s="12">
        <f t="shared" si="2"/>
        <v>0</v>
      </c>
      <c r="BC12" s="78">
        <f t="shared" si="2"/>
        <v>0</v>
      </c>
      <c r="BD12" s="77">
        <f t="shared" si="19"/>
        <v>0</v>
      </c>
      <c r="BE12" s="12">
        <f t="shared" si="3"/>
        <v>0.5714285714285714</v>
      </c>
      <c r="BF12" s="12">
        <f t="shared" si="3"/>
        <v>1</v>
      </c>
      <c r="BG12" s="12">
        <f t="shared" si="3"/>
        <v>0</v>
      </c>
      <c r="BH12" s="12">
        <f t="shared" si="3"/>
        <v>0</v>
      </c>
      <c r="BI12" s="12">
        <f t="shared" si="3"/>
        <v>1</v>
      </c>
      <c r="BJ12" s="12">
        <f t="shared" si="3"/>
        <v>1</v>
      </c>
    </row>
    <row r="13" spans="2:64" ht="16" customHeight="1" x14ac:dyDescent="0.2">
      <c r="B13" s="11">
        <v>10</v>
      </c>
      <c r="D13" s="11">
        <v>0</v>
      </c>
      <c r="E13" s="11">
        <v>4</v>
      </c>
      <c r="F13" s="11">
        <v>1</v>
      </c>
      <c r="G13" s="11">
        <v>1</v>
      </c>
      <c r="H13" s="11">
        <v>2</v>
      </c>
      <c r="I13" s="11">
        <v>8</v>
      </c>
      <c r="J13" s="76">
        <v>5</v>
      </c>
      <c r="K13" s="51">
        <v>1</v>
      </c>
      <c r="L13" s="11">
        <v>1</v>
      </c>
      <c r="M13" s="11">
        <v>0</v>
      </c>
      <c r="N13" s="11">
        <v>0</v>
      </c>
      <c r="O13" s="11">
        <v>0</v>
      </c>
      <c r="P13" s="11">
        <v>0</v>
      </c>
      <c r="Q13" s="11">
        <v>0</v>
      </c>
      <c r="S13" s="12">
        <f t="shared" si="4"/>
        <v>0</v>
      </c>
      <c r="T13" s="12">
        <f t="shared" si="5"/>
        <v>0.8</v>
      </c>
      <c r="U13" s="12">
        <f t="shared" si="6"/>
        <v>1</v>
      </c>
      <c r="V13" s="12">
        <f t="shared" si="7"/>
        <v>1</v>
      </c>
      <c r="W13" s="12">
        <f t="shared" si="8"/>
        <v>1</v>
      </c>
      <c r="X13" s="12">
        <f t="shared" si="9"/>
        <v>1</v>
      </c>
      <c r="Y13" s="78">
        <f t="shared" si="10"/>
        <v>1</v>
      </c>
      <c r="Z13" s="77">
        <f t="shared" si="11"/>
        <v>1</v>
      </c>
      <c r="AA13" s="12">
        <f t="shared" si="12"/>
        <v>0.2</v>
      </c>
      <c r="AB13" s="12">
        <f t="shared" si="13"/>
        <v>0</v>
      </c>
      <c r="AC13" s="12">
        <f t="shared" si="14"/>
        <v>0</v>
      </c>
      <c r="AD13" s="12">
        <f t="shared" si="15"/>
        <v>0</v>
      </c>
      <c r="AE13" s="12">
        <f t="shared" si="16"/>
        <v>0</v>
      </c>
      <c r="AF13" s="12">
        <f t="shared" si="17"/>
        <v>0</v>
      </c>
      <c r="AH13" s="11">
        <v>0</v>
      </c>
      <c r="AI13" s="11">
        <v>6</v>
      </c>
      <c r="AJ13" s="11">
        <v>3</v>
      </c>
      <c r="AK13" s="11">
        <v>0</v>
      </c>
      <c r="AL13" s="11">
        <v>0</v>
      </c>
      <c r="AM13" s="11">
        <v>4</v>
      </c>
      <c r="AN13" s="76">
        <v>0</v>
      </c>
      <c r="AO13" s="51">
        <v>0</v>
      </c>
      <c r="AP13" s="11">
        <v>1</v>
      </c>
      <c r="AQ13" s="11">
        <v>0</v>
      </c>
      <c r="AR13" s="11">
        <v>0</v>
      </c>
      <c r="AS13" s="11">
        <v>0</v>
      </c>
      <c r="AT13" s="11">
        <v>2</v>
      </c>
      <c r="AU13" s="11">
        <v>8</v>
      </c>
      <c r="AW13" s="12">
        <f t="shared" si="18"/>
        <v>0</v>
      </c>
      <c r="AX13" s="12">
        <f t="shared" si="2"/>
        <v>0.8571428571428571</v>
      </c>
      <c r="AY13" s="12">
        <f t="shared" si="2"/>
        <v>1</v>
      </c>
      <c r="AZ13" s="12">
        <f t="shared" si="2"/>
        <v>0</v>
      </c>
      <c r="BA13" s="12">
        <f t="shared" si="2"/>
        <v>0</v>
      </c>
      <c r="BB13" s="12">
        <f t="shared" si="2"/>
        <v>0.66666666666666663</v>
      </c>
      <c r="BC13" s="78">
        <f t="shared" si="2"/>
        <v>0</v>
      </c>
      <c r="BD13" s="77">
        <f t="shared" si="19"/>
        <v>0</v>
      </c>
      <c r="BE13" s="12">
        <f t="shared" si="3"/>
        <v>0.14285714285714285</v>
      </c>
      <c r="BF13" s="12">
        <f t="shared" si="3"/>
        <v>0</v>
      </c>
      <c r="BG13" s="12">
        <f t="shared" si="3"/>
        <v>0</v>
      </c>
      <c r="BH13" s="12">
        <f t="shared" si="3"/>
        <v>0</v>
      </c>
      <c r="BI13" s="12">
        <f t="shared" si="3"/>
        <v>0.33333333333333331</v>
      </c>
      <c r="BJ13" s="12">
        <f t="shared" si="3"/>
        <v>1</v>
      </c>
    </row>
    <row r="14" spans="2:64" ht="16" customHeight="1" x14ac:dyDescent="0.2">
      <c r="B14" s="11">
        <v>11</v>
      </c>
      <c r="D14" s="11">
        <v>0</v>
      </c>
      <c r="E14" s="11">
        <v>0</v>
      </c>
      <c r="F14" s="11">
        <v>1</v>
      </c>
      <c r="G14" s="11">
        <v>1</v>
      </c>
      <c r="H14" s="11">
        <v>1</v>
      </c>
      <c r="I14" s="11">
        <v>3</v>
      </c>
      <c r="J14" s="76">
        <v>3</v>
      </c>
      <c r="K14" s="51">
        <v>1</v>
      </c>
      <c r="L14" s="11">
        <v>5</v>
      </c>
      <c r="M14" s="11">
        <v>0</v>
      </c>
      <c r="N14" s="11">
        <v>0</v>
      </c>
      <c r="O14" s="11">
        <v>1</v>
      </c>
      <c r="P14" s="11">
        <v>5</v>
      </c>
      <c r="Q14" s="11">
        <v>2</v>
      </c>
      <c r="S14" s="12">
        <f t="shared" si="4"/>
        <v>0</v>
      </c>
      <c r="T14" s="12">
        <f t="shared" si="5"/>
        <v>0</v>
      </c>
      <c r="U14" s="12">
        <f t="shared" si="6"/>
        <v>1</v>
      </c>
      <c r="V14" s="12">
        <f t="shared" si="7"/>
        <v>1</v>
      </c>
      <c r="W14" s="12">
        <f t="shared" si="8"/>
        <v>0.5</v>
      </c>
      <c r="X14" s="12">
        <f t="shared" si="9"/>
        <v>0.375</v>
      </c>
      <c r="Y14" s="78">
        <f t="shared" si="10"/>
        <v>0.6</v>
      </c>
      <c r="Z14" s="77">
        <f t="shared" si="11"/>
        <v>1</v>
      </c>
      <c r="AA14" s="12">
        <f t="shared" si="12"/>
        <v>1</v>
      </c>
      <c r="AB14" s="12">
        <f t="shared" si="13"/>
        <v>0</v>
      </c>
      <c r="AC14" s="12">
        <f t="shared" si="14"/>
        <v>0</v>
      </c>
      <c r="AD14" s="12">
        <f t="shared" si="15"/>
        <v>0.5</v>
      </c>
      <c r="AE14" s="12">
        <f t="shared" si="16"/>
        <v>0.625</v>
      </c>
      <c r="AF14" s="12">
        <f t="shared" si="17"/>
        <v>0.4</v>
      </c>
      <c r="AH14" s="11">
        <v>0</v>
      </c>
      <c r="AI14" s="11">
        <v>0</v>
      </c>
      <c r="AJ14" s="11">
        <v>2</v>
      </c>
      <c r="AK14" s="11">
        <v>0</v>
      </c>
      <c r="AL14" s="11">
        <v>0</v>
      </c>
      <c r="AM14" s="11">
        <v>5</v>
      </c>
      <c r="AN14" s="76">
        <v>5</v>
      </c>
      <c r="AO14" s="51">
        <v>0</v>
      </c>
      <c r="AP14" s="11">
        <v>7</v>
      </c>
      <c r="AQ14" s="11">
        <v>1</v>
      </c>
      <c r="AR14" s="11">
        <v>0</v>
      </c>
      <c r="AS14" s="11">
        <v>0</v>
      </c>
      <c r="AT14" s="11">
        <v>1</v>
      </c>
      <c r="AU14" s="11">
        <v>3</v>
      </c>
      <c r="AW14" s="12">
        <f t="shared" si="18"/>
        <v>0</v>
      </c>
      <c r="AX14" s="12">
        <f t="shared" si="2"/>
        <v>0</v>
      </c>
      <c r="AY14" s="12">
        <f t="shared" si="2"/>
        <v>0.66666666666666663</v>
      </c>
      <c r="AZ14" s="12">
        <f t="shared" si="2"/>
        <v>0</v>
      </c>
      <c r="BA14" s="12">
        <f t="shared" si="2"/>
        <v>0</v>
      </c>
      <c r="BB14" s="12">
        <f t="shared" si="2"/>
        <v>0.83333333333333337</v>
      </c>
      <c r="BC14" s="78">
        <f t="shared" si="2"/>
        <v>0.625</v>
      </c>
      <c r="BD14" s="77">
        <f t="shared" si="19"/>
        <v>0</v>
      </c>
      <c r="BE14" s="12">
        <f t="shared" si="3"/>
        <v>1</v>
      </c>
      <c r="BF14" s="12">
        <f t="shared" si="3"/>
        <v>0.33333333333333331</v>
      </c>
      <c r="BG14" s="12">
        <f t="shared" si="3"/>
        <v>0</v>
      </c>
      <c r="BH14" s="12">
        <f t="shared" si="3"/>
        <v>0</v>
      </c>
      <c r="BI14" s="12">
        <f t="shared" si="3"/>
        <v>0.16666666666666666</v>
      </c>
      <c r="BJ14" s="12">
        <f t="shared" si="3"/>
        <v>0.375</v>
      </c>
    </row>
    <row r="15" spans="2:64" ht="16" customHeight="1" x14ac:dyDescent="0.2">
      <c r="B15" s="11">
        <v>12</v>
      </c>
      <c r="D15" s="11">
        <v>1</v>
      </c>
      <c r="E15" s="11">
        <v>4</v>
      </c>
      <c r="F15" s="11">
        <v>1</v>
      </c>
      <c r="G15" s="11">
        <v>1</v>
      </c>
      <c r="H15" s="11">
        <v>2</v>
      </c>
      <c r="I15" s="11">
        <v>7</v>
      </c>
      <c r="J15" s="76">
        <v>5</v>
      </c>
      <c r="K15" s="51">
        <v>0</v>
      </c>
      <c r="L15" s="11">
        <v>1</v>
      </c>
      <c r="M15" s="11">
        <v>0</v>
      </c>
      <c r="N15" s="11">
        <v>0</v>
      </c>
      <c r="O15" s="11">
        <v>0</v>
      </c>
      <c r="P15" s="11">
        <v>1</v>
      </c>
      <c r="Q15" s="11">
        <v>0</v>
      </c>
      <c r="S15" s="12">
        <f t="shared" si="4"/>
        <v>1</v>
      </c>
      <c r="T15" s="12">
        <f t="shared" si="5"/>
        <v>0.8</v>
      </c>
      <c r="U15" s="12">
        <f t="shared" si="6"/>
        <v>1</v>
      </c>
      <c r="V15" s="12">
        <f t="shared" si="7"/>
        <v>1</v>
      </c>
      <c r="W15" s="12">
        <f t="shared" si="8"/>
        <v>1</v>
      </c>
      <c r="X15" s="12">
        <f t="shared" si="9"/>
        <v>0.875</v>
      </c>
      <c r="Y15" s="78">
        <f t="shared" si="10"/>
        <v>1</v>
      </c>
      <c r="Z15" s="77">
        <f t="shared" si="11"/>
        <v>0</v>
      </c>
      <c r="AA15" s="12">
        <f t="shared" si="12"/>
        <v>0.2</v>
      </c>
      <c r="AB15" s="12">
        <f t="shared" si="13"/>
        <v>0</v>
      </c>
      <c r="AC15" s="12">
        <f t="shared" si="14"/>
        <v>0</v>
      </c>
      <c r="AD15" s="12">
        <f t="shared" si="15"/>
        <v>0</v>
      </c>
      <c r="AE15" s="12">
        <f t="shared" si="16"/>
        <v>0.125</v>
      </c>
      <c r="AF15" s="12">
        <f t="shared" si="17"/>
        <v>0</v>
      </c>
      <c r="AH15" s="11">
        <v>0</v>
      </c>
      <c r="AI15" s="11">
        <v>6</v>
      </c>
      <c r="AJ15" s="11">
        <v>3</v>
      </c>
      <c r="AK15" s="11">
        <v>0</v>
      </c>
      <c r="AL15" s="11">
        <v>0</v>
      </c>
      <c r="AM15" s="11">
        <v>6</v>
      </c>
      <c r="AN15" s="76">
        <v>8</v>
      </c>
      <c r="AO15" s="51">
        <v>0</v>
      </c>
      <c r="AP15" s="11">
        <v>1</v>
      </c>
      <c r="AQ15" s="11">
        <v>0</v>
      </c>
      <c r="AR15" s="11">
        <v>0</v>
      </c>
      <c r="AS15" s="11">
        <v>0</v>
      </c>
      <c r="AT15" s="11">
        <v>0</v>
      </c>
      <c r="AU15" s="11">
        <v>0</v>
      </c>
      <c r="AW15" s="12">
        <f t="shared" si="18"/>
        <v>0</v>
      </c>
      <c r="AX15" s="12">
        <f t="shared" si="2"/>
        <v>0.8571428571428571</v>
      </c>
      <c r="AY15" s="12">
        <f t="shared" si="2"/>
        <v>1</v>
      </c>
      <c r="AZ15" s="12">
        <f t="shared" si="2"/>
        <v>0</v>
      </c>
      <c r="BA15" s="12">
        <f t="shared" si="2"/>
        <v>0</v>
      </c>
      <c r="BB15" s="12">
        <f t="shared" si="2"/>
        <v>1</v>
      </c>
      <c r="BC15" s="78">
        <f t="shared" si="2"/>
        <v>1</v>
      </c>
      <c r="BD15" s="77">
        <f t="shared" si="19"/>
        <v>0</v>
      </c>
      <c r="BE15" s="12">
        <f t="shared" si="3"/>
        <v>0.14285714285714285</v>
      </c>
      <c r="BF15" s="12">
        <f t="shared" si="3"/>
        <v>0</v>
      </c>
      <c r="BG15" s="12">
        <f t="shared" si="3"/>
        <v>0</v>
      </c>
      <c r="BH15" s="12">
        <f t="shared" si="3"/>
        <v>0</v>
      </c>
      <c r="BI15" s="12">
        <f t="shared" si="3"/>
        <v>0</v>
      </c>
      <c r="BJ15" s="12">
        <f t="shared" si="3"/>
        <v>0</v>
      </c>
    </row>
    <row r="16" spans="2:64" ht="16" customHeight="1" x14ac:dyDescent="0.2">
      <c r="B16" s="11">
        <v>13</v>
      </c>
      <c r="D16" s="11">
        <v>0</v>
      </c>
      <c r="E16" s="11">
        <v>4</v>
      </c>
      <c r="F16" s="11">
        <v>1</v>
      </c>
      <c r="G16" s="11">
        <v>0</v>
      </c>
      <c r="H16" s="11">
        <v>2</v>
      </c>
      <c r="I16" s="11">
        <v>6</v>
      </c>
      <c r="J16" s="76">
        <v>5</v>
      </c>
      <c r="K16" s="51">
        <v>1</v>
      </c>
      <c r="L16" s="11">
        <v>1</v>
      </c>
      <c r="M16" s="11">
        <v>0</v>
      </c>
      <c r="N16" s="11">
        <v>1</v>
      </c>
      <c r="O16" s="11">
        <v>0</v>
      </c>
      <c r="P16" s="11">
        <v>2</v>
      </c>
      <c r="Q16" s="11">
        <v>0</v>
      </c>
      <c r="S16" s="12">
        <f t="shared" si="4"/>
        <v>0</v>
      </c>
      <c r="T16" s="12">
        <f t="shared" si="5"/>
        <v>0.8</v>
      </c>
      <c r="U16" s="12">
        <f t="shared" si="6"/>
        <v>1</v>
      </c>
      <c r="V16" s="12">
        <f t="shared" si="7"/>
        <v>0</v>
      </c>
      <c r="W16" s="12">
        <f t="shared" si="8"/>
        <v>1</v>
      </c>
      <c r="X16" s="12">
        <f t="shared" si="9"/>
        <v>0.75</v>
      </c>
      <c r="Y16" s="78">
        <f t="shared" si="10"/>
        <v>1</v>
      </c>
      <c r="Z16" s="77">
        <f t="shared" si="11"/>
        <v>1</v>
      </c>
      <c r="AA16" s="12">
        <f t="shared" si="12"/>
        <v>0.2</v>
      </c>
      <c r="AB16" s="12">
        <f t="shared" si="13"/>
        <v>0</v>
      </c>
      <c r="AC16" s="12">
        <f t="shared" si="14"/>
        <v>1</v>
      </c>
      <c r="AD16" s="12">
        <f t="shared" si="15"/>
        <v>0</v>
      </c>
      <c r="AE16" s="12">
        <f t="shared" si="16"/>
        <v>0.25</v>
      </c>
      <c r="AF16" s="12">
        <f t="shared" si="17"/>
        <v>0</v>
      </c>
      <c r="AH16" s="11">
        <v>0</v>
      </c>
      <c r="AI16" s="11">
        <v>1</v>
      </c>
      <c r="AJ16" s="11">
        <v>3</v>
      </c>
      <c r="AK16" s="11">
        <v>0</v>
      </c>
      <c r="AL16" s="11">
        <v>0</v>
      </c>
      <c r="AM16" s="11">
        <v>4</v>
      </c>
      <c r="AN16" s="76">
        <v>5</v>
      </c>
      <c r="AO16" s="51">
        <v>0</v>
      </c>
      <c r="AP16" s="11">
        <v>6</v>
      </c>
      <c r="AQ16" s="11">
        <v>0</v>
      </c>
      <c r="AR16" s="11">
        <v>0</v>
      </c>
      <c r="AS16" s="11">
        <v>0</v>
      </c>
      <c r="AT16" s="11">
        <v>2</v>
      </c>
      <c r="AU16" s="11">
        <v>3</v>
      </c>
      <c r="AW16" s="12">
        <f t="shared" si="18"/>
        <v>0</v>
      </c>
      <c r="AX16" s="12">
        <f t="shared" si="2"/>
        <v>0.14285714285714285</v>
      </c>
      <c r="AY16" s="12">
        <f t="shared" si="2"/>
        <v>1</v>
      </c>
      <c r="AZ16" s="12">
        <f t="shared" si="2"/>
        <v>0</v>
      </c>
      <c r="BA16" s="12">
        <f t="shared" si="2"/>
        <v>0</v>
      </c>
      <c r="BB16" s="12">
        <f t="shared" si="2"/>
        <v>0.66666666666666663</v>
      </c>
      <c r="BC16" s="78">
        <f t="shared" si="2"/>
        <v>0.625</v>
      </c>
      <c r="BD16" s="77">
        <f t="shared" si="19"/>
        <v>0</v>
      </c>
      <c r="BE16" s="12">
        <f t="shared" si="3"/>
        <v>0.8571428571428571</v>
      </c>
      <c r="BF16" s="12">
        <f t="shared" si="3"/>
        <v>0</v>
      </c>
      <c r="BG16" s="12">
        <f t="shared" si="3"/>
        <v>0</v>
      </c>
      <c r="BH16" s="12">
        <f t="shared" si="3"/>
        <v>0</v>
      </c>
      <c r="BI16" s="12">
        <f t="shared" si="3"/>
        <v>0.33333333333333331</v>
      </c>
      <c r="BJ16" s="12">
        <f t="shared" si="3"/>
        <v>0.375</v>
      </c>
    </row>
    <row r="17" spans="2:62" ht="16" customHeight="1" x14ac:dyDescent="0.2">
      <c r="B17" s="11">
        <v>14</v>
      </c>
      <c r="D17" s="11">
        <v>0</v>
      </c>
      <c r="E17" s="11">
        <v>0</v>
      </c>
      <c r="F17" s="11">
        <v>0</v>
      </c>
      <c r="G17" s="11">
        <v>0</v>
      </c>
      <c r="H17" s="11">
        <v>0</v>
      </c>
      <c r="I17" s="11">
        <v>2</v>
      </c>
      <c r="J17" s="76">
        <v>3</v>
      </c>
      <c r="K17" s="51">
        <v>1</v>
      </c>
      <c r="L17" s="11">
        <v>5</v>
      </c>
      <c r="M17" s="11">
        <v>1</v>
      </c>
      <c r="N17" s="11">
        <v>1</v>
      </c>
      <c r="O17" s="11">
        <v>2</v>
      </c>
      <c r="P17" s="11">
        <v>6</v>
      </c>
      <c r="Q17" s="11">
        <v>2</v>
      </c>
      <c r="S17" s="12">
        <f t="shared" si="4"/>
        <v>0</v>
      </c>
      <c r="T17" s="12">
        <f t="shared" si="5"/>
        <v>0</v>
      </c>
      <c r="U17" s="12">
        <f t="shared" si="6"/>
        <v>0</v>
      </c>
      <c r="V17" s="12">
        <f t="shared" si="7"/>
        <v>0</v>
      </c>
      <c r="W17" s="12">
        <f t="shared" si="8"/>
        <v>0</v>
      </c>
      <c r="X17" s="12">
        <f t="shared" si="9"/>
        <v>0.25</v>
      </c>
      <c r="Y17" s="78">
        <f t="shared" si="10"/>
        <v>0.6</v>
      </c>
      <c r="Z17" s="77">
        <f t="shared" si="11"/>
        <v>1</v>
      </c>
      <c r="AA17" s="12">
        <f t="shared" si="12"/>
        <v>1</v>
      </c>
      <c r="AB17" s="12">
        <f t="shared" si="13"/>
        <v>1</v>
      </c>
      <c r="AC17" s="12">
        <f t="shared" si="14"/>
        <v>1</v>
      </c>
      <c r="AD17" s="12">
        <f t="shared" si="15"/>
        <v>1</v>
      </c>
      <c r="AE17" s="12">
        <f t="shared" si="16"/>
        <v>0.75</v>
      </c>
      <c r="AF17" s="12">
        <f t="shared" si="17"/>
        <v>0.4</v>
      </c>
      <c r="AH17" s="11">
        <v>0</v>
      </c>
      <c r="AI17" s="11">
        <v>4</v>
      </c>
      <c r="AJ17" s="11">
        <v>0</v>
      </c>
      <c r="AK17" s="11">
        <v>0</v>
      </c>
      <c r="AL17" s="11">
        <v>0</v>
      </c>
      <c r="AM17" s="11">
        <v>2</v>
      </c>
      <c r="AN17" s="76">
        <v>5</v>
      </c>
      <c r="AO17" s="51">
        <v>0</v>
      </c>
      <c r="AP17" s="11">
        <v>3</v>
      </c>
      <c r="AQ17" s="11">
        <v>3</v>
      </c>
      <c r="AR17" s="11">
        <v>0</v>
      </c>
      <c r="AS17" s="11">
        <v>0</v>
      </c>
      <c r="AT17" s="11">
        <v>4</v>
      </c>
      <c r="AU17" s="11">
        <v>3</v>
      </c>
      <c r="AW17" s="12">
        <f t="shared" si="18"/>
        <v>0</v>
      </c>
      <c r="AX17" s="12">
        <f t="shared" si="2"/>
        <v>0.5714285714285714</v>
      </c>
      <c r="AY17" s="12">
        <f t="shared" si="2"/>
        <v>0</v>
      </c>
      <c r="AZ17" s="12">
        <f t="shared" si="2"/>
        <v>0</v>
      </c>
      <c r="BA17" s="12">
        <f t="shared" si="2"/>
        <v>0</v>
      </c>
      <c r="BB17" s="12">
        <f t="shared" si="2"/>
        <v>0.33333333333333331</v>
      </c>
      <c r="BC17" s="78">
        <f t="shared" si="2"/>
        <v>0.625</v>
      </c>
      <c r="BD17" s="77">
        <f t="shared" si="19"/>
        <v>0</v>
      </c>
      <c r="BE17" s="12">
        <f t="shared" si="3"/>
        <v>0.42857142857142855</v>
      </c>
      <c r="BF17" s="12">
        <f t="shared" si="3"/>
        <v>1</v>
      </c>
      <c r="BG17" s="12">
        <f t="shared" si="3"/>
        <v>0</v>
      </c>
      <c r="BH17" s="12">
        <f t="shared" si="3"/>
        <v>0</v>
      </c>
      <c r="BI17" s="12">
        <f t="shared" si="3"/>
        <v>0.66666666666666663</v>
      </c>
      <c r="BJ17" s="12">
        <f t="shared" si="3"/>
        <v>0.375</v>
      </c>
    </row>
    <row r="18" spans="2:62" ht="16" customHeight="1" x14ac:dyDescent="0.2">
      <c r="B18" s="11">
        <v>15</v>
      </c>
      <c r="D18" s="11">
        <v>1</v>
      </c>
      <c r="E18" s="11">
        <v>4</v>
      </c>
      <c r="F18" s="11">
        <v>1</v>
      </c>
      <c r="G18" s="11">
        <v>1</v>
      </c>
      <c r="H18" s="11">
        <v>1</v>
      </c>
      <c r="I18" s="11">
        <v>5</v>
      </c>
      <c r="J18" s="76">
        <v>4</v>
      </c>
      <c r="K18" s="51">
        <v>0</v>
      </c>
      <c r="L18" s="11">
        <v>1</v>
      </c>
      <c r="M18" s="11">
        <v>0</v>
      </c>
      <c r="N18" s="11">
        <v>0</v>
      </c>
      <c r="O18" s="11">
        <v>1</v>
      </c>
      <c r="P18" s="11">
        <v>3</v>
      </c>
      <c r="Q18" s="11">
        <v>1</v>
      </c>
      <c r="S18" s="12">
        <f t="shared" si="4"/>
        <v>1</v>
      </c>
      <c r="T18" s="12">
        <f t="shared" si="5"/>
        <v>0.8</v>
      </c>
      <c r="U18" s="12">
        <f t="shared" si="6"/>
        <v>1</v>
      </c>
      <c r="V18" s="12">
        <f t="shared" si="7"/>
        <v>1</v>
      </c>
      <c r="W18" s="12">
        <f t="shared" si="8"/>
        <v>0.5</v>
      </c>
      <c r="X18" s="12">
        <f t="shared" si="9"/>
        <v>0.625</v>
      </c>
      <c r="Y18" s="78">
        <f t="shared" si="10"/>
        <v>0.8</v>
      </c>
      <c r="Z18" s="77">
        <f t="shared" si="11"/>
        <v>0</v>
      </c>
      <c r="AA18" s="12">
        <f t="shared" si="12"/>
        <v>0.2</v>
      </c>
      <c r="AB18" s="12">
        <f t="shared" si="13"/>
        <v>0</v>
      </c>
      <c r="AC18" s="12">
        <f t="shared" si="14"/>
        <v>0</v>
      </c>
      <c r="AD18" s="12">
        <f t="shared" si="15"/>
        <v>0.5</v>
      </c>
      <c r="AE18" s="12">
        <f t="shared" si="16"/>
        <v>0.375</v>
      </c>
      <c r="AF18" s="12">
        <f t="shared" si="17"/>
        <v>0.2</v>
      </c>
      <c r="AH18" s="11">
        <v>0</v>
      </c>
      <c r="AI18" s="11">
        <v>6</v>
      </c>
      <c r="AJ18" s="11">
        <v>3</v>
      </c>
      <c r="AK18" s="11">
        <v>0</v>
      </c>
      <c r="AL18" s="11">
        <v>0</v>
      </c>
      <c r="AM18" s="11">
        <v>6</v>
      </c>
      <c r="AN18" s="76">
        <v>7</v>
      </c>
      <c r="AO18" s="51">
        <v>0</v>
      </c>
      <c r="AP18" s="11">
        <v>1</v>
      </c>
      <c r="AQ18" s="11">
        <v>0</v>
      </c>
      <c r="AR18" s="11">
        <v>0</v>
      </c>
      <c r="AS18" s="11">
        <v>0</v>
      </c>
      <c r="AT18" s="11">
        <v>0</v>
      </c>
      <c r="AU18" s="11">
        <v>1</v>
      </c>
      <c r="AW18" s="12">
        <f t="shared" si="18"/>
        <v>0</v>
      </c>
      <c r="AX18" s="12">
        <f t="shared" si="2"/>
        <v>0.8571428571428571</v>
      </c>
      <c r="AY18" s="12">
        <f t="shared" si="2"/>
        <v>1</v>
      </c>
      <c r="AZ18" s="12">
        <f t="shared" si="2"/>
        <v>0</v>
      </c>
      <c r="BA18" s="12">
        <f t="shared" si="2"/>
        <v>0</v>
      </c>
      <c r="BB18" s="12">
        <f t="shared" si="2"/>
        <v>1</v>
      </c>
      <c r="BC18" s="78">
        <f t="shared" si="2"/>
        <v>0.875</v>
      </c>
      <c r="BD18" s="77">
        <f t="shared" si="19"/>
        <v>0</v>
      </c>
      <c r="BE18" s="12">
        <f t="shared" si="3"/>
        <v>0.14285714285714285</v>
      </c>
      <c r="BF18" s="12">
        <f t="shared" si="3"/>
        <v>0</v>
      </c>
      <c r="BG18" s="12">
        <f t="shared" si="3"/>
        <v>0</v>
      </c>
      <c r="BH18" s="12">
        <f t="shared" si="3"/>
        <v>0</v>
      </c>
      <c r="BI18" s="12">
        <f t="shared" si="3"/>
        <v>0</v>
      </c>
      <c r="BJ18" s="12">
        <f t="shared" si="3"/>
        <v>0.125</v>
      </c>
    </row>
    <row r="19" spans="2:62" ht="16" customHeight="1" x14ac:dyDescent="0.2">
      <c r="B19" s="11">
        <v>16</v>
      </c>
      <c r="D19" s="11">
        <v>0</v>
      </c>
      <c r="E19" s="11">
        <v>3</v>
      </c>
      <c r="F19" s="11">
        <v>0</v>
      </c>
      <c r="G19" s="11">
        <v>0</v>
      </c>
      <c r="H19" s="11">
        <v>0</v>
      </c>
      <c r="I19" s="11">
        <v>4</v>
      </c>
      <c r="J19" s="76">
        <v>0</v>
      </c>
      <c r="K19" s="51">
        <v>1</v>
      </c>
      <c r="L19" s="11">
        <v>2</v>
      </c>
      <c r="M19" s="11">
        <v>1</v>
      </c>
      <c r="N19" s="11">
        <v>1</v>
      </c>
      <c r="O19" s="11">
        <v>2</v>
      </c>
      <c r="P19" s="11">
        <v>4</v>
      </c>
      <c r="Q19" s="11">
        <v>5</v>
      </c>
      <c r="S19" s="12">
        <f t="shared" si="4"/>
        <v>0</v>
      </c>
      <c r="T19" s="12">
        <f t="shared" si="5"/>
        <v>0.6</v>
      </c>
      <c r="U19" s="12">
        <f t="shared" si="6"/>
        <v>0</v>
      </c>
      <c r="V19" s="12">
        <f t="shared" si="7"/>
        <v>0</v>
      </c>
      <c r="W19" s="12">
        <f t="shared" si="8"/>
        <v>0</v>
      </c>
      <c r="X19" s="12">
        <f t="shared" si="9"/>
        <v>0.5</v>
      </c>
      <c r="Y19" s="78">
        <f t="shared" si="10"/>
        <v>0</v>
      </c>
      <c r="Z19" s="77">
        <f t="shared" si="11"/>
        <v>1</v>
      </c>
      <c r="AA19" s="12">
        <f t="shared" si="12"/>
        <v>0.4</v>
      </c>
      <c r="AB19" s="12">
        <f t="shared" si="13"/>
        <v>1</v>
      </c>
      <c r="AC19" s="12">
        <f t="shared" si="14"/>
        <v>1</v>
      </c>
      <c r="AD19" s="12">
        <f t="shared" si="15"/>
        <v>1</v>
      </c>
      <c r="AE19" s="12">
        <f t="shared" si="16"/>
        <v>0.5</v>
      </c>
      <c r="AF19" s="12">
        <f t="shared" si="17"/>
        <v>1</v>
      </c>
      <c r="AH19" s="11">
        <v>0</v>
      </c>
      <c r="AI19" s="11">
        <v>0</v>
      </c>
      <c r="AJ19" s="11">
        <v>0</v>
      </c>
      <c r="AK19" s="11">
        <v>0</v>
      </c>
      <c r="AL19" s="11">
        <v>0</v>
      </c>
      <c r="AM19" s="11">
        <v>0</v>
      </c>
      <c r="AN19" s="76">
        <v>0</v>
      </c>
      <c r="AO19" s="51">
        <v>0</v>
      </c>
      <c r="AP19" s="11">
        <v>7</v>
      </c>
      <c r="AQ19" s="11">
        <v>3</v>
      </c>
      <c r="AR19" s="11">
        <v>0</v>
      </c>
      <c r="AS19" s="11">
        <v>0</v>
      </c>
      <c r="AT19" s="11">
        <v>6</v>
      </c>
      <c r="AU19" s="11">
        <v>8</v>
      </c>
      <c r="AW19" s="12">
        <f t="shared" si="18"/>
        <v>0</v>
      </c>
      <c r="AX19" s="12">
        <f t="shared" si="2"/>
        <v>0</v>
      </c>
      <c r="AY19" s="12">
        <f t="shared" si="2"/>
        <v>0</v>
      </c>
      <c r="AZ19" s="12">
        <f t="shared" si="2"/>
        <v>0</v>
      </c>
      <c r="BA19" s="12">
        <f t="shared" si="2"/>
        <v>0</v>
      </c>
      <c r="BB19" s="12">
        <f t="shared" si="2"/>
        <v>0</v>
      </c>
      <c r="BC19" s="78">
        <f t="shared" si="2"/>
        <v>0</v>
      </c>
      <c r="BD19" s="77">
        <f t="shared" si="19"/>
        <v>0</v>
      </c>
      <c r="BE19" s="12">
        <f t="shared" si="3"/>
        <v>1</v>
      </c>
      <c r="BF19" s="12">
        <f t="shared" si="3"/>
        <v>1</v>
      </c>
      <c r="BG19" s="12">
        <f t="shared" si="3"/>
        <v>0</v>
      </c>
      <c r="BH19" s="12">
        <f t="shared" si="3"/>
        <v>0</v>
      </c>
      <c r="BI19" s="12">
        <f t="shared" si="3"/>
        <v>1</v>
      </c>
      <c r="BJ19" s="12">
        <f t="shared" si="3"/>
        <v>1</v>
      </c>
    </row>
    <row r="20" spans="2:62" ht="16" customHeight="1" x14ac:dyDescent="0.2">
      <c r="B20" s="11">
        <v>17</v>
      </c>
      <c r="D20" s="11">
        <v>0</v>
      </c>
      <c r="E20" s="11">
        <v>5</v>
      </c>
      <c r="F20" s="11">
        <v>1</v>
      </c>
      <c r="G20" s="11">
        <v>1</v>
      </c>
      <c r="H20" s="11">
        <v>2</v>
      </c>
      <c r="I20" s="11">
        <v>6</v>
      </c>
      <c r="J20" s="76">
        <v>4</v>
      </c>
      <c r="K20" s="51">
        <v>1</v>
      </c>
      <c r="L20" s="11">
        <v>0</v>
      </c>
      <c r="M20" s="11">
        <v>0</v>
      </c>
      <c r="N20" s="11">
        <v>0</v>
      </c>
      <c r="O20" s="11">
        <v>0</v>
      </c>
      <c r="P20" s="11">
        <v>2</v>
      </c>
      <c r="Q20" s="11">
        <v>1</v>
      </c>
      <c r="S20" s="12">
        <f t="shared" si="4"/>
        <v>0</v>
      </c>
      <c r="T20" s="12">
        <f t="shared" si="5"/>
        <v>1</v>
      </c>
      <c r="U20" s="12">
        <f t="shared" si="6"/>
        <v>1</v>
      </c>
      <c r="V20" s="12">
        <f t="shared" si="7"/>
        <v>1</v>
      </c>
      <c r="W20" s="12">
        <f t="shared" si="8"/>
        <v>1</v>
      </c>
      <c r="X20" s="12">
        <f t="shared" si="9"/>
        <v>0.75</v>
      </c>
      <c r="Y20" s="78">
        <f t="shared" si="10"/>
        <v>0.8</v>
      </c>
      <c r="Z20" s="77">
        <f t="shared" si="11"/>
        <v>1</v>
      </c>
      <c r="AA20" s="12">
        <f t="shared" si="12"/>
        <v>0</v>
      </c>
      <c r="AB20" s="12">
        <f t="shared" si="13"/>
        <v>0</v>
      </c>
      <c r="AC20" s="12">
        <f t="shared" si="14"/>
        <v>0</v>
      </c>
      <c r="AD20" s="12">
        <f t="shared" si="15"/>
        <v>0</v>
      </c>
      <c r="AE20" s="12">
        <f t="shared" si="16"/>
        <v>0.25</v>
      </c>
      <c r="AF20" s="12">
        <f t="shared" si="17"/>
        <v>0.2</v>
      </c>
      <c r="AH20" s="11">
        <v>0</v>
      </c>
      <c r="AI20" s="11">
        <v>7</v>
      </c>
      <c r="AJ20" s="11">
        <v>3</v>
      </c>
      <c r="AK20" s="11">
        <v>0</v>
      </c>
      <c r="AL20" s="11">
        <v>0</v>
      </c>
      <c r="AM20" s="11">
        <v>6</v>
      </c>
      <c r="AN20" s="76">
        <v>7</v>
      </c>
      <c r="AO20" s="51">
        <v>0</v>
      </c>
      <c r="AP20" s="11">
        <v>0</v>
      </c>
      <c r="AQ20" s="11">
        <v>0</v>
      </c>
      <c r="AR20" s="11">
        <v>0</v>
      </c>
      <c r="AS20" s="11">
        <v>0</v>
      </c>
      <c r="AT20" s="11">
        <v>0</v>
      </c>
      <c r="AU20" s="11">
        <v>1</v>
      </c>
      <c r="AW20" s="12">
        <f t="shared" si="18"/>
        <v>0</v>
      </c>
      <c r="AX20" s="12">
        <f t="shared" ref="AX20:AX39" si="20">IF(SUM(AI20,AP20) &gt; 0, AI20/(SUM(AI20,AP20)), 0)</f>
        <v>1</v>
      </c>
      <c r="AY20" s="12">
        <f t="shared" ref="AY20:AY39" si="21">IF(SUM(AJ20,AQ20) &gt; 0, AJ20/(SUM(AJ20,AQ20)), 0)</f>
        <v>1</v>
      </c>
      <c r="AZ20" s="12">
        <f t="shared" ref="AZ20:AZ39" si="22">IF(SUM(AK20,AR20) &gt; 0, AK20/(SUM(AK20,AR20)), 0)</f>
        <v>0</v>
      </c>
      <c r="BA20" s="12">
        <f t="shared" ref="BA20:BA39" si="23">IF(SUM(AL20,AS20) &gt; 0, AL20/(SUM(AL20,AS20)), 0)</f>
        <v>0</v>
      </c>
      <c r="BB20" s="12">
        <f t="shared" ref="BB20:BB39" si="24">IF(SUM(AM20,AT20) &gt; 0, AM20/(SUM(AM20,AT20)), 0)</f>
        <v>1</v>
      </c>
      <c r="BC20" s="78">
        <f t="shared" ref="BC20:BC39" si="25">IF(SUM(AN20,AU20) &gt; 0, AN20/(SUM(AN20,AU20)), 0)</f>
        <v>0.875</v>
      </c>
      <c r="BD20" s="77">
        <f t="shared" si="19"/>
        <v>0</v>
      </c>
      <c r="BE20" s="12">
        <f t="shared" ref="BE20:BE39" si="26">IF(SUM(AI20,AP20) &gt; 0, AP20/(SUM(AI20,AP20)), 0)</f>
        <v>0</v>
      </c>
      <c r="BF20" s="12">
        <f t="shared" ref="BF20:BF39" si="27">IF(SUM(AJ20,AQ20) &gt; 0, AQ20/(SUM(AJ20,AQ20)), 0)</f>
        <v>0</v>
      </c>
      <c r="BG20" s="12">
        <f t="shared" ref="BG20:BG39" si="28">IF(SUM(AK20,AR20) &gt; 0, AR20/(SUM(AK20,AR20)), 0)</f>
        <v>0</v>
      </c>
      <c r="BH20" s="12">
        <f t="shared" ref="BH20:BH39" si="29">IF(SUM(AL20,AS20) &gt; 0, AS20/(SUM(AL20,AS20)), 0)</f>
        <v>0</v>
      </c>
      <c r="BI20" s="12">
        <f t="shared" ref="BI20:BI39" si="30">IF(SUM(AM20,AT20) &gt; 0, AT20/(SUM(AM20,AT20)), 0)</f>
        <v>0</v>
      </c>
      <c r="BJ20" s="12">
        <f t="shared" ref="BJ20:BJ39" si="31">IF(SUM(AN20,AU20) &gt; 0, AU20/(SUM(AN20,AU20)), 0)</f>
        <v>0.125</v>
      </c>
    </row>
    <row r="21" spans="2:62" ht="16" customHeight="1" x14ac:dyDescent="0.2">
      <c r="B21" s="11">
        <v>18</v>
      </c>
      <c r="D21" s="11">
        <v>0</v>
      </c>
      <c r="E21" s="11">
        <v>0</v>
      </c>
      <c r="F21" s="11">
        <v>0</v>
      </c>
      <c r="G21" s="11">
        <v>0</v>
      </c>
      <c r="H21" s="11">
        <v>0</v>
      </c>
      <c r="I21" s="11">
        <v>3</v>
      </c>
      <c r="J21" s="76">
        <v>0</v>
      </c>
      <c r="K21" s="51">
        <v>1</v>
      </c>
      <c r="L21" s="11">
        <v>5</v>
      </c>
      <c r="M21" s="11">
        <v>1</v>
      </c>
      <c r="N21" s="11">
        <v>1</v>
      </c>
      <c r="O21" s="11">
        <v>2</v>
      </c>
      <c r="P21" s="11">
        <v>5</v>
      </c>
      <c r="Q21" s="11">
        <v>5</v>
      </c>
      <c r="S21" s="12">
        <f t="shared" si="4"/>
        <v>0</v>
      </c>
      <c r="T21" s="12">
        <f t="shared" si="5"/>
        <v>0</v>
      </c>
      <c r="U21" s="12">
        <f t="shared" si="6"/>
        <v>0</v>
      </c>
      <c r="V21" s="12">
        <f t="shared" si="7"/>
        <v>0</v>
      </c>
      <c r="W21" s="12">
        <f t="shared" si="8"/>
        <v>0</v>
      </c>
      <c r="X21" s="12">
        <f t="shared" si="9"/>
        <v>0.375</v>
      </c>
      <c r="Y21" s="78">
        <f t="shared" si="10"/>
        <v>0</v>
      </c>
      <c r="Z21" s="77">
        <f t="shared" si="11"/>
        <v>1</v>
      </c>
      <c r="AA21" s="12">
        <f t="shared" si="12"/>
        <v>1</v>
      </c>
      <c r="AB21" s="12">
        <f t="shared" si="13"/>
        <v>1</v>
      </c>
      <c r="AC21" s="12">
        <f t="shared" si="14"/>
        <v>1</v>
      </c>
      <c r="AD21" s="12">
        <f t="shared" si="15"/>
        <v>1</v>
      </c>
      <c r="AE21" s="12">
        <f t="shared" si="16"/>
        <v>0.625</v>
      </c>
      <c r="AF21" s="12">
        <f t="shared" si="17"/>
        <v>1</v>
      </c>
      <c r="AH21" s="11">
        <v>0</v>
      </c>
      <c r="AI21" s="11">
        <v>2</v>
      </c>
      <c r="AJ21" s="11">
        <v>0</v>
      </c>
      <c r="AK21" s="11">
        <v>0</v>
      </c>
      <c r="AL21" s="11">
        <v>0</v>
      </c>
      <c r="AM21" s="11">
        <v>0</v>
      </c>
      <c r="AN21" s="76">
        <v>0</v>
      </c>
      <c r="AO21" s="51">
        <v>0</v>
      </c>
      <c r="AP21" s="11">
        <v>5</v>
      </c>
      <c r="AQ21" s="11">
        <v>3</v>
      </c>
      <c r="AR21" s="11">
        <v>0</v>
      </c>
      <c r="AS21" s="11">
        <v>0</v>
      </c>
      <c r="AT21" s="11">
        <v>6</v>
      </c>
      <c r="AU21" s="11">
        <v>8</v>
      </c>
      <c r="AW21" s="12">
        <f t="shared" si="18"/>
        <v>0</v>
      </c>
      <c r="AX21" s="12">
        <f t="shared" si="20"/>
        <v>0.2857142857142857</v>
      </c>
      <c r="AY21" s="12">
        <f t="shared" si="21"/>
        <v>0</v>
      </c>
      <c r="AZ21" s="12">
        <f t="shared" si="22"/>
        <v>0</v>
      </c>
      <c r="BA21" s="12">
        <f t="shared" si="23"/>
        <v>0</v>
      </c>
      <c r="BB21" s="12">
        <f t="shared" si="24"/>
        <v>0</v>
      </c>
      <c r="BC21" s="78">
        <f t="shared" si="25"/>
        <v>0</v>
      </c>
      <c r="BD21" s="77">
        <f t="shared" si="19"/>
        <v>0</v>
      </c>
      <c r="BE21" s="12">
        <f t="shared" si="26"/>
        <v>0.7142857142857143</v>
      </c>
      <c r="BF21" s="12">
        <f t="shared" si="27"/>
        <v>1</v>
      </c>
      <c r="BG21" s="12">
        <f t="shared" si="28"/>
        <v>0</v>
      </c>
      <c r="BH21" s="12">
        <f t="shared" si="29"/>
        <v>0</v>
      </c>
      <c r="BI21" s="12">
        <f t="shared" si="30"/>
        <v>1</v>
      </c>
      <c r="BJ21" s="12">
        <f t="shared" si="31"/>
        <v>1</v>
      </c>
    </row>
    <row r="22" spans="2:62" ht="16" customHeight="1" x14ac:dyDescent="0.2">
      <c r="B22" s="11">
        <v>19</v>
      </c>
      <c r="D22" s="11">
        <v>1</v>
      </c>
      <c r="E22" s="11">
        <v>0</v>
      </c>
      <c r="F22" s="11">
        <v>1</v>
      </c>
      <c r="G22" s="11">
        <v>1</v>
      </c>
      <c r="H22" s="11">
        <v>2</v>
      </c>
      <c r="I22" s="11">
        <v>7</v>
      </c>
      <c r="J22" s="76">
        <v>5</v>
      </c>
      <c r="K22" s="51">
        <v>0</v>
      </c>
      <c r="L22" s="11">
        <v>1</v>
      </c>
      <c r="M22" s="11">
        <v>0</v>
      </c>
      <c r="N22" s="11">
        <v>0</v>
      </c>
      <c r="O22" s="11">
        <v>0</v>
      </c>
      <c r="P22" s="11">
        <v>1</v>
      </c>
      <c r="Q22" s="11">
        <v>0</v>
      </c>
      <c r="S22" s="12">
        <f t="shared" si="4"/>
        <v>1</v>
      </c>
      <c r="T22" s="12">
        <f t="shared" si="5"/>
        <v>0</v>
      </c>
      <c r="U22" s="12">
        <f t="shared" si="6"/>
        <v>1</v>
      </c>
      <c r="V22" s="12">
        <f t="shared" si="7"/>
        <v>1</v>
      </c>
      <c r="W22" s="12">
        <f t="shared" si="8"/>
        <v>1</v>
      </c>
      <c r="X22" s="12">
        <f t="shared" si="9"/>
        <v>0.875</v>
      </c>
      <c r="Y22" s="78">
        <f t="shared" si="10"/>
        <v>1</v>
      </c>
      <c r="Z22" s="77">
        <f t="shared" si="11"/>
        <v>0</v>
      </c>
      <c r="AA22" s="12">
        <f t="shared" si="12"/>
        <v>1</v>
      </c>
      <c r="AB22" s="12">
        <f t="shared" si="13"/>
        <v>0</v>
      </c>
      <c r="AC22" s="12">
        <f t="shared" si="14"/>
        <v>0</v>
      </c>
      <c r="AD22" s="12">
        <f t="shared" si="15"/>
        <v>0</v>
      </c>
      <c r="AE22" s="12">
        <f t="shared" si="16"/>
        <v>0.125</v>
      </c>
      <c r="AF22" s="12">
        <f t="shared" si="17"/>
        <v>0</v>
      </c>
      <c r="AH22" s="11">
        <v>0</v>
      </c>
      <c r="AI22" s="11">
        <v>7</v>
      </c>
      <c r="AJ22" s="11">
        <v>3</v>
      </c>
      <c r="AK22" s="11">
        <v>0</v>
      </c>
      <c r="AL22" s="11">
        <v>0</v>
      </c>
      <c r="AM22" s="11">
        <v>6</v>
      </c>
      <c r="AN22" s="76">
        <v>8</v>
      </c>
      <c r="AO22" s="51">
        <v>0</v>
      </c>
      <c r="AP22" s="11">
        <v>0</v>
      </c>
      <c r="AQ22" s="11">
        <v>0</v>
      </c>
      <c r="AR22" s="11">
        <v>0</v>
      </c>
      <c r="AS22" s="11">
        <v>0</v>
      </c>
      <c r="AT22" s="11">
        <v>0</v>
      </c>
      <c r="AU22" s="11">
        <v>0</v>
      </c>
      <c r="AW22" s="12">
        <f t="shared" si="18"/>
        <v>0</v>
      </c>
      <c r="AX22" s="12">
        <f t="shared" si="20"/>
        <v>1</v>
      </c>
      <c r="AY22" s="12">
        <f t="shared" si="21"/>
        <v>1</v>
      </c>
      <c r="AZ22" s="12">
        <f t="shared" si="22"/>
        <v>0</v>
      </c>
      <c r="BA22" s="12">
        <f t="shared" si="23"/>
        <v>0</v>
      </c>
      <c r="BB22" s="12">
        <f t="shared" si="24"/>
        <v>1</v>
      </c>
      <c r="BC22" s="78">
        <f t="shared" si="25"/>
        <v>1</v>
      </c>
      <c r="BD22" s="77">
        <f t="shared" si="19"/>
        <v>0</v>
      </c>
      <c r="BE22" s="12">
        <f t="shared" si="26"/>
        <v>0</v>
      </c>
      <c r="BF22" s="12">
        <f t="shared" si="27"/>
        <v>0</v>
      </c>
      <c r="BG22" s="12">
        <f t="shared" si="28"/>
        <v>0</v>
      </c>
      <c r="BH22" s="12">
        <f t="shared" si="29"/>
        <v>0</v>
      </c>
      <c r="BI22" s="12">
        <f t="shared" si="30"/>
        <v>0</v>
      </c>
      <c r="BJ22" s="12">
        <f t="shared" si="31"/>
        <v>0</v>
      </c>
    </row>
    <row r="23" spans="2:62" ht="16" customHeight="1" x14ac:dyDescent="0.2">
      <c r="B23" s="11">
        <v>20</v>
      </c>
      <c r="D23" s="11">
        <v>1</v>
      </c>
      <c r="E23" s="11">
        <v>5</v>
      </c>
      <c r="F23" s="11">
        <v>1</v>
      </c>
      <c r="G23" s="11">
        <v>1</v>
      </c>
      <c r="H23" s="11">
        <v>2</v>
      </c>
      <c r="I23" s="11">
        <v>8</v>
      </c>
      <c r="J23" s="76">
        <v>5</v>
      </c>
      <c r="K23" s="51">
        <v>0</v>
      </c>
      <c r="L23" s="11">
        <v>0</v>
      </c>
      <c r="M23" s="11">
        <v>0</v>
      </c>
      <c r="N23" s="11">
        <v>0</v>
      </c>
      <c r="O23" s="11">
        <v>0</v>
      </c>
      <c r="P23" s="11">
        <v>0</v>
      </c>
      <c r="Q23" s="11">
        <v>0</v>
      </c>
      <c r="S23" s="12">
        <f t="shared" si="4"/>
        <v>1</v>
      </c>
      <c r="T23" s="12">
        <f t="shared" si="5"/>
        <v>1</v>
      </c>
      <c r="U23" s="12">
        <f t="shared" si="6"/>
        <v>1</v>
      </c>
      <c r="V23" s="12">
        <f t="shared" si="7"/>
        <v>1</v>
      </c>
      <c r="W23" s="12">
        <f t="shared" si="8"/>
        <v>1</v>
      </c>
      <c r="X23" s="12">
        <f t="shared" si="9"/>
        <v>1</v>
      </c>
      <c r="Y23" s="78">
        <f t="shared" si="10"/>
        <v>1</v>
      </c>
      <c r="Z23" s="77">
        <f t="shared" si="11"/>
        <v>0</v>
      </c>
      <c r="AA23" s="12">
        <f t="shared" si="12"/>
        <v>0</v>
      </c>
      <c r="AB23" s="12">
        <f t="shared" si="13"/>
        <v>0</v>
      </c>
      <c r="AC23" s="12">
        <f t="shared" si="14"/>
        <v>0</v>
      </c>
      <c r="AD23" s="12">
        <f t="shared" si="15"/>
        <v>0</v>
      </c>
      <c r="AE23" s="12">
        <f t="shared" si="16"/>
        <v>0</v>
      </c>
      <c r="AF23" s="12">
        <f t="shared" si="17"/>
        <v>0</v>
      </c>
      <c r="AH23" s="11">
        <v>0</v>
      </c>
      <c r="AI23" s="11">
        <v>7</v>
      </c>
      <c r="AJ23" s="11">
        <v>3</v>
      </c>
      <c r="AK23" s="11">
        <v>0</v>
      </c>
      <c r="AL23" s="11">
        <v>0</v>
      </c>
      <c r="AM23" s="11">
        <v>6</v>
      </c>
      <c r="AN23" s="76">
        <v>8</v>
      </c>
      <c r="AO23" s="51">
        <v>0</v>
      </c>
      <c r="AP23" s="11">
        <v>0</v>
      </c>
      <c r="AQ23" s="11">
        <v>0</v>
      </c>
      <c r="AR23" s="11">
        <v>0</v>
      </c>
      <c r="AS23" s="11">
        <v>0</v>
      </c>
      <c r="AT23" s="11">
        <v>0</v>
      </c>
      <c r="AU23" s="11">
        <v>0</v>
      </c>
      <c r="AW23" s="12">
        <f t="shared" si="18"/>
        <v>0</v>
      </c>
      <c r="AX23" s="12">
        <f t="shared" si="20"/>
        <v>1</v>
      </c>
      <c r="AY23" s="12">
        <f t="shared" si="21"/>
        <v>1</v>
      </c>
      <c r="AZ23" s="12">
        <f t="shared" si="22"/>
        <v>0</v>
      </c>
      <c r="BA23" s="12">
        <f t="shared" si="23"/>
        <v>0</v>
      </c>
      <c r="BB23" s="12">
        <f t="shared" si="24"/>
        <v>1</v>
      </c>
      <c r="BC23" s="78">
        <f t="shared" si="25"/>
        <v>1</v>
      </c>
      <c r="BD23" s="77">
        <f t="shared" si="19"/>
        <v>0</v>
      </c>
      <c r="BE23" s="12">
        <f t="shared" si="26"/>
        <v>0</v>
      </c>
      <c r="BF23" s="12">
        <f t="shared" si="27"/>
        <v>0</v>
      </c>
      <c r="BG23" s="12">
        <f t="shared" si="28"/>
        <v>0</v>
      </c>
      <c r="BH23" s="12">
        <f t="shared" si="29"/>
        <v>0</v>
      </c>
      <c r="BI23" s="12">
        <f t="shared" si="30"/>
        <v>0</v>
      </c>
      <c r="BJ23" s="12">
        <f t="shared" si="31"/>
        <v>0</v>
      </c>
    </row>
    <row r="24" spans="2:62" ht="16" customHeight="1" x14ac:dyDescent="0.2">
      <c r="B24" s="11">
        <v>21</v>
      </c>
      <c r="D24" s="11">
        <v>1</v>
      </c>
      <c r="E24" s="11">
        <v>2</v>
      </c>
      <c r="F24" s="11">
        <v>1</v>
      </c>
      <c r="G24" s="11">
        <v>0</v>
      </c>
      <c r="H24" s="11">
        <v>1</v>
      </c>
      <c r="I24" s="11">
        <v>2</v>
      </c>
      <c r="J24" s="76">
        <v>4</v>
      </c>
      <c r="K24" s="51">
        <v>0</v>
      </c>
      <c r="L24" s="11">
        <v>3</v>
      </c>
      <c r="M24" s="11">
        <v>0</v>
      </c>
      <c r="N24" s="11">
        <v>1</v>
      </c>
      <c r="O24" s="11">
        <v>1</v>
      </c>
      <c r="P24" s="11">
        <v>6</v>
      </c>
      <c r="Q24" s="11">
        <v>1</v>
      </c>
      <c r="S24" s="12">
        <f t="shared" si="4"/>
        <v>1</v>
      </c>
      <c r="T24" s="12">
        <f t="shared" si="5"/>
        <v>0.4</v>
      </c>
      <c r="U24" s="12">
        <f t="shared" si="6"/>
        <v>1</v>
      </c>
      <c r="V24" s="12">
        <f t="shared" si="7"/>
        <v>0</v>
      </c>
      <c r="W24" s="12">
        <f t="shared" si="8"/>
        <v>0.5</v>
      </c>
      <c r="X24" s="12">
        <f t="shared" si="9"/>
        <v>0.25</v>
      </c>
      <c r="Y24" s="78">
        <f t="shared" si="10"/>
        <v>0.8</v>
      </c>
      <c r="Z24" s="77">
        <f t="shared" si="11"/>
        <v>0</v>
      </c>
      <c r="AA24" s="12">
        <f t="shared" si="12"/>
        <v>0.6</v>
      </c>
      <c r="AB24" s="12">
        <f t="shared" si="13"/>
        <v>0</v>
      </c>
      <c r="AC24" s="12">
        <f t="shared" si="14"/>
        <v>1</v>
      </c>
      <c r="AD24" s="12">
        <f t="shared" si="15"/>
        <v>0.5</v>
      </c>
      <c r="AE24" s="12">
        <f t="shared" si="16"/>
        <v>0.75</v>
      </c>
      <c r="AF24" s="12">
        <f t="shared" si="17"/>
        <v>0.2</v>
      </c>
      <c r="AH24" s="11">
        <v>0</v>
      </c>
      <c r="AI24" s="11">
        <v>7</v>
      </c>
      <c r="AJ24" s="11">
        <v>2</v>
      </c>
      <c r="AK24" s="11">
        <v>0</v>
      </c>
      <c r="AL24" s="11">
        <v>0</v>
      </c>
      <c r="AM24" s="11">
        <v>4</v>
      </c>
      <c r="AN24" s="76">
        <v>7</v>
      </c>
      <c r="AO24" s="51">
        <v>0</v>
      </c>
      <c r="AP24" s="11">
        <v>0</v>
      </c>
      <c r="AQ24" s="11">
        <v>1</v>
      </c>
      <c r="AR24" s="11">
        <v>0</v>
      </c>
      <c r="AS24" s="11">
        <v>0</v>
      </c>
      <c r="AT24" s="11">
        <v>2</v>
      </c>
      <c r="AU24" s="11">
        <v>1</v>
      </c>
      <c r="AW24" s="12">
        <f t="shared" si="18"/>
        <v>0</v>
      </c>
      <c r="AX24" s="12">
        <f t="shared" si="20"/>
        <v>1</v>
      </c>
      <c r="AY24" s="12">
        <f t="shared" si="21"/>
        <v>0.66666666666666663</v>
      </c>
      <c r="AZ24" s="12">
        <f t="shared" si="22"/>
        <v>0</v>
      </c>
      <c r="BA24" s="12">
        <f t="shared" si="23"/>
        <v>0</v>
      </c>
      <c r="BB24" s="12">
        <f t="shared" si="24"/>
        <v>0.66666666666666663</v>
      </c>
      <c r="BC24" s="78">
        <f t="shared" si="25"/>
        <v>0.875</v>
      </c>
      <c r="BD24" s="77">
        <f t="shared" si="19"/>
        <v>0</v>
      </c>
      <c r="BE24" s="12">
        <f t="shared" si="26"/>
        <v>0</v>
      </c>
      <c r="BF24" s="12">
        <f t="shared" si="27"/>
        <v>0.33333333333333331</v>
      </c>
      <c r="BG24" s="12">
        <f t="shared" si="28"/>
        <v>0</v>
      </c>
      <c r="BH24" s="12">
        <f t="shared" si="29"/>
        <v>0</v>
      </c>
      <c r="BI24" s="12">
        <f t="shared" si="30"/>
        <v>0.33333333333333331</v>
      </c>
      <c r="BJ24" s="12">
        <f t="shared" si="31"/>
        <v>0.125</v>
      </c>
    </row>
    <row r="25" spans="2:62" ht="16" customHeight="1" x14ac:dyDescent="0.2">
      <c r="B25" s="11">
        <v>22</v>
      </c>
      <c r="D25" s="11">
        <v>1</v>
      </c>
      <c r="E25" s="11">
        <v>3</v>
      </c>
      <c r="F25" s="11">
        <v>0</v>
      </c>
      <c r="G25" s="11">
        <v>1</v>
      </c>
      <c r="H25" s="11">
        <v>1</v>
      </c>
      <c r="I25" s="11">
        <v>5</v>
      </c>
      <c r="J25" s="76">
        <v>3</v>
      </c>
      <c r="K25" s="51">
        <v>0</v>
      </c>
      <c r="L25" s="11">
        <v>2</v>
      </c>
      <c r="M25" s="11">
        <v>1</v>
      </c>
      <c r="N25" s="11">
        <v>0</v>
      </c>
      <c r="O25" s="11">
        <v>1</v>
      </c>
      <c r="P25" s="11">
        <v>3</v>
      </c>
      <c r="Q25" s="11">
        <v>2</v>
      </c>
      <c r="S25" s="12">
        <f t="shared" si="4"/>
        <v>1</v>
      </c>
      <c r="T25" s="12">
        <f t="shared" si="5"/>
        <v>0.6</v>
      </c>
      <c r="U25" s="12">
        <f t="shared" si="6"/>
        <v>0</v>
      </c>
      <c r="V25" s="12">
        <f t="shared" si="7"/>
        <v>1</v>
      </c>
      <c r="W25" s="12">
        <f t="shared" si="8"/>
        <v>0.5</v>
      </c>
      <c r="X25" s="12">
        <f t="shared" si="9"/>
        <v>0.625</v>
      </c>
      <c r="Y25" s="78">
        <f t="shared" si="10"/>
        <v>0.6</v>
      </c>
      <c r="Z25" s="77">
        <f t="shared" si="11"/>
        <v>0</v>
      </c>
      <c r="AA25" s="12">
        <f t="shared" si="12"/>
        <v>0.4</v>
      </c>
      <c r="AB25" s="12">
        <f t="shared" si="13"/>
        <v>1</v>
      </c>
      <c r="AC25" s="12">
        <f t="shared" si="14"/>
        <v>0</v>
      </c>
      <c r="AD25" s="12">
        <f t="shared" si="15"/>
        <v>0.5</v>
      </c>
      <c r="AE25" s="12">
        <f t="shared" si="16"/>
        <v>0.375</v>
      </c>
      <c r="AF25" s="12">
        <f t="shared" si="17"/>
        <v>0.4</v>
      </c>
      <c r="AH25" s="11">
        <v>0</v>
      </c>
      <c r="AI25" s="11">
        <v>2</v>
      </c>
      <c r="AJ25" s="11">
        <v>2</v>
      </c>
      <c r="AK25" s="11">
        <v>0</v>
      </c>
      <c r="AL25" s="11">
        <v>0</v>
      </c>
      <c r="AM25" s="11">
        <v>5</v>
      </c>
      <c r="AN25" s="76">
        <v>6</v>
      </c>
      <c r="AO25" s="51">
        <v>0</v>
      </c>
      <c r="AP25" s="11">
        <v>5</v>
      </c>
      <c r="AQ25" s="11">
        <v>1</v>
      </c>
      <c r="AR25" s="11">
        <v>0</v>
      </c>
      <c r="AS25" s="11">
        <v>0</v>
      </c>
      <c r="AT25" s="11">
        <v>1</v>
      </c>
      <c r="AU25" s="11">
        <v>2</v>
      </c>
      <c r="AW25" s="12">
        <f t="shared" si="18"/>
        <v>0</v>
      </c>
      <c r="AX25" s="12">
        <f t="shared" si="20"/>
        <v>0.2857142857142857</v>
      </c>
      <c r="AY25" s="12">
        <f t="shared" si="21"/>
        <v>0.66666666666666663</v>
      </c>
      <c r="AZ25" s="12">
        <f t="shared" si="22"/>
        <v>0</v>
      </c>
      <c r="BA25" s="12">
        <f t="shared" si="23"/>
        <v>0</v>
      </c>
      <c r="BB25" s="12">
        <f t="shared" si="24"/>
        <v>0.83333333333333337</v>
      </c>
      <c r="BC25" s="78">
        <f t="shared" si="25"/>
        <v>0.75</v>
      </c>
      <c r="BD25" s="77">
        <f t="shared" si="19"/>
        <v>0</v>
      </c>
      <c r="BE25" s="12">
        <f t="shared" si="26"/>
        <v>0.7142857142857143</v>
      </c>
      <c r="BF25" s="12">
        <f t="shared" si="27"/>
        <v>0.33333333333333331</v>
      </c>
      <c r="BG25" s="12">
        <f t="shared" si="28"/>
        <v>0</v>
      </c>
      <c r="BH25" s="12">
        <f t="shared" si="29"/>
        <v>0</v>
      </c>
      <c r="BI25" s="12">
        <f t="shared" si="30"/>
        <v>0.16666666666666666</v>
      </c>
      <c r="BJ25" s="12">
        <f t="shared" si="31"/>
        <v>0.25</v>
      </c>
    </row>
    <row r="26" spans="2:62" ht="16" customHeight="1" x14ac:dyDescent="0.2">
      <c r="B26" s="11">
        <v>23</v>
      </c>
      <c r="D26" s="11">
        <v>1</v>
      </c>
      <c r="E26" s="11">
        <v>2</v>
      </c>
      <c r="F26" s="11">
        <v>0</v>
      </c>
      <c r="G26" s="11">
        <v>0</v>
      </c>
      <c r="H26" s="11">
        <v>1</v>
      </c>
      <c r="I26" s="11">
        <v>6</v>
      </c>
      <c r="J26" s="76">
        <v>3</v>
      </c>
      <c r="K26" s="51">
        <v>0</v>
      </c>
      <c r="L26" s="11">
        <v>3</v>
      </c>
      <c r="M26" s="11">
        <v>1</v>
      </c>
      <c r="N26" s="11">
        <v>1</v>
      </c>
      <c r="O26" s="11">
        <v>1</v>
      </c>
      <c r="P26" s="11">
        <v>2</v>
      </c>
      <c r="Q26" s="11">
        <v>2</v>
      </c>
      <c r="S26" s="12">
        <f t="shared" si="4"/>
        <v>1</v>
      </c>
      <c r="T26" s="12">
        <f t="shared" si="5"/>
        <v>0.4</v>
      </c>
      <c r="U26" s="12">
        <f t="shared" si="6"/>
        <v>0</v>
      </c>
      <c r="V26" s="12">
        <f t="shared" si="7"/>
        <v>0</v>
      </c>
      <c r="W26" s="12">
        <f t="shared" si="8"/>
        <v>0.5</v>
      </c>
      <c r="X26" s="12">
        <f t="shared" si="9"/>
        <v>0.75</v>
      </c>
      <c r="Y26" s="78">
        <f t="shared" si="10"/>
        <v>0.6</v>
      </c>
      <c r="Z26" s="77">
        <f>K26/(SUM(D26,K26))</f>
        <v>0</v>
      </c>
      <c r="AA26" s="12">
        <f t="shared" si="12"/>
        <v>0.6</v>
      </c>
      <c r="AB26" s="12">
        <f t="shared" si="13"/>
        <v>1</v>
      </c>
      <c r="AC26" s="12">
        <f t="shared" si="14"/>
        <v>1</v>
      </c>
      <c r="AD26" s="12">
        <f t="shared" si="15"/>
        <v>0.5</v>
      </c>
      <c r="AE26" s="12">
        <f t="shared" si="16"/>
        <v>0.25</v>
      </c>
      <c r="AF26" s="12">
        <f t="shared" si="17"/>
        <v>0.4</v>
      </c>
      <c r="AH26" s="11">
        <v>0</v>
      </c>
      <c r="AI26" s="11">
        <v>0</v>
      </c>
      <c r="AJ26" s="11">
        <v>0</v>
      </c>
      <c r="AK26" s="11">
        <v>0</v>
      </c>
      <c r="AL26" s="11">
        <v>0</v>
      </c>
      <c r="AM26" s="11">
        <v>5</v>
      </c>
      <c r="AN26" s="76">
        <v>2</v>
      </c>
      <c r="AO26" s="51">
        <v>0</v>
      </c>
      <c r="AP26" s="11">
        <v>7</v>
      </c>
      <c r="AQ26" s="11">
        <v>3</v>
      </c>
      <c r="AR26" s="11">
        <v>0</v>
      </c>
      <c r="AS26" s="11">
        <v>0</v>
      </c>
      <c r="AT26" s="11">
        <v>1</v>
      </c>
      <c r="AU26" s="11">
        <v>6</v>
      </c>
      <c r="AW26" s="12">
        <f t="shared" si="18"/>
        <v>0</v>
      </c>
      <c r="AX26" s="12">
        <f t="shared" si="20"/>
        <v>0</v>
      </c>
      <c r="AY26" s="12">
        <f t="shared" si="21"/>
        <v>0</v>
      </c>
      <c r="AZ26" s="12">
        <f t="shared" si="22"/>
        <v>0</v>
      </c>
      <c r="BA26" s="12">
        <f t="shared" si="23"/>
        <v>0</v>
      </c>
      <c r="BB26" s="12">
        <f t="shared" si="24"/>
        <v>0.83333333333333337</v>
      </c>
      <c r="BC26" s="78">
        <f t="shared" si="25"/>
        <v>0.25</v>
      </c>
      <c r="BD26" s="77">
        <f t="shared" si="19"/>
        <v>0</v>
      </c>
      <c r="BE26" s="12">
        <f t="shared" si="26"/>
        <v>1</v>
      </c>
      <c r="BF26" s="12">
        <f t="shared" si="27"/>
        <v>1</v>
      </c>
      <c r="BG26" s="12">
        <f t="shared" si="28"/>
        <v>0</v>
      </c>
      <c r="BH26" s="12">
        <f t="shared" si="29"/>
        <v>0</v>
      </c>
      <c r="BI26" s="12">
        <f t="shared" si="30"/>
        <v>0.16666666666666666</v>
      </c>
      <c r="BJ26" s="12">
        <f t="shared" si="31"/>
        <v>0.75</v>
      </c>
    </row>
    <row r="27" spans="2:62" ht="16" customHeight="1" x14ac:dyDescent="0.2">
      <c r="B27" s="11">
        <v>24</v>
      </c>
      <c r="D27" s="11">
        <v>0</v>
      </c>
      <c r="E27" s="11">
        <v>0</v>
      </c>
      <c r="F27" s="11">
        <v>1</v>
      </c>
      <c r="G27" s="11">
        <v>0</v>
      </c>
      <c r="H27" s="11">
        <v>1</v>
      </c>
      <c r="I27" s="11">
        <v>2</v>
      </c>
      <c r="J27" s="76">
        <v>3</v>
      </c>
      <c r="K27" s="51">
        <v>1</v>
      </c>
      <c r="L27" s="11">
        <v>5</v>
      </c>
      <c r="M27" s="11">
        <v>0</v>
      </c>
      <c r="N27" s="11">
        <v>1</v>
      </c>
      <c r="O27" s="11">
        <v>1</v>
      </c>
      <c r="P27" s="11">
        <v>6</v>
      </c>
      <c r="Q27" s="11">
        <v>2</v>
      </c>
      <c r="S27" s="12">
        <f t="shared" si="4"/>
        <v>0</v>
      </c>
      <c r="T27" s="12">
        <f t="shared" si="5"/>
        <v>0</v>
      </c>
      <c r="U27" s="12">
        <f t="shared" si="6"/>
        <v>1</v>
      </c>
      <c r="V27" s="12">
        <f t="shared" si="7"/>
        <v>0</v>
      </c>
      <c r="W27" s="12">
        <f t="shared" si="8"/>
        <v>0.5</v>
      </c>
      <c r="X27" s="12">
        <f t="shared" si="9"/>
        <v>0.25</v>
      </c>
      <c r="Y27" s="78">
        <f t="shared" si="10"/>
        <v>0.6</v>
      </c>
      <c r="Z27" s="77">
        <f t="shared" ref="Z27:Z39" si="32">K27/(SUM(D27,K27))</f>
        <v>1</v>
      </c>
      <c r="AA27" s="12">
        <f t="shared" ref="AA27:AA39" si="33">L27/(SUM(E27,L27))</f>
        <v>1</v>
      </c>
      <c r="AB27" s="12">
        <f t="shared" ref="AB27:AB39" si="34">M27/(SUM(F27,M27))</f>
        <v>0</v>
      </c>
      <c r="AC27" s="12">
        <f t="shared" ref="AC27:AC39" si="35">N27/(SUM(G27,N27))</f>
        <v>1</v>
      </c>
      <c r="AD27" s="12">
        <f t="shared" ref="AD27:AD39" si="36">O27/(SUM(H27,O27))</f>
        <v>0.5</v>
      </c>
      <c r="AE27" s="12">
        <f t="shared" ref="AE27:AE39" si="37">P27/(SUM(I27,P27))</f>
        <v>0.75</v>
      </c>
      <c r="AF27" s="12">
        <f t="shared" ref="AF27:AF39" si="38">Q27/(SUM(J27,Q27))</f>
        <v>0.4</v>
      </c>
      <c r="AH27" s="11">
        <v>0</v>
      </c>
      <c r="AI27" s="11">
        <v>0</v>
      </c>
      <c r="AJ27" s="11">
        <v>0</v>
      </c>
      <c r="AK27" s="11">
        <v>0</v>
      </c>
      <c r="AL27" s="11">
        <v>0</v>
      </c>
      <c r="AM27" s="11">
        <v>3</v>
      </c>
      <c r="AN27" s="76">
        <v>1</v>
      </c>
      <c r="AO27" s="51">
        <v>0</v>
      </c>
      <c r="AP27" s="11">
        <v>7</v>
      </c>
      <c r="AQ27" s="11">
        <v>3</v>
      </c>
      <c r="AR27" s="11">
        <v>0</v>
      </c>
      <c r="AS27" s="11">
        <v>0</v>
      </c>
      <c r="AT27" s="11">
        <v>3</v>
      </c>
      <c r="AU27" s="11">
        <v>7</v>
      </c>
      <c r="AW27" s="12">
        <f t="shared" si="18"/>
        <v>0</v>
      </c>
      <c r="AX27" s="12">
        <f t="shared" si="20"/>
        <v>0</v>
      </c>
      <c r="AY27" s="12">
        <f t="shared" si="21"/>
        <v>0</v>
      </c>
      <c r="AZ27" s="12">
        <f t="shared" si="22"/>
        <v>0</v>
      </c>
      <c r="BA27" s="12">
        <f t="shared" si="23"/>
        <v>0</v>
      </c>
      <c r="BB27" s="12">
        <f t="shared" si="24"/>
        <v>0.5</v>
      </c>
      <c r="BC27" s="78">
        <f t="shared" si="25"/>
        <v>0.125</v>
      </c>
      <c r="BD27" s="77">
        <f t="shared" si="19"/>
        <v>0</v>
      </c>
      <c r="BE27" s="12">
        <f t="shared" si="26"/>
        <v>1</v>
      </c>
      <c r="BF27" s="12">
        <f t="shared" si="27"/>
        <v>1</v>
      </c>
      <c r="BG27" s="12">
        <f t="shared" si="28"/>
        <v>0</v>
      </c>
      <c r="BH27" s="12">
        <f t="shared" si="29"/>
        <v>0</v>
      </c>
      <c r="BI27" s="12">
        <f t="shared" si="30"/>
        <v>0.5</v>
      </c>
      <c r="BJ27" s="12">
        <f t="shared" si="31"/>
        <v>0.875</v>
      </c>
    </row>
    <row r="28" spans="2:62" ht="16" customHeight="1" x14ac:dyDescent="0.2">
      <c r="B28" s="11">
        <v>25</v>
      </c>
      <c r="D28" s="11">
        <v>1</v>
      </c>
      <c r="E28" s="11">
        <v>5</v>
      </c>
      <c r="F28" s="11">
        <v>1</v>
      </c>
      <c r="G28" s="11">
        <v>1</v>
      </c>
      <c r="H28" s="11">
        <v>2</v>
      </c>
      <c r="I28" s="11">
        <v>8</v>
      </c>
      <c r="J28" s="76">
        <v>5</v>
      </c>
      <c r="K28" s="51">
        <v>0</v>
      </c>
      <c r="L28" s="11">
        <v>0</v>
      </c>
      <c r="M28" s="11">
        <v>0</v>
      </c>
      <c r="N28" s="11">
        <v>0</v>
      </c>
      <c r="O28" s="11">
        <v>0</v>
      </c>
      <c r="P28" s="11">
        <v>0</v>
      </c>
      <c r="Q28" s="11">
        <v>0</v>
      </c>
      <c r="S28" s="12">
        <f t="shared" si="4"/>
        <v>1</v>
      </c>
      <c r="T28" s="12">
        <f t="shared" si="5"/>
        <v>1</v>
      </c>
      <c r="U28" s="12">
        <f t="shared" si="6"/>
        <v>1</v>
      </c>
      <c r="V28" s="12">
        <f t="shared" si="7"/>
        <v>1</v>
      </c>
      <c r="W28" s="12">
        <f t="shared" si="8"/>
        <v>1</v>
      </c>
      <c r="X28" s="12">
        <f t="shared" si="9"/>
        <v>1</v>
      </c>
      <c r="Y28" s="78">
        <f t="shared" si="10"/>
        <v>1</v>
      </c>
      <c r="Z28" s="77">
        <f t="shared" si="32"/>
        <v>0</v>
      </c>
      <c r="AA28" s="12">
        <f t="shared" si="33"/>
        <v>0</v>
      </c>
      <c r="AB28" s="12">
        <f t="shared" si="34"/>
        <v>0</v>
      </c>
      <c r="AC28" s="12">
        <f t="shared" si="35"/>
        <v>0</v>
      </c>
      <c r="AD28" s="12">
        <f t="shared" si="36"/>
        <v>0</v>
      </c>
      <c r="AE28" s="12">
        <f t="shared" si="37"/>
        <v>0</v>
      </c>
      <c r="AF28" s="12">
        <f t="shared" si="38"/>
        <v>0</v>
      </c>
      <c r="AH28" s="11">
        <v>0</v>
      </c>
      <c r="AI28" s="11">
        <v>7</v>
      </c>
      <c r="AJ28" s="11">
        <v>3</v>
      </c>
      <c r="AK28" s="11">
        <v>0</v>
      </c>
      <c r="AL28" s="11">
        <v>0</v>
      </c>
      <c r="AM28" s="11">
        <v>6</v>
      </c>
      <c r="AN28" s="76">
        <v>8</v>
      </c>
      <c r="AO28" s="51">
        <v>0</v>
      </c>
      <c r="AP28" s="11">
        <v>0</v>
      </c>
      <c r="AQ28" s="11">
        <v>0</v>
      </c>
      <c r="AR28" s="11">
        <v>0</v>
      </c>
      <c r="AS28" s="11">
        <v>0</v>
      </c>
      <c r="AT28" s="11">
        <v>0</v>
      </c>
      <c r="AU28" s="11">
        <v>0</v>
      </c>
      <c r="AW28" s="12">
        <f t="shared" si="18"/>
        <v>0</v>
      </c>
      <c r="AX28" s="12">
        <f t="shared" si="20"/>
        <v>1</v>
      </c>
      <c r="AY28" s="12">
        <f t="shared" si="21"/>
        <v>1</v>
      </c>
      <c r="AZ28" s="12">
        <f t="shared" si="22"/>
        <v>0</v>
      </c>
      <c r="BA28" s="12">
        <f t="shared" si="23"/>
        <v>0</v>
      </c>
      <c r="BB28" s="12">
        <f t="shared" si="24"/>
        <v>1</v>
      </c>
      <c r="BC28" s="78">
        <f t="shared" si="25"/>
        <v>1</v>
      </c>
      <c r="BD28" s="77">
        <f t="shared" si="19"/>
        <v>0</v>
      </c>
      <c r="BE28" s="12">
        <f t="shared" si="26"/>
        <v>0</v>
      </c>
      <c r="BF28" s="12">
        <f t="shared" si="27"/>
        <v>0</v>
      </c>
      <c r="BG28" s="12">
        <f t="shared" si="28"/>
        <v>0</v>
      </c>
      <c r="BH28" s="12">
        <f t="shared" si="29"/>
        <v>0</v>
      </c>
      <c r="BI28" s="12">
        <f t="shared" si="30"/>
        <v>0</v>
      </c>
      <c r="BJ28" s="12">
        <f t="shared" si="31"/>
        <v>0</v>
      </c>
    </row>
    <row r="29" spans="2:62" ht="16" customHeight="1" x14ac:dyDescent="0.2">
      <c r="B29" s="11">
        <v>26</v>
      </c>
      <c r="D29" s="11">
        <v>1</v>
      </c>
      <c r="E29" s="11">
        <v>5</v>
      </c>
      <c r="F29" s="11">
        <v>1</v>
      </c>
      <c r="G29" s="11">
        <v>1</v>
      </c>
      <c r="H29" s="11">
        <v>1</v>
      </c>
      <c r="I29" s="11">
        <v>7</v>
      </c>
      <c r="J29" s="76">
        <v>5</v>
      </c>
      <c r="K29" s="51">
        <v>0</v>
      </c>
      <c r="L29" s="11">
        <v>0</v>
      </c>
      <c r="M29" s="11">
        <v>0</v>
      </c>
      <c r="N29" s="11">
        <v>0</v>
      </c>
      <c r="O29" s="11">
        <v>1</v>
      </c>
      <c r="P29" s="11">
        <v>1</v>
      </c>
      <c r="Q29" s="11">
        <v>0</v>
      </c>
      <c r="S29" s="12">
        <f t="shared" si="4"/>
        <v>1</v>
      </c>
      <c r="T29" s="12">
        <f t="shared" si="5"/>
        <v>1</v>
      </c>
      <c r="U29" s="12">
        <f t="shared" si="6"/>
        <v>1</v>
      </c>
      <c r="V29" s="12">
        <f t="shared" si="7"/>
        <v>1</v>
      </c>
      <c r="W29" s="12">
        <f t="shared" si="8"/>
        <v>0.5</v>
      </c>
      <c r="X29" s="12">
        <f t="shared" si="9"/>
        <v>0.875</v>
      </c>
      <c r="Y29" s="78">
        <f t="shared" si="10"/>
        <v>1</v>
      </c>
      <c r="Z29" s="77">
        <f t="shared" si="32"/>
        <v>0</v>
      </c>
      <c r="AA29" s="12">
        <f t="shared" si="33"/>
        <v>0</v>
      </c>
      <c r="AB29" s="12">
        <f t="shared" si="34"/>
        <v>0</v>
      </c>
      <c r="AC29" s="12">
        <f t="shared" si="35"/>
        <v>0</v>
      </c>
      <c r="AD29" s="12">
        <f t="shared" si="36"/>
        <v>0.5</v>
      </c>
      <c r="AE29" s="12">
        <f t="shared" si="37"/>
        <v>0.125</v>
      </c>
      <c r="AF29" s="12">
        <f t="shared" si="38"/>
        <v>0</v>
      </c>
      <c r="AH29" s="11">
        <v>0</v>
      </c>
      <c r="AI29" s="11">
        <v>6</v>
      </c>
      <c r="AJ29" s="11">
        <v>3</v>
      </c>
      <c r="AK29" s="11">
        <v>0</v>
      </c>
      <c r="AL29" s="11">
        <v>0</v>
      </c>
      <c r="AM29" s="11">
        <v>6</v>
      </c>
      <c r="AN29" s="76">
        <v>8</v>
      </c>
      <c r="AO29" s="51">
        <v>0</v>
      </c>
      <c r="AP29" s="11">
        <v>1</v>
      </c>
      <c r="AQ29" s="11">
        <v>0</v>
      </c>
      <c r="AR29" s="11">
        <v>0</v>
      </c>
      <c r="AS29" s="11">
        <v>0</v>
      </c>
      <c r="AT29" s="11">
        <v>0</v>
      </c>
      <c r="AU29" s="11">
        <v>0</v>
      </c>
      <c r="AW29" s="12">
        <f t="shared" si="18"/>
        <v>0</v>
      </c>
      <c r="AX29" s="12">
        <f t="shared" si="20"/>
        <v>0.8571428571428571</v>
      </c>
      <c r="AY29" s="12">
        <f t="shared" si="21"/>
        <v>1</v>
      </c>
      <c r="AZ29" s="12">
        <f t="shared" si="22"/>
        <v>0</v>
      </c>
      <c r="BA29" s="12">
        <f t="shared" si="23"/>
        <v>0</v>
      </c>
      <c r="BB29" s="12">
        <f t="shared" si="24"/>
        <v>1</v>
      </c>
      <c r="BC29" s="78">
        <f t="shared" si="25"/>
        <v>1</v>
      </c>
      <c r="BD29" s="77">
        <f t="shared" si="19"/>
        <v>0</v>
      </c>
      <c r="BE29" s="12">
        <f t="shared" si="26"/>
        <v>0.14285714285714285</v>
      </c>
      <c r="BF29" s="12">
        <f t="shared" si="27"/>
        <v>0</v>
      </c>
      <c r="BG29" s="12">
        <f t="shared" si="28"/>
        <v>0</v>
      </c>
      <c r="BH29" s="12">
        <f t="shared" si="29"/>
        <v>0</v>
      </c>
      <c r="BI29" s="12">
        <f t="shared" si="30"/>
        <v>0</v>
      </c>
      <c r="BJ29" s="12">
        <f t="shared" si="31"/>
        <v>0</v>
      </c>
    </row>
    <row r="30" spans="2:62" ht="16" customHeight="1" x14ac:dyDescent="0.2">
      <c r="B30" s="11">
        <v>27</v>
      </c>
      <c r="D30" s="11">
        <v>1</v>
      </c>
      <c r="E30" s="11">
        <v>1</v>
      </c>
      <c r="F30" s="11">
        <v>1</v>
      </c>
      <c r="G30" s="11">
        <v>1</v>
      </c>
      <c r="H30" s="11">
        <v>1</v>
      </c>
      <c r="I30" s="11">
        <v>1</v>
      </c>
      <c r="J30" s="76">
        <v>0</v>
      </c>
      <c r="K30" s="51">
        <v>0</v>
      </c>
      <c r="L30" s="11">
        <v>4</v>
      </c>
      <c r="M30" s="11">
        <v>0</v>
      </c>
      <c r="N30" s="11">
        <v>0</v>
      </c>
      <c r="O30" s="11">
        <v>1</v>
      </c>
      <c r="P30" s="11">
        <v>7</v>
      </c>
      <c r="Q30" s="11">
        <v>5</v>
      </c>
      <c r="S30" s="12">
        <f t="shared" si="4"/>
        <v>1</v>
      </c>
      <c r="T30" s="12">
        <f t="shared" si="5"/>
        <v>0.2</v>
      </c>
      <c r="U30" s="12">
        <f t="shared" si="6"/>
        <v>1</v>
      </c>
      <c r="V30" s="12">
        <f t="shared" si="7"/>
        <v>1</v>
      </c>
      <c r="W30" s="12">
        <f t="shared" si="8"/>
        <v>0.5</v>
      </c>
      <c r="X30" s="12">
        <f t="shared" si="9"/>
        <v>0.125</v>
      </c>
      <c r="Y30" s="78">
        <f t="shared" si="10"/>
        <v>0</v>
      </c>
      <c r="Z30" s="77">
        <f t="shared" si="32"/>
        <v>0</v>
      </c>
      <c r="AA30" s="12">
        <f t="shared" si="33"/>
        <v>0.8</v>
      </c>
      <c r="AB30" s="12">
        <f t="shared" si="34"/>
        <v>0</v>
      </c>
      <c r="AC30" s="12">
        <f t="shared" si="35"/>
        <v>0</v>
      </c>
      <c r="AD30" s="12">
        <f t="shared" si="36"/>
        <v>0.5</v>
      </c>
      <c r="AE30" s="12">
        <f t="shared" si="37"/>
        <v>0.875</v>
      </c>
      <c r="AF30" s="12">
        <f t="shared" si="38"/>
        <v>1</v>
      </c>
      <c r="AH30" s="11">
        <v>0</v>
      </c>
      <c r="AI30" s="11">
        <v>3</v>
      </c>
      <c r="AJ30" s="11">
        <v>1</v>
      </c>
      <c r="AK30" s="11">
        <v>0</v>
      </c>
      <c r="AL30" s="11">
        <v>0</v>
      </c>
      <c r="AM30" s="11">
        <v>1</v>
      </c>
      <c r="AN30" s="76">
        <v>1</v>
      </c>
      <c r="AO30" s="51">
        <v>0</v>
      </c>
      <c r="AP30" s="11">
        <v>4</v>
      </c>
      <c r="AQ30" s="11">
        <v>2</v>
      </c>
      <c r="AR30" s="11">
        <v>0</v>
      </c>
      <c r="AS30" s="11">
        <v>0</v>
      </c>
      <c r="AT30" s="11">
        <v>5</v>
      </c>
      <c r="AU30" s="11">
        <v>7</v>
      </c>
      <c r="AW30" s="12">
        <f t="shared" si="18"/>
        <v>0</v>
      </c>
      <c r="AX30" s="12">
        <f t="shared" si="20"/>
        <v>0.42857142857142855</v>
      </c>
      <c r="AY30" s="12">
        <f t="shared" si="21"/>
        <v>0.33333333333333331</v>
      </c>
      <c r="AZ30" s="12">
        <f t="shared" si="22"/>
        <v>0</v>
      </c>
      <c r="BA30" s="12">
        <f t="shared" si="23"/>
        <v>0</v>
      </c>
      <c r="BB30" s="12">
        <f t="shared" si="24"/>
        <v>0.16666666666666666</v>
      </c>
      <c r="BC30" s="78">
        <f t="shared" si="25"/>
        <v>0.125</v>
      </c>
      <c r="BD30" s="77">
        <f t="shared" si="19"/>
        <v>0</v>
      </c>
      <c r="BE30" s="12">
        <f t="shared" si="26"/>
        <v>0.5714285714285714</v>
      </c>
      <c r="BF30" s="12">
        <f t="shared" si="27"/>
        <v>0.66666666666666663</v>
      </c>
      <c r="BG30" s="12">
        <f t="shared" si="28"/>
        <v>0</v>
      </c>
      <c r="BH30" s="12">
        <f t="shared" si="29"/>
        <v>0</v>
      </c>
      <c r="BI30" s="12">
        <f t="shared" si="30"/>
        <v>0.83333333333333337</v>
      </c>
      <c r="BJ30" s="12">
        <f t="shared" si="31"/>
        <v>0.875</v>
      </c>
    </row>
    <row r="31" spans="2:62" ht="16" customHeight="1" x14ac:dyDescent="0.2">
      <c r="B31" s="11">
        <v>28</v>
      </c>
      <c r="D31" s="11">
        <v>0</v>
      </c>
      <c r="E31" s="11">
        <v>0</v>
      </c>
      <c r="F31" s="11">
        <v>0</v>
      </c>
      <c r="G31" s="11">
        <v>0</v>
      </c>
      <c r="H31" s="11">
        <v>0</v>
      </c>
      <c r="I31" s="11">
        <v>0</v>
      </c>
      <c r="J31" s="76">
        <v>0</v>
      </c>
      <c r="K31" s="51">
        <v>1</v>
      </c>
      <c r="L31" s="11">
        <v>5</v>
      </c>
      <c r="M31" s="11">
        <v>1</v>
      </c>
      <c r="N31" s="11">
        <v>1</v>
      </c>
      <c r="O31" s="11">
        <v>2</v>
      </c>
      <c r="P31" s="11">
        <v>8</v>
      </c>
      <c r="Q31" s="11">
        <v>5</v>
      </c>
      <c r="S31" s="12">
        <f t="shared" si="4"/>
        <v>0</v>
      </c>
      <c r="T31" s="12">
        <f t="shared" si="5"/>
        <v>0</v>
      </c>
      <c r="U31" s="12">
        <f t="shared" si="6"/>
        <v>0</v>
      </c>
      <c r="V31" s="12">
        <f t="shared" si="7"/>
        <v>0</v>
      </c>
      <c r="W31" s="12">
        <f t="shared" si="8"/>
        <v>0</v>
      </c>
      <c r="X31" s="12">
        <f t="shared" si="9"/>
        <v>0</v>
      </c>
      <c r="Y31" s="78">
        <f t="shared" si="10"/>
        <v>0</v>
      </c>
      <c r="Z31" s="77">
        <f t="shared" si="32"/>
        <v>1</v>
      </c>
      <c r="AA31" s="12">
        <f t="shared" si="33"/>
        <v>1</v>
      </c>
      <c r="AB31" s="12">
        <f t="shared" si="34"/>
        <v>1</v>
      </c>
      <c r="AC31" s="12">
        <f t="shared" si="35"/>
        <v>1</v>
      </c>
      <c r="AD31" s="12">
        <f t="shared" si="36"/>
        <v>1</v>
      </c>
      <c r="AE31" s="12">
        <f t="shared" si="37"/>
        <v>1</v>
      </c>
      <c r="AF31" s="12">
        <f t="shared" si="38"/>
        <v>1</v>
      </c>
      <c r="AH31" s="11">
        <v>0</v>
      </c>
      <c r="AI31" s="11">
        <v>0</v>
      </c>
      <c r="AJ31" s="11">
        <v>0</v>
      </c>
      <c r="AK31" s="11">
        <v>0</v>
      </c>
      <c r="AL31" s="11">
        <v>0</v>
      </c>
      <c r="AM31" s="11">
        <v>0</v>
      </c>
      <c r="AN31" s="76">
        <v>0</v>
      </c>
      <c r="AO31" s="51">
        <v>0</v>
      </c>
      <c r="AP31" s="11">
        <v>7</v>
      </c>
      <c r="AQ31" s="11">
        <v>3</v>
      </c>
      <c r="AR31" s="11">
        <v>0</v>
      </c>
      <c r="AS31" s="11">
        <v>0</v>
      </c>
      <c r="AT31" s="11">
        <v>6</v>
      </c>
      <c r="AU31" s="11">
        <v>8</v>
      </c>
      <c r="AW31" s="12">
        <f t="shared" si="18"/>
        <v>0</v>
      </c>
      <c r="AX31" s="12">
        <f t="shared" si="20"/>
        <v>0</v>
      </c>
      <c r="AY31" s="12">
        <f t="shared" si="21"/>
        <v>0</v>
      </c>
      <c r="AZ31" s="12">
        <f t="shared" si="22"/>
        <v>0</v>
      </c>
      <c r="BA31" s="12">
        <f t="shared" si="23"/>
        <v>0</v>
      </c>
      <c r="BB31" s="12">
        <f t="shared" si="24"/>
        <v>0</v>
      </c>
      <c r="BC31" s="78">
        <f t="shared" si="25"/>
        <v>0</v>
      </c>
      <c r="BD31" s="77">
        <f t="shared" si="19"/>
        <v>0</v>
      </c>
      <c r="BE31" s="12">
        <f t="shared" si="26"/>
        <v>1</v>
      </c>
      <c r="BF31" s="12">
        <f t="shared" si="27"/>
        <v>1</v>
      </c>
      <c r="BG31" s="12">
        <f t="shared" si="28"/>
        <v>0</v>
      </c>
      <c r="BH31" s="12">
        <f t="shared" si="29"/>
        <v>0</v>
      </c>
      <c r="BI31" s="12">
        <f t="shared" si="30"/>
        <v>1</v>
      </c>
      <c r="BJ31" s="12">
        <f t="shared" si="31"/>
        <v>1</v>
      </c>
    </row>
    <row r="32" spans="2:62" ht="16" customHeight="1" x14ac:dyDescent="0.2">
      <c r="B32" s="11">
        <v>29</v>
      </c>
      <c r="D32" s="11">
        <v>1</v>
      </c>
      <c r="E32" s="11">
        <v>5</v>
      </c>
      <c r="F32" s="11">
        <v>1</v>
      </c>
      <c r="G32" s="11">
        <v>1</v>
      </c>
      <c r="H32" s="11">
        <v>2</v>
      </c>
      <c r="I32" s="11">
        <v>7</v>
      </c>
      <c r="J32" s="76">
        <v>5</v>
      </c>
      <c r="K32" s="51">
        <v>0</v>
      </c>
      <c r="L32" s="11">
        <v>0</v>
      </c>
      <c r="M32" s="11">
        <v>0</v>
      </c>
      <c r="N32" s="11">
        <v>0</v>
      </c>
      <c r="O32" s="11">
        <v>0</v>
      </c>
      <c r="P32" s="11">
        <v>1</v>
      </c>
      <c r="Q32" s="11">
        <v>0</v>
      </c>
      <c r="S32" s="12">
        <f t="shared" si="4"/>
        <v>1</v>
      </c>
      <c r="T32" s="12">
        <f t="shared" si="5"/>
        <v>1</v>
      </c>
      <c r="U32" s="12">
        <f t="shared" si="6"/>
        <v>1</v>
      </c>
      <c r="V32" s="12">
        <f t="shared" si="7"/>
        <v>1</v>
      </c>
      <c r="W32" s="12">
        <f t="shared" si="8"/>
        <v>1</v>
      </c>
      <c r="X32" s="12">
        <f t="shared" si="9"/>
        <v>0.875</v>
      </c>
      <c r="Y32" s="78">
        <f t="shared" si="10"/>
        <v>1</v>
      </c>
      <c r="Z32" s="77">
        <f t="shared" si="32"/>
        <v>0</v>
      </c>
      <c r="AA32" s="12">
        <f t="shared" si="33"/>
        <v>0</v>
      </c>
      <c r="AB32" s="12">
        <f t="shared" si="34"/>
        <v>0</v>
      </c>
      <c r="AC32" s="12">
        <f t="shared" si="35"/>
        <v>0</v>
      </c>
      <c r="AD32" s="12">
        <f t="shared" si="36"/>
        <v>0</v>
      </c>
      <c r="AE32" s="12">
        <f t="shared" si="37"/>
        <v>0.125</v>
      </c>
      <c r="AF32" s="12">
        <f t="shared" si="38"/>
        <v>0</v>
      </c>
      <c r="AH32" s="11">
        <v>0</v>
      </c>
      <c r="AI32" s="11">
        <v>7</v>
      </c>
      <c r="AJ32" s="11">
        <v>3</v>
      </c>
      <c r="AK32" s="11">
        <v>0</v>
      </c>
      <c r="AL32" s="11">
        <v>0</v>
      </c>
      <c r="AM32" s="11">
        <v>6</v>
      </c>
      <c r="AN32" s="76">
        <v>8</v>
      </c>
      <c r="AO32" s="51">
        <v>0</v>
      </c>
      <c r="AP32" s="11">
        <v>0</v>
      </c>
      <c r="AQ32" s="11">
        <v>0</v>
      </c>
      <c r="AR32" s="11">
        <v>0</v>
      </c>
      <c r="AS32" s="11">
        <v>0</v>
      </c>
      <c r="AT32" s="11">
        <v>0</v>
      </c>
      <c r="AU32" s="11">
        <v>0</v>
      </c>
      <c r="AW32" s="12">
        <f t="shared" si="18"/>
        <v>0</v>
      </c>
      <c r="AX32" s="12">
        <f t="shared" si="20"/>
        <v>1</v>
      </c>
      <c r="AY32" s="12">
        <f t="shared" si="21"/>
        <v>1</v>
      </c>
      <c r="AZ32" s="12">
        <f t="shared" si="22"/>
        <v>0</v>
      </c>
      <c r="BA32" s="12">
        <f t="shared" si="23"/>
        <v>0</v>
      </c>
      <c r="BB32" s="12">
        <f t="shared" si="24"/>
        <v>1</v>
      </c>
      <c r="BC32" s="78">
        <f t="shared" si="25"/>
        <v>1</v>
      </c>
      <c r="BD32" s="77">
        <f t="shared" si="19"/>
        <v>0</v>
      </c>
      <c r="BE32" s="12">
        <f t="shared" si="26"/>
        <v>0</v>
      </c>
      <c r="BF32" s="12">
        <f t="shared" si="27"/>
        <v>0</v>
      </c>
      <c r="BG32" s="12">
        <f t="shared" si="28"/>
        <v>0</v>
      </c>
      <c r="BH32" s="12">
        <f t="shared" si="29"/>
        <v>0</v>
      </c>
      <c r="BI32" s="12">
        <f t="shared" si="30"/>
        <v>0</v>
      </c>
      <c r="BJ32" s="12">
        <f t="shared" si="31"/>
        <v>0</v>
      </c>
    </row>
    <row r="33" spans="2:62" ht="16" customHeight="1" x14ac:dyDescent="0.2">
      <c r="B33" s="11">
        <v>30</v>
      </c>
      <c r="D33" s="11">
        <v>0</v>
      </c>
      <c r="E33" s="11">
        <v>2</v>
      </c>
      <c r="F33" s="11">
        <v>0</v>
      </c>
      <c r="G33" s="11">
        <v>1</v>
      </c>
      <c r="H33" s="11">
        <v>1</v>
      </c>
      <c r="I33" s="11">
        <v>5</v>
      </c>
      <c r="J33" s="76">
        <v>4</v>
      </c>
      <c r="K33" s="51">
        <v>1</v>
      </c>
      <c r="L33" s="11">
        <v>3</v>
      </c>
      <c r="M33" s="11">
        <v>1</v>
      </c>
      <c r="N33" s="11">
        <v>0</v>
      </c>
      <c r="O33" s="11">
        <v>1</v>
      </c>
      <c r="P33" s="11">
        <v>3</v>
      </c>
      <c r="Q33" s="11">
        <v>1</v>
      </c>
      <c r="S33" s="12">
        <f t="shared" si="4"/>
        <v>0</v>
      </c>
      <c r="T33" s="12">
        <f t="shared" si="5"/>
        <v>0.4</v>
      </c>
      <c r="U33" s="12">
        <f t="shared" si="6"/>
        <v>0</v>
      </c>
      <c r="V33" s="12">
        <f t="shared" si="7"/>
        <v>1</v>
      </c>
      <c r="W33" s="12">
        <f t="shared" si="8"/>
        <v>0.5</v>
      </c>
      <c r="X33" s="12">
        <f t="shared" si="9"/>
        <v>0.625</v>
      </c>
      <c r="Y33" s="78">
        <f t="shared" si="10"/>
        <v>0.8</v>
      </c>
      <c r="Z33" s="77">
        <f t="shared" si="32"/>
        <v>1</v>
      </c>
      <c r="AA33" s="12">
        <f t="shared" si="33"/>
        <v>0.6</v>
      </c>
      <c r="AB33" s="12">
        <f t="shared" si="34"/>
        <v>1</v>
      </c>
      <c r="AC33" s="12">
        <f t="shared" si="35"/>
        <v>0</v>
      </c>
      <c r="AD33" s="12">
        <f t="shared" si="36"/>
        <v>0.5</v>
      </c>
      <c r="AE33" s="12">
        <f t="shared" si="37"/>
        <v>0.375</v>
      </c>
      <c r="AF33" s="12">
        <f t="shared" si="38"/>
        <v>0.2</v>
      </c>
      <c r="AH33" s="11">
        <v>0</v>
      </c>
      <c r="AI33" s="11">
        <v>3</v>
      </c>
      <c r="AJ33" s="11">
        <v>2</v>
      </c>
      <c r="AK33" s="11">
        <v>0</v>
      </c>
      <c r="AL33" s="11">
        <v>0</v>
      </c>
      <c r="AM33" s="11">
        <v>3</v>
      </c>
      <c r="AN33" s="76">
        <v>4</v>
      </c>
      <c r="AO33" s="51">
        <v>0</v>
      </c>
      <c r="AP33" s="11">
        <v>4</v>
      </c>
      <c r="AQ33" s="11">
        <v>1</v>
      </c>
      <c r="AR33" s="11">
        <v>0</v>
      </c>
      <c r="AS33" s="11">
        <v>0</v>
      </c>
      <c r="AT33" s="11">
        <v>3</v>
      </c>
      <c r="AU33" s="11">
        <v>4</v>
      </c>
      <c r="AW33" s="12">
        <f t="shared" si="18"/>
        <v>0</v>
      </c>
      <c r="AX33" s="12">
        <f t="shared" si="20"/>
        <v>0.42857142857142855</v>
      </c>
      <c r="AY33" s="12">
        <f t="shared" si="21"/>
        <v>0.66666666666666663</v>
      </c>
      <c r="AZ33" s="12">
        <f t="shared" si="22"/>
        <v>0</v>
      </c>
      <c r="BA33" s="12">
        <f t="shared" si="23"/>
        <v>0</v>
      </c>
      <c r="BB33" s="12">
        <f t="shared" si="24"/>
        <v>0.5</v>
      </c>
      <c r="BC33" s="78">
        <f t="shared" si="25"/>
        <v>0.5</v>
      </c>
      <c r="BD33" s="77">
        <f t="shared" si="19"/>
        <v>0</v>
      </c>
      <c r="BE33" s="12">
        <f t="shared" si="26"/>
        <v>0.5714285714285714</v>
      </c>
      <c r="BF33" s="12">
        <f t="shared" si="27"/>
        <v>0.33333333333333331</v>
      </c>
      <c r="BG33" s="12">
        <f t="shared" si="28"/>
        <v>0</v>
      </c>
      <c r="BH33" s="12">
        <f t="shared" si="29"/>
        <v>0</v>
      </c>
      <c r="BI33" s="12">
        <f t="shared" si="30"/>
        <v>0.5</v>
      </c>
      <c r="BJ33" s="12">
        <f t="shared" si="31"/>
        <v>0.5</v>
      </c>
    </row>
    <row r="34" spans="2:62" ht="16" customHeight="1" x14ac:dyDescent="0.2">
      <c r="B34" s="11">
        <v>31</v>
      </c>
      <c r="D34" s="11">
        <v>1</v>
      </c>
      <c r="E34" s="11">
        <v>5</v>
      </c>
      <c r="F34" s="11">
        <v>1</v>
      </c>
      <c r="G34" s="11">
        <v>1</v>
      </c>
      <c r="H34" s="11">
        <v>2</v>
      </c>
      <c r="I34" s="11">
        <v>8</v>
      </c>
      <c r="J34" s="76">
        <v>5</v>
      </c>
      <c r="K34" s="51">
        <v>0</v>
      </c>
      <c r="L34" s="11">
        <v>0</v>
      </c>
      <c r="M34" s="11">
        <v>0</v>
      </c>
      <c r="N34" s="11">
        <v>0</v>
      </c>
      <c r="O34" s="11">
        <v>0</v>
      </c>
      <c r="P34" s="11">
        <v>0</v>
      </c>
      <c r="Q34" s="11">
        <v>0</v>
      </c>
      <c r="S34" s="12">
        <f t="shared" si="4"/>
        <v>1</v>
      </c>
      <c r="T34" s="12">
        <f t="shared" si="5"/>
        <v>1</v>
      </c>
      <c r="U34" s="12">
        <f t="shared" si="6"/>
        <v>1</v>
      </c>
      <c r="V34" s="12">
        <f t="shared" si="7"/>
        <v>1</v>
      </c>
      <c r="W34" s="12">
        <f t="shared" si="8"/>
        <v>1</v>
      </c>
      <c r="X34" s="12">
        <f t="shared" si="9"/>
        <v>1</v>
      </c>
      <c r="Y34" s="78">
        <f t="shared" si="10"/>
        <v>1</v>
      </c>
      <c r="Z34" s="77">
        <f t="shared" si="32"/>
        <v>0</v>
      </c>
      <c r="AA34" s="12">
        <f t="shared" si="33"/>
        <v>0</v>
      </c>
      <c r="AB34" s="12">
        <f t="shared" si="34"/>
        <v>0</v>
      </c>
      <c r="AC34" s="12">
        <f t="shared" si="35"/>
        <v>0</v>
      </c>
      <c r="AD34" s="12">
        <f t="shared" si="36"/>
        <v>0</v>
      </c>
      <c r="AE34" s="12">
        <f t="shared" si="37"/>
        <v>0</v>
      </c>
      <c r="AF34" s="12">
        <f t="shared" si="38"/>
        <v>0</v>
      </c>
      <c r="AH34" s="11">
        <v>0</v>
      </c>
      <c r="AI34" s="11">
        <v>7</v>
      </c>
      <c r="AJ34" s="11">
        <v>3</v>
      </c>
      <c r="AK34" s="11">
        <v>0</v>
      </c>
      <c r="AL34" s="11">
        <v>0</v>
      </c>
      <c r="AM34" s="11">
        <v>6</v>
      </c>
      <c r="AN34" s="76">
        <v>8</v>
      </c>
      <c r="AO34" s="51">
        <v>0</v>
      </c>
      <c r="AP34" s="11">
        <v>0</v>
      </c>
      <c r="AQ34" s="11">
        <v>0</v>
      </c>
      <c r="AR34" s="11">
        <v>0</v>
      </c>
      <c r="AS34" s="11">
        <v>0</v>
      </c>
      <c r="AT34" s="11">
        <v>0</v>
      </c>
      <c r="AU34" s="11">
        <v>0</v>
      </c>
      <c r="AW34" s="12">
        <f t="shared" si="18"/>
        <v>0</v>
      </c>
      <c r="AX34" s="12">
        <f t="shared" si="20"/>
        <v>1</v>
      </c>
      <c r="AY34" s="12">
        <f t="shared" si="21"/>
        <v>1</v>
      </c>
      <c r="AZ34" s="12">
        <f t="shared" si="22"/>
        <v>0</v>
      </c>
      <c r="BA34" s="12">
        <f t="shared" si="23"/>
        <v>0</v>
      </c>
      <c r="BB34" s="12">
        <f t="shared" si="24"/>
        <v>1</v>
      </c>
      <c r="BC34" s="78">
        <f t="shared" si="25"/>
        <v>1</v>
      </c>
      <c r="BD34" s="77">
        <f t="shared" si="19"/>
        <v>0</v>
      </c>
      <c r="BE34" s="12">
        <f t="shared" si="26"/>
        <v>0</v>
      </c>
      <c r="BF34" s="12">
        <f t="shared" si="27"/>
        <v>0</v>
      </c>
      <c r="BG34" s="12">
        <f t="shared" si="28"/>
        <v>0</v>
      </c>
      <c r="BH34" s="12">
        <f t="shared" si="29"/>
        <v>0</v>
      </c>
      <c r="BI34" s="12">
        <f t="shared" si="30"/>
        <v>0</v>
      </c>
      <c r="BJ34" s="12">
        <f t="shared" si="31"/>
        <v>0</v>
      </c>
    </row>
    <row r="35" spans="2:62" ht="16" customHeight="1" x14ac:dyDescent="0.2">
      <c r="B35" s="11">
        <v>32</v>
      </c>
      <c r="D35" s="11">
        <v>1</v>
      </c>
      <c r="E35" s="11">
        <v>5</v>
      </c>
      <c r="F35" s="11">
        <v>1</v>
      </c>
      <c r="G35" s="11">
        <v>1</v>
      </c>
      <c r="H35" s="11">
        <v>2</v>
      </c>
      <c r="I35" s="11">
        <v>5</v>
      </c>
      <c r="J35" s="76">
        <v>5</v>
      </c>
      <c r="K35" s="51">
        <v>0</v>
      </c>
      <c r="L35" s="11">
        <v>0</v>
      </c>
      <c r="M35" s="11">
        <v>0</v>
      </c>
      <c r="N35" s="11">
        <v>0</v>
      </c>
      <c r="O35" s="11">
        <v>0</v>
      </c>
      <c r="P35" s="11">
        <v>3</v>
      </c>
      <c r="Q35" s="11">
        <v>0</v>
      </c>
      <c r="S35" s="12">
        <f t="shared" si="4"/>
        <v>1</v>
      </c>
      <c r="T35" s="12">
        <f t="shared" si="5"/>
        <v>1</v>
      </c>
      <c r="U35" s="12">
        <f t="shared" si="6"/>
        <v>1</v>
      </c>
      <c r="V35" s="12">
        <f t="shared" si="7"/>
        <v>1</v>
      </c>
      <c r="W35" s="12">
        <f t="shared" si="8"/>
        <v>1</v>
      </c>
      <c r="X35" s="12">
        <f t="shared" si="9"/>
        <v>0.625</v>
      </c>
      <c r="Y35" s="78">
        <f t="shared" si="10"/>
        <v>1</v>
      </c>
      <c r="Z35" s="77">
        <f t="shared" si="32"/>
        <v>0</v>
      </c>
      <c r="AA35" s="12">
        <f t="shared" si="33"/>
        <v>0</v>
      </c>
      <c r="AB35" s="12">
        <f t="shared" si="34"/>
        <v>0</v>
      </c>
      <c r="AC35" s="12">
        <f t="shared" si="35"/>
        <v>0</v>
      </c>
      <c r="AD35" s="12">
        <f t="shared" si="36"/>
        <v>0</v>
      </c>
      <c r="AE35" s="12">
        <f t="shared" si="37"/>
        <v>0.375</v>
      </c>
      <c r="AF35" s="12">
        <f t="shared" si="38"/>
        <v>0</v>
      </c>
      <c r="AH35" s="11">
        <v>0</v>
      </c>
      <c r="AI35" s="11">
        <v>6</v>
      </c>
      <c r="AJ35" s="11">
        <v>3</v>
      </c>
      <c r="AK35" s="11">
        <v>0</v>
      </c>
      <c r="AL35" s="11">
        <v>0</v>
      </c>
      <c r="AM35" s="11">
        <v>6</v>
      </c>
      <c r="AN35" s="76">
        <v>8</v>
      </c>
      <c r="AO35" s="51">
        <v>0</v>
      </c>
      <c r="AP35" s="11">
        <v>1</v>
      </c>
      <c r="AQ35" s="11">
        <v>0</v>
      </c>
      <c r="AR35" s="11">
        <v>0</v>
      </c>
      <c r="AS35" s="11">
        <v>0</v>
      </c>
      <c r="AT35" s="11">
        <v>0</v>
      </c>
      <c r="AU35" s="11">
        <v>0</v>
      </c>
      <c r="AW35" s="12">
        <f t="shared" si="18"/>
        <v>0</v>
      </c>
      <c r="AX35" s="12">
        <f t="shared" si="20"/>
        <v>0.8571428571428571</v>
      </c>
      <c r="AY35" s="12">
        <f t="shared" si="21"/>
        <v>1</v>
      </c>
      <c r="AZ35" s="12">
        <f t="shared" si="22"/>
        <v>0</v>
      </c>
      <c r="BA35" s="12">
        <f t="shared" si="23"/>
        <v>0</v>
      </c>
      <c r="BB35" s="12">
        <f t="shared" si="24"/>
        <v>1</v>
      </c>
      <c r="BC35" s="78">
        <f t="shared" si="25"/>
        <v>1</v>
      </c>
      <c r="BD35" s="77">
        <f t="shared" si="19"/>
        <v>0</v>
      </c>
      <c r="BE35" s="12">
        <f t="shared" si="26"/>
        <v>0.14285714285714285</v>
      </c>
      <c r="BF35" s="12">
        <f t="shared" si="27"/>
        <v>0</v>
      </c>
      <c r="BG35" s="12">
        <f t="shared" si="28"/>
        <v>0</v>
      </c>
      <c r="BH35" s="12">
        <f t="shared" si="29"/>
        <v>0</v>
      </c>
      <c r="BI35" s="12">
        <f t="shared" si="30"/>
        <v>0</v>
      </c>
      <c r="BJ35" s="12">
        <f t="shared" si="31"/>
        <v>0</v>
      </c>
    </row>
    <row r="36" spans="2:62" ht="16" customHeight="1" x14ac:dyDescent="0.2">
      <c r="B36" s="11">
        <v>33</v>
      </c>
      <c r="D36" s="11">
        <v>1</v>
      </c>
      <c r="E36" s="11">
        <v>5</v>
      </c>
      <c r="F36" s="11">
        <v>1</v>
      </c>
      <c r="G36" s="11">
        <v>1</v>
      </c>
      <c r="H36" s="11">
        <v>1</v>
      </c>
      <c r="I36" s="11">
        <v>6</v>
      </c>
      <c r="J36" s="76">
        <v>5</v>
      </c>
      <c r="K36" s="51">
        <v>0</v>
      </c>
      <c r="L36" s="11">
        <v>0</v>
      </c>
      <c r="M36" s="11">
        <v>0</v>
      </c>
      <c r="N36" s="11">
        <v>0</v>
      </c>
      <c r="O36" s="11">
        <v>1</v>
      </c>
      <c r="P36" s="11">
        <v>2</v>
      </c>
      <c r="Q36" s="11">
        <v>0</v>
      </c>
      <c r="S36" s="12">
        <f t="shared" si="4"/>
        <v>1</v>
      </c>
      <c r="T36" s="12">
        <f t="shared" si="5"/>
        <v>1</v>
      </c>
      <c r="U36" s="12">
        <f t="shared" si="6"/>
        <v>1</v>
      </c>
      <c r="V36" s="12">
        <f t="shared" si="7"/>
        <v>1</v>
      </c>
      <c r="W36" s="12">
        <f t="shared" si="8"/>
        <v>0.5</v>
      </c>
      <c r="X36" s="12">
        <f t="shared" si="9"/>
        <v>0.75</v>
      </c>
      <c r="Y36" s="78">
        <f t="shared" si="10"/>
        <v>1</v>
      </c>
      <c r="Z36" s="77">
        <f t="shared" si="32"/>
        <v>0</v>
      </c>
      <c r="AA36" s="12">
        <f t="shared" si="33"/>
        <v>0</v>
      </c>
      <c r="AB36" s="12">
        <f t="shared" si="34"/>
        <v>0</v>
      </c>
      <c r="AC36" s="12">
        <f t="shared" si="35"/>
        <v>0</v>
      </c>
      <c r="AD36" s="12">
        <f t="shared" si="36"/>
        <v>0.5</v>
      </c>
      <c r="AE36" s="12">
        <f t="shared" si="37"/>
        <v>0.25</v>
      </c>
      <c r="AF36" s="12">
        <f t="shared" si="38"/>
        <v>0</v>
      </c>
      <c r="AH36" s="11">
        <v>0</v>
      </c>
      <c r="AI36" s="11">
        <v>7</v>
      </c>
      <c r="AJ36" s="11">
        <v>3</v>
      </c>
      <c r="AK36" s="11">
        <v>0</v>
      </c>
      <c r="AL36" s="11">
        <v>0</v>
      </c>
      <c r="AM36" s="11">
        <v>6</v>
      </c>
      <c r="AN36" s="76">
        <v>7</v>
      </c>
      <c r="AO36" s="51">
        <v>0</v>
      </c>
      <c r="AP36" s="11">
        <v>0</v>
      </c>
      <c r="AQ36" s="11">
        <v>0</v>
      </c>
      <c r="AR36" s="11">
        <v>0</v>
      </c>
      <c r="AS36" s="11">
        <v>0</v>
      </c>
      <c r="AT36" s="11">
        <v>0</v>
      </c>
      <c r="AU36" s="11">
        <v>1</v>
      </c>
      <c r="AW36" s="12">
        <f t="shared" si="18"/>
        <v>0</v>
      </c>
      <c r="AX36" s="12">
        <f t="shared" si="20"/>
        <v>1</v>
      </c>
      <c r="AY36" s="12">
        <f t="shared" si="21"/>
        <v>1</v>
      </c>
      <c r="AZ36" s="12">
        <f t="shared" si="22"/>
        <v>0</v>
      </c>
      <c r="BA36" s="12">
        <f t="shared" si="23"/>
        <v>0</v>
      </c>
      <c r="BB36" s="12">
        <f t="shared" si="24"/>
        <v>1</v>
      </c>
      <c r="BC36" s="78">
        <f t="shared" si="25"/>
        <v>0.875</v>
      </c>
      <c r="BD36" s="77">
        <f t="shared" si="19"/>
        <v>0</v>
      </c>
      <c r="BE36" s="12">
        <f t="shared" si="26"/>
        <v>0</v>
      </c>
      <c r="BF36" s="12">
        <f t="shared" si="27"/>
        <v>0</v>
      </c>
      <c r="BG36" s="12">
        <f t="shared" si="28"/>
        <v>0</v>
      </c>
      <c r="BH36" s="12">
        <f t="shared" si="29"/>
        <v>0</v>
      </c>
      <c r="BI36" s="12">
        <f t="shared" si="30"/>
        <v>0</v>
      </c>
      <c r="BJ36" s="12">
        <f t="shared" si="31"/>
        <v>0.125</v>
      </c>
    </row>
    <row r="37" spans="2:62" ht="16" customHeight="1" x14ac:dyDescent="0.2">
      <c r="B37" s="11">
        <v>34</v>
      </c>
      <c r="D37" s="11">
        <v>1</v>
      </c>
      <c r="E37" s="11">
        <v>5</v>
      </c>
      <c r="F37" s="11">
        <v>0</v>
      </c>
      <c r="G37" s="11">
        <v>1</v>
      </c>
      <c r="H37" s="11">
        <v>2</v>
      </c>
      <c r="I37" s="11">
        <v>6</v>
      </c>
      <c r="J37" s="76">
        <v>5</v>
      </c>
      <c r="K37" s="51">
        <v>0</v>
      </c>
      <c r="L37" s="11">
        <v>0</v>
      </c>
      <c r="M37" s="11">
        <v>1</v>
      </c>
      <c r="N37" s="11">
        <v>0</v>
      </c>
      <c r="O37" s="11">
        <v>0</v>
      </c>
      <c r="P37" s="11">
        <v>2</v>
      </c>
      <c r="Q37" s="11">
        <v>0</v>
      </c>
      <c r="S37" s="12">
        <f t="shared" si="4"/>
        <v>1</v>
      </c>
      <c r="T37" s="12">
        <f t="shared" si="5"/>
        <v>1</v>
      </c>
      <c r="U37" s="12">
        <f t="shared" si="6"/>
        <v>0</v>
      </c>
      <c r="V37" s="12">
        <f t="shared" si="7"/>
        <v>1</v>
      </c>
      <c r="W37" s="12">
        <f t="shared" si="8"/>
        <v>1</v>
      </c>
      <c r="X37" s="12">
        <f t="shared" si="9"/>
        <v>0.75</v>
      </c>
      <c r="Y37" s="78">
        <f t="shared" si="10"/>
        <v>1</v>
      </c>
      <c r="Z37" s="77">
        <f t="shared" si="32"/>
        <v>0</v>
      </c>
      <c r="AA37" s="12">
        <f t="shared" si="33"/>
        <v>0</v>
      </c>
      <c r="AB37" s="12">
        <f t="shared" si="34"/>
        <v>1</v>
      </c>
      <c r="AC37" s="12">
        <f t="shared" si="35"/>
        <v>0</v>
      </c>
      <c r="AD37" s="12">
        <f t="shared" si="36"/>
        <v>0</v>
      </c>
      <c r="AE37" s="12">
        <f t="shared" si="37"/>
        <v>0.25</v>
      </c>
      <c r="AF37" s="12">
        <f t="shared" si="38"/>
        <v>0</v>
      </c>
      <c r="AH37" s="11">
        <v>0</v>
      </c>
      <c r="AI37" s="11">
        <v>7</v>
      </c>
      <c r="AJ37" s="11">
        <v>2</v>
      </c>
      <c r="AK37" s="11">
        <v>0</v>
      </c>
      <c r="AL37" s="11">
        <v>0</v>
      </c>
      <c r="AM37" s="11">
        <v>5</v>
      </c>
      <c r="AN37" s="76">
        <v>4</v>
      </c>
      <c r="AO37" s="51">
        <v>0</v>
      </c>
      <c r="AP37" s="11">
        <v>0</v>
      </c>
      <c r="AQ37" s="11">
        <v>1</v>
      </c>
      <c r="AR37" s="11">
        <v>0</v>
      </c>
      <c r="AS37" s="11">
        <v>0</v>
      </c>
      <c r="AT37" s="11">
        <v>1</v>
      </c>
      <c r="AU37" s="11">
        <v>4</v>
      </c>
      <c r="AW37" s="12">
        <f t="shared" si="18"/>
        <v>0</v>
      </c>
      <c r="AX37" s="12">
        <f t="shared" si="20"/>
        <v>1</v>
      </c>
      <c r="AY37" s="12">
        <f t="shared" si="21"/>
        <v>0.66666666666666663</v>
      </c>
      <c r="AZ37" s="12">
        <f t="shared" si="22"/>
        <v>0</v>
      </c>
      <c r="BA37" s="12">
        <f t="shared" si="23"/>
        <v>0</v>
      </c>
      <c r="BB37" s="12">
        <f t="shared" si="24"/>
        <v>0.83333333333333337</v>
      </c>
      <c r="BC37" s="78">
        <f t="shared" si="25"/>
        <v>0.5</v>
      </c>
      <c r="BD37" s="77">
        <f t="shared" si="19"/>
        <v>0</v>
      </c>
      <c r="BE37" s="12">
        <f t="shared" si="26"/>
        <v>0</v>
      </c>
      <c r="BF37" s="12">
        <f t="shared" si="27"/>
        <v>0.33333333333333331</v>
      </c>
      <c r="BG37" s="12">
        <f t="shared" si="28"/>
        <v>0</v>
      </c>
      <c r="BH37" s="12">
        <f t="shared" si="29"/>
        <v>0</v>
      </c>
      <c r="BI37" s="12">
        <f t="shared" si="30"/>
        <v>0.16666666666666666</v>
      </c>
      <c r="BJ37" s="12">
        <f t="shared" si="31"/>
        <v>0.5</v>
      </c>
    </row>
    <row r="38" spans="2:62" ht="16" customHeight="1" x14ac:dyDescent="0.2">
      <c r="B38" s="11">
        <v>35</v>
      </c>
      <c r="D38" s="11">
        <v>1</v>
      </c>
      <c r="E38" s="11">
        <v>5</v>
      </c>
      <c r="F38" s="11">
        <v>1</v>
      </c>
      <c r="G38" s="11">
        <v>1</v>
      </c>
      <c r="H38" s="11">
        <v>2</v>
      </c>
      <c r="I38" s="11">
        <v>8</v>
      </c>
      <c r="J38" s="76">
        <v>5</v>
      </c>
      <c r="K38" s="51">
        <v>0</v>
      </c>
      <c r="L38" s="11">
        <v>0</v>
      </c>
      <c r="M38" s="11">
        <v>0</v>
      </c>
      <c r="N38" s="11">
        <v>0</v>
      </c>
      <c r="O38" s="11">
        <v>0</v>
      </c>
      <c r="P38" s="11">
        <v>0</v>
      </c>
      <c r="Q38" s="11">
        <v>0</v>
      </c>
      <c r="S38" s="12">
        <f t="shared" si="4"/>
        <v>1</v>
      </c>
      <c r="T38" s="12">
        <f t="shared" si="5"/>
        <v>1</v>
      </c>
      <c r="U38" s="12">
        <f t="shared" si="6"/>
        <v>1</v>
      </c>
      <c r="V38" s="12">
        <f t="shared" si="7"/>
        <v>1</v>
      </c>
      <c r="W38" s="12">
        <f t="shared" si="8"/>
        <v>1</v>
      </c>
      <c r="X38" s="12">
        <f t="shared" si="9"/>
        <v>1</v>
      </c>
      <c r="Y38" s="78">
        <f t="shared" si="10"/>
        <v>1</v>
      </c>
      <c r="Z38" s="77">
        <f t="shared" si="32"/>
        <v>0</v>
      </c>
      <c r="AA38" s="12">
        <f t="shared" si="33"/>
        <v>0</v>
      </c>
      <c r="AB38" s="12">
        <f t="shared" si="34"/>
        <v>0</v>
      </c>
      <c r="AC38" s="12">
        <f t="shared" si="35"/>
        <v>0</v>
      </c>
      <c r="AD38" s="12">
        <f t="shared" si="36"/>
        <v>0</v>
      </c>
      <c r="AE38" s="12">
        <f t="shared" si="37"/>
        <v>0</v>
      </c>
      <c r="AF38" s="12">
        <f t="shared" si="38"/>
        <v>0</v>
      </c>
      <c r="AH38" s="11">
        <v>0</v>
      </c>
      <c r="AI38" s="11">
        <v>7</v>
      </c>
      <c r="AJ38" s="11">
        <v>3</v>
      </c>
      <c r="AK38" s="11">
        <v>0</v>
      </c>
      <c r="AL38" s="11">
        <v>0</v>
      </c>
      <c r="AM38" s="11">
        <v>6</v>
      </c>
      <c r="AN38" s="76">
        <v>8</v>
      </c>
      <c r="AO38" s="51">
        <v>0</v>
      </c>
      <c r="AP38" s="11">
        <v>0</v>
      </c>
      <c r="AQ38" s="11">
        <v>0</v>
      </c>
      <c r="AR38" s="11">
        <v>0</v>
      </c>
      <c r="AS38" s="11">
        <v>0</v>
      </c>
      <c r="AT38" s="11">
        <v>0</v>
      </c>
      <c r="AU38" s="11">
        <v>0</v>
      </c>
      <c r="AW38" s="12">
        <f t="shared" si="18"/>
        <v>0</v>
      </c>
      <c r="AX38" s="12">
        <f t="shared" si="20"/>
        <v>1</v>
      </c>
      <c r="AY38" s="12">
        <f t="shared" si="21"/>
        <v>1</v>
      </c>
      <c r="AZ38" s="12">
        <f t="shared" si="22"/>
        <v>0</v>
      </c>
      <c r="BA38" s="12">
        <f t="shared" si="23"/>
        <v>0</v>
      </c>
      <c r="BB38" s="12">
        <f t="shared" si="24"/>
        <v>1</v>
      </c>
      <c r="BC38" s="78">
        <f t="shared" si="25"/>
        <v>1</v>
      </c>
      <c r="BD38" s="77">
        <f t="shared" si="19"/>
        <v>0</v>
      </c>
      <c r="BE38" s="12">
        <f t="shared" si="26"/>
        <v>0</v>
      </c>
      <c r="BF38" s="12">
        <f t="shared" si="27"/>
        <v>0</v>
      </c>
      <c r="BG38" s="12">
        <f t="shared" si="28"/>
        <v>0</v>
      </c>
      <c r="BH38" s="12">
        <f t="shared" si="29"/>
        <v>0</v>
      </c>
      <c r="BI38" s="12">
        <f t="shared" si="30"/>
        <v>0</v>
      </c>
      <c r="BJ38" s="12">
        <f t="shared" si="31"/>
        <v>0</v>
      </c>
    </row>
    <row r="39" spans="2:62" ht="16" customHeight="1" x14ac:dyDescent="0.2">
      <c r="B39" s="11">
        <v>36</v>
      </c>
      <c r="D39" s="11">
        <v>1</v>
      </c>
      <c r="E39" s="11">
        <v>5</v>
      </c>
      <c r="F39" s="11">
        <v>1</v>
      </c>
      <c r="G39" s="11">
        <v>1</v>
      </c>
      <c r="H39" s="11">
        <v>1</v>
      </c>
      <c r="I39" s="11">
        <v>7</v>
      </c>
      <c r="J39" s="76">
        <v>4</v>
      </c>
      <c r="K39" s="51">
        <v>0</v>
      </c>
      <c r="L39" s="11">
        <v>0</v>
      </c>
      <c r="M39" s="11">
        <v>0</v>
      </c>
      <c r="N39" s="11">
        <v>0</v>
      </c>
      <c r="O39" s="11">
        <v>1</v>
      </c>
      <c r="P39" s="11">
        <v>1</v>
      </c>
      <c r="Q39" s="11">
        <v>1</v>
      </c>
      <c r="S39" s="12">
        <f t="shared" si="4"/>
        <v>1</v>
      </c>
      <c r="T39" s="12">
        <f t="shared" si="5"/>
        <v>1</v>
      </c>
      <c r="U39" s="12">
        <f t="shared" si="6"/>
        <v>1</v>
      </c>
      <c r="V39" s="12">
        <f t="shared" si="7"/>
        <v>1</v>
      </c>
      <c r="W39" s="12">
        <f t="shared" si="8"/>
        <v>0.5</v>
      </c>
      <c r="X39" s="12">
        <f t="shared" si="9"/>
        <v>0.875</v>
      </c>
      <c r="Y39" s="78">
        <f t="shared" si="10"/>
        <v>0.8</v>
      </c>
      <c r="Z39" s="77">
        <f t="shared" si="32"/>
        <v>0</v>
      </c>
      <c r="AA39" s="12">
        <f t="shared" si="33"/>
        <v>0</v>
      </c>
      <c r="AB39" s="12">
        <f t="shared" si="34"/>
        <v>0</v>
      </c>
      <c r="AC39" s="12">
        <f t="shared" si="35"/>
        <v>0</v>
      </c>
      <c r="AD39" s="12">
        <f t="shared" si="36"/>
        <v>0.5</v>
      </c>
      <c r="AE39" s="12">
        <f t="shared" si="37"/>
        <v>0.125</v>
      </c>
      <c r="AF39" s="12">
        <f t="shared" si="38"/>
        <v>0.2</v>
      </c>
      <c r="AH39" s="11">
        <v>0</v>
      </c>
      <c r="AI39" s="11">
        <v>7</v>
      </c>
      <c r="AJ39" s="11">
        <v>3</v>
      </c>
      <c r="AK39" s="11">
        <v>0</v>
      </c>
      <c r="AL39" s="11">
        <v>0</v>
      </c>
      <c r="AM39" s="11">
        <v>5</v>
      </c>
      <c r="AN39" s="76">
        <v>7</v>
      </c>
      <c r="AO39" s="51">
        <v>0</v>
      </c>
      <c r="AP39" s="11">
        <v>0</v>
      </c>
      <c r="AQ39" s="11">
        <v>0</v>
      </c>
      <c r="AR39" s="11">
        <v>0</v>
      </c>
      <c r="AS39" s="11">
        <v>0</v>
      </c>
      <c r="AT39" s="11">
        <v>1</v>
      </c>
      <c r="AU39" s="11">
        <v>1</v>
      </c>
      <c r="AW39" s="12">
        <f t="shared" si="18"/>
        <v>0</v>
      </c>
      <c r="AX39" s="12">
        <f t="shared" si="20"/>
        <v>1</v>
      </c>
      <c r="AY39" s="12">
        <f t="shared" si="21"/>
        <v>1</v>
      </c>
      <c r="AZ39" s="12">
        <f t="shared" si="22"/>
        <v>0</v>
      </c>
      <c r="BA39" s="12">
        <f t="shared" si="23"/>
        <v>0</v>
      </c>
      <c r="BB39" s="12">
        <f t="shared" si="24"/>
        <v>0.83333333333333337</v>
      </c>
      <c r="BC39" s="78">
        <f t="shared" si="25"/>
        <v>0.875</v>
      </c>
      <c r="BD39" s="77">
        <f t="shared" si="19"/>
        <v>0</v>
      </c>
      <c r="BE39" s="12">
        <f t="shared" si="26"/>
        <v>0</v>
      </c>
      <c r="BF39" s="12">
        <f t="shared" si="27"/>
        <v>0</v>
      </c>
      <c r="BG39" s="12">
        <f t="shared" si="28"/>
        <v>0</v>
      </c>
      <c r="BH39" s="12">
        <f t="shared" si="29"/>
        <v>0</v>
      </c>
      <c r="BI39" s="12">
        <f t="shared" si="30"/>
        <v>0.16666666666666666</v>
      </c>
      <c r="BJ39" s="12">
        <f t="shared" si="31"/>
        <v>0.125</v>
      </c>
    </row>
    <row r="41" spans="2:62" ht="16" customHeight="1" x14ac:dyDescent="0.2">
      <c r="B41" s="38" t="s">
        <v>514</v>
      </c>
      <c r="C41" s="38"/>
      <c r="D41" s="38"/>
      <c r="E41" s="38"/>
      <c r="F41" s="38"/>
      <c r="G41" s="38"/>
    </row>
    <row r="42" spans="2:62" ht="16" customHeight="1" x14ac:dyDescent="0.2">
      <c r="B42" s="73" t="s">
        <v>433</v>
      </c>
      <c r="C42" s="73"/>
      <c r="D42" s="36" t="s">
        <v>515</v>
      </c>
      <c r="E42" s="36"/>
      <c r="F42" s="36"/>
      <c r="G42" s="36"/>
    </row>
    <row r="43" spans="2:62" ht="16" customHeight="1" x14ac:dyDescent="0.2">
      <c r="B43" s="38" t="s">
        <v>435</v>
      </c>
      <c r="C43" s="38"/>
      <c r="D43" s="36" t="s">
        <v>516</v>
      </c>
      <c r="E43" s="36"/>
      <c r="F43" s="36"/>
      <c r="G43" s="36"/>
    </row>
    <row r="44" spans="2:62" ht="16" customHeight="1" x14ac:dyDescent="0.2">
      <c r="B44" s="38" t="s">
        <v>434</v>
      </c>
      <c r="C44" s="38"/>
      <c r="D44" s="36" t="s">
        <v>517</v>
      </c>
      <c r="E44" s="36"/>
      <c r="F44" s="36"/>
      <c r="G44" s="36"/>
    </row>
    <row r="45" spans="2:62" ht="16" customHeight="1" x14ac:dyDescent="0.2">
      <c r="B45" s="38" t="s">
        <v>436</v>
      </c>
      <c r="C45" s="38"/>
      <c r="D45" s="36" t="s">
        <v>518</v>
      </c>
      <c r="E45" s="36"/>
      <c r="F45" s="36"/>
      <c r="G45" s="36"/>
    </row>
    <row r="46" spans="2:62" ht="16" customHeight="1" x14ac:dyDescent="0.2">
      <c r="B46" s="38" t="s">
        <v>437</v>
      </c>
      <c r="C46" s="38"/>
      <c r="D46" s="36" t="s">
        <v>519</v>
      </c>
      <c r="E46" s="36"/>
      <c r="F46" s="36"/>
      <c r="G46" s="36"/>
    </row>
    <row r="47" spans="2:62" ht="16" customHeight="1" x14ac:dyDescent="0.2">
      <c r="B47" s="38" t="s">
        <v>438</v>
      </c>
      <c r="C47" s="38"/>
      <c r="D47" s="36" t="s">
        <v>520</v>
      </c>
      <c r="E47" s="36"/>
      <c r="F47" s="36"/>
      <c r="G47" s="36"/>
    </row>
    <row r="48" spans="2:62" ht="16" customHeight="1" x14ac:dyDescent="0.2">
      <c r="B48" s="38" t="s">
        <v>439</v>
      </c>
      <c r="C48" s="38"/>
      <c r="D48" s="36" t="s">
        <v>521</v>
      </c>
      <c r="E48" s="36"/>
      <c r="F48" s="36"/>
      <c r="G48" s="36"/>
    </row>
  </sheetData>
  <autoFilter ref="B3:BJ3" xr:uid="{7BD38D0D-2630-B34C-9826-3EE0AF555EF1}"/>
  <mergeCells count="19">
    <mergeCell ref="B46:C46"/>
    <mergeCell ref="B47:C47"/>
    <mergeCell ref="B48:C48"/>
    <mergeCell ref="D42:G42"/>
    <mergeCell ref="D43:G43"/>
    <mergeCell ref="D44:G44"/>
    <mergeCell ref="D45:G45"/>
    <mergeCell ref="D46:G46"/>
    <mergeCell ref="D47:G47"/>
    <mergeCell ref="D48:G48"/>
    <mergeCell ref="B42:C42"/>
    <mergeCell ref="B43:C43"/>
    <mergeCell ref="B44:C44"/>
    <mergeCell ref="B45:C45"/>
    <mergeCell ref="B41:G41"/>
    <mergeCell ref="D2:Q2"/>
    <mergeCell ref="AH2:AU2"/>
    <mergeCell ref="S2:AF2"/>
    <mergeCell ref="AW2:BJ2"/>
  </mergeCells>
  <conditionalFormatting sqref="S4:AF39">
    <cfRule type="cellIs" dxfId="1" priority="3" operator="greaterThanOrEqual">
      <formula>0.7</formula>
    </cfRule>
  </conditionalFormatting>
  <conditionalFormatting sqref="AW4:BL39">
    <cfRule type="cellIs" dxfId="0" priority="1" operator="greaterThanOrEqual">
      <formula>0.7</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AFD0C-5499-4F46-9C9A-379682BFB709}">
  <dimension ref="B2:Z34"/>
  <sheetViews>
    <sheetView workbookViewId="0">
      <selection activeCell="B4" sqref="B4"/>
    </sheetView>
  </sheetViews>
  <sheetFormatPr baseColWidth="10" defaultRowHeight="16" x14ac:dyDescent="0.2"/>
  <cols>
    <col min="2" max="2" width="16.5" customWidth="1"/>
    <col min="3" max="3" width="10.83203125" customWidth="1"/>
  </cols>
  <sheetData>
    <row r="2" spans="2:26" x14ac:dyDescent="0.2">
      <c r="B2" s="81" t="s">
        <v>511</v>
      </c>
      <c r="C2" s="81"/>
      <c r="D2" s="81"/>
      <c r="E2" s="81"/>
    </row>
    <row r="4" spans="2:26" x14ac:dyDescent="0.2">
      <c r="B4" s="16" t="s">
        <v>510</v>
      </c>
      <c r="C4" s="54" t="s">
        <v>506</v>
      </c>
      <c r="D4" s="54"/>
      <c r="E4" s="54" t="s">
        <v>507</v>
      </c>
      <c r="F4" s="54"/>
      <c r="G4" s="17" t="s">
        <v>420</v>
      </c>
      <c r="I4" s="62" t="s">
        <v>508</v>
      </c>
      <c r="J4" s="63"/>
      <c r="K4" s="54" t="s">
        <v>509</v>
      </c>
      <c r="L4" s="54"/>
      <c r="M4" s="17" t="s">
        <v>420</v>
      </c>
      <c r="R4" s="67"/>
      <c r="S4" s="67"/>
      <c r="T4" s="67"/>
      <c r="U4" s="67"/>
    </row>
    <row r="5" spans="2:26" x14ac:dyDescent="0.2">
      <c r="B5" s="16" t="s">
        <v>415</v>
      </c>
      <c r="C5" s="61">
        <v>7</v>
      </c>
      <c r="D5" s="61"/>
      <c r="E5" s="61">
        <v>16</v>
      </c>
      <c r="F5" s="61"/>
      <c r="G5" s="60">
        <f>SUM(C5,E5)</f>
        <v>23</v>
      </c>
      <c r="I5" s="65">
        <f>C5/G7</f>
        <v>0.14893617021276595</v>
      </c>
      <c r="J5" s="66"/>
      <c r="K5" s="65">
        <f>E5/G7</f>
        <v>0.34042553191489361</v>
      </c>
      <c r="L5" s="66"/>
      <c r="M5" s="69">
        <f>SUM(I5:L5)</f>
        <v>0.48936170212765956</v>
      </c>
      <c r="R5" s="59"/>
      <c r="S5" s="68"/>
      <c r="T5" s="68"/>
      <c r="U5" s="68"/>
    </row>
    <row r="6" spans="2:26" x14ac:dyDescent="0.2">
      <c r="B6" s="16" t="s">
        <v>414</v>
      </c>
      <c r="C6" s="61">
        <v>10</v>
      </c>
      <c r="D6" s="61"/>
      <c r="E6" s="61">
        <v>14</v>
      </c>
      <c r="F6" s="61"/>
      <c r="G6" s="60">
        <f>SUM(C6,E6)</f>
        <v>24</v>
      </c>
      <c r="I6" s="65">
        <f>C6/G7</f>
        <v>0.21276595744680851</v>
      </c>
      <c r="J6" s="66"/>
      <c r="K6" s="65">
        <f>E6/G7</f>
        <v>0.2978723404255319</v>
      </c>
      <c r="L6" s="66"/>
      <c r="M6" s="69">
        <f t="shared" ref="M6:M7" si="0">SUM(I6:L6)</f>
        <v>0.51063829787234039</v>
      </c>
      <c r="R6" s="59"/>
      <c r="S6" s="68"/>
      <c r="T6" s="68"/>
      <c r="U6" s="68"/>
    </row>
    <row r="7" spans="2:26" x14ac:dyDescent="0.2">
      <c r="B7" s="16" t="s">
        <v>420</v>
      </c>
      <c r="C7" s="61">
        <f>SUM(C5:D6)</f>
        <v>17</v>
      </c>
      <c r="D7" s="61"/>
      <c r="E7" s="61">
        <f>SUM(E5:F6)</f>
        <v>30</v>
      </c>
      <c r="F7" s="61"/>
      <c r="G7" s="60">
        <f>SUM(C7,E7)</f>
        <v>47</v>
      </c>
      <c r="I7" s="65">
        <f>SUM(I5:J6)</f>
        <v>0.36170212765957444</v>
      </c>
      <c r="J7" s="66"/>
      <c r="K7" s="65">
        <f>SUM(K5:L6)</f>
        <v>0.63829787234042556</v>
      </c>
      <c r="L7" s="66"/>
      <c r="M7" s="69">
        <f t="shared" si="0"/>
        <v>1</v>
      </c>
      <c r="R7" s="59"/>
      <c r="S7" s="68"/>
      <c r="T7" s="68"/>
      <c r="U7" s="68"/>
    </row>
    <row r="8" spans="2:26" x14ac:dyDescent="0.2">
      <c r="B8" s="67"/>
      <c r="C8" s="64"/>
      <c r="D8" s="64"/>
      <c r="E8" s="64"/>
      <c r="F8" s="64"/>
      <c r="G8" s="64"/>
      <c r="I8" s="70"/>
      <c r="J8" s="70"/>
      <c r="K8" s="70"/>
      <c r="L8" s="70"/>
      <c r="M8" s="70"/>
      <c r="R8" s="59"/>
      <c r="S8" s="68"/>
      <c r="T8" s="68"/>
      <c r="U8" s="68"/>
    </row>
    <row r="9" spans="2:26" x14ac:dyDescent="0.2">
      <c r="B9" s="80" t="s">
        <v>512</v>
      </c>
      <c r="C9" s="80"/>
      <c r="D9" s="80"/>
      <c r="E9" s="80"/>
      <c r="F9" s="64"/>
      <c r="G9" s="64"/>
      <c r="I9" s="70"/>
      <c r="J9" s="70"/>
      <c r="K9" s="70"/>
      <c r="L9" s="70"/>
      <c r="M9" s="70"/>
      <c r="R9" s="59"/>
      <c r="S9" s="68"/>
      <c r="T9" s="68"/>
      <c r="U9" s="68"/>
    </row>
    <row r="10" spans="2:26" x14ac:dyDescent="0.2">
      <c r="B10" s="23"/>
    </row>
    <row r="11" spans="2:26" x14ac:dyDescent="0.2">
      <c r="B11" s="22"/>
      <c r="C11" s="33" t="s">
        <v>421</v>
      </c>
      <c r="D11" s="34"/>
      <c r="E11" s="35"/>
      <c r="F11" s="33" t="s">
        <v>422</v>
      </c>
      <c r="G11" s="34"/>
      <c r="H11" s="35"/>
      <c r="I11" s="33" t="s">
        <v>423</v>
      </c>
      <c r="J11" s="34"/>
      <c r="K11" s="35"/>
      <c r="L11" s="33" t="s">
        <v>424</v>
      </c>
      <c r="M11" s="34"/>
      <c r="N11" s="35"/>
      <c r="O11" s="33" t="s">
        <v>425</v>
      </c>
      <c r="P11" s="34"/>
      <c r="Q11" s="35"/>
      <c r="R11" s="33" t="s">
        <v>426</v>
      </c>
      <c r="S11" s="34"/>
      <c r="T11" s="35"/>
      <c r="U11" s="33" t="s">
        <v>427</v>
      </c>
      <c r="V11" s="34"/>
      <c r="W11" s="35"/>
      <c r="X11" s="33" t="s">
        <v>428</v>
      </c>
      <c r="Y11" s="34"/>
      <c r="Z11" s="35"/>
    </row>
    <row r="12" spans="2:26" x14ac:dyDescent="0.2">
      <c r="B12" s="22"/>
      <c r="C12" s="24" t="s">
        <v>429</v>
      </c>
      <c r="D12" s="24" t="s">
        <v>430</v>
      </c>
      <c r="E12" s="24" t="s">
        <v>431</v>
      </c>
      <c r="F12" s="24" t="s">
        <v>429</v>
      </c>
      <c r="G12" s="24" t="s">
        <v>430</v>
      </c>
      <c r="H12" s="24" t="s">
        <v>431</v>
      </c>
      <c r="I12" s="24" t="s">
        <v>429</v>
      </c>
      <c r="J12" s="24" t="s">
        <v>430</v>
      </c>
      <c r="K12" s="24" t="s">
        <v>431</v>
      </c>
      <c r="L12" s="24" t="s">
        <v>429</v>
      </c>
      <c r="M12" s="24" t="s">
        <v>430</v>
      </c>
      <c r="N12" s="24" t="s">
        <v>431</v>
      </c>
      <c r="O12" s="24" t="s">
        <v>429</v>
      </c>
      <c r="P12" s="24" t="s">
        <v>430</v>
      </c>
      <c r="Q12" s="24" t="s">
        <v>431</v>
      </c>
      <c r="R12" s="24" t="s">
        <v>429</v>
      </c>
      <c r="S12" s="24" t="s">
        <v>430</v>
      </c>
      <c r="T12" s="24" t="s">
        <v>431</v>
      </c>
      <c r="U12" s="24" t="s">
        <v>429</v>
      </c>
      <c r="V12" s="24" t="s">
        <v>430</v>
      </c>
      <c r="W12" s="24" t="s">
        <v>431</v>
      </c>
      <c r="X12" s="24" t="s">
        <v>429</v>
      </c>
      <c r="Y12" s="24" t="s">
        <v>430</v>
      </c>
      <c r="Z12" s="24" t="s">
        <v>431</v>
      </c>
    </row>
    <row r="13" spans="2:26" x14ac:dyDescent="0.2">
      <c r="B13" s="22" t="s">
        <v>415</v>
      </c>
      <c r="C13" s="25">
        <v>0</v>
      </c>
      <c r="D13" s="25">
        <v>1</v>
      </c>
      <c r="E13" s="25">
        <v>1</v>
      </c>
      <c r="F13" s="25">
        <v>4</v>
      </c>
      <c r="G13" s="25">
        <v>12</v>
      </c>
      <c r="H13" s="25">
        <f>SUM(F13:G13)</f>
        <v>16</v>
      </c>
      <c r="I13" s="25">
        <v>2</v>
      </c>
      <c r="J13" s="25">
        <v>0</v>
      </c>
      <c r="K13" s="25">
        <f>SUM(I13:J13)</f>
        <v>2</v>
      </c>
      <c r="L13" s="25">
        <v>1</v>
      </c>
      <c r="M13" s="25">
        <v>1</v>
      </c>
      <c r="N13" s="25">
        <f>SUM(L13:M13)</f>
        <v>2</v>
      </c>
      <c r="O13" s="25">
        <v>0</v>
      </c>
      <c r="P13" s="25">
        <v>1</v>
      </c>
      <c r="Q13" s="25">
        <f>SUM(O13:P13)</f>
        <v>1</v>
      </c>
      <c r="R13" s="25">
        <v>0</v>
      </c>
      <c r="S13" s="25">
        <v>1</v>
      </c>
      <c r="T13" s="25">
        <f>SUM(R13:S13)</f>
        <v>1</v>
      </c>
      <c r="U13" s="25">
        <v>0</v>
      </c>
      <c r="V13" s="25">
        <v>0</v>
      </c>
      <c r="W13" s="25">
        <v>0</v>
      </c>
      <c r="X13" s="25">
        <v>0</v>
      </c>
      <c r="Y13" s="25">
        <v>0</v>
      </c>
      <c r="Z13" s="25">
        <v>0</v>
      </c>
    </row>
    <row r="14" spans="2:26" x14ac:dyDescent="0.2">
      <c r="B14" s="22" t="s">
        <v>409</v>
      </c>
      <c r="C14" s="25">
        <v>0</v>
      </c>
      <c r="D14" s="25">
        <v>1</v>
      </c>
      <c r="E14" s="25" t="s">
        <v>432</v>
      </c>
      <c r="F14" s="25">
        <v>8</v>
      </c>
      <c r="G14" s="25">
        <v>10</v>
      </c>
      <c r="H14" s="25">
        <f>SUM(F14:G14)</f>
        <v>18</v>
      </c>
      <c r="I14" s="25">
        <v>0</v>
      </c>
      <c r="J14" s="25">
        <v>1</v>
      </c>
      <c r="K14" s="25">
        <f>SUM(I14:J14)</f>
        <v>1</v>
      </c>
      <c r="L14" s="25">
        <v>1</v>
      </c>
      <c r="M14" s="25">
        <v>1</v>
      </c>
      <c r="N14" s="25">
        <f>SUM(L14:M14)</f>
        <v>2</v>
      </c>
      <c r="O14" s="25">
        <v>0</v>
      </c>
      <c r="P14" s="25">
        <v>1</v>
      </c>
      <c r="Q14" s="25">
        <f>SUM(O14:P14)</f>
        <v>1</v>
      </c>
      <c r="R14" s="25">
        <v>1</v>
      </c>
      <c r="S14" s="25">
        <v>0</v>
      </c>
      <c r="T14" s="25">
        <f>SUM(R14:S14)</f>
        <v>1</v>
      </c>
      <c r="U14" s="25">
        <v>0</v>
      </c>
      <c r="V14" s="25">
        <v>0</v>
      </c>
      <c r="W14" s="25">
        <v>0</v>
      </c>
      <c r="X14" s="25">
        <v>0</v>
      </c>
      <c r="Y14" s="25">
        <v>0</v>
      </c>
      <c r="Z14" s="25">
        <v>0</v>
      </c>
    </row>
    <row r="15" spans="2:26" x14ac:dyDescent="0.2">
      <c r="B15" s="22" t="s">
        <v>420</v>
      </c>
      <c r="C15" s="25">
        <v>0</v>
      </c>
      <c r="D15" s="25">
        <v>2</v>
      </c>
      <c r="E15" s="25">
        <v>2</v>
      </c>
      <c r="F15" s="25">
        <f t="shared" ref="F15:T15" si="1">SUM(F13:F14)</f>
        <v>12</v>
      </c>
      <c r="G15" s="25">
        <f t="shared" si="1"/>
        <v>22</v>
      </c>
      <c r="H15" s="25">
        <f t="shared" si="1"/>
        <v>34</v>
      </c>
      <c r="I15" s="25">
        <f t="shared" si="1"/>
        <v>2</v>
      </c>
      <c r="J15" s="25">
        <f t="shared" si="1"/>
        <v>1</v>
      </c>
      <c r="K15" s="25">
        <f t="shared" si="1"/>
        <v>3</v>
      </c>
      <c r="L15" s="25">
        <f t="shared" si="1"/>
        <v>2</v>
      </c>
      <c r="M15" s="25">
        <f t="shared" si="1"/>
        <v>2</v>
      </c>
      <c r="N15" s="25">
        <f t="shared" si="1"/>
        <v>4</v>
      </c>
      <c r="O15" s="25">
        <f t="shared" si="1"/>
        <v>0</v>
      </c>
      <c r="P15" s="25">
        <f t="shared" si="1"/>
        <v>2</v>
      </c>
      <c r="Q15" s="25">
        <f t="shared" si="1"/>
        <v>2</v>
      </c>
      <c r="R15" s="25">
        <f t="shared" si="1"/>
        <v>1</v>
      </c>
      <c r="S15" s="25">
        <f t="shared" si="1"/>
        <v>1</v>
      </c>
      <c r="T15" s="25">
        <f t="shared" si="1"/>
        <v>2</v>
      </c>
      <c r="U15" s="25">
        <v>0</v>
      </c>
      <c r="V15" s="25">
        <v>0</v>
      </c>
      <c r="W15" s="25">
        <v>0</v>
      </c>
      <c r="X15" s="25">
        <v>0</v>
      </c>
      <c r="Y15" s="25">
        <v>0</v>
      </c>
      <c r="Z15" s="25">
        <v>0</v>
      </c>
    </row>
    <row r="16" spans="2:26" x14ac:dyDescent="0.2">
      <c r="B16" s="71"/>
      <c r="C16" s="72"/>
      <c r="D16" s="72"/>
      <c r="E16" s="72"/>
      <c r="F16" s="72"/>
      <c r="G16" s="72"/>
      <c r="H16" s="72"/>
      <c r="I16" s="72"/>
      <c r="J16" s="72"/>
      <c r="K16" s="72"/>
      <c r="L16" s="72"/>
      <c r="M16" s="72"/>
      <c r="N16" s="72"/>
      <c r="O16" s="72"/>
      <c r="P16" s="72"/>
      <c r="Q16" s="72"/>
      <c r="R16" s="72"/>
      <c r="S16" s="72"/>
      <c r="T16" s="72"/>
      <c r="U16" s="72"/>
      <c r="V16" s="72"/>
      <c r="W16" s="72"/>
      <c r="X16" s="72"/>
      <c r="Y16" s="72"/>
      <c r="Z16" s="72"/>
    </row>
    <row r="17" spans="2:26" x14ac:dyDescent="0.2">
      <c r="B17" s="79" t="s">
        <v>513</v>
      </c>
      <c r="C17" s="79"/>
      <c r="D17" s="79"/>
      <c r="E17" s="79"/>
      <c r="F17" s="72"/>
      <c r="G17" s="72"/>
      <c r="H17" s="72"/>
      <c r="I17" s="72"/>
      <c r="J17" s="72"/>
      <c r="K17" s="72"/>
      <c r="L17" s="72"/>
      <c r="M17" s="72"/>
      <c r="N17" s="72"/>
      <c r="O17" s="72"/>
      <c r="P17" s="72"/>
      <c r="Q17" s="72"/>
      <c r="R17" s="72"/>
      <c r="S17" s="72"/>
      <c r="T17" s="72"/>
      <c r="U17" s="72"/>
      <c r="V17" s="72"/>
      <c r="W17" s="72"/>
      <c r="X17" s="72"/>
      <c r="Y17" s="72"/>
      <c r="Z17" s="72"/>
    </row>
    <row r="18" spans="2:26" x14ac:dyDescent="0.2">
      <c r="B18" s="21"/>
      <c r="C18" s="21"/>
      <c r="D18" s="21"/>
      <c r="E18" s="21"/>
      <c r="F18" s="21"/>
      <c r="G18" s="21"/>
      <c r="H18" s="21"/>
      <c r="I18" s="21"/>
      <c r="J18" s="21"/>
      <c r="K18" s="21"/>
      <c r="L18" s="21"/>
      <c r="M18" s="21"/>
    </row>
    <row r="19" spans="2:26" x14ac:dyDescent="0.2">
      <c r="B19" s="15"/>
      <c r="C19" s="38" t="s">
        <v>433</v>
      </c>
      <c r="D19" s="38"/>
      <c r="E19" s="38"/>
      <c r="F19" s="38" t="s">
        <v>435</v>
      </c>
      <c r="G19" s="38"/>
      <c r="H19" s="38"/>
      <c r="I19" s="38" t="s">
        <v>436</v>
      </c>
      <c r="J19" s="38"/>
      <c r="K19" s="38"/>
      <c r="L19" s="38" t="s">
        <v>434</v>
      </c>
      <c r="M19" s="38"/>
      <c r="N19" s="38"/>
      <c r="O19" s="38" t="s">
        <v>437</v>
      </c>
      <c r="P19" s="38"/>
      <c r="Q19" s="38"/>
      <c r="R19" s="38" t="s">
        <v>438</v>
      </c>
      <c r="S19" s="38"/>
      <c r="T19" s="38"/>
      <c r="U19" s="38" t="s">
        <v>439</v>
      </c>
      <c r="V19" s="38"/>
      <c r="W19" s="38"/>
    </row>
    <row r="20" spans="2:26" x14ac:dyDescent="0.2">
      <c r="B20" s="15"/>
      <c r="C20" s="4" t="s">
        <v>429</v>
      </c>
      <c r="D20" s="4" t="s">
        <v>430</v>
      </c>
      <c r="E20" s="4" t="s">
        <v>431</v>
      </c>
      <c r="F20" s="4" t="s">
        <v>429</v>
      </c>
      <c r="G20" s="4" t="s">
        <v>430</v>
      </c>
      <c r="H20" s="4" t="s">
        <v>431</v>
      </c>
      <c r="I20" s="4" t="s">
        <v>429</v>
      </c>
      <c r="J20" s="4" t="s">
        <v>430</v>
      </c>
      <c r="K20" s="4" t="s">
        <v>431</v>
      </c>
      <c r="L20" s="4" t="s">
        <v>429</v>
      </c>
      <c r="M20" s="4" t="s">
        <v>430</v>
      </c>
      <c r="N20" s="4" t="s">
        <v>431</v>
      </c>
      <c r="O20" s="4" t="s">
        <v>429</v>
      </c>
      <c r="P20" s="4" t="s">
        <v>430</v>
      </c>
      <c r="Q20" s="4" t="s">
        <v>431</v>
      </c>
      <c r="R20" s="4" t="s">
        <v>429</v>
      </c>
      <c r="S20" s="4" t="s">
        <v>430</v>
      </c>
      <c r="T20" s="4" t="s">
        <v>431</v>
      </c>
      <c r="U20" s="4" t="s">
        <v>429</v>
      </c>
      <c r="V20" s="4" t="s">
        <v>430</v>
      </c>
      <c r="W20" s="4" t="s">
        <v>431</v>
      </c>
    </row>
    <row r="21" spans="2:26" x14ac:dyDescent="0.2">
      <c r="B21" s="16" t="s">
        <v>415</v>
      </c>
      <c r="C21" s="3">
        <v>1</v>
      </c>
      <c r="D21" s="3">
        <v>0</v>
      </c>
      <c r="E21" s="3">
        <f>SUM(C21:D21)</f>
        <v>1</v>
      </c>
      <c r="F21" s="3">
        <v>1</v>
      </c>
      <c r="G21" s="3">
        <v>4</v>
      </c>
      <c r="H21" s="3">
        <f>SUM(F21:G21)</f>
        <v>5</v>
      </c>
      <c r="I21" s="3">
        <v>0</v>
      </c>
      <c r="J21" s="3">
        <v>1</v>
      </c>
      <c r="K21" s="3">
        <f>SUM(I21:J21)</f>
        <v>1</v>
      </c>
      <c r="L21" s="3">
        <v>0</v>
      </c>
      <c r="M21" s="3">
        <v>1</v>
      </c>
      <c r="N21" s="3">
        <f>SUM(L21:M21)</f>
        <v>1</v>
      </c>
      <c r="O21" s="3">
        <v>0</v>
      </c>
      <c r="P21" s="3">
        <v>2</v>
      </c>
      <c r="Q21" s="3">
        <f>SUM(O21:P21)</f>
        <v>2</v>
      </c>
      <c r="R21" s="3">
        <v>3</v>
      </c>
      <c r="S21" s="3">
        <v>5</v>
      </c>
      <c r="T21" s="3">
        <f>SUM(R21:S21)</f>
        <v>8</v>
      </c>
      <c r="U21" s="3">
        <v>2</v>
      </c>
      <c r="V21" s="3">
        <v>3</v>
      </c>
      <c r="W21" s="3">
        <f>SUM(U21:V21)</f>
        <v>5</v>
      </c>
    </row>
    <row r="22" spans="2:26" x14ac:dyDescent="0.2">
      <c r="B22" s="16" t="s">
        <v>409</v>
      </c>
      <c r="C22" s="3">
        <v>0</v>
      </c>
      <c r="D22" s="3">
        <v>0</v>
      </c>
      <c r="E22" s="3">
        <f>SUM(C22:D22)</f>
        <v>0</v>
      </c>
      <c r="F22" s="3">
        <v>5</v>
      </c>
      <c r="G22" s="3">
        <v>2</v>
      </c>
      <c r="H22" s="3">
        <f>SUM(F22:G22)</f>
        <v>7</v>
      </c>
      <c r="I22" s="3">
        <v>0</v>
      </c>
      <c r="J22" s="3">
        <v>0</v>
      </c>
      <c r="K22" s="3">
        <f>SUM(I22:J22)</f>
        <v>0</v>
      </c>
      <c r="L22" s="3">
        <v>0</v>
      </c>
      <c r="M22" s="3">
        <v>3</v>
      </c>
      <c r="N22" s="3">
        <f>SUM(L22:M22)</f>
        <v>3</v>
      </c>
      <c r="O22" s="3">
        <v>0</v>
      </c>
      <c r="P22" s="3">
        <v>0</v>
      </c>
      <c r="Q22" s="3">
        <f>SUM(O22:P22)</f>
        <v>0</v>
      </c>
      <c r="R22" s="3">
        <v>1</v>
      </c>
      <c r="S22" s="3">
        <v>5</v>
      </c>
      <c r="T22" s="3">
        <f>SUM(R22:S22)</f>
        <v>6</v>
      </c>
      <c r="U22" s="3">
        <v>4</v>
      </c>
      <c r="V22" s="3">
        <v>4</v>
      </c>
      <c r="W22" s="3">
        <f>SUM(U22:V22)</f>
        <v>8</v>
      </c>
    </row>
    <row r="23" spans="2:26" x14ac:dyDescent="0.2">
      <c r="B23" s="16" t="s">
        <v>420</v>
      </c>
      <c r="C23" s="3">
        <f t="shared" ref="C23:K23" si="2">SUM(C21:C22)</f>
        <v>1</v>
      </c>
      <c r="D23" s="3">
        <f t="shared" si="2"/>
        <v>0</v>
      </c>
      <c r="E23" s="3">
        <f t="shared" si="2"/>
        <v>1</v>
      </c>
      <c r="F23" s="3">
        <f t="shared" si="2"/>
        <v>6</v>
      </c>
      <c r="G23" s="3">
        <f t="shared" si="2"/>
        <v>6</v>
      </c>
      <c r="H23" s="3">
        <f t="shared" si="2"/>
        <v>12</v>
      </c>
      <c r="I23" s="3">
        <f t="shared" si="2"/>
        <v>0</v>
      </c>
      <c r="J23" s="3">
        <f t="shared" si="2"/>
        <v>1</v>
      </c>
      <c r="K23" s="3">
        <f t="shared" si="2"/>
        <v>1</v>
      </c>
      <c r="L23" s="3">
        <v>0</v>
      </c>
      <c r="M23" s="3">
        <f t="shared" ref="M23:W23" si="3">SUM(M21:M22)</f>
        <v>4</v>
      </c>
      <c r="N23" s="3">
        <f t="shared" si="3"/>
        <v>4</v>
      </c>
      <c r="O23" s="3">
        <f t="shared" si="3"/>
        <v>0</v>
      </c>
      <c r="P23" s="3">
        <f t="shared" si="3"/>
        <v>2</v>
      </c>
      <c r="Q23" s="3">
        <f t="shared" si="3"/>
        <v>2</v>
      </c>
      <c r="R23" s="3">
        <f t="shared" si="3"/>
        <v>4</v>
      </c>
      <c r="S23" s="3">
        <f t="shared" si="3"/>
        <v>10</v>
      </c>
      <c r="T23" s="3">
        <f t="shared" si="3"/>
        <v>14</v>
      </c>
      <c r="U23" s="3">
        <f t="shared" si="3"/>
        <v>6</v>
      </c>
      <c r="V23" s="3">
        <f t="shared" si="3"/>
        <v>7</v>
      </c>
      <c r="W23" s="3">
        <f t="shared" si="3"/>
        <v>13</v>
      </c>
    </row>
    <row r="25" spans="2:26" x14ac:dyDescent="0.2">
      <c r="B25" s="82" t="s">
        <v>522</v>
      </c>
      <c r="C25" s="82"/>
    </row>
    <row r="27" spans="2:26" x14ac:dyDescent="0.2">
      <c r="B27" s="16" t="s">
        <v>440</v>
      </c>
      <c r="C27" s="15">
        <v>28.425531914893618</v>
      </c>
    </row>
    <row r="28" spans="2:26" x14ac:dyDescent="0.2">
      <c r="B28" s="16" t="s">
        <v>441</v>
      </c>
      <c r="C28" s="15">
        <v>24</v>
      </c>
    </row>
    <row r="29" spans="2:26" x14ac:dyDescent="0.2">
      <c r="B29" s="16" t="s">
        <v>442</v>
      </c>
      <c r="C29" s="15">
        <v>23</v>
      </c>
    </row>
    <row r="30" spans="2:26" x14ac:dyDescent="0.2">
      <c r="B30" s="16" t="s">
        <v>443</v>
      </c>
      <c r="C30" s="15">
        <v>44</v>
      </c>
    </row>
    <row r="31" spans="2:26" x14ac:dyDescent="0.2">
      <c r="B31" s="16" t="s">
        <v>444</v>
      </c>
      <c r="C31" s="15">
        <v>22</v>
      </c>
    </row>
    <row r="32" spans="2:26" x14ac:dyDescent="0.2">
      <c r="B32" s="16" t="s">
        <v>445</v>
      </c>
      <c r="C32" s="15">
        <v>27.5</v>
      </c>
    </row>
    <row r="33" spans="2:3" x14ac:dyDescent="0.2">
      <c r="B33" s="16" t="s">
        <v>446</v>
      </c>
      <c r="C33" s="15">
        <v>11.539619240291938</v>
      </c>
    </row>
    <row r="34" spans="2:3" x14ac:dyDescent="0.2">
      <c r="B34" s="16" t="s">
        <v>447</v>
      </c>
      <c r="C34" s="15">
        <v>1.683226462374124</v>
      </c>
    </row>
  </sheetData>
  <mergeCells count="35">
    <mergeCell ref="B25:C25"/>
    <mergeCell ref="B17:E17"/>
    <mergeCell ref="B9:E9"/>
    <mergeCell ref="B2:E2"/>
    <mergeCell ref="I7:J7"/>
    <mergeCell ref="K5:L5"/>
    <mergeCell ref="K6:L6"/>
    <mergeCell ref="K7:L7"/>
    <mergeCell ref="K4:L4"/>
    <mergeCell ref="I4:J4"/>
    <mergeCell ref="I5:J5"/>
    <mergeCell ref="I6:J6"/>
    <mergeCell ref="C4:D4"/>
    <mergeCell ref="C5:D5"/>
    <mergeCell ref="C6:D6"/>
    <mergeCell ref="C7:D7"/>
    <mergeCell ref="E4:F4"/>
    <mergeCell ref="E5:F5"/>
    <mergeCell ref="E6:F6"/>
    <mergeCell ref="E7:F7"/>
    <mergeCell ref="R11:T11"/>
    <mergeCell ref="U11:W11"/>
    <mergeCell ref="X11:Z11"/>
    <mergeCell ref="C19:E19"/>
    <mergeCell ref="I19:K19"/>
    <mergeCell ref="F19:H19"/>
    <mergeCell ref="L19:N19"/>
    <mergeCell ref="O19:Q19"/>
    <mergeCell ref="R19:T19"/>
    <mergeCell ref="U19:W19"/>
    <mergeCell ref="C11:E11"/>
    <mergeCell ref="F11:H11"/>
    <mergeCell ref="I11:K11"/>
    <mergeCell ref="L11:N11"/>
    <mergeCell ref="O11:Q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AD29D-A61E-1A49-AF53-BDECE4D2A9F1}">
  <dimension ref="B2:R14"/>
  <sheetViews>
    <sheetView workbookViewId="0"/>
  </sheetViews>
  <sheetFormatPr baseColWidth="10" defaultRowHeight="16" x14ac:dyDescent="0.2"/>
  <cols>
    <col min="1" max="14" width="10.83203125" style="2"/>
    <col min="15" max="17" width="67.5" style="2" customWidth="1"/>
    <col min="18" max="18" width="50.5" style="2" customWidth="1"/>
    <col min="19" max="16384" width="10.83203125" style="2"/>
  </cols>
  <sheetData>
    <row r="2" spans="2:18" x14ac:dyDescent="0.2">
      <c r="B2" s="38" t="s">
        <v>13</v>
      </c>
      <c r="C2" s="38"/>
      <c r="D2" s="38" t="s">
        <v>14</v>
      </c>
      <c r="E2" s="38"/>
      <c r="F2" s="38" t="s">
        <v>2</v>
      </c>
      <c r="G2" s="38"/>
      <c r="H2" s="38" t="s">
        <v>12</v>
      </c>
      <c r="I2" s="38"/>
      <c r="J2" s="38"/>
      <c r="K2" s="38"/>
      <c r="L2" s="38"/>
      <c r="M2" s="38"/>
      <c r="N2" s="38"/>
      <c r="O2" s="4" t="s">
        <v>18</v>
      </c>
      <c r="P2" s="4" t="s">
        <v>119</v>
      </c>
      <c r="Q2" s="4" t="s">
        <v>19</v>
      </c>
      <c r="R2" s="4"/>
    </row>
    <row r="3" spans="2:18" ht="32" customHeight="1" x14ac:dyDescent="0.2">
      <c r="B3" s="29" t="s">
        <v>5</v>
      </c>
      <c r="C3" s="29"/>
      <c r="D3" s="29" t="s">
        <v>15</v>
      </c>
      <c r="E3" s="29"/>
      <c r="F3" s="29" t="s">
        <v>6</v>
      </c>
      <c r="G3" s="29"/>
      <c r="H3" s="29" t="s">
        <v>33</v>
      </c>
      <c r="I3" s="29"/>
      <c r="J3" s="29"/>
      <c r="K3" s="29"/>
      <c r="L3" s="29"/>
      <c r="M3" s="29"/>
      <c r="N3" s="29"/>
      <c r="O3" s="1" t="s">
        <v>34</v>
      </c>
      <c r="P3" s="1" t="s">
        <v>118</v>
      </c>
      <c r="Q3" s="1" t="s">
        <v>35</v>
      </c>
      <c r="R3" s="1" t="s">
        <v>122</v>
      </c>
    </row>
    <row r="4" spans="2:18" ht="31" customHeight="1" x14ac:dyDescent="0.2">
      <c r="B4" s="29" t="s">
        <v>5</v>
      </c>
      <c r="C4" s="29"/>
      <c r="D4" s="29" t="s">
        <v>15</v>
      </c>
      <c r="E4" s="29"/>
      <c r="F4" s="29" t="s">
        <v>7</v>
      </c>
      <c r="G4" s="29"/>
      <c r="H4" s="29" t="s">
        <v>25</v>
      </c>
      <c r="I4" s="29"/>
      <c r="J4" s="29"/>
      <c r="K4" s="29"/>
      <c r="L4" s="29"/>
      <c r="M4" s="29"/>
      <c r="N4" s="29"/>
      <c r="O4" s="1" t="s">
        <v>26</v>
      </c>
      <c r="P4" s="1" t="s">
        <v>120</v>
      </c>
      <c r="Q4" s="1" t="s">
        <v>27</v>
      </c>
      <c r="R4" s="1" t="s">
        <v>121</v>
      </c>
    </row>
    <row r="5" spans="2:18" ht="33" customHeight="1" x14ac:dyDescent="0.2">
      <c r="B5" s="29" t="s">
        <v>5</v>
      </c>
      <c r="C5" s="29"/>
      <c r="D5" s="29" t="s">
        <v>17</v>
      </c>
      <c r="E5" s="29"/>
      <c r="F5" s="29" t="s">
        <v>6</v>
      </c>
      <c r="G5" s="29"/>
      <c r="H5" s="29" t="s">
        <v>20</v>
      </c>
      <c r="I5" s="29"/>
      <c r="J5" s="29"/>
      <c r="K5" s="29"/>
      <c r="L5" s="29"/>
      <c r="M5" s="29"/>
      <c r="N5" s="29"/>
      <c r="O5" s="1" t="s">
        <v>21</v>
      </c>
      <c r="P5" s="1" t="s">
        <v>123</v>
      </c>
      <c r="Q5" s="1" t="s">
        <v>58</v>
      </c>
      <c r="R5" s="1" t="s">
        <v>124</v>
      </c>
    </row>
    <row r="6" spans="2:18" ht="33" customHeight="1" x14ac:dyDescent="0.2">
      <c r="B6" s="29" t="s">
        <v>5</v>
      </c>
      <c r="C6" s="29"/>
      <c r="D6" s="29" t="s">
        <v>17</v>
      </c>
      <c r="E6" s="29"/>
      <c r="F6" s="29" t="s">
        <v>7</v>
      </c>
      <c r="G6" s="29"/>
      <c r="H6" s="29" t="s">
        <v>36</v>
      </c>
      <c r="I6" s="29"/>
      <c r="J6" s="29"/>
      <c r="K6" s="29"/>
      <c r="L6" s="29"/>
      <c r="M6" s="29"/>
      <c r="N6" s="29"/>
      <c r="O6" s="1" t="s">
        <v>37</v>
      </c>
      <c r="P6" s="1" t="s">
        <v>125</v>
      </c>
      <c r="Q6" s="1" t="s">
        <v>38</v>
      </c>
      <c r="R6" s="1" t="s">
        <v>126</v>
      </c>
    </row>
    <row r="7" spans="2:18" ht="32" customHeight="1" x14ac:dyDescent="0.2">
      <c r="B7" s="29" t="s">
        <v>16</v>
      </c>
      <c r="C7" s="29"/>
      <c r="D7" s="29" t="s">
        <v>15</v>
      </c>
      <c r="E7" s="29"/>
      <c r="F7" s="29" t="s">
        <v>6</v>
      </c>
      <c r="G7" s="29"/>
      <c r="H7" s="29" t="s">
        <v>24</v>
      </c>
      <c r="I7" s="29"/>
      <c r="J7" s="29"/>
      <c r="K7" s="29"/>
      <c r="L7" s="29"/>
      <c r="M7" s="29"/>
      <c r="N7" s="29"/>
      <c r="O7" s="1" t="s">
        <v>22</v>
      </c>
      <c r="P7" s="1" t="s">
        <v>127</v>
      </c>
      <c r="Q7" s="1" t="s">
        <v>23</v>
      </c>
      <c r="R7" s="1" t="s">
        <v>128</v>
      </c>
    </row>
    <row r="8" spans="2:18" ht="32" customHeight="1" x14ac:dyDescent="0.2">
      <c r="B8" s="29" t="s">
        <v>16</v>
      </c>
      <c r="C8" s="29"/>
      <c r="D8" s="29" t="s">
        <v>15</v>
      </c>
      <c r="E8" s="29"/>
      <c r="F8" s="29" t="s">
        <v>7</v>
      </c>
      <c r="G8" s="29"/>
      <c r="H8" s="29" t="s">
        <v>28</v>
      </c>
      <c r="I8" s="29"/>
      <c r="J8" s="29"/>
      <c r="K8" s="29"/>
      <c r="L8" s="29"/>
      <c r="M8" s="29"/>
      <c r="N8" s="29"/>
      <c r="O8" s="1" t="s">
        <v>29</v>
      </c>
      <c r="P8" s="1" t="s">
        <v>129</v>
      </c>
      <c r="Q8" s="1" t="s">
        <v>30</v>
      </c>
      <c r="R8" s="1" t="s">
        <v>130</v>
      </c>
    </row>
    <row r="9" spans="2:18" ht="32" customHeight="1" x14ac:dyDescent="0.2">
      <c r="B9" s="29" t="s">
        <v>16</v>
      </c>
      <c r="C9" s="29"/>
      <c r="D9" s="29" t="s">
        <v>17</v>
      </c>
      <c r="E9" s="29"/>
      <c r="F9" s="29" t="s">
        <v>6</v>
      </c>
      <c r="G9" s="29"/>
      <c r="H9" s="29" t="s">
        <v>41</v>
      </c>
      <c r="I9" s="29"/>
      <c r="J9" s="29"/>
      <c r="K9" s="29"/>
      <c r="L9" s="29"/>
      <c r="M9" s="29"/>
      <c r="N9" s="29"/>
      <c r="O9" s="1" t="s">
        <v>42</v>
      </c>
      <c r="P9" s="1" t="s">
        <v>131</v>
      </c>
      <c r="Q9" s="1" t="s">
        <v>43</v>
      </c>
      <c r="R9" s="1" t="s">
        <v>132</v>
      </c>
    </row>
    <row r="10" spans="2:18" ht="32" customHeight="1" x14ac:dyDescent="0.2">
      <c r="B10" s="29" t="s">
        <v>16</v>
      </c>
      <c r="C10" s="29"/>
      <c r="D10" s="29" t="s">
        <v>17</v>
      </c>
      <c r="E10" s="29"/>
      <c r="F10" s="29" t="s">
        <v>7</v>
      </c>
      <c r="G10" s="29"/>
      <c r="H10" s="29" t="s">
        <v>31</v>
      </c>
      <c r="I10" s="29"/>
      <c r="J10" s="29"/>
      <c r="K10" s="29"/>
      <c r="L10" s="29"/>
      <c r="M10" s="29"/>
      <c r="N10" s="29"/>
      <c r="O10" s="1" t="s">
        <v>39</v>
      </c>
      <c r="P10" s="1" t="s">
        <v>134</v>
      </c>
      <c r="Q10" s="1" t="s">
        <v>40</v>
      </c>
      <c r="R10" s="1" t="s">
        <v>133</v>
      </c>
    </row>
    <row r="11" spans="2:18" ht="47" customHeight="1" x14ac:dyDescent="0.2">
      <c r="B11" s="29" t="s">
        <v>8</v>
      </c>
      <c r="C11" s="29"/>
      <c r="D11" s="29" t="s">
        <v>15</v>
      </c>
      <c r="E11" s="29"/>
      <c r="F11" s="29" t="s">
        <v>6</v>
      </c>
      <c r="G11" s="29"/>
      <c r="H11" s="29" t="s">
        <v>51</v>
      </c>
      <c r="I11" s="29"/>
      <c r="J11" s="29"/>
      <c r="K11" s="29"/>
      <c r="L11" s="29"/>
      <c r="M11" s="29"/>
      <c r="N11" s="29"/>
      <c r="O11" s="1" t="s">
        <v>52</v>
      </c>
      <c r="P11" s="1" t="s">
        <v>135</v>
      </c>
      <c r="Q11" s="1" t="s">
        <v>53</v>
      </c>
      <c r="R11" s="1" t="s">
        <v>136</v>
      </c>
    </row>
    <row r="12" spans="2:18" ht="28" customHeight="1" x14ac:dyDescent="0.2">
      <c r="B12" s="29" t="s">
        <v>8</v>
      </c>
      <c r="C12" s="29"/>
      <c r="D12" s="29" t="s">
        <v>15</v>
      </c>
      <c r="E12" s="29"/>
      <c r="F12" s="29" t="s">
        <v>7</v>
      </c>
      <c r="G12" s="29"/>
      <c r="H12" s="30" t="s">
        <v>46</v>
      </c>
      <c r="I12" s="37"/>
      <c r="J12" s="37"/>
      <c r="K12" s="37"/>
      <c r="L12" s="37"/>
      <c r="M12" s="37"/>
      <c r="N12" s="31"/>
      <c r="O12" s="1" t="s">
        <v>47</v>
      </c>
      <c r="P12" s="1" t="s">
        <v>102</v>
      </c>
      <c r="Q12" s="1" t="s">
        <v>48</v>
      </c>
      <c r="R12" s="1" t="s">
        <v>103</v>
      </c>
    </row>
    <row r="13" spans="2:18" ht="28" customHeight="1" x14ac:dyDescent="0.2">
      <c r="B13" s="29" t="s">
        <v>8</v>
      </c>
      <c r="C13" s="29"/>
      <c r="D13" s="29" t="s">
        <v>17</v>
      </c>
      <c r="E13" s="29"/>
      <c r="F13" s="29" t="s">
        <v>6</v>
      </c>
      <c r="G13" s="29"/>
      <c r="H13" s="29" t="s">
        <v>32</v>
      </c>
      <c r="I13" s="29"/>
      <c r="J13" s="29"/>
      <c r="K13" s="29"/>
      <c r="L13" s="29"/>
      <c r="M13" s="29"/>
      <c r="N13" s="29"/>
      <c r="O13" s="1" t="s">
        <v>44</v>
      </c>
      <c r="P13" s="1" t="s">
        <v>137</v>
      </c>
      <c r="Q13" s="1" t="s">
        <v>45</v>
      </c>
      <c r="R13" s="1" t="s">
        <v>138</v>
      </c>
    </row>
    <row r="14" spans="2:18" ht="42" customHeight="1" x14ac:dyDescent="0.2">
      <c r="B14" s="29" t="s">
        <v>8</v>
      </c>
      <c r="C14" s="29"/>
      <c r="D14" s="29" t="s">
        <v>17</v>
      </c>
      <c r="E14" s="29"/>
      <c r="F14" s="29" t="s">
        <v>7</v>
      </c>
      <c r="G14" s="29"/>
      <c r="H14" s="29" t="s">
        <v>49</v>
      </c>
      <c r="I14" s="29"/>
      <c r="J14" s="29"/>
      <c r="K14" s="29"/>
      <c r="L14" s="29"/>
      <c r="M14" s="29"/>
      <c r="N14" s="29"/>
      <c r="O14" s="1" t="s">
        <v>50</v>
      </c>
      <c r="P14" s="1" t="s">
        <v>141</v>
      </c>
      <c r="Q14" s="1" t="s">
        <v>140</v>
      </c>
      <c r="R14" s="1" t="s">
        <v>139</v>
      </c>
    </row>
  </sheetData>
  <mergeCells count="52">
    <mergeCell ref="B2:C2"/>
    <mergeCell ref="D2:E2"/>
    <mergeCell ref="F2:G2"/>
    <mergeCell ref="H2:N2"/>
    <mergeCell ref="B3:C3"/>
    <mergeCell ref="D3:E3"/>
    <mergeCell ref="F3:G3"/>
    <mergeCell ref="H3:N3"/>
    <mergeCell ref="B4:C4"/>
    <mergeCell ref="D4:E4"/>
    <mergeCell ref="F4:G4"/>
    <mergeCell ref="H4:N4"/>
    <mergeCell ref="B5:C5"/>
    <mergeCell ref="D5:E5"/>
    <mergeCell ref="F5:G5"/>
    <mergeCell ref="H5:N5"/>
    <mergeCell ref="B6:C6"/>
    <mergeCell ref="D6:E6"/>
    <mergeCell ref="F6:G6"/>
    <mergeCell ref="H6:N6"/>
    <mergeCell ref="B7:C7"/>
    <mergeCell ref="D7:E7"/>
    <mergeCell ref="F7:G7"/>
    <mergeCell ref="H7:N7"/>
    <mergeCell ref="B8:C8"/>
    <mergeCell ref="D8:E8"/>
    <mergeCell ref="F8:G8"/>
    <mergeCell ref="H8:N8"/>
    <mergeCell ref="B9:C9"/>
    <mergeCell ref="D9:E9"/>
    <mergeCell ref="F9:G9"/>
    <mergeCell ref="H9:N9"/>
    <mergeCell ref="B10:C10"/>
    <mergeCell ref="D10:E10"/>
    <mergeCell ref="F10:G10"/>
    <mergeCell ref="H10:N10"/>
    <mergeCell ref="B11:C11"/>
    <mergeCell ref="D11:E11"/>
    <mergeCell ref="F11:G11"/>
    <mergeCell ref="H11:N11"/>
    <mergeCell ref="B14:C14"/>
    <mergeCell ref="D14:E14"/>
    <mergeCell ref="F14:G14"/>
    <mergeCell ref="H14:N14"/>
    <mergeCell ref="B12:C12"/>
    <mergeCell ref="D12:E12"/>
    <mergeCell ref="F12:G12"/>
    <mergeCell ref="H12:N12"/>
    <mergeCell ref="B13:C13"/>
    <mergeCell ref="D13:E13"/>
    <mergeCell ref="F13:G13"/>
    <mergeCell ref="H13:N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Sociolinguistic Version</vt:lpstr>
      <vt:lpstr>Discourse Version (New)</vt:lpstr>
      <vt:lpstr>Sex</vt:lpstr>
      <vt:lpstr>Age</vt:lpstr>
      <vt:lpstr>Education</vt:lpstr>
      <vt:lpstr>Generalised</vt:lpstr>
      <vt:lpstr>Discourse Version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2022-09-09T06:44:02Z</dcterms:created>
  <dcterms:modified xsi:type="dcterms:W3CDTF">2022-10-15T15:00:54Z</dcterms:modified>
</cp:coreProperties>
</file>