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MU2zqGhx9iN3A++i5WE0GBhZzA=="/>
    </ext>
  </extLst>
</workbook>
</file>

<file path=xl/sharedStrings.xml><?xml version="1.0" encoding="utf-8"?>
<sst xmlns="http://schemas.openxmlformats.org/spreadsheetml/2006/main" count="37" uniqueCount="37">
  <si>
    <t>Material</t>
  </si>
  <si>
    <t>U-Value (BTU/hr F ft^2)</t>
  </si>
  <si>
    <t>U-Value</t>
  </si>
  <si>
    <t>Light Transmittance</t>
  </si>
  <si>
    <t>U_1</t>
  </si>
  <si>
    <t>U_2</t>
  </si>
  <si>
    <t>U_3</t>
  </si>
  <si>
    <t>U_4</t>
  </si>
  <si>
    <t>U_5</t>
  </si>
  <si>
    <t>U_6</t>
  </si>
  <si>
    <t>m/s</t>
  </si>
  <si>
    <t>Wind Speed</t>
  </si>
  <si>
    <t>&lt;15</t>
  </si>
  <si>
    <t>U Value Variance With Wind 
Speed (J/hr*C*m^2))</t>
  </si>
  <si>
    <t>Unit - mph</t>
  </si>
  <si>
    <t>15-20</t>
  </si>
  <si>
    <t>Unit - m/s</t>
  </si>
  <si>
    <t>20-25</t>
  </si>
  <si>
    <t>U_value is (J/(hr*C*m^2))</t>
  </si>
  <si>
    <t>Corrugated Polycarbonate</t>
  </si>
  <si>
    <t>25-30</t>
  </si>
  <si>
    <t>Glass</t>
  </si>
  <si>
    <t>&gt;30</t>
  </si>
  <si>
    <t>Convert BTU/ft^2/F/h to J/m^2/C/h</t>
  </si>
  <si>
    <t>Glass - Double Layer</t>
  </si>
  <si>
    <t>Fiber Glass</t>
  </si>
  <si>
    <t>Polyethylene</t>
  </si>
  <si>
    <t>Polyethylene - Double Layer</t>
  </si>
  <si>
    <t>Polycarbonate Bi-Wall</t>
  </si>
  <si>
    <t>Polycarbonate Tri-Wall</t>
  </si>
  <si>
    <t>Acrylic Bi-Wall</t>
  </si>
  <si>
    <t>IR Film</t>
  </si>
  <si>
    <t>IR Film - Double Layer</t>
  </si>
  <si>
    <t>Concrete Block</t>
  </si>
  <si>
    <t>Concrete Poured</t>
  </si>
  <si>
    <t>Concrete Insulated</t>
  </si>
  <si>
    <t>Solid Insulation Foam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</si>
</sst>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0" numFmtId="0" xfId="0" applyFont="1"/>
    <xf borderId="0" fillId="0" fontId="2" numFmtId="0" xfId="0" applyFont="1"/>
    <xf borderId="0" fillId="0" fontId="4" numFmtId="0" xfId="0" applyFont="1"/>
    <xf borderId="1" fillId="2" fontId="3" numFmtId="0" xfId="0" applyAlignment="1" applyBorder="1" applyFill="1" applyFont="1">
      <alignment horizontal="center"/>
    </xf>
    <xf borderId="1" fillId="3" fontId="5" numFmtId="0" xfId="0" applyAlignment="1" applyBorder="1" applyFill="1" applyFont="1">
      <alignment horizontal="left" shrinkToFit="0" wrapText="1"/>
    </xf>
    <xf borderId="1" fillId="3" fontId="4" numFmtId="0" xfId="0" applyBorder="1" applyFont="1"/>
    <xf borderId="0" fillId="0" fontId="3" numFmtId="0" xfId="0" applyFont="1"/>
    <xf borderId="0" fillId="0" fontId="5" numFmtId="0" xfId="0" applyAlignment="1" applyFont="1">
      <alignment horizontal="left" shrinkToFit="0" wrapText="1"/>
    </xf>
    <xf borderId="2" fillId="0" fontId="6" numFmtId="0" xfId="0" applyAlignment="1" applyBorder="1" applyFont="1">
      <alignment shrinkToFit="0" vertical="bottom" wrapText="0"/>
    </xf>
    <xf borderId="0" fillId="0" fontId="7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17.14"/>
    <col customWidth="1" min="5" max="6" width="14.43"/>
    <col customWidth="1" min="15" max="15" width="42.14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>
        <v>1.0</v>
      </c>
      <c r="N1" s="7" t="s">
        <v>12</v>
      </c>
      <c r="O1" s="8" t="s">
        <v>13</v>
      </c>
    </row>
    <row r="2" ht="15.75" customHeight="1">
      <c r="A2" s="9"/>
      <c r="B2" s="9"/>
      <c r="C2" s="10"/>
      <c r="D2" s="10"/>
      <c r="E2" s="7">
        <v>5.0</v>
      </c>
      <c r="F2" s="7">
        <v>10.0</v>
      </c>
      <c r="G2" s="7">
        <v>15.0</v>
      </c>
      <c r="H2" s="7">
        <v>20.0</v>
      </c>
      <c r="I2" s="7">
        <v>25.0</v>
      </c>
      <c r="J2" s="7">
        <v>30.0</v>
      </c>
      <c r="K2" s="11" t="s">
        <v>14</v>
      </c>
      <c r="M2" s="7">
        <v>1.04</v>
      </c>
      <c r="N2" s="7" t="s">
        <v>15</v>
      </c>
    </row>
    <row r="3" ht="15.75" customHeight="1">
      <c r="A3" s="9"/>
      <c r="B3" s="9"/>
      <c r="C3" s="10"/>
      <c r="D3" s="10"/>
      <c r="E3" s="7">
        <f t="shared" ref="E3:J3" si="1">0.44704*E2</f>
        <v>2.2352</v>
      </c>
      <c r="F3" s="7">
        <f t="shared" si="1"/>
        <v>4.4704</v>
      </c>
      <c r="G3" s="7">
        <f t="shared" si="1"/>
        <v>6.7056</v>
      </c>
      <c r="H3" s="7">
        <f t="shared" si="1"/>
        <v>8.9408</v>
      </c>
      <c r="I3" s="7">
        <f t="shared" si="1"/>
        <v>11.176</v>
      </c>
      <c r="J3" s="7">
        <f t="shared" si="1"/>
        <v>13.4112</v>
      </c>
      <c r="K3" s="11" t="s">
        <v>16</v>
      </c>
      <c r="M3" s="7">
        <v>1.08</v>
      </c>
      <c r="N3" s="7" t="s">
        <v>17</v>
      </c>
      <c r="O3" s="5" t="s">
        <v>18</v>
      </c>
    </row>
    <row r="4" ht="15.75" customHeight="1">
      <c r="A4" s="12" t="s">
        <v>19</v>
      </c>
      <c r="B4" s="12">
        <v>1.2</v>
      </c>
      <c r="C4" s="7">
        <f t="shared" ref="C4:C18" si="3">B4*$O$6</f>
        <v>24530.10106</v>
      </c>
      <c r="D4" s="7">
        <v>0.75</v>
      </c>
      <c r="E4" s="7">
        <f t="shared" ref="E4:F4" si="2">1*$C4</f>
        <v>24530.10106</v>
      </c>
      <c r="F4" s="7">
        <f t="shared" si="2"/>
        <v>24530.10106</v>
      </c>
      <c r="G4" s="7">
        <f t="shared" ref="G4:G18" si="5">1.04*$C4</f>
        <v>25511.3051</v>
      </c>
      <c r="H4" s="7">
        <f t="shared" ref="H4:H18" si="6">1.08*$C4</f>
        <v>26492.50914</v>
      </c>
      <c r="I4" s="7">
        <f t="shared" ref="I4:I18" si="7">1.12*$C4</f>
        <v>27473.71318</v>
      </c>
      <c r="J4" s="7">
        <f t="shared" ref="J4:J18" si="8">1.16*$C4</f>
        <v>28454.91722</v>
      </c>
      <c r="M4" s="7">
        <v>1.12</v>
      </c>
      <c r="N4" s="7" t="s">
        <v>20</v>
      </c>
    </row>
    <row r="5" ht="15.75" customHeight="1">
      <c r="A5" s="12" t="s">
        <v>21</v>
      </c>
      <c r="B5" s="12">
        <v>1.13</v>
      </c>
      <c r="C5" s="7">
        <f t="shared" si="3"/>
        <v>23099.17849</v>
      </c>
      <c r="D5" s="7">
        <v>0.75</v>
      </c>
      <c r="E5" s="7">
        <f t="shared" ref="E5:F5" si="4">1*$C5</f>
        <v>23099.17849</v>
      </c>
      <c r="F5" s="7">
        <f t="shared" si="4"/>
        <v>23099.17849</v>
      </c>
      <c r="G5" s="7">
        <f t="shared" si="5"/>
        <v>24023.14563</v>
      </c>
      <c r="H5" s="7">
        <f t="shared" si="6"/>
        <v>24947.11277</v>
      </c>
      <c r="I5" s="7">
        <f t="shared" si="7"/>
        <v>25871.07991</v>
      </c>
      <c r="J5" s="7">
        <f t="shared" si="8"/>
        <v>26795.04705</v>
      </c>
      <c r="M5" s="7">
        <v>1.16</v>
      </c>
      <c r="N5" s="7" t="s">
        <v>22</v>
      </c>
      <c r="O5" s="13" t="s">
        <v>23</v>
      </c>
    </row>
    <row r="6" ht="15.75" customHeight="1">
      <c r="A6" s="12" t="s">
        <v>24</v>
      </c>
      <c r="B6" s="12">
        <v>0.65</v>
      </c>
      <c r="C6" s="7">
        <f t="shared" si="3"/>
        <v>13287.13807</v>
      </c>
      <c r="D6" s="7">
        <v>0.7</v>
      </c>
      <c r="E6" s="7">
        <f t="shared" ref="E6:F6" si="9">1*$C6</f>
        <v>13287.13807</v>
      </c>
      <c r="F6" s="7">
        <f t="shared" si="9"/>
        <v>13287.13807</v>
      </c>
      <c r="G6" s="7">
        <f t="shared" si="5"/>
        <v>13818.62359</v>
      </c>
      <c r="H6" s="7">
        <f t="shared" si="6"/>
        <v>14350.10912</v>
      </c>
      <c r="I6" s="7">
        <f t="shared" si="7"/>
        <v>14881.59464</v>
      </c>
      <c r="J6" s="7">
        <f t="shared" si="8"/>
        <v>15413.08016</v>
      </c>
      <c r="O6" s="14">
        <v>20441.75088</v>
      </c>
    </row>
    <row r="7" ht="15.75" customHeight="1">
      <c r="A7" s="12" t="s">
        <v>25</v>
      </c>
      <c r="B7" s="12">
        <v>1.0</v>
      </c>
      <c r="C7" s="7">
        <f t="shared" si="3"/>
        <v>20441.75088</v>
      </c>
      <c r="D7" s="7">
        <v>0.75</v>
      </c>
      <c r="E7" s="7">
        <f t="shared" ref="E7:F7" si="10">1*$C7</f>
        <v>20441.75088</v>
      </c>
      <c r="F7" s="7">
        <f t="shared" si="10"/>
        <v>20441.75088</v>
      </c>
      <c r="G7" s="7">
        <f t="shared" si="5"/>
        <v>21259.42092</v>
      </c>
      <c r="H7" s="7">
        <f t="shared" si="6"/>
        <v>22077.09095</v>
      </c>
      <c r="I7" s="7">
        <f t="shared" si="7"/>
        <v>22894.76099</v>
      </c>
      <c r="J7" s="7">
        <f t="shared" si="8"/>
        <v>23712.43102</v>
      </c>
    </row>
    <row r="8" ht="15.75" customHeight="1">
      <c r="A8" s="12" t="s">
        <v>26</v>
      </c>
      <c r="B8" s="12">
        <v>1.15</v>
      </c>
      <c r="C8" s="7">
        <f t="shared" si="3"/>
        <v>23508.01351</v>
      </c>
      <c r="D8" s="7">
        <v>0.65</v>
      </c>
      <c r="E8" s="7">
        <f t="shared" ref="E8:F8" si="11">1*$C8</f>
        <v>23508.01351</v>
      </c>
      <c r="F8" s="7">
        <f t="shared" si="11"/>
        <v>23508.01351</v>
      </c>
      <c r="G8" s="7">
        <f t="shared" si="5"/>
        <v>24448.33405</v>
      </c>
      <c r="H8" s="7">
        <f t="shared" si="6"/>
        <v>25388.65459</v>
      </c>
      <c r="I8" s="7">
        <f t="shared" si="7"/>
        <v>26328.97513</v>
      </c>
      <c r="J8" s="7">
        <f t="shared" si="8"/>
        <v>27269.29567</v>
      </c>
    </row>
    <row r="9" ht="15.75" customHeight="1">
      <c r="A9" s="12" t="s">
        <v>27</v>
      </c>
      <c r="B9" s="12">
        <v>0.7</v>
      </c>
      <c r="C9" s="7">
        <f t="shared" si="3"/>
        <v>14309.22562</v>
      </c>
      <c r="D9" s="7">
        <v>0.6</v>
      </c>
      <c r="E9" s="7">
        <f t="shared" ref="E9:F9" si="12">1*$C9</f>
        <v>14309.22562</v>
      </c>
      <c r="F9" s="7">
        <f t="shared" si="12"/>
        <v>14309.22562</v>
      </c>
      <c r="G9" s="7">
        <f t="shared" si="5"/>
        <v>14881.59464</v>
      </c>
      <c r="H9" s="7">
        <f t="shared" si="6"/>
        <v>15453.96367</v>
      </c>
      <c r="I9" s="7">
        <f t="shared" si="7"/>
        <v>16026.33269</v>
      </c>
      <c r="J9" s="7">
        <f t="shared" si="8"/>
        <v>16598.70171</v>
      </c>
    </row>
    <row r="10" ht="15.75" customHeight="1">
      <c r="A10" s="12" t="s">
        <v>28</v>
      </c>
      <c r="B10" s="12">
        <v>0.65</v>
      </c>
      <c r="C10" s="7">
        <f t="shared" si="3"/>
        <v>13287.13807</v>
      </c>
      <c r="D10" s="7">
        <v>0.6</v>
      </c>
      <c r="E10" s="7">
        <f t="shared" ref="E10:F10" si="13">1*$C10</f>
        <v>13287.13807</v>
      </c>
      <c r="F10" s="7">
        <f t="shared" si="13"/>
        <v>13287.13807</v>
      </c>
      <c r="G10" s="7">
        <f t="shared" si="5"/>
        <v>13818.62359</v>
      </c>
      <c r="H10" s="7">
        <f t="shared" si="6"/>
        <v>14350.10912</v>
      </c>
      <c r="I10" s="7">
        <f t="shared" si="7"/>
        <v>14881.59464</v>
      </c>
      <c r="J10" s="7">
        <f t="shared" si="8"/>
        <v>15413.08016</v>
      </c>
    </row>
    <row r="11" ht="15.75" customHeight="1">
      <c r="A11" s="12" t="s">
        <v>29</v>
      </c>
      <c r="B11" s="12">
        <v>0.58</v>
      </c>
      <c r="C11" s="7">
        <f t="shared" si="3"/>
        <v>11856.21551</v>
      </c>
      <c r="D11" s="7">
        <v>0.56</v>
      </c>
      <c r="E11" s="7">
        <f t="shared" ref="E11:F11" si="14">1*$C11</f>
        <v>11856.21551</v>
      </c>
      <c r="F11" s="7">
        <f t="shared" si="14"/>
        <v>11856.21551</v>
      </c>
      <c r="G11" s="7">
        <f t="shared" si="5"/>
        <v>12330.46413</v>
      </c>
      <c r="H11" s="7">
        <f t="shared" si="6"/>
        <v>12804.71275</v>
      </c>
      <c r="I11" s="7">
        <f t="shared" si="7"/>
        <v>13278.96137</v>
      </c>
      <c r="J11" s="7">
        <f t="shared" si="8"/>
        <v>13753.20999</v>
      </c>
    </row>
    <row r="12" ht="15.75" customHeight="1">
      <c r="A12" s="12" t="s">
        <v>30</v>
      </c>
      <c r="B12" s="12">
        <v>0.65</v>
      </c>
      <c r="C12" s="7">
        <f t="shared" si="3"/>
        <v>13287.13807</v>
      </c>
      <c r="D12" s="7">
        <v>0.6</v>
      </c>
      <c r="E12" s="7">
        <f t="shared" ref="E12:F12" si="15">1*$C12</f>
        <v>13287.13807</v>
      </c>
      <c r="F12" s="7">
        <f t="shared" si="15"/>
        <v>13287.13807</v>
      </c>
      <c r="G12" s="7">
        <f t="shared" si="5"/>
        <v>13818.62359</v>
      </c>
      <c r="H12" s="7">
        <f t="shared" si="6"/>
        <v>14350.10912</v>
      </c>
      <c r="I12" s="7">
        <f t="shared" si="7"/>
        <v>14881.59464</v>
      </c>
      <c r="J12" s="7">
        <f t="shared" si="8"/>
        <v>15413.08016</v>
      </c>
    </row>
    <row r="13" ht="15.75" customHeight="1">
      <c r="A13" s="12" t="s">
        <v>31</v>
      </c>
      <c r="B13" s="12">
        <v>1.0</v>
      </c>
      <c r="C13" s="7">
        <f t="shared" si="3"/>
        <v>20441.75088</v>
      </c>
      <c r="D13" s="7">
        <v>0.65</v>
      </c>
      <c r="E13" s="7">
        <f t="shared" ref="E13:F13" si="16">1*$C13</f>
        <v>20441.75088</v>
      </c>
      <c r="F13" s="7">
        <f t="shared" si="16"/>
        <v>20441.75088</v>
      </c>
      <c r="G13" s="7">
        <f t="shared" si="5"/>
        <v>21259.42092</v>
      </c>
      <c r="H13" s="7">
        <f t="shared" si="6"/>
        <v>22077.09095</v>
      </c>
      <c r="I13" s="7">
        <f t="shared" si="7"/>
        <v>22894.76099</v>
      </c>
      <c r="J13" s="7">
        <f t="shared" si="8"/>
        <v>23712.43102</v>
      </c>
    </row>
    <row r="14" ht="15.75" customHeight="1">
      <c r="A14" s="12" t="s">
        <v>32</v>
      </c>
      <c r="B14" s="12">
        <v>0.61</v>
      </c>
      <c r="C14" s="7">
        <f t="shared" si="3"/>
        <v>12469.46804</v>
      </c>
      <c r="D14" s="7">
        <v>0.6</v>
      </c>
      <c r="E14" s="7">
        <f t="shared" ref="E14:F14" si="17">1*$C14</f>
        <v>12469.46804</v>
      </c>
      <c r="F14" s="7">
        <f t="shared" si="17"/>
        <v>12469.46804</v>
      </c>
      <c r="G14" s="7">
        <f t="shared" si="5"/>
        <v>12968.24676</v>
      </c>
      <c r="H14" s="7">
        <f t="shared" si="6"/>
        <v>13467.02548</v>
      </c>
      <c r="I14" s="7">
        <f t="shared" si="7"/>
        <v>13965.8042</v>
      </c>
      <c r="J14" s="7">
        <f t="shared" si="8"/>
        <v>14464.58292</v>
      </c>
    </row>
    <row r="15" ht="15.75" customHeight="1">
      <c r="A15" s="12" t="s">
        <v>33</v>
      </c>
      <c r="B15" s="12">
        <v>0.51</v>
      </c>
      <c r="C15" s="7">
        <f t="shared" si="3"/>
        <v>10425.29295</v>
      </c>
      <c r="D15" s="7">
        <v>0.0</v>
      </c>
      <c r="E15" s="7">
        <f t="shared" ref="E15:F15" si="18">1*$C15</f>
        <v>10425.29295</v>
      </c>
      <c r="F15" s="7">
        <f t="shared" si="18"/>
        <v>10425.29295</v>
      </c>
      <c r="G15" s="7">
        <f t="shared" si="5"/>
        <v>10842.30467</v>
      </c>
      <c r="H15" s="7">
        <f t="shared" si="6"/>
        <v>11259.31638</v>
      </c>
      <c r="I15" s="7">
        <f t="shared" si="7"/>
        <v>11676.3281</v>
      </c>
      <c r="J15" s="7">
        <f t="shared" si="8"/>
        <v>12093.33982</v>
      </c>
    </row>
    <row r="16" ht="15.75" customHeight="1">
      <c r="A16" s="12" t="s">
        <v>34</v>
      </c>
      <c r="B16" s="12">
        <v>0.75</v>
      </c>
      <c r="C16" s="7">
        <f t="shared" si="3"/>
        <v>15331.31316</v>
      </c>
      <c r="D16" s="7">
        <v>0.0</v>
      </c>
      <c r="E16" s="7">
        <f t="shared" ref="E16:F16" si="19">1*$C16</f>
        <v>15331.31316</v>
      </c>
      <c r="F16" s="7">
        <f t="shared" si="19"/>
        <v>15331.31316</v>
      </c>
      <c r="G16" s="7">
        <f t="shared" si="5"/>
        <v>15944.56569</v>
      </c>
      <c r="H16" s="7">
        <f t="shared" si="6"/>
        <v>16557.81821</v>
      </c>
      <c r="I16" s="7">
        <f t="shared" si="7"/>
        <v>17171.07074</v>
      </c>
      <c r="J16" s="7">
        <f t="shared" si="8"/>
        <v>17784.32327</v>
      </c>
    </row>
    <row r="17" ht="15.75" customHeight="1">
      <c r="A17" s="12" t="s">
        <v>35</v>
      </c>
      <c r="B17" s="12">
        <v>0.13</v>
      </c>
      <c r="C17" s="7">
        <f t="shared" si="3"/>
        <v>2657.427614</v>
      </c>
      <c r="D17" s="7">
        <v>0.0</v>
      </c>
      <c r="E17" s="7">
        <f t="shared" ref="E17:F17" si="20">1*$C17</f>
        <v>2657.427614</v>
      </c>
      <c r="F17" s="7">
        <f t="shared" si="20"/>
        <v>2657.427614</v>
      </c>
      <c r="G17" s="7">
        <f t="shared" si="5"/>
        <v>2763.724719</v>
      </c>
      <c r="H17" s="7">
        <f t="shared" si="6"/>
        <v>2870.021824</v>
      </c>
      <c r="I17" s="7">
        <f t="shared" si="7"/>
        <v>2976.318928</v>
      </c>
      <c r="J17" s="7">
        <f t="shared" si="8"/>
        <v>3082.616033</v>
      </c>
    </row>
    <row r="18" ht="15.75" customHeight="1">
      <c r="A18" s="12" t="s">
        <v>36</v>
      </c>
      <c r="B18" s="12">
        <v>0.23</v>
      </c>
      <c r="C18" s="7">
        <f t="shared" si="3"/>
        <v>4701.602702</v>
      </c>
      <c r="D18" s="7">
        <v>0.0</v>
      </c>
      <c r="E18" s="7">
        <f t="shared" ref="E18:F18" si="21">1*$C18</f>
        <v>4701.602702</v>
      </c>
      <c r="F18" s="7">
        <f t="shared" si="21"/>
        <v>4701.602702</v>
      </c>
      <c r="G18" s="7">
        <f t="shared" si="5"/>
        <v>4889.66681</v>
      </c>
      <c r="H18" s="7">
        <f t="shared" si="6"/>
        <v>5077.730919</v>
      </c>
      <c r="I18" s="7">
        <f t="shared" si="7"/>
        <v>5265.795027</v>
      </c>
      <c r="J18" s="7">
        <f t="shared" si="8"/>
        <v>5453.859135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2020-03-24T18:53:15Z</dcterms:created>
  <dc:creator>Joshua Paciocco</dc:creator>
</cp:coreProperties>
</file>