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Foglio1" sheetId="1" r:id="rId1"/>
    <sheet name="Foglio2" sheetId="2" r:id="rId2"/>
    <sheet name="Foglio3" sheetId="3" r:id="rId3"/>
  </sheets>
  <calcPr calcId="145621" iterateDelta="1E-4"/>
</workbook>
</file>

<file path=xl/calcChain.xml><?xml version="1.0" encoding="utf-8"?>
<calcChain xmlns="http://schemas.openxmlformats.org/spreadsheetml/2006/main">
  <c r="E24" i="1" l="1"/>
  <c r="E23" i="1"/>
  <c r="G34" i="1"/>
  <c r="G33" i="1"/>
  <c r="G32" i="1"/>
  <c r="G31" i="1"/>
  <c r="E20" i="1"/>
  <c r="G12" i="1"/>
  <c r="E11" i="1"/>
  <c r="E12" i="1" s="1"/>
  <c r="G9" i="1"/>
  <c r="G8" i="1"/>
  <c r="E13" i="1" l="1"/>
  <c r="E21" i="1"/>
  <c r="E22" i="1" s="1"/>
</calcChain>
</file>

<file path=xl/sharedStrings.xml><?xml version="1.0" encoding="utf-8"?>
<sst xmlns="http://schemas.openxmlformats.org/spreadsheetml/2006/main" count="85" uniqueCount="60">
  <si>
    <t>esperimento</t>
  </si>
  <si>
    <t>Variabile</t>
  </si>
  <si>
    <t>Formula</t>
  </si>
  <si>
    <t>Simbolo</t>
  </si>
  <si>
    <t>mean (s.i.)</t>
  </si>
  <si>
    <t>std</t>
  </si>
  <si>
    <t>3sigma</t>
  </si>
  <si>
    <t>u.m.</t>
  </si>
  <si>
    <t>Motor</t>
  </si>
  <si>
    <t>solo motore</t>
  </si>
  <si>
    <t>inerzia motore</t>
  </si>
  <si>
    <t>Jm/kt</t>
  </si>
  <si>
    <t>carico bloccato</t>
  </si>
  <si>
    <t>costante elastica</t>
  </si>
  <si>
    <t>k/kt</t>
  </si>
  <si>
    <t>solo molla</t>
  </si>
  <si>
    <t>k</t>
  </si>
  <si>
    <t>costante coppia</t>
  </si>
  <si>
    <t>k/ (k/kt)</t>
  </si>
  <si>
    <t>kt</t>
  </si>
  <si>
    <t>[Nm/A]</t>
  </si>
  <si>
    <t>inerzia motore [Kg*m^2]</t>
  </si>
  <si>
    <t>a * kt</t>
  </si>
  <si>
    <t>Jm</t>
  </si>
  <si>
    <t>[Kg*m^2]</t>
  </si>
  <si>
    <t>alpha</t>
  </si>
  <si>
    <t>Jm/k</t>
  </si>
  <si>
    <t>Load</t>
  </si>
  <si>
    <t>molla e carico</t>
  </si>
  <si>
    <t>inerzia carico</t>
  </si>
  <si>
    <t>Jl / k</t>
  </si>
  <si>
    <t>inerzia carico [Kg*m^2]</t>
  </si>
  <si>
    <t>b * k</t>
  </si>
  <si>
    <t>Jl</t>
  </si>
  <si>
    <t>r</t>
  </si>
  <si>
    <t>Jm / Jl</t>
  </si>
  <si>
    <t>beta</t>
  </si>
  <si>
    <t>1 + Jm / Jl</t>
  </si>
  <si>
    <t>w risonanza</t>
  </si>
  <si>
    <t>sqrt( k( 1/Jl + 1/Jm ) )</t>
  </si>
  <si>
    <t>w</t>
  </si>
  <si>
    <t>Sembra sbagliata!!</t>
  </si>
  <si>
    <t>f risonanza</t>
  </si>
  <si>
    <t>w / 2pi</t>
  </si>
  <si>
    <t>f</t>
  </si>
  <si>
    <t>Load Change</t>
  </si>
  <si>
    <t>attrito viscoso +</t>
  </si>
  <si>
    <t>fv_cw</t>
  </si>
  <si>
    <t>[A/rad]</t>
  </si>
  <si>
    <t>attrito viscoso -</t>
  </si>
  <si>
    <t>fv_cc</t>
  </si>
  <si>
    <t>attrito coulombiano +</t>
  </si>
  <si>
    <t>fc_cw</t>
  </si>
  <si>
    <t>[A]</t>
  </si>
  <si>
    <t>attrito coulombiano -</t>
  </si>
  <si>
    <t>fc_cc</t>
  </si>
  <si>
    <t>small wood</t>
  </si>
  <si>
    <t xml:space="preserve">long wood </t>
  </si>
  <si>
    <t>long metal</t>
  </si>
  <si>
    <t>small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</si>
</sst>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0.00E+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11" fontId="0" fillId="0" borderId="0" xfId="1" applyNumberFormat="1" applyFont="1" applyBorder="1" applyAlignment="1">
      <alignment horizontal="center" vertical="center"/>
    </xf>
    <xf numFmtId="11" fontId="4" fillId="0" borderId="0" xfId="1" applyNumberFormat="1" applyAlignment="1">
      <alignment horizontal="center"/>
    </xf>
    <xf numFmtId="11" fontId="4" fillId="0" borderId="0" xfId="1" applyNumberFormat="1" applyAlignment="1">
      <alignment horizontal="center" vertical="center"/>
    </xf>
    <xf numFmtId="164" fontId="4" fillId="0" borderId="0" xfId="1" applyNumberFormat="1" applyAlignment="1">
      <alignment horizontal="center" vertical="center"/>
    </xf>
    <xf numFmtId="0" fontId="4" fillId="0" borderId="0" xfId="1" applyAlignment="1">
      <alignment horizontal="center"/>
    </xf>
    <xf numFmtId="0" fontId="4" fillId="0" borderId="0" xfId="1"/>
    <xf numFmtId="11" fontId="1" fillId="0" borderId="0" xfId="1" applyNumberFormat="1" applyFont="1" applyAlignment="1">
      <alignment horizontal="center"/>
    </xf>
    <xf numFmtId="11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/>
    </xf>
    <xf numFmtId="165" fontId="4" fillId="0" borderId="0" xfId="1" applyNumberFormat="1" applyAlignment="1">
      <alignment horizontal="center"/>
    </xf>
    <xf numFmtId="11" fontId="4" fillId="0" borderId="0" xfId="1" applyNumberFormat="1"/>
    <xf numFmtId="11" fontId="0" fillId="0" borderId="0" xfId="1" applyNumberFormat="1" applyFont="1" applyAlignment="1">
      <alignment horizontal="center"/>
    </xf>
    <xf numFmtId="11" fontId="3" fillId="0" borderId="0" xfId="1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164" fontId="4" fillId="0" borderId="0" xfId="1" applyNumberFormat="1" applyAlignment="1">
      <alignment horizontal="center"/>
    </xf>
    <xf numFmtId="11" fontId="0" fillId="0" borderId="0" xfId="1" applyNumberFormat="1" applyFont="1" applyAlignment="1">
      <alignment horizontal="center" vertical="center"/>
    </xf>
  </cellXfs>
  <cellStyles count="2">
    <cellStyle name="Normale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41"/>
  <sheetViews>
    <sheetView tabSelected="1" topLeftCell="A10" zoomScaleNormal="100" zoomScalePageLayoutView="60" workbookViewId="0">
      <selection activeCell="E24" sqref="E24"/>
    </sheetView>
  </sheetViews>
  <sheetFormatPr defaultRowHeight="14.5" x14ac:dyDescent="0.35"/>
  <cols>
    <col min="1" max="1" width="22.90625" style="2"/>
    <col min="2" max="2" width="23.453125" style="2"/>
    <col min="3" max="3" width="34.08984375" style="3"/>
    <col min="4" max="4" width="9.6328125" style="3"/>
    <col min="5" max="5" width="17.26953125" style="4"/>
    <col min="6" max="6" width="13.08984375" style="3"/>
    <col min="7" max="7" width="9.1796875" style="5"/>
    <col min="8" max="8" width="4.26953125" style="5"/>
    <col min="9" max="9" width="9.1796875" style="5"/>
    <col min="10" max="10" width="10.7265625" style="5"/>
    <col min="11" max="11" width="11.90625" style="5"/>
    <col min="12" max="12" width="12.7265625" style="3"/>
    <col min="13" max="13" width="13.08984375" style="3"/>
    <col min="14" max="14" width="13.08984375" style="6"/>
    <col min="15" max="1025" width="9.1796875" style="6"/>
  </cols>
  <sheetData>
    <row r="2" spans="1:14" x14ac:dyDescent="0.35">
      <c r="L2" s="1"/>
      <c r="M2" s="1"/>
    </row>
    <row r="3" spans="1:14" x14ac:dyDescent="0.35">
      <c r="A3" s="7" t="s">
        <v>0</v>
      </c>
      <c r="B3" s="7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6</v>
      </c>
      <c r="H3" s="8"/>
      <c r="I3" s="8" t="s">
        <v>7</v>
      </c>
      <c r="J3" s="8"/>
      <c r="K3" s="8"/>
      <c r="L3" s="8"/>
      <c r="M3" s="8"/>
    </row>
    <row r="4" spans="1:14" x14ac:dyDescent="0.35">
      <c r="A4" s="7"/>
      <c r="B4" s="7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14" x14ac:dyDescent="0.35">
      <c r="A5" s="7"/>
      <c r="B5" s="7"/>
      <c r="C5" s="8"/>
      <c r="D5" s="8"/>
      <c r="E5" s="9"/>
      <c r="F5" s="8"/>
      <c r="G5" s="8"/>
      <c r="H5" s="8"/>
      <c r="I5" s="8"/>
      <c r="J5" s="8"/>
      <c r="K5" s="8"/>
      <c r="L5" s="8"/>
      <c r="M5" s="8"/>
    </row>
    <row r="6" spans="1:14" x14ac:dyDescent="0.35">
      <c r="A6" s="10" t="s">
        <v>8</v>
      </c>
    </row>
    <row r="7" spans="1:14" x14ac:dyDescent="0.35">
      <c r="A7" s="10"/>
    </row>
    <row r="8" spans="1:14" x14ac:dyDescent="0.35">
      <c r="A8" s="2" t="s">
        <v>9</v>
      </c>
      <c r="B8" s="3" t="s">
        <v>10</v>
      </c>
      <c r="C8" s="3" t="s">
        <v>11</v>
      </c>
      <c r="E8" s="4">
        <v>9.6159000000000001E-4</v>
      </c>
      <c r="F8" s="3">
        <v>6.3499999999999996E-7</v>
      </c>
      <c r="G8" s="2">
        <f>F8*3</f>
        <v>1.905E-6</v>
      </c>
      <c r="H8" s="2"/>
      <c r="I8" s="2"/>
      <c r="J8" s="11"/>
      <c r="K8" s="11"/>
    </row>
    <row r="9" spans="1:14" x14ac:dyDescent="0.35">
      <c r="A9" s="2" t="s">
        <v>12</v>
      </c>
      <c r="B9" s="2" t="s">
        <v>13</v>
      </c>
      <c r="C9" s="3" t="s">
        <v>14</v>
      </c>
      <c r="E9" s="4">
        <v>2.4519000000000002</v>
      </c>
      <c r="F9" s="3">
        <v>1.1299999999999999E-2</v>
      </c>
      <c r="G9" s="2">
        <f>F9*3</f>
        <v>3.39E-2</v>
      </c>
      <c r="H9" s="2"/>
      <c r="I9" s="2"/>
      <c r="J9" s="11"/>
      <c r="K9" s="11"/>
      <c r="N9" s="12"/>
    </row>
    <row r="10" spans="1:14" x14ac:dyDescent="0.35">
      <c r="A10" s="2" t="s">
        <v>15</v>
      </c>
      <c r="B10" s="2" t="s">
        <v>13</v>
      </c>
      <c r="C10" s="3" t="s">
        <v>16</v>
      </c>
      <c r="D10" s="8" t="s">
        <v>16</v>
      </c>
      <c r="E10" s="4">
        <v>1.0389999999999999</v>
      </c>
      <c r="G10" s="2"/>
    </row>
    <row r="11" spans="1:14" x14ac:dyDescent="0.35">
      <c r="A11" s="3"/>
      <c r="B11" s="3" t="s">
        <v>17</v>
      </c>
      <c r="C11" s="13" t="s">
        <v>18</v>
      </c>
      <c r="D11" s="3" t="s">
        <v>19</v>
      </c>
      <c r="E11" s="4">
        <f>E10/E9</f>
        <v>0.4237530078714466</v>
      </c>
      <c r="I11" s="3" t="s">
        <v>20</v>
      </c>
      <c r="K11" s="3"/>
      <c r="N11" s="12"/>
    </row>
    <row r="12" spans="1:14" x14ac:dyDescent="0.35">
      <c r="A12" s="3"/>
      <c r="B12" s="3" t="s">
        <v>21</v>
      </c>
      <c r="C12" s="3" t="s">
        <v>22</v>
      </c>
      <c r="D12" s="7" t="s">
        <v>23</v>
      </c>
      <c r="E12" s="4">
        <f>E8*E11</f>
        <v>4.0747665483910431E-4</v>
      </c>
      <c r="F12" s="3">
        <v>6.3499999999999996E-7</v>
      </c>
      <c r="G12" s="2">
        <f>F12*3</f>
        <v>1.905E-6</v>
      </c>
      <c r="H12" s="2"/>
      <c r="I12" s="3" t="s">
        <v>24</v>
      </c>
      <c r="K12" s="3"/>
      <c r="N12" s="12"/>
    </row>
    <row r="13" spans="1:14" x14ac:dyDescent="0.35">
      <c r="A13" s="3"/>
      <c r="B13" s="14" t="s">
        <v>25</v>
      </c>
      <c r="C13" s="13" t="s">
        <v>26</v>
      </c>
      <c r="D13" s="14" t="s">
        <v>25</v>
      </c>
      <c r="E13" s="4">
        <f>E12/E10</f>
        <v>3.9218157347363269E-4</v>
      </c>
      <c r="I13" s="3"/>
      <c r="K13" s="3"/>
      <c r="N13" s="12"/>
    </row>
    <row r="14" spans="1:14" x14ac:dyDescent="0.35">
      <c r="A14" s="3"/>
      <c r="B14" s="3"/>
      <c r="C14" s="13"/>
      <c r="I14" s="3"/>
      <c r="K14" s="3"/>
      <c r="N14" s="12"/>
    </row>
    <row r="15" spans="1:14" x14ac:dyDescent="0.35">
      <c r="A15" s="3"/>
      <c r="B15" s="3"/>
      <c r="C15" s="13"/>
      <c r="I15" s="3"/>
      <c r="K15" s="3"/>
      <c r="N15" s="12"/>
    </row>
    <row r="16" spans="1:14" x14ac:dyDescent="0.35">
      <c r="A16" s="15" t="s">
        <v>27</v>
      </c>
      <c r="B16" s="3"/>
      <c r="C16" s="13"/>
      <c r="I16" s="3"/>
      <c r="K16" s="3"/>
      <c r="N16" s="12"/>
    </row>
    <row r="17" spans="1:14" x14ac:dyDescent="0.35">
      <c r="C17" s="2"/>
      <c r="D17" s="2"/>
      <c r="E17" s="16"/>
      <c r="F17" s="2"/>
      <c r="J17" s="13"/>
      <c r="K17" s="3"/>
      <c r="N17" s="12"/>
    </row>
    <row r="18" spans="1:14" x14ac:dyDescent="0.35">
      <c r="C18" s="2"/>
      <c r="D18" s="2"/>
      <c r="E18" s="16"/>
      <c r="F18" s="2"/>
      <c r="J18" s="13"/>
      <c r="K18" s="3"/>
      <c r="N18" s="12"/>
    </row>
    <row r="19" spans="1:14" x14ac:dyDescent="0.35">
      <c r="A19" s="2" t="s">
        <v>28</v>
      </c>
      <c r="B19" s="3" t="s">
        <v>29</v>
      </c>
      <c r="C19" s="2" t="s">
        <v>30</v>
      </c>
      <c r="D19" s="2" t="s">
        <v>30</v>
      </c>
      <c r="E19" s="4">
        <v>3.75154580694355E-3</v>
      </c>
      <c r="G19" s="2"/>
      <c r="H19" s="2"/>
      <c r="J19" s="13"/>
      <c r="K19" s="3"/>
      <c r="N19" s="12"/>
    </row>
    <row r="20" spans="1:14" x14ac:dyDescent="0.35">
      <c r="B20" s="3" t="s">
        <v>31</v>
      </c>
      <c r="C20" s="3" t="s">
        <v>32</v>
      </c>
      <c r="D20" s="8" t="s">
        <v>33</v>
      </c>
      <c r="E20" s="4">
        <f>E19*E10</f>
        <v>3.8978560934143482E-3</v>
      </c>
      <c r="G20" s="2"/>
      <c r="H20" s="2"/>
      <c r="I20" s="3" t="s">
        <v>24</v>
      </c>
      <c r="J20" s="13"/>
      <c r="K20" s="3"/>
      <c r="N20" s="12"/>
    </row>
    <row r="21" spans="1:14" x14ac:dyDescent="0.35">
      <c r="B21" s="3" t="s">
        <v>34</v>
      </c>
      <c r="C21" s="13" t="s">
        <v>35</v>
      </c>
      <c r="D21" s="3" t="s">
        <v>34</v>
      </c>
      <c r="E21" s="4">
        <f>E12/E20</f>
        <v>0.10453866050302871</v>
      </c>
    </row>
    <row r="22" spans="1:14" x14ac:dyDescent="0.35">
      <c r="B22" s="14" t="s">
        <v>36</v>
      </c>
      <c r="C22" s="13" t="s">
        <v>37</v>
      </c>
      <c r="D22" s="14" t="s">
        <v>36</v>
      </c>
      <c r="E22" s="4">
        <f>1+E21</f>
        <v>1.1045386605030287</v>
      </c>
    </row>
    <row r="23" spans="1:14" x14ac:dyDescent="0.35">
      <c r="B23" s="17" t="s">
        <v>38</v>
      </c>
      <c r="C23" s="13" t="s">
        <v>39</v>
      </c>
      <c r="D23" s="17" t="s">
        <v>40</v>
      </c>
      <c r="E23" s="4">
        <f>SQRT(E10*(1/E12 + 1/E20))</f>
        <v>53.069728815239159</v>
      </c>
      <c r="F23" t="s">
        <v>41</v>
      </c>
      <c r="G23"/>
    </row>
    <row r="24" spans="1:14" x14ac:dyDescent="0.35">
      <c r="B24" s="17" t="s">
        <v>42</v>
      </c>
      <c r="C24" s="13" t="s">
        <v>43</v>
      </c>
      <c r="D24" s="17" t="s">
        <v>44</v>
      </c>
      <c r="E24" s="4">
        <f>E23/(2*PI())</f>
        <v>8.4463096694917077</v>
      </c>
    </row>
    <row r="25" spans="1:14" x14ac:dyDescent="0.35">
      <c r="B25" s="17"/>
      <c r="C25" s="13"/>
      <c r="D25" s="17"/>
    </row>
    <row r="26" spans="1:14" x14ac:dyDescent="0.35">
      <c r="B26" s="17"/>
      <c r="C26" s="13"/>
      <c r="D26" s="17"/>
    </row>
    <row r="27" spans="1:14" x14ac:dyDescent="0.35">
      <c r="B27" s="17"/>
      <c r="C27" s="13"/>
      <c r="D27" s="17"/>
      <c r="F27"/>
    </row>
    <row r="28" spans="1:14" x14ac:dyDescent="0.35">
      <c r="C28" s="2"/>
    </row>
    <row r="29" spans="1:14" x14ac:dyDescent="0.35">
      <c r="A29" s="10" t="s">
        <v>45</v>
      </c>
      <c r="B29" s="3"/>
      <c r="C29" s="13"/>
    </row>
    <row r="30" spans="1:14" x14ac:dyDescent="0.35">
      <c r="A30" s="10"/>
      <c r="B30" s="3"/>
      <c r="C30" s="13"/>
    </row>
    <row r="31" spans="1:14" x14ac:dyDescent="0.35">
      <c r="A31" s="2" t="s">
        <v>28</v>
      </c>
      <c r="B31" s="3" t="s">
        <v>31</v>
      </c>
      <c r="C31" s="13" t="s">
        <v>58</v>
      </c>
      <c r="D31" s="2" t="s">
        <v>30</v>
      </c>
      <c r="E31" s="4">
        <v>5.9210103981428001E-2</v>
      </c>
      <c r="F31" s="3">
        <v>8.5392363705181994E-6</v>
      </c>
      <c r="G31" s="2">
        <f>F31*3</f>
        <v>2.56177091115546E-5</v>
      </c>
    </row>
    <row r="32" spans="1:14" x14ac:dyDescent="0.35">
      <c r="A32" s="2" t="s">
        <v>28</v>
      </c>
      <c r="B32" s="3" t="s">
        <v>31</v>
      </c>
      <c r="C32" s="13" t="s">
        <v>59</v>
      </c>
      <c r="D32" s="2" t="s">
        <v>30</v>
      </c>
      <c r="E32" s="4">
        <v>3.75154580694355E-3</v>
      </c>
      <c r="G32" s="2">
        <f>F32*3</f>
        <v>0</v>
      </c>
    </row>
    <row r="33" spans="1:14" x14ac:dyDescent="0.35">
      <c r="A33" s="2" t="s">
        <v>28</v>
      </c>
      <c r="B33" s="3" t="s">
        <v>31</v>
      </c>
      <c r="C33" s="17" t="s">
        <v>57</v>
      </c>
      <c r="D33" s="2" t="s">
        <v>30</v>
      </c>
      <c r="E33" s="4">
        <v>7.0652544365270003E-3</v>
      </c>
      <c r="F33" s="3">
        <v>7.45671117874164E-7</v>
      </c>
      <c r="G33" s="2">
        <f>F33*3</f>
        <v>2.2370133536224921E-6</v>
      </c>
      <c r="I33" s="3"/>
      <c r="K33" s="3"/>
      <c r="N33" s="12"/>
    </row>
    <row r="34" spans="1:14" x14ac:dyDescent="0.35">
      <c r="A34" s="2" t="s">
        <v>28</v>
      </c>
      <c r="B34" s="3" t="s">
        <v>31</v>
      </c>
      <c r="C34" s="17" t="s">
        <v>56</v>
      </c>
      <c r="D34" s="2" t="s">
        <v>30</v>
      </c>
      <c r="E34" s="11">
        <v>2.4161381164102301E-4</v>
      </c>
      <c r="F34" s="11">
        <v>2.4039129250268801E-8</v>
      </c>
      <c r="G34" s="2">
        <f>F34*3</f>
        <v>7.2117387750806402E-8</v>
      </c>
      <c r="I34" s="3"/>
      <c r="K34" s="3"/>
      <c r="N34" s="12"/>
    </row>
    <row r="35" spans="1:14" x14ac:dyDescent="0.35">
      <c r="B35" s="3"/>
      <c r="C35" s="13"/>
    </row>
    <row r="36" spans="1:14" x14ac:dyDescent="0.35">
      <c r="A36" s="3"/>
      <c r="B36" s="3"/>
      <c r="C36" s="13"/>
    </row>
    <row r="37" spans="1:14" x14ac:dyDescent="0.35">
      <c r="I37" s="3"/>
      <c r="K37" s="3"/>
    </row>
    <row r="38" spans="1:14" x14ac:dyDescent="0.35">
      <c r="A38" s="2" t="s">
        <v>9</v>
      </c>
      <c r="B38" s="3" t="s">
        <v>46</v>
      </c>
      <c r="C38" s="2"/>
      <c r="D38" s="3" t="s">
        <v>47</v>
      </c>
      <c r="E38" s="4">
        <v>2.1143769802107501E-3</v>
      </c>
      <c r="I38" s="3" t="s">
        <v>48</v>
      </c>
      <c r="K38" s="3"/>
      <c r="N38" s="12"/>
    </row>
    <row r="39" spans="1:14" x14ac:dyDescent="0.35">
      <c r="A39" s="2" t="s">
        <v>9</v>
      </c>
      <c r="B39" s="3" t="s">
        <v>49</v>
      </c>
      <c r="C39" s="2"/>
      <c r="D39" s="3" t="s">
        <v>50</v>
      </c>
      <c r="E39" s="4">
        <v>2.1742745200224499E-3</v>
      </c>
      <c r="I39" s="3" t="s">
        <v>48</v>
      </c>
      <c r="K39" s="3"/>
      <c r="N39" s="12"/>
    </row>
    <row r="40" spans="1:14" x14ac:dyDescent="0.35">
      <c r="A40" s="2" t="s">
        <v>9</v>
      </c>
      <c r="B40" s="3" t="s">
        <v>51</v>
      </c>
      <c r="C40" s="2"/>
      <c r="D40" s="3" t="s">
        <v>52</v>
      </c>
      <c r="E40" s="4">
        <v>0.144111004259973</v>
      </c>
      <c r="I40" s="3" t="s">
        <v>53</v>
      </c>
      <c r="K40" s="3"/>
      <c r="N40" s="12"/>
    </row>
    <row r="41" spans="1:14" x14ac:dyDescent="0.35">
      <c r="A41" s="2" t="s">
        <v>9</v>
      </c>
      <c r="B41" s="3" t="s">
        <v>54</v>
      </c>
      <c r="C41" s="2"/>
      <c r="D41" s="3" t="s">
        <v>55</v>
      </c>
      <c r="E41" s="4">
        <v>0.160781750462727</v>
      </c>
      <c r="I41" s="3" t="s">
        <v>53</v>
      </c>
      <c r="K41" s="3"/>
      <c r="N41" s="12"/>
    </row>
  </sheetData>
  <mergeCells count="1">
    <mergeCell ref="L2:M2"/>
  </mergeCells>
  <pageMargins left="0.7" right="0.7" top="0.75" bottom="0.75" header="0.51180555555555496" footer="0.51180555555555496"/>
  <pageSetup paperSize="9" firstPageNumber="0" orientation="portrait" r:id="rId1"/>
  <rowBreaks count="1" manualBreakCount="1">
    <brk id="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4.5" x14ac:dyDescent="0.35"/>
  <cols>
    <col min="1" max="1025" width="9.1796875" style="6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4.5" x14ac:dyDescent="0.35"/>
  <cols>
    <col min="1" max="1025" width="9.1796875" style="6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cp:revision>0</cp:revision>
  <dcterms:modified xsi:type="dcterms:W3CDTF">2015-01-29T10:58:08Z</dcterms:modified>
</cp:coreProperties>
</file>