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30" windowWidth="18180" windowHeight="7830"/>
  </bookViews>
  <sheets>
    <sheet name="Foglio1" sheetId="1" r:id="rId1"/>
    <sheet name="Foglio2" sheetId="2" r:id="rId2"/>
    <sheet name="Foglio3" sheetId="3" r:id="rId3"/>
  </sheets>
  <calcPr calcId="145621" iterateDelta="1E-4"/>
</workbook>
</file>

<file path=xl/calcChain.xml><?xml version="1.0" encoding="utf-8"?>
<calcChain xmlns="http://schemas.openxmlformats.org/spreadsheetml/2006/main">
  <c r="J18" i="1" l="1"/>
  <c r="J17" i="1"/>
  <c r="J16" i="1"/>
  <c r="J15" i="1"/>
  <c r="J10" i="1"/>
  <c r="J11" i="1"/>
  <c r="J13" i="1"/>
  <c r="J12" i="1"/>
  <c r="J8" i="1"/>
  <c r="G13" i="1"/>
  <c r="G12" i="1"/>
  <c r="G10" i="1"/>
  <c r="J4" i="1"/>
  <c r="D10" i="1" l="1"/>
  <c r="D11" i="1" l="1"/>
  <c r="G11" i="1"/>
  <c r="D12" i="1"/>
  <c r="D13" i="1"/>
</calcChain>
</file>

<file path=xl/sharedStrings.xml><?xml version="1.0" encoding="utf-8"?>
<sst xmlns="http://schemas.openxmlformats.org/spreadsheetml/2006/main" count="54" uniqueCount="42">
  <si>
    <t>a</t>
  </si>
  <si>
    <t>b</t>
  </si>
  <si>
    <t>c</t>
  </si>
  <si>
    <t>d</t>
  </si>
  <si>
    <t>mean</t>
  </si>
  <si>
    <t>Jm</t>
  </si>
  <si>
    <t>Jl</t>
  </si>
  <si>
    <t>k</t>
  </si>
  <si>
    <t>kt</t>
  </si>
  <si>
    <t>Jm/(k*kt)</t>
  </si>
  <si>
    <t>Jm/kt</t>
  </si>
  <si>
    <t>k/kt</t>
  </si>
  <si>
    <t>fc_cw</t>
  </si>
  <si>
    <t>fc_cc</t>
  </si>
  <si>
    <t>fv_cw</t>
  </si>
  <si>
    <t>fv_cc</t>
  </si>
  <si>
    <t>carico bloccato</t>
  </si>
  <si>
    <t>solo motore</t>
  </si>
  <si>
    <t>c/a</t>
  </si>
  <si>
    <t>k/d</t>
  </si>
  <si>
    <t>c*kt</t>
  </si>
  <si>
    <t>motore e carico liberi</t>
  </si>
  <si>
    <t>esperimento</t>
  </si>
  <si>
    <t>std</t>
  </si>
  <si>
    <t>inerzia motore [Kg*m^2]</t>
  </si>
  <si>
    <t>inerzia carico [Kg*m^2]</t>
  </si>
  <si>
    <t>attrito viscoso +</t>
  </si>
  <si>
    <t>attrito viscoso -</t>
  </si>
  <si>
    <t>attrito coulombiano +</t>
  </si>
  <si>
    <t>attrito coulombiano -</t>
  </si>
  <si>
    <t>(Jm+Jl)/(Jl*kt)</t>
  </si>
  <si>
    <t>(b*kt - 1)*Jl</t>
  </si>
  <si>
    <t>mean (s.i.)</t>
  </si>
  <si>
    <t>[Nm/count]</t>
  </si>
  <si>
    <t xml:space="preserve">costante molla </t>
  </si>
  <si>
    <t>[Nm/rad]</t>
  </si>
  <si>
    <t>Conversion</t>
  </si>
  <si>
    <t xml:space="preserve">costante coppia </t>
  </si>
  <si>
    <t>[Nm/A]</t>
  </si>
  <si>
    <t>[A/rad]</t>
  </si>
  <si>
    <t>[A]</t>
  </si>
  <si>
    <t>[A/count]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</si>
</sst>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0]General"/>
    <numFmt numFmtId="165" formatCode="[$-410]0.00E+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9">
    <xf numFmtId="0" fontId="0" fillId="0" borderId="0" xfId="0"/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1" fillId="0" borderId="0" xfId="0" applyNumberFormat="1" applyFont="1" applyAlignment="1">
      <alignment horizontal="center" vertical="center"/>
    </xf>
    <xf numFmtId="11" fontId="1" fillId="0" borderId="0" xfId="0" applyNumberFormat="1" applyFont="1"/>
    <xf numFmtId="165" fontId="2" fillId="0" borderId="0" xfId="1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5" fontId="2" fillId="0" borderId="0" xfId="1" applyNumberFormat="1" applyAlignment="1">
      <alignment horizont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B12" sqref="B12"/>
    </sheetView>
  </sheetViews>
  <sheetFormatPr defaultRowHeight="14.5" x14ac:dyDescent="0.35"/>
  <cols>
    <col min="1" max="1" width="22.54296875" style="2" customWidth="1"/>
    <col min="2" max="2" width="33.54296875" style="1" customWidth="1"/>
    <col min="3" max="3" width="8.7265625" style="1"/>
    <col min="4" max="4" width="12.54296875" style="1" customWidth="1"/>
    <col min="5" max="5" width="12.90625" style="1" customWidth="1"/>
    <col min="7" max="7" width="17" style="6" customWidth="1"/>
    <col min="8" max="8" width="11.453125" customWidth="1"/>
    <col min="10" max="10" width="12.90625" customWidth="1"/>
  </cols>
  <sheetData>
    <row r="3" spans="1:10" x14ac:dyDescent="0.35">
      <c r="A3" s="4" t="s">
        <v>22</v>
      </c>
      <c r="B3" s="3"/>
      <c r="C3" s="3"/>
      <c r="D3" s="3" t="s">
        <v>32</v>
      </c>
      <c r="E3" s="3" t="s">
        <v>23</v>
      </c>
      <c r="G3" s="3" t="s">
        <v>4</v>
      </c>
      <c r="H3" s="3" t="s">
        <v>23</v>
      </c>
      <c r="J3" t="s">
        <v>36</v>
      </c>
    </row>
    <row r="4" spans="1:10" x14ac:dyDescent="0.35">
      <c r="J4">
        <f>20000/(2*PI())</f>
        <v>3183.098861837907</v>
      </c>
    </row>
    <row r="5" spans="1:10" x14ac:dyDescent="0.35">
      <c r="A5" s="2" t="s">
        <v>21</v>
      </c>
      <c r="B5" s="1" t="s">
        <v>9</v>
      </c>
      <c r="C5" s="1" t="s">
        <v>0</v>
      </c>
      <c r="D5" s="1">
        <v>8.4974645050701295E-4</v>
      </c>
      <c r="E5" s="1">
        <v>1.0902069251638E-5</v>
      </c>
      <c r="G5" s="7">
        <v>2.6695572063268701E-7</v>
      </c>
      <c r="H5" s="2">
        <v>3.4249860669873299E-9</v>
      </c>
      <c r="J5" s="2"/>
    </row>
    <row r="6" spans="1:10" x14ac:dyDescent="0.35">
      <c r="A6" s="2" t="s">
        <v>21</v>
      </c>
      <c r="B6" s="1" t="s">
        <v>30</v>
      </c>
      <c r="C6" s="1" t="s">
        <v>1</v>
      </c>
      <c r="D6" s="1">
        <v>2.0852435770099702</v>
      </c>
      <c r="E6" s="1">
        <v>9.3229410592583495E-3</v>
      </c>
      <c r="G6" s="6">
        <v>6.5509859024799198E-4</v>
      </c>
      <c r="H6" s="2">
        <v>2.92888831416167E-6</v>
      </c>
    </row>
    <row r="7" spans="1:10" x14ac:dyDescent="0.35">
      <c r="A7" s="2" t="s">
        <v>17</v>
      </c>
      <c r="B7" s="1" t="s">
        <v>10</v>
      </c>
      <c r="C7" s="1" t="s">
        <v>2</v>
      </c>
      <c r="D7" s="1">
        <v>9.9058723770820796E-4</v>
      </c>
      <c r="E7" s="1">
        <v>8.6418937497526196E-6</v>
      </c>
      <c r="G7" s="8">
        <v>3.1418391971359598E-7</v>
      </c>
      <c r="H7" s="5">
        <v>2.92607394709164E-9</v>
      </c>
    </row>
    <row r="8" spans="1:10" x14ac:dyDescent="0.35">
      <c r="A8" s="2" t="s">
        <v>16</v>
      </c>
      <c r="B8" s="1" t="s">
        <v>11</v>
      </c>
      <c r="C8" s="1" t="s">
        <v>3</v>
      </c>
      <c r="D8" s="1">
        <v>2.1738424395687299</v>
      </c>
      <c r="E8" s="1">
        <v>1.1299999999999999E-2</v>
      </c>
      <c r="G8" s="8">
        <v>6.8293274382108396E-4</v>
      </c>
      <c r="H8" s="5">
        <v>3.5357796492964902E-6</v>
      </c>
      <c r="J8" s="2">
        <f>D8/G8</f>
        <v>3183.0988618379051</v>
      </c>
    </row>
    <row r="10" spans="1:10" x14ac:dyDescent="0.35">
      <c r="A10" s="2" t="s">
        <v>18</v>
      </c>
      <c r="B10" s="1" t="s">
        <v>34</v>
      </c>
      <c r="C10" s="1" t="s">
        <v>7</v>
      </c>
      <c r="D10" s="1">
        <f>D7/D5</f>
        <v>1.1657444842719382</v>
      </c>
      <c r="E10" s="1" t="s">
        <v>35</v>
      </c>
      <c r="G10" s="1">
        <f>D10/$J$4</f>
        <v>3.662294307751543E-4</v>
      </c>
      <c r="H10" t="s">
        <v>33</v>
      </c>
      <c r="J10" s="2">
        <f>D10/G10</f>
        <v>3183.098861837907</v>
      </c>
    </row>
    <row r="11" spans="1:10" x14ac:dyDescent="0.35">
      <c r="A11" s="2" t="s">
        <v>19</v>
      </c>
      <c r="B11" s="1" t="s">
        <v>37</v>
      </c>
      <c r="C11" s="1" t="s">
        <v>8</v>
      </c>
      <c r="D11" s="1">
        <f>D10/D8</f>
        <v>0.53625987930533325</v>
      </c>
      <c r="E11" s="1" t="s">
        <v>38</v>
      </c>
      <c r="G11" s="1">
        <f>G10/G8</f>
        <v>0.53625987930533292</v>
      </c>
      <c r="H11" t="s">
        <v>38</v>
      </c>
      <c r="J11" s="2">
        <f>D11/G11</f>
        <v>1.0000000000000007</v>
      </c>
    </row>
    <row r="12" spans="1:10" x14ac:dyDescent="0.35">
      <c r="A12" s="2" t="s">
        <v>20</v>
      </c>
      <c r="B12" s="1" t="s">
        <v>24</v>
      </c>
      <c r="C12" s="1" t="s">
        <v>5</v>
      </c>
      <c r="D12" s="1">
        <f>D7*D11</f>
        <v>5.3121219253480709E-4</v>
      </c>
      <c r="G12" s="1">
        <f>D12/$J$4</f>
        <v>1.6688523215646765E-7</v>
      </c>
      <c r="J12" s="2">
        <f>D12/G12</f>
        <v>3183.098861837907</v>
      </c>
    </row>
    <row r="13" spans="1:10" x14ac:dyDescent="0.35">
      <c r="A13" s="2" t="s">
        <v>31</v>
      </c>
      <c r="B13" s="1" t="s">
        <v>25</v>
      </c>
      <c r="C13" s="1" t="s">
        <v>6</v>
      </c>
      <c r="D13" s="1">
        <f>1/((D6*D11-1)/D12)</f>
        <v>4.4929467966296523E-3</v>
      </c>
      <c r="G13" s="1">
        <f>D13/$J$4</f>
        <v>1.411500864926151E-6</v>
      </c>
      <c r="J13" s="2">
        <f>D13/G13</f>
        <v>3183.098861837907</v>
      </c>
    </row>
    <row r="15" spans="1:10" x14ac:dyDescent="0.35">
      <c r="A15" s="2" t="s">
        <v>17</v>
      </c>
      <c r="B15" s="1" t="s">
        <v>26</v>
      </c>
      <c r="C15" s="1" t="s">
        <v>14</v>
      </c>
      <c r="D15" s="1">
        <v>1.76782471087765E-3</v>
      </c>
      <c r="E15" s="1" t="s">
        <v>39</v>
      </c>
      <c r="G15" s="7">
        <v>5.5499999999999998E-7</v>
      </c>
      <c r="H15" s="1" t="s">
        <v>41</v>
      </c>
      <c r="J15" s="2">
        <f>D15/G15</f>
        <v>3185.2697493290993</v>
      </c>
    </row>
    <row r="16" spans="1:10" x14ac:dyDescent="0.35">
      <c r="A16" s="2" t="s">
        <v>17</v>
      </c>
      <c r="B16" s="1" t="s">
        <v>27</v>
      </c>
      <c r="C16" s="1" t="s">
        <v>15</v>
      </c>
      <c r="D16" s="1">
        <v>1.3290446798527699E-3</v>
      </c>
      <c r="E16" s="1" t="s">
        <v>39</v>
      </c>
      <c r="G16" s="7">
        <v>4.1800000000000001E-7</v>
      </c>
      <c r="H16" s="1" t="s">
        <v>41</v>
      </c>
      <c r="J16" s="2">
        <f>D16/G16</f>
        <v>3179.5327269205022</v>
      </c>
    </row>
    <row r="17" spans="1:10" x14ac:dyDescent="0.35">
      <c r="A17" s="2" t="s">
        <v>17</v>
      </c>
      <c r="B17" s="1" t="s">
        <v>28</v>
      </c>
      <c r="C17" s="1" t="s">
        <v>12</v>
      </c>
      <c r="D17" s="1">
        <v>0.18150621536637801</v>
      </c>
      <c r="E17" s="1" t="s">
        <v>40</v>
      </c>
      <c r="G17" s="6">
        <v>0.18099999999999999</v>
      </c>
      <c r="H17" s="1" t="s">
        <v>40</v>
      </c>
      <c r="J17" s="2">
        <f>D17/G17</f>
        <v>1.0027967699799891</v>
      </c>
    </row>
    <row r="18" spans="1:10" x14ac:dyDescent="0.35">
      <c r="A18" s="2" t="s">
        <v>17</v>
      </c>
      <c r="B18" s="1" t="s">
        <v>29</v>
      </c>
      <c r="C18" s="1" t="s">
        <v>13</v>
      </c>
      <c r="D18" s="1">
        <v>0.16164443365345901</v>
      </c>
      <c r="E18" s="1" t="s">
        <v>40</v>
      </c>
      <c r="G18" s="1">
        <v>0.16164443365345901</v>
      </c>
      <c r="H18" s="1" t="s">
        <v>40</v>
      </c>
      <c r="J18" s="2">
        <f>D18/G18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2012-10-04T14:21:42Z</dcterms:created>
  <dcterms:modified xsi:type="dcterms:W3CDTF">2013-05-24T15:04:59Z</dcterms:modified>
</cp:coreProperties>
</file>